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mc:AlternateContent xmlns:mc="http://schemas.openxmlformats.org/markup-compatibility/2006">
    <mc:Choice Requires="x15">
      <x15ac:absPath xmlns:x15ac="http://schemas.microsoft.com/office/spreadsheetml/2010/11/ac" url="C:\Users\e-nishimori\Desktop\"/>
    </mc:Choice>
  </mc:AlternateContent>
  <xr:revisionPtr revIDLastSave="0" documentId="13_ncr:1_{4B360926-DBD9-4C09-A2AF-50BFE61A4290}" xr6:coauthVersionLast="36" xr6:coauthVersionMax="36" xr10:uidLastSave="{00000000-0000-0000-0000-000000000000}"/>
  <bookViews>
    <workbookView xWindow="0" yWindow="0" windowWidth="15360" windowHeight="763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E38" i="10"/>
  <c r="AM38" i="10"/>
  <c r="U38" i="10"/>
  <c r="C38" i="10"/>
  <c r="CO37" i="10"/>
  <c r="BE37" i="10"/>
  <c r="AM37" i="10"/>
  <c r="C37" i="10"/>
  <c r="CO36" i="10"/>
  <c r="BE36" i="10"/>
  <c r="AM36" i="10"/>
  <c r="C36" i="10"/>
  <c r="CO35" i="10"/>
  <c r="BW35" i="10"/>
  <c r="BW36" i="10" s="1"/>
  <c r="BW37" i="10" s="1"/>
  <c r="BW38" i="10" s="1"/>
  <c r="AM35" i="10"/>
  <c r="C35" i="10"/>
  <c r="CO34" i="10"/>
  <c r="BW34" i="10"/>
  <c r="AM34" i="10"/>
  <c r="U34" i="10"/>
  <c r="U35" i="10" s="1"/>
  <c r="U36" i="10" s="1"/>
  <c r="U37" i="10" s="1"/>
  <c r="C34" i="10"/>
  <c r="BE34" i="10" l="1"/>
  <c r="BE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<sst xmlns="http://schemas.openxmlformats.org/spreadsheetml/2006/main" count="1165" uniqueCount="617">
  <si>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</si>
  <si>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</si>
  <si>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</si>
  <si>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</si>
  <si>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</si>
  <si>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</si>
  <si>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</si>
  <si>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</si>
  <si>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</si>
  <si>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</si>
  <si>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</si>
  <si>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</si>
  <si>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</si>
  <si>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</si>
  <si>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</si>
  <si>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</si>
  <si>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</si>
  <si>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</si>
  <si>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</si>
  <si>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</si>
  <si>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</si>
  <si>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</si>
  <si>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</si>
  <si>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</si>
  <si>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</si>
  <si>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</si>
  <si>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</si>
  <si>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</si>
  <si>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</si>
  <si>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</si>
  <si>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</si>
  <si>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</si>
  <si>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</si>
  <si>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</si>
  <si>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</si>
  <si>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</si>
  <si>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</si>
  <si>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</si>
  <si>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</si>
  <si>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</si>
  <si>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</si>
  <si>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</si>
  <si>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</si>
  <si>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</si>
  <si>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</si>
  <si>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</si>
  <si>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</si>
  <si>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</si>
  <si>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</si>
  <si>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</si>
  <si>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</si>
  <si>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</si>
  <si>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</si>
  <si>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</si>
  <si>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</si>
  <si>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</si>
  <si>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</si>
  <si>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</si>
  <si>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</si>
  <si>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</si>
  <si>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</si>
  <si>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</si>
  <si>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</si>
  <si>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</si>
  <si>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</si>
  <si>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</si>
  <si>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</si>
  <si>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</si>
  <si>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</si>
  <si>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</si>
  <si>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</si>
  <si>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</si>
  <si>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</si>
  <si>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</si>
  <si>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</si>
  <si>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</si>
  <si>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</si>
  <si>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</si>
  <si>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</si>
  <si>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</si>
  <si>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</si>
  <si>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</si>
  <si>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</si>
  <si>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</si>
  <si>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</si>
  <si>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Ⅱ－１</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</si>
  <si>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</si>
  <si>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</si>
  <si>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</si>
  <si>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</si>
  <si>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</si>
  <si>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</si>
  <si>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</si>
  <si>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</si>
  <si>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</si>
  <si>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</si>
  <si>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</si>
  <si>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</si>
  <si>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仁淀川町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</si>
  <si>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</si>
  <si>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</si>
  <si>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</si>
  <si>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</si>
  <si>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</si>
  <si>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</si>
  <si>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</si>
  <si>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</si>
  <si>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</si>
  <si>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</si>
  <si>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</si>
  <si>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</si>
  <si>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</si>
  <si>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</si>
  <si>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</si>
  <si>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</si>
  <si>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</si>
  <si>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</si>
  <si>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</si>
  <si>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</si>
  <si>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</si>
  <si>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</si>
  <si>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</si>
  <si>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</si>
  <si>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</si>
  <si>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-14.6</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</si>
  <si>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</si>
  <si>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</si>
  <si>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</si>
  <si>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</si>
  <si>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</si>
  <si>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</si>
  <si>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</si>
  <si>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</si>
  <si>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</si>
  <si>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</si>
  <si>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</si>
  <si>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</si>
  <si>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</si>
  <si>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</si>
  <si>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</si>
  <si>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</si>
  <si>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</si>
  <si>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</si>
  <si>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</si>
  <si>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</si>
  <si>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</si>
  <si>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</si>
  <si>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</si>
  <si>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</si>
  <si>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</si>
  <si>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</si>
  <si>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-2.7</t>
    <phoneticPr fontId="5"/>
  </si>
  <si>
    <t>基準財政需要額</t>
    <phoneticPr fontId="25"/>
  </si>
  <si>
    <t>うち日本人(％)</t>
    <phoneticPr fontId="5"/>
  </si>
  <si>
    <t>-2.9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</si>
  <si>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</si>
  <si>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</si>
  <si>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</si>
  <si>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</si>
  <si>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</si>
  <si>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</si>
  <si>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</si>
  <si>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</si>
  <si>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</si>
  <si>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</si>
  <si>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</si>
  <si>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</si>
  <si>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</si>
  <si>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</si>
  <si>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</si>
  <si>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</si>
  <si>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</si>
  <si>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</si>
  <si>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</si>
  <si>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</si>
  <si>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</si>
  <si>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</si>
  <si>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</si>
  <si>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</si>
  <si>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</si>
  <si>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</si>
  <si>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</si>
  <si>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</si>
  <si>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</si>
  <si>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</si>
  <si>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</si>
  <si>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</si>
  <si>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</si>
  <si>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</si>
  <si>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</si>
  <si>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</si>
  <si>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</si>
  <si>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</si>
  <si>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</si>
  <si>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</si>
  <si>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</si>
  <si>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</si>
  <si>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</si>
  <si>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</si>
  <si>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</si>
  <si>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</si>
  <si>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</si>
  <si>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</si>
  <si>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</si>
  <si>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</si>
  <si>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</si>
  <si>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</si>
  <si>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</si>
  <si>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</si>
  <si>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</si>
  <si>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</si>
  <si>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</si>
  <si>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</si>
  <si>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</si>
  <si>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</si>
  <si>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</si>
  <si>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高知県仁淀川町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</si>
  <si>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</si>
  <si>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</si>
  <si>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</si>
  <si>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</si>
  <si>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</si>
  <si>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</si>
  <si>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</si>
  <si>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</si>
  <si>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</si>
  <si>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</si>
  <si>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</si>
  <si>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</si>
  <si>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</si>
  <si>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</si>
  <si>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</si>
  <si>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</si>
  <si>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</si>
  <si>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</si>
  <si>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</si>
  <si>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</si>
  <si>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</si>
  <si>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</si>
  <si>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</si>
  <si>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</si>
  <si>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</si>
  <si>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</si>
  <si>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</si>
  <si>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</si>
  <si>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</si>
  <si>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</si>
  <si>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</si>
  <si>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</si>
  <si>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</si>
  <si>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</si>
  <si>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</si>
  <si>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</si>
  <si>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</si>
  <si>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</si>
  <si>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</si>
  <si>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</si>
  <si>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</si>
  <si>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</si>
  <si>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</si>
  <si>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</si>
  <si>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</si>
  <si>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</si>
  <si>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</si>
  <si>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</si>
  <si>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</si>
  <si>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</si>
  <si>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</si>
  <si>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</si>
  <si>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</si>
  <si>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</si>
  <si>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</si>
  <si>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</si>
  <si>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</si>
  <si>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</si>
  <si>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</si>
  <si>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</si>
  <si>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</si>
  <si>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</si>
  <si>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</si>
  <si>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</si>
  <si>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</si>
  <si>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</si>
  <si>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</si>
  <si>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</si>
  <si>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</si>
  <si>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</si>
  <si>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</si>
  <si>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</si>
  <si>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</si>
  <si>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</si>
  <si>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</si>
  <si>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</si>
  <si>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</si>
  <si>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</si>
  <si>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</si>
  <si>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</si>
  <si>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</si>
  <si>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</si>
  <si>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</si>
  <si>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</si>
  <si>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</si>
  <si>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</si>
  <si>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</si>
  <si>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</si>
  <si>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</si>
  <si>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</si>
  <si>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</si>
  <si>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</si>
  <si>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</si>
  <si>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</si>
  <si>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</si>
  <si>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</si>
  <si>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</si>
  <si>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</si>
  <si>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</si>
  <si>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</si>
  <si>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</si>
  <si>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</si>
  <si>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</si>
  <si>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</si>
  <si>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</si>
  <si>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</si>
  <si>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</si>
  <si>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</si>
  <si>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</si>
  <si>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</si>
  <si>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</si>
  <si>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</si>
  <si>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</si>
  <si>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</si>
  <si>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</si>
  <si>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</si>
  <si>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</si>
  <si>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</si>
  <si>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</si>
  <si>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</si>
  <si>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</si>
  <si>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</si>
  <si>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</si>
  <si>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</si>
  <si>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</si>
  <si>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上水道</t>
    <phoneticPr fontId="5"/>
  </si>
  <si>
    <t>被保険者数(人)</t>
  </si>
  <si>
    <t>　積立金</t>
    <phoneticPr fontId="5"/>
  </si>
  <si>
    <t>　うち減収補塡債(特例分)</t>
    <rPh sb="4" eb="5">
      <t>シュウ</t>
    </rPh>
    <rPh sb="9" eb="10">
      <t>トク</t>
    </rPh>
    <rPh sb="10" eb="11">
      <t>レイ</t>
    </rPh>
    <rPh sb="11" eb="12">
      <t>ブン</t>
    </rPh>
    <phoneticPr fontId="16"/>
  </si>
  <si>
    <t>工業用水道</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</si>
  <si>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</si>
  <si>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</si>
  <si>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</si>
  <si>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</si>
  <si>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</si>
  <si>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</si>
  <si>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</si>
  <si>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</si>
  <si>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</si>
  <si>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</si>
  <si>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</si>
  <si>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</si>
  <si>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</si>
  <si>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</si>
  <si>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</si>
  <si>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</si>
  <si>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</si>
  <si>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</si>
  <si>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</si>
  <si>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</si>
  <si>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</si>
  <si>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</si>
  <si>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</si>
  <si>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高知県仁淀川町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</si>
  <si>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</si>
  <si>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</si>
  <si>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</si>
  <si>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</si>
  <si>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</si>
  <si>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</si>
  <si>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</si>
  <si>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</si>
  <si>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</si>
  <si>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</si>
  <si>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</si>
  <si>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</si>
  <si>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</si>
  <si>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</si>
  <si>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</si>
  <si>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</si>
  <si>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</si>
  <si>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</si>
  <si>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</si>
  <si>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</si>
  <si>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</si>
  <si>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</si>
  <si>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</si>
  <si>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</si>
  <si>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</si>
  <si>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</si>
  <si>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</si>
  <si>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</si>
  <si>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</si>
  <si>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</si>
  <si>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</si>
  <si>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</si>
  <si>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</si>
  <si>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</si>
  <si>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</si>
  <si>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国民健康保険特別会計直診大崎診療所勘定</t>
    <phoneticPr fontId="5"/>
  </si>
  <si>
    <t>介護保険特別会計</t>
    <phoneticPr fontId="5"/>
  </si>
  <si>
    <t>後期高齢者医療特別会計</t>
    <phoneticPr fontId="5"/>
  </si>
  <si>
    <t>簡易水道事業特別会計</t>
    <phoneticPr fontId="5"/>
  </si>
  <si>
    <t>法非適用企業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</si>
  <si>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</si>
  <si>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</si>
  <si>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</si>
  <si>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</si>
  <si>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</si>
  <si>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</si>
  <si>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</si>
  <si>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</si>
  <si>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</si>
  <si>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</si>
  <si>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</si>
  <si>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</si>
  <si>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</si>
  <si>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</si>
  <si>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</si>
  <si>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</si>
  <si>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</si>
  <si>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</si>
  <si>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</si>
  <si>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</si>
  <si>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</si>
  <si>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</si>
  <si>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</si>
  <si>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</si>
  <si>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</si>
  <si>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</si>
  <si>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</si>
  <si>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</si>
  <si>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</si>
  <si>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</si>
  <si>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</si>
  <si>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</si>
  <si>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</si>
  <si>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</si>
  <si>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</si>
  <si>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</si>
  <si>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</si>
  <si>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</si>
  <si>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</si>
  <si>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</si>
  <si>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</si>
  <si>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</si>
  <si>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</si>
  <si>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</si>
  <si>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</si>
  <si>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</si>
  <si>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</si>
  <si>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</si>
  <si>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</si>
  <si>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</si>
  <si>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</si>
  <si>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</si>
  <si>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</si>
  <si>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</si>
  <si>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</si>
  <si>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</si>
  <si>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</si>
  <si>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t>
    <phoneticPr fontId="5"/>
  </si>
  <si>
    <t>-</t>
    <phoneticPr fontId="5"/>
  </si>
  <si>
    <t>-</t>
    <phoneticPr fontId="5"/>
  </si>
  <si>
    <t>引き受けた債務の履行に係るもの</t>
    <rPh sb="0" eb="1">
      <t>ヒ</t>
    </rPh>
    <rPh sb="2" eb="3">
      <t>ウ</t>
    </rPh>
    <rPh sb="5" eb="7">
      <t>サイム</t>
    </rPh>
    <rPh sb="8" eb="10">
      <t>リコウ</t>
    </rPh>
    <rPh sb="11" eb="12">
      <t>カカ</t>
    </rPh>
    <phoneticPr fontId="5"/>
  </si>
  <si>
    <t>-</t>
    <phoneticPr fontId="5"/>
  </si>
  <si>
    <t>(Ｅ)</t>
    <phoneticPr fontId="5"/>
  </si>
  <si>
    <t>その他上記に準ずるもの</t>
    <rPh sb="2" eb="3">
      <t>タ</t>
    </rPh>
    <rPh sb="3" eb="5">
      <t>ジョウキ</t>
    </rPh>
    <rPh sb="6" eb="7">
      <t>ジュン</t>
    </rPh>
    <phoneticPr fontId="5"/>
  </si>
  <si>
    <t>-</t>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</si>
  <si>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</si>
  <si>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</si>
  <si>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</si>
  <si>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</si>
  <si>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t>
    <phoneticPr fontId="5"/>
  </si>
  <si>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</si>
  <si>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</si>
  <si>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</si>
  <si>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介護保険特別会計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</si>
  <si>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</si>
  <si>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</si>
  <si>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</si>
  <si>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</si>
  <si>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</si>
  <si>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</si>
  <si>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</si>
  <si>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</si>
  <si>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</si>
  <si>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</si>
  <si>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</si>
  <si>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</si>
  <si>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</si>
  <si>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</si>
  <si>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</si>
  <si>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</si>
  <si>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</si>
  <si>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</si>
  <si>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</si>
  <si>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</si>
  <si>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</si>
  <si>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</si>
  <si>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</si>
  <si>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</si>
  <si>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</si>
  <si>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</si>
  <si>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</si>
  <si>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</si>
  <si>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</si>
  <si>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</si>
  <si>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</si>
  <si>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</si>
  <si>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</si>
  <si>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</si>
  <si>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</si>
  <si>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</si>
  <si>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</si>
  <si>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</si>
  <si>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</si>
  <si>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</si>
  <si>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</si>
  <si>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</si>
  <si>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</si>
  <si>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</si>
  <si>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</si>
  <si>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</si>
  <si>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</si>
  <si>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</si>
  <si>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</si>
  <si>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</si>
  <si>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</si>
  <si>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</si>
  <si>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</si>
  <si>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</si>
  <si>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</si>
  <si>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</si>
  <si>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</si>
  <si>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</si>
  <si>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</si>
  <si>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</si>
  <si>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</si>
  <si>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</si>
  <si>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</si>
  <si>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</si>
  <si>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</si>
  <si>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</si>
  <si>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</si>
  <si>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</si>
  <si>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</si>
  <si>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</si>
  <si>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</si>
  <si>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</si>
  <si>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</si>
  <si>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</si>
  <si>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</si>
  <si>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</si>
  <si>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</si>
  <si>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</si>
  <si>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</si>
  <si>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</si>
  <si>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</si>
  <si>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</si>
  <si>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</si>
  <si>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</si>
  <si>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</si>
  <si>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一般会計</t>
  </si>
  <si>
    <t>介護保険特別会計</t>
  </si>
  <si>
    <t>国民健康保険特別会計直診大崎診療所勘定</t>
  </si>
  <si>
    <t>簡易水道事業特別会計</t>
  </si>
  <si>
    <t>国民健康保険特別会計</t>
  </si>
  <si>
    <t>後期高齢者医療特別会計</t>
  </si>
  <si>
    <t>農業集落排水事業特別会計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</si>
  <si>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</si>
  <si>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</si>
  <si>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</si>
  <si>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</si>
  <si>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</si>
  <si>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</si>
  <si>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</si>
  <si>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</si>
  <si>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</si>
  <si>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高吾北広域町村事務組合（一般会計）</t>
    <rPh sb="0" eb="1">
      <t>コウ</t>
    </rPh>
    <rPh sb="1" eb="3">
      <t>ゴホク</t>
    </rPh>
    <rPh sb="3" eb="5">
      <t>コウイキ</t>
    </rPh>
    <rPh sb="5" eb="7">
      <t>チョウソン</t>
    </rPh>
    <rPh sb="7" eb="9">
      <t>ジム</t>
    </rPh>
    <rPh sb="9" eb="11">
      <t>クミアイ</t>
    </rPh>
    <rPh sb="12" eb="14">
      <t>イッパン</t>
    </rPh>
    <rPh sb="14" eb="16">
      <t>カイケイ</t>
    </rPh>
    <phoneticPr fontId="2"/>
  </si>
  <si>
    <t>高吾北広域町村事務組合（特別養護老人ホーム特別会計）</t>
    <rPh sb="0" eb="1">
      <t>コウ</t>
    </rPh>
    <rPh sb="1" eb="3">
      <t>ゴホク</t>
    </rPh>
    <rPh sb="3" eb="5">
      <t>コウイキ</t>
    </rPh>
    <rPh sb="5" eb="7">
      <t>チョウソン</t>
    </rPh>
    <rPh sb="7" eb="9">
      <t>ジム</t>
    </rPh>
    <rPh sb="9" eb="11">
      <t>クミアイ</t>
    </rPh>
    <rPh sb="12" eb="14">
      <t>トクベツ</t>
    </rPh>
    <rPh sb="14" eb="16">
      <t>ヨウゴ</t>
    </rPh>
    <rPh sb="16" eb="18">
      <t>ロウジン</t>
    </rPh>
    <rPh sb="21" eb="23">
      <t>トクベツ</t>
    </rPh>
    <rPh sb="23" eb="25">
      <t>カイケイ</t>
    </rPh>
    <phoneticPr fontId="2"/>
  </si>
  <si>
    <t>高吾北広域町村事務組合（養護老人ホーム特別会計）</t>
    <rPh sb="0" eb="1">
      <t>コウ</t>
    </rPh>
    <rPh sb="1" eb="3">
      <t>ゴホク</t>
    </rPh>
    <rPh sb="3" eb="5">
      <t>コウイキ</t>
    </rPh>
    <rPh sb="5" eb="7">
      <t>チョウソン</t>
    </rPh>
    <rPh sb="7" eb="9">
      <t>ジム</t>
    </rPh>
    <rPh sb="9" eb="11">
      <t>クミアイ</t>
    </rPh>
    <rPh sb="12" eb="16">
      <t>ヨウゴロウジン</t>
    </rPh>
    <rPh sb="19" eb="23">
      <t>トクベツカイケイ</t>
    </rPh>
    <phoneticPr fontId="2"/>
  </si>
  <si>
    <t>高吾北広域町村事務組合（障害者支援施設特別会計）</t>
    <rPh sb="0" eb="1">
      <t>コウ</t>
    </rPh>
    <rPh sb="1" eb="3">
      <t>ゴホク</t>
    </rPh>
    <rPh sb="3" eb="5">
      <t>コウイキ</t>
    </rPh>
    <rPh sb="5" eb="7">
      <t>チョウソン</t>
    </rPh>
    <rPh sb="7" eb="9">
      <t>ジム</t>
    </rPh>
    <rPh sb="9" eb="11">
      <t>クミアイ</t>
    </rPh>
    <rPh sb="12" eb="19">
      <t>ショウガイシャシエンシセツ</t>
    </rPh>
    <rPh sb="19" eb="23">
      <t>トクベツカイケイ</t>
    </rPh>
    <phoneticPr fontId="2"/>
  </si>
  <si>
    <t>高吾北広域町村事務組合（ふるさと市町村圏特別会計）</t>
    <rPh sb="0" eb="1">
      <t>コウ</t>
    </rPh>
    <rPh sb="1" eb="3">
      <t>ゴホク</t>
    </rPh>
    <rPh sb="3" eb="5">
      <t>コウイキ</t>
    </rPh>
    <rPh sb="5" eb="7">
      <t>チョウソン</t>
    </rPh>
    <rPh sb="7" eb="9">
      <t>ジム</t>
    </rPh>
    <rPh sb="9" eb="11">
      <t>クミアイ</t>
    </rPh>
    <rPh sb="16" eb="19">
      <t>シチョウソン</t>
    </rPh>
    <rPh sb="19" eb="20">
      <t>ケン</t>
    </rPh>
    <rPh sb="20" eb="24">
      <t>トクベツカイケイ</t>
    </rPh>
    <phoneticPr fontId="2"/>
  </si>
  <si>
    <t>高知県広域食肉センター事務組合（一般会計）</t>
    <rPh sb="0" eb="3">
      <t>コウチケン</t>
    </rPh>
    <rPh sb="3" eb="5">
      <t>コウイキ</t>
    </rPh>
    <rPh sb="5" eb="7">
      <t>ショクニク</t>
    </rPh>
    <rPh sb="11" eb="13">
      <t>ジム</t>
    </rPh>
    <rPh sb="13" eb="15">
      <t>クミアイ</t>
    </rPh>
    <rPh sb="16" eb="20">
      <t>イッパンカイケイ</t>
    </rPh>
    <phoneticPr fontId="2"/>
  </si>
  <si>
    <t>こうち人づくり広域連合（一般会計）</t>
    <rPh sb="3" eb="4">
      <t>ヒト</t>
    </rPh>
    <rPh sb="7" eb="9">
      <t>コウイキ</t>
    </rPh>
    <rPh sb="9" eb="11">
      <t>レンゴウ</t>
    </rPh>
    <rPh sb="12" eb="16">
      <t>イッパンカイケイ</t>
    </rPh>
    <phoneticPr fontId="2"/>
  </si>
  <si>
    <t>高知県市町村総合事務組合（一般会計）</t>
    <rPh sb="0" eb="3">
      <t>コウチケン</t>
    </rPh>
    <rPh sb="3" eb="12">
      <t>シチョウソンソウゴウジムクミアイ</t>
    </rPh>
    <rPh sb="13" eb="17">
      <t>イッパンカイケイ</t>
    </rPh>
    <phoneticPr fontId="2"/>
  </si>
  <si>
    <t>高知県市町村総合事務組合（交通災害共済事業特別会計）</t>
    <rPh sb="0" eb="3">
      <t>コウチケン</t>
    </rPh>
    <rPh sb="3" eb="12">
      <t>シチョウソンソウゴウジムクミアイ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</si>
  <si>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9">
      <t>イッパンカイケイ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</si>
  <si>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</si>
  <si>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アプロス㈱</t>
    <phoneticPr fontId="2"/>
  </si>
  <si>
    <t>㈱フードプラン</t>
    <phoneticPr fontId="2"/>
  </si>
  <si>
    <t>-</t>
    <phoneticPr fontId="2"/>
  </si>
  <si>
    <t>合併振興基金</t>
    <rPh sb="0" eb="2">
      <t>ガッペイ</t>
    </rPh>
    <rPh sb="2" eb="4">
      <t>シンコウ</t>
    </rPh>
    <rPh sb="4" eb="6">
      <t>キキン</t>
    </rPh>
    <phoneticPr fontId="2"/>
  </si>
  <si>
    <t>施設等整備基金</t>
    <rPh sb="0" eb="2">
      <t>シセツ</t>
    </rPh>
    <rPh sb="2" eb="3">
      <t>トウ</t>
    </rPh>
    <rPh sb="3" eb="5">
      <t>セイビ</t>
    </rPh>
    <rPh sb="5" eb="7">
      <t>キキン</t>
    </rPh>
    <phoneticPr fontId="2"/>
  </si>
  <si>
    <t>地域雇用創出推進基金</t>
    <rPh sb="0" eb="2">
      <t>チイキ</t>
    </rPh>
    <rPh sb="2" eb="4">
      <t>コヨウ</t>
    </rPh>
    <rPh sb="4" eb="6">
      <t>ソウシュツ</t>
    </rPh>
    <rPh sb="6" eb="8">
      <t>スイシン</t>
    </rPh>
    <rPh sb="8" eb="10">
      <t>キキン</t>
    </rPh>
    <phoneticPr fontId="2"/>
  </si>
  <si>
    <t>まちづくり基金</t>
    <rPh sb="5" eb="7">
      <t>キキン</t>
    </rPh>
    <phoneticPr fontId="2"/>
  </si>
  <si>
    <t>こども未来基金</t>
    <rPh sb="3" eb="5">
      <t>ミライ</t>
    </rPh>
    <rPh sb="5" eb="7">
      <t>キキン</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</si>
  <si>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</si>
  <si>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</si>
  <si>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</si>
  <si>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</si>
  <si>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</si>
  <si>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</si>
  <si>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</si>
  <si>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</si>
  <si>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</si>
  <si>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</si>
  <si>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計画的な繰上償還の実施により、将来負担比率は低水準を保っている。しかし、公共施設の老朽化が進んでいるため、公共施設等総合管理計画に基づき、除却や更新等を今後とも推進していく。</t>
    <rPh sb="1" eb="4">
      <t>ケイカクテキ</t>
    </rPh>
    <rPh sb="5" eb="9">
      <t>クリアゲショウカン</t>
    </rPh>
    <rPh sb="10" eb="12">
      <t>ジッシ</t>
    </rPh>
    <rPh sb="16" eb="18">
      <t>ショウライ</t>
    </rPh>
    <rPh sb="18" eb="20">
      <t>フタン</t>
    </rPh>
    <rPh sb="20" eb="22">
      <t>ヒリツ</t>
    </rPh>
    <rPh sb="23" eb="26">
      <t>テイスイジュン</t>
    </rPh>
    <rPh sb="27" eb="28">
      <t>タモ</t>
    </rPh>
    <rPh sb="37" eb="41">
      <t>コウキョウシセツ</t>
    </rPh>
    <rPh sb="42" eb="45">
      <t>ロウキュウカ</t>
    </rPh>
    <rPh sb="46" eb="47">
      <t>スス</t>
    </rPh>
    <rPh sb="54" eb="56">
      <t>コウキョウ</t>
    </rPh>
    <rPh sb="56" eb="58">
      <t>シセツ</t>
    </rPh>
    <rPh sb="58" eb="59">
      <t>トウ</t>
    </rPh>
    <rPh sb="59" eb="61">
      <t>ソウゴウ</t>
    </rPh>
    <rPh sb="61" eb="63">
      <t>カンリ</t>
    </rPh>
    <rPh sb="63" eb="65">
      <t>ケイカク</t>
    </rPh>
    <rPh sb="66" eb="67">
      <t>モト</t>
    </rPh>
    <rPh sb="70" eb="72">
      <t>ジョキャク</t>
    </rPh>
    <rPh sb="73" eb="75">
      <t>コウシン</t>
    </rPh>
    <rPh sb="75" eb="76">
      <t>トウ</t>
    </rPh>
    <rPh sb="77" eb="79">
      <t>コンゴ</t>
    </rPh>
    <rPh sb="81" eb="83">
      <t>スイシン</t>
    </rPh>
    <phoneticPr fontId="5"/>
  </si>
  <si>
    <t>　実質公債費比率は３ヶ年平均で1.3％となっており、類似団体と比較しても低い水準であり、将来負担比率も健全な状態である。今後とも引き続き、金利の高い地方債から繰上償還を行い、将来を見据えた健全な財政運営に取り組んでいく。</t>
    <rPh sb="1" eb="3">
      <t>ジッシツ</t>
    </rPh>
    <rPh sb="3" eb="5">
      <t>コウサイ</t>
    </rPh>
    <rPh sb="5" eb="6">
      <t>ヒ</t>
    </rPh>
    <rPh sb="6" eb="8">
      <t>ヒリツ</t>
    </rPh>
    <rPh sb="11" eb="12">
      <t>ネン</t>
    </rPh>
    <rPh sb="12" eb="14">
      <t>ヘイキン</t>
    </rPh>
    <rPh sb="26" eb="30">
      <t>ルイジダンタイ</t>
    </rPh>
    <rPh sb="31" eb="33">
      <t>ヒカク</t>
    </rPh>
    <rPh sb="36" eb="37">
      <t>ヒク</t>
    </rPh>
    <rPh sb="38" eb="40">
      <t>スイジュン</t>
    </rPh>
    <rPh sb="44" eb="46">
      <t>ショウライ</t>
    </rPh>
    <rPh sb="46" eb="48">
      <t>フタン</t>
    </rPh>
    <rPh sb="48" eb="50">
      <t>ヒリツ</t>
    </rPh>
    <rPh sb="51" eb="53">
      <t>ケンゼン</t>
    </rPh>
    <rPh sb="54" eb="56">
      <t>ジョウタイ</t>
    </rPh>
    <rPh sb="60" eb="62">
      <t>コンゴ</t>
    </rPh>
    <rPh sb="64" eb="65">
      <t>ヒ</t>
    </rPh>
    <rPh sb="66" eb="67">
      <t>ツヅ</t>
    </rPh>
    <rPh sb="69" eb="71">
      <t>キンリ</t>
    </rPh>
    <rPh sb="72" eb="73">
      <t>タカ</t>
    </rPh>
    <rPh sb="74" eb="77">
      <t>チホウサイ</t>
    </rPh>
    <rPh sb="79" eb="83">
      <t>クリアゲショウカン</t>
    </rPh>
    <rPh sb="84" eb="85">
      <t>オコナ</t>
    </rPh>
    <rPh sb="87" eb="89">
      <t>ショウライ</t>
    </rPh>
    <rPh sb="90" eb="92">
      <t>ミス</t>
    </rPh>
    <rPh sb="94" eb="96">
      <t>ケンゼン</t>
    </rPh>
    <rPh sb="97" eb="99">
      <t>ザイセイ</t>
    </rPh>
    <rPh sb="99" eb="101">
      <t>ウンエイ</t>
    </rPh>
    <rPh sb="102" eb="103">
      <t>ト</t>
    </rPh>
    <rPh sb="104" eb="105">
      <t>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</si>
</sst>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700602F1-C831-4468-87AE-741078B177DB}"/>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128611</c:v>
                </c:pt>
                <c:pt idx="1">
                  <c:v>138651</c:v>
                </c:pt>
                <c:pt idx="2">
                  <c:v>122882</c:v>
                </c:pt>
                <c:pt idx="3">
                  <c:v>114790</c:v>
                </c:pt>
                <c:pt idx="4">
                  <c:v>126262</c:v>
                </c:pt>
              </c:numCache>
            </c:numRef>
          </c:val>
          <c:smooth val="0"/>
          <c:extLst>
            <c:ext xmlns:c16="http://schemas.microsoft.com/office/drawing/2014/chart" uri="{C3380CC4-5D6E-409C-BE32-E72D297353CC}">
              <c16:uniqueId val="{00000000-CF4E-4ED0-8413-4BA61134EB6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475645</c:v>
                </c:pt>
                <c:pt idx="1">
                  <c:v>317690</c:v>
                </c:pt>
                <c:pt idx="2">
                  <c:v>533485</c:v>
                </c:pt>
                <c:pt idx="3">
                  <c:v>182846</c:v>
                </c:pt>
                <c:pt idx="4">
                  <c:v>200032</c:v>
                </c:pt>
              </c:numCache>
            </c:numRef>
          </c:val>
          <c:smooth val="0"/>
          <c:extLst>
            <c:ext xmlns:c16="http://schemas.microsoft.com/office/drawing/2014/chart" uri="{C3380CC4-5D6E-409C-BE32-E72D297353CC}">
              <c16:uniqueId val="{00000001-CF4E-4ED0-8413-4BA61134EB67}"/>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4.8899999999999997</c:v>
                </c:pt>
                <c:pt idx="1">
                  <c:v>5.0599999999999996</c:v>
                </c:pt>
                <c:pt idx="2">
                  <c:v>6.39</c:v>
                </c:pt>
                <c:pt idx="3">
                  <c:v>6.49</c:v>
                </c:pt>
                <c:pt idx="4">
                  <c:v>7.98</c:v>
                </c:pt>
              </c:numCache>
            </c:numRef>
          </c:val>
          <c:extLst>
            <c:ext xmlns:c16="http://schemas.microsoft.com/office/drawing/2014/chart" uri="{C3380CC4-5D6E-409C-BE32-E72D297353CC}">
              <c16:uniqueId val="{00000000-8B94-4560-9E7B-E9BBBB13616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21.19</c:v>
                </c:pt>
                <c:pt idx="1">
                  <c:v>22.41</c:v>
                </c:pt>
                <c:pt idx="2">
                  <c:v>23.25</c:v>
                </c:pt>
                <c:pt idx="3">
                  <c:v>23.21</c:v>
                </c:pt>
                <c:pt idx="4">
                  <c:v>22.56</c:v>
                </c:pt>
              </c:numCache>
            </c:numRef>
          </c:val>
          <c:extLst>
            <c:ext xmlns:c16="http://schemas.microsoft.com/office/drawing/2014/chart" uri="{C3380CC4-5D6E-409C-BE32-E72D297353CC}">
              <c16:uniqueId val="{00000001-8B94-4560-9E7B-E9BBBB13616C}"/>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7.72</c:v>
                </c:pt>
                <c:pt idx="1">
                  <c:v>7.37</c:v>
                </c:pt>
                <c:pt idx="2">
                  <c:v>9.5399999999999991</c:v>
                </c:pt>
                <c:pt idx="3">
                  <c:v>7.7</c:v>
                </c:pt>
                <c:pt idx="4">
                  <c:v>4.28</c:v>
                </c:pt>
              </c:numCache>
            </c:numRef>
          </c:val>
          <c:smooth val="0"/>
          <c:extLst>
            <c:ext xmlns:c16="http://schemas.microsoft.com/office/drawing/2014/chart" uri="{C3380CC4-5D6E-409C-BE32-E72D297353CC}">
              <c16:uniqueId val="{00000002-8B94-4560-9E7B-E9BBBB13616C}"/>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#N/A</c:v>
                </c:pt>
                <c:pt idx="1">
                  <c:v>0</c:v>
                </c:pt>
                <c:pt idx="2">
                  <c:v>#N/A</c:v>
                </c:pt>
                <c:pt idx="3">
                  <c:v>0</c:v>
                </c:pt>
                <c:pt idx="4">
                  <c:v>#N/A</c:v>
                </c:pt>
                <c:pt idx="5">
                  <c:v>0</c:v>
                </c:pt>
                <c:pt idx="6">
                  <c:v>0</c:v>
                </c:pt>
                <c:pt idx="7">
                  <c:v>0</c:v>
                </c:pt>
                <c:pt idx="8">
                  <c:v>0</c:v>
                </c:pt>
                <c:pt idx="9">
                  <c:v>0</c:v>
                </c:pt>
              </c:numCache>
            </c:numRef>
          </c:val>
          <c:extLst>
            <c:ext xmlns:c16="http://schemas.microsoft.com/office/drawing/2014/chart" uri="{C3380CC4-5D6E-409C-BE32-E72D297353CC}">
              <c16:uniqueId val="{00000000-C0BA-4A64-A5EE-380ACB0667E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0BA-4A64-A5EE-380ACB0667E2}"/>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0BA-4A64-A5EE-380ACB0667E2}"/>
            </c:ext>
          </c:extLst>
        </c:ser>
        <c:ser>
          <c:idx val="3"/>
          <c:order val="3"/>
          <c:tx>
            <c:strRef>
              <c:f>データシート!$A$30</c:f>
              <c:strCache>
                <c:ptCount val="1"/>
                <c:pt idx="0">
                  <c:v>農業集落排水事業特別会計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#N/A</c:v>
                </c:pt>
                <c:pt idx="1">
                  <c:v>0.02</c:v>
                </c:pt>
                <c:pt idx="2">
                  <c:v>#N/A</c:v>
                </c:pt>
                <c:pt idx="3">
                  <c:v>0.02</c:v>
                </c:pt>
                <c:pt idx="4">
                  <c:v>#N/A</c:v>
                </c:pt>
                <c:pt idx="5">
                  <c:v>0.02</c:v>
                </c:pt>
                <c:pt idx="6">
                  <c:v>#N/A</c:v>
                </c:pt>
                <c:pt idx="7">
                  <c:v>0.15</c:v>
                </c:pt>
                <c:pt idx="8">
                  <c:v>#N/A</c:v>
                </c:pt>
                <c:pt idx="9">
                  <c:v>0.01</c:v>
                </c:pt>
              </c:numCache>
            </c:numRef>
          </c:val>
          <c:extLst>
            <c:ext xmlns:c16="http://schemas.microsoft.com/office/drawing/2014/chart" uri="{C3380CC4-5D6E-409C-BE32-E72D297353CC}">
              <c16:uniqueId val="{00000003-C0BA-4A64-A5EE-380ACB0667E2}"/>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#N/A</c:v>
                </c:pt>
                <c:pt idx="1">
                  <c:v>0</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4-C0BA-4A64-A5EE-380ACB0667E2}"/>
            </c:ext>
          </c:extLst>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c:v>
                </c:pt>
                <c:pt idx="2">
                  <c:v>#N/A</c:v>
                </c:pt>
                <c:pt idx="3">
                  <c:v>0.02</c:v>
                </c:pt>
                <c:pt idx="4">
                  <c:v>#N/A</c:v>
                </c:pt>
                <c:pt idx="5">
                  <c:v>1.19</c:v>
                </c:pt>
                <c:pt idx="6">
                  <c:v>#N/A</c:v>
                </c:pt>
                <c:pt idx="7">
                  <c:v>0.04</c:v>
                </c:pt>
                <c:pt idx="8">
                  <c:v>#N/A</c:v>
                </c:pt>
                <c:pt idx="9">
                  <c:v>0.02</c:v>
                </c:pt>
              </c:numCache>
            </c:numRef>
          </c:val>
          <c:extLst>
            <c:ext xmlns:c16="http://schemas.microsoft.com/office/drawing/2014/chart" uri="{C3380CC4-5D6E-409C-BE32-E72D297353CC}">
              <c16:uniqueId val="{00000005-C0BA-4A64-A5EE-380ACB0667E2}"/>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0.09</c:v>
                </c:pt>
                <c:pt idx="2">
                  <c:v>#N/A</c:v>
                </c:pt>
                <c:pt idx="3">
                  <c:v>7.0000000000000007E-2</c:v>
                </c:pt>
                <c:pt idx="4">
                  <c:v>#N/A</c:v>
                </c:pt>
                <c:pt idx="5">
                  <c:v>0.02</c:v>
                </c:pt>
                <c:pt idx="6">
                  <c:v>#N/A</c:v>
                </c:pt>
                <c:pt idx="7">
                  <c:v>0.02</c:v>
                </c:pt>
                <c:pt idx="8">
                  <c:v>#N/A</c:v>
                </c:pt>
                <c:pt idx="9">
                  <c:v>0.03</c:v>
                </c:pt>
              </c:numCache>
            </c:numRef>
          </c:val>
          <c:extLst>
            <c:ext xmlns:c16="http://schemas.microsoft.com/office/drawing/2014/chart" uri="{C3380CC4-5D6E-409C-BE32-E72D297353CC}">
              <c16:uniqueId val="{00000006-C0BA-4A64-A5EE-380ACB0667E2}"/>
            </c:ext>
          </c:extLst>
        </c:ser>
        <c:ser>
          <c:idx val="7"/>
          <c:order val="7"/>
          <c:tx>
            <c:strRef>
              <c:f>データシート!$A$34</c:f>
              <c:strCache>
                <c:ptCount val="1"/>
                <c:pt idx="0">
                  <c:v>国民健康保険特別会計直診大崎診療所勘定</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0.03</c:v>
                </c:pt>
                <c:pt idx="2">
                  <c:v>#N/A</c:v>
                </c:pt>
                <c:pt idx="3">
                  <c:v>0.02</c:v>
                </c:pt>
                <c:pt idx="4">
                  <c:v>#N/A</c:v>
                </c:pt>
                <c:pt idx="5">
                  <c:v>0.03</c:v>
                </c:pt>
                <c:pt idx="6">
                  <c:v>#N/A</c:v>
                </c:pt>
                <c:pt idx="7">
                  <c:v>0.03</c:v>
                </c:pt>
                <c:pt idx="8">
                  <c:v>#N/A</c:v>
                </c:pt>
                <c:pt idx="9">
                  <c:v>0.03</c:v>
                </c:pt>
              </c:numCache>
            </c:numRef>
          </c:val>
          <c:extLst>
            <c:ext xmlns:c16="http://schemas.microsoft.com/office/drawing/2014/chart" uri="{C3380CC4-5D6E-409C-BE32-E72D297353CC}">
              <c16:uniqueId val="{00000007-C0BA-4A64-A5EE-380ACB0667E2}"/>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0.46</c:v>
                </c:pt>
                <c:pt idx="2">
                  <c:v>#N/A</c:v>
                </c:pt>
                <c:pt idx="3">
                  <c:v>0</c:v>
                </c:pt>
                <c:pt idx="4">
                  <c:v>#N/A</c:v>
                </c:pt>
                <c:pt idx="5">
                  <c:v>0.57999999999999996</c:v>
                </c:pt>
                <c:pt idx="6">
                  <c:v>#N/A</c:v>
                </c:pt>
                <c:pt idx="7">
                  <c:v>0.37</c:v>
                </c:pt>
                <c:pt idx="8">
                  <c:v>#N/A</c:v>
                </c:pt>
                <c:pt idx="9">
                  <c:v>0.39</c:v>
                </c:pt>
              </c:numCache>
            </c:numRef>
          </c:val>
          <c:extLst>
            <c:ext xmlns:c16="http://schemas.microsoft.com/office/drawing/2014/chart" uri="{C3380CC4-5D6E-409C-BE32-E72D297353CC}">
              <c16:uniqueId val="{00000008-C0BA-4A64-A5EE-380ACB0667E2}"/>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4.8899999999999997</c:v>
                </c:pt>
                <c:pt idx="2">
                  <c:v>#N/A</c:v>
                </c:pt>
                <c:pt idx="3">
                  <c:v>5.0599999999999996</c:v>
                </c:pt>
                <c:pt idx="4">
                  <c:v>#N/A</c:v>
                </c:pt>
                <c:pt idx="5">
                  <c:v>6.38</c:v>
                </c:pt>
                <c:pt idx="6">
                  <c:v>#N/A</c:v>
                </c:pt>
                <c:pt idx="7">
                  <c:v>6.49</c:v>
                </c:pt>
                <c:pt idx="8">
                  <c:v>#N/A</c:v>
                </c:pt>
                <c:pt idx="9">
                  <c:v>7.98</c:v>
                </c:pt>
              </c:numCache>
            </c:numRef>
          </c:val>
          <c:extLst>
            <c:ext xmlns:c16="http://schemas.microsoft.com/office/drawing/2014/chart" uri="{C3380CC4-5D6E-409C-BE32-E72D297353CC}">
              <c16:uniqueId val="{00000009-C0BA-4A64-A5EE-380ACB0667E2}"/>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1007</c:v>
                </c:pt>
                <c:pt idx="5">
                  <c:v>972</c:v>
                </c:pt>
                <c:pt idx="8">
                  <c:v>1011</c:v>
                </c:pt>
                <c:pt idx="11">
                  <c:v>1046</c:v>
                </c:pt>
                <c:pt idx="14">
                  <c:v>1117</c:v>
                </c:pt>
              </c:numCache>
            </c:numRef>
          </c:val>
          <c:extLst>
            <c:ext xmlns:c16="http://schemas.microsoft.com/office/drawing/2014/chart" uri="{C3380CC4-5D6E-409C-BE32-E72D297353CC}">
              <c16:uniqueId val="{00000000-E7C9-46D7-9138-B7714CE8CB4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7C9-46D7-9138-B7714CE8CB4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7C9-46D7-9138-B7714CE8CB4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15</c:v>
                </c:pt>
                <c:pt idx="3">
                  <c:v>18</c:v>
                </c:pt>
                <c:pt idx="6">
                  <c:v>4</c:v>
                </c:pt>
                <c:pt idx="9">
                  <c:v>10</c:v>
                </c:pt>
                <c:pt idx="12">
                  <c:v>10</c:v>
                </c:pt>
              </c:numCache>
            </c:numRef>
          </c:val>
          <c:extLst>
            <c:ext xmlns:c16="http://schemas.microsoft.com/office/drawing/2014/chart" uri="{C3380CC4-5D6E-409C-BE32-E72D297353CC}">
              <c16:uniqueId val="{00000003-E7C9-46D7-9138-B7714CE8CB4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66</c:v>
                </c:pt>
                <c:pt idx="3">
                  <c:v>48</c:v>
                </c:pt>
                <c:pt idx="6">
                  <c:v>61</c:v>
                </c:pt>
                <c:pt idx="9">
                  <c:v>54</c:v>
                </c:pt>
                <c:pt idx="12">
                  <c:v>47</c:v>
                </c:pt>
              </c:numCache>
            </c:numRef>
          </c:val>
          <c:extLst>
            <c:ext xmlns:c16="http://schemas.microsoft.com/office/drawing/2014/chart" uri="{C3380CC4-5D6E-409C-BE32-E72D297353CC}">
              <c16:uniqueId val="{00000004-E7C9-46D7-9138-B7714CE8CB4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7C9-46D7-9138-B7714CE8CB4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7C9-46D7-9138-B7714CE8CB4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1010</c:v>
                </c:pt>
                <c:pt idx="3">
                  <c:v>965</c:v>
                </c:pt>
                <c:pt idx="6">
                  <c:v>1008</c:v>
                </c:pt>
                <c:pt idx="9">
                  <c:v>1004</c:v>
                </c:pt>
                <c:pt idx="12">
                  <c:v>1111</c:v>
                </c:pt>
              </c:numCache>
            </c:numRef>
          </c:val>
          <c:extLst>
            <c:ext xmlns:c16="http://schemas.microsoft.com/office/drawing/2014/chart" uri="{C3380CC4-5D6E-409C-BE32-E72D297353CC}">
              <c16:uniqueId val="{00000007-E7C9-46D7-9138-B7714CE8CB4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84</c:v>
                </c:pt>
                <c:pt idx="2">
                  <c:v>#N/A</c:v>
                </c:pt>
                <c:pt idx="3">
                  <c:v>#N/A</c:v>
                </c:pt>
                <c:pt idx="4">
                  <c:v>59</c:v>
                </c:pt>
                <c:pt idx="5">
                  <c:v>#N/A</c:v>
                </c:pt>
                <c:pt idx="6">
                  <c:v>#N/A</c:v>
                </c:pt>
                <c:pt idx="7">
                  <c:v>62</c:v>
                </c:pt>
                <c:pt idx="8">
                  <c:v>#N/A</c:v>
                </c:pt>
                <c:pt idx="9">
                  <c:v>#N/A</c:v>
                </c:pt>
                <c:pt idx="10">
                  <c:v>22</c:v>
                </c:pt>
                <c:pt idx="11">
                  <c:v>#N/A</c:v>
                </c:pt>
                <c:pt idx="12">
                  <c:v>#N/A</c:v>
                </c:pt>
                <c:pt idx="13">
                  <c:v>51</c:v>
                </c:pt>
                <c:pt idx="14">
                  <c:v>#N/A</c:v>
                </c:pt>
              </c:numCache>
            </c:numRef>
          </c:val>
          <c:smooth val="0"/>
          <c:extLst>
            <c:ext xmlns:c16="http://schemas.microsoft.com/office/drawing/2014/chart" uri="{C3380CC4-5D6E-409C-BE32-E72D297353CC}">
              <c16:uniqueId val="{00000008-E7C9-46D7-9138-B7714CE8CB4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7973</c:v>
                </c:pt>
                <c:pt idx="5">
                  <c:v>8093</c:v>
                </c:pt>
                <c:pt idx="8">
                  <c:v>8723</c:v>
                </c:pt>
                <c:pt idx="11">
                  <c:v>8289</c:v>
                </c:pt>
                <c:pt idx="14">
                  <c:v>7603</c:v>
                </c:pt>
              </c:numCache>
            </c:numRef>
          </c:val>
          <c:extLst>
            <c:ext xmlns:c16="http://schemas.microsoft.com/office/drawing/2014/chart" uri="{C3380CC4-5D6E-409C-BE32-E72D297353CC}">
              <c16:uniqueId val="{00000000-0546-4C04-89B4-D0B1BEAEBB9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131</c:v>
                </c:pt>
                <c:pt idx="5">
                  <c:v>113</c:v>
                </c:pt>
                <c:pt idx="8">
                  <c:v>95</c:v>
                </c:pt>
                <c:pt idx="11">
                  <c:v>77</c:v>
                </c:pt>
                <c:pt idx="14">
                  <c:v>62</c:v>
                </c:pt>
              </c:numCache>
            </c:numRef>
          </c:val>
          <c:extLst>
            <c:ext xmlns:c16="http://schemas.microsoft.com/office/drawing/2014/chart" uri="{C3380CC4-5D6E-409C-BE32-E72D297353CC}">
              <c16:uniqueId val="{00000001-0546-4C04-89B4-D0B1BEAEBB9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5697</c:v>
                </c:pt>
                <c:pt idx="5">
                  <c:v>5747</c:v>
                </c:pt>
                <c:pt idx="8">
                  <c:v>5111</c:v>
                </c:pt>
                <c:pt idx="11">
                  <c:v>4879</c:v>
                </c:pt>
                <c:pt idx="14">
                  <c:v>4623</c:v>
                </c:pt>
              </c:numCache>
            </c:numRef>
          </c:val>
          <c:extLst>
            <c:ext xmlns:c16="http://schemas.microsoft.com/office/drawing/2014/chart" uri="{C3380CC4-5D6E-409C-BE32-E72D297353CC}">
              <c16:uniqueId val="{00000002-0546-4C04-89B4-D0B1BEAEBB9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546-4C04-89B4-D0B1BEAEBB9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546-4C04-89B4-D0B1BEAEBB9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546-4C04-89B4-D0B1BEAEBB9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1218</c:v>
                </c:pt>
                <c:pt idx="3">
                  <c:v>1143</c:v>
                </c:pt>
                <c:pt idx="6">
                  <c:v>1126</c:v>
                </c:pt>
                <c:pt idx="9">
                  <c:v>1103</c:v>
                </c:pt>
                <c:pt idx="12">
                  <c:v>1017</c:v>
                </c:pt>
              </c:numCache>
            </c:numRef>
          </c:val>
          <c:extLst>
            <c:ext xmlns:c16="http://schemas.microsoft.com/office/drawing/2014/chart" uri="{C3380CC4-5D6E-409C-BE32-E72D297353CC}">
              <c16:uniqueId val="{00000006-0546-4C04-89B4-D0B1BEAEBB9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82</c:v>
                </c:pt>
                <c:pt idx="3">
                  <c:v>76</c:v>
                </c:pt>
                <c:pt idx="6">
                  <c:v>80</c:v>
                </c:pt>
                <c:pt idx="9">
                  <c:v>176</c:v>
                </c:pt>
                <c:pt idx="12">
                  <c:v>239</c:v>
                </c:pt>
              </c:numCache>
            </c:numRef>
          </c:val>
          <c:extLst>
            <c:ext xmlns:c16="http://schemas.microsoft.com/office/drawing/2014/chart" uri="{C3380CC4-5D6E-409C-BE32-E72D297353CC}">
              <c16:uniqueId val="{00000007-0546-4C04-89B4-D0B1BEAEBB9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670</c:v>
                </c:pt>
                <c:pt idx="3">
                  <c:v>596</c:v>
                </c:pt>
                <c:pt idx="6">
                  <c:v>568</c:v>
                </c:pt>
                <c:pt idx="9">
                  <c:v>504</c:v>
                </c:pt>
                <c:pt idx="12">
                  <c:v>503</c:v>
                </c:pt>
              </c:numCache>
            </c:numRef>
          </c:val>
          <c:extLst>
            <c:ext xmlns:c16="http://schemas.microsoft.com/office/drawing/2014/chart" uri="{C3380CC4-5D6E-409C-BE32-E72D297353CC}">
              <c16:uniqueId val="{00000008-0546-4C04-89B4-D0B1BEAEBB9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0546-4C04-89B4-D0B1BEAEBB9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8202</c:v>
                </c:pt>
                <c:pt idx="3">
                  <c:v>8297</c:v>
                </c:pt>
                <c:pt idx="6">
                  <c:v>9266</c:v>
                </c:pt>
                <c:pt idx="9">
                  <c:v>8538</c:v>
                </c:pt>
                <c:pt idx="12">
                  <c:v>7876</c:v>
                </c:pt>
              </c:numCache>
            </c:numRef>
          </c:val>
          <c:extLst>
            <c:ext xmlns:c16="http://schemas.microsoft.com/office/drawing/2014/chart" uri="{C3380CC4-5D6E-409C-BE32-E72D297353CC}">
              <c16:uniqueId val="{0000000A-0546-4C04-89B4-D0B1BEAEBB9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546-4C04-89B4-D0B1BEAEBB9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987</c:v>
                </c:pt>
                <c:pt idx="1">
                  <c:v>980</c:v>
                </c:pt>
                <c:pt idx="2">
                  <c:v>974</c:v>
                </c:pt>
              </c:numCache>
            </c:numRef>
          </c:val>
          <c:extLst>
            <c:ext xmlns:c16="http://schemas.microsoft.com/office/drawing/2014/chart" uri="{C3380CC4-5D6E-409C-BE32-E72D297353CC}">
              <c16:uniqueId val="{00000000-3F08-41A6-A474-61B3F705264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1919</c:v>
                </c:pt>
                <c:pt idx="1">
                  <c:v>1875</c:v>
                </c:pt>
                <c:pt idx="2">
                  <c:v>1786</c:v>
                </c:pt>
              </c:numCache>
            </c:numRef>
          </c:val>
          <c:extLst>
            <c:ext xmlns:c16="http://schemas.microsoft.com/office/drawing/2014/chart" uri="{C3380CC4-5D6E-409C-BE32-E72D297353CC}">
              <c16:uniqueId val="{00000001-3F08-41A6-A474-61B3F705264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3491</c:v>
                </c:pt>
                <c:pt idx="1">
                  <c:v>3192</c:v>
                </c:pt>
                <c:pt idx="2">
                  <c:v>3045</c:v>
                </c:pt>
              </c:numCache>
            </c:numRef>
          </c:val>
          <c:extLst>
            <c:ext xmlns:c16="http://schemas.microsoft.com/office/drawing/2014/chart" uri="{C3380CC4-5D6E-409C-BE32-E72D297353CC}">
              <c16:uniqueId val="{00000002-3F08-41A6-A474-61B3F705264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{8F664E30-E61B-48BD-8FE6-8FCA04CCFABE}</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5541-43CA-A622-991DC1126B8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{0F0EB373-4905-4B35-B133-D0C4D0637606}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541-43CA-A622-991DC1126B8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{86E806B1-7111-4B42-91FD-5E627F415153}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541-43CA-A622-991DC1126B8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{4183C786-832A-4311-A4F3-C7D4EB1694B1}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541-43CA-A622-991DC1126B8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{73AC52D0-B7F0-4056-8AF2-FC02ABDB7291}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541-43CA-A622-991DC1126B80}"/>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{C2B381D7-93D8-40B9-B87F-A6D087FB8D2B}</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5541-43CA-A622-991DC1126B80}"/>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{A13CE56D-32C6-4825-8F58-537D6A926A9D}</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5541-43CA-A622-991DC1126B80}"/>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{1BB53ACC-88C8-43E1-A4AC-2AB150096721}</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5541-43CA-A622-991DC1126B80}"/>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{F9DFCCBE-5204-4BCB-B9A5-AA61B213F665}</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5541-43CA-A622-991DC1126B8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53.8</c:v>
                </c:pt>
                <c:pt idx="8">
                  <c:v>57.6</c:v>
                </c:pt>
                <c:pt idx="16">
                  <c:v>62.1</c:v>
                </c:pt>
                <c:pt idx="24">
                  <c:v>65.400000000000006</c:v>
                </c:pt>
                <c:pt idx="32">
                  <c:v>66.900000000000006</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5541-43CA-A622-991DC1126B8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{458B9BBE-A114-4781-87BC-CEA118CC8E00}</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5541-43CA-A622-991DC1126B8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{E607E673-CD07-4EDF-BF32-023F8942B0FD}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541-43CA-A622-991DC1126B8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{EB313AF4-35CB-4F25-8775-BCE4E2F0F6BE}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541-43CA-A622-991DC1126B8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{3FC2DC5F-73BA-4117-9B1F-5822305E3260}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541-43CA-A622-991DC1126B8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{7FD812E8-7886-47F1-97A2-31BFE46485E0}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541-43CA-A622-991DC1126B80}"/>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{F0EF8032-11A8-4EE8-8C10-5383C8167866}</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5541-43CA-A622-991DC1126B80}"/>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{5F4BB330-06E5-46D7-8758-67283C453601}</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5541-43CA-A622-991DC1126B80}"/>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{B42D0C2B-5698-4C37-9245-293CEDD1705B}</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5541-43CA-A622-991DC1126B80}"/>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{2B0A45AC-EDE6-43F9-AAE6-DB6B2CDAE2BA}</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5541-43CA-A622-991DC1126B8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56.2</c:v>
                </c:pt>
                <c:pt idx="8">
                  <c:v>58.6</c:v>
                </c:pt>
                <c:pt idx="16">
                  <c:v>59.1</c:v>
                </c:pt>
                <c:pt idx="24">
                  <c:v>61.3</c:v>
                </c:pt>
                <c:pt idx="32">
                  <c:v>62.9</c:v>
                </c:pt>
              </c:numCache>
            </c:numRef>
          </c:xVal>
          <c:yVal>
            <c:numRef>
              <c:f>公会計指標分析・財政指標組合せ分析表!$BP$55:$DC$55</c:f>
              <c:numCache>
                <c:formatCode>#,##0.0;"▲ "#,##0.0</c:formatCode>
                <c:ptCount val="40"/>
                <c:pt idx="0">
                  <c:v>0.8</c:v>
                </c:pt>
                <c:pt idx="8">
                  <c:v>0</c:v>
                </c:pt>
                <c:pt idx="16">
                  <c:v>0</c:v>
                </c:pt>
                <c:pt idx="24">
                  <c:v>0</c:v>
                </c:pt>
                <c:pt idx="32">
                  <c:v>0</c:v>
                </c:pt>
              </c:numCache>
            </c:numRef>
          </c:yVal>
          <c:smooth val="0"/>
          <c:extLst>
            <c:ext xmlns:c16="http://schemas.microsoft.com/office/drawing/2014/chart" uri="{C3380CC4-5D6E-409C-BE32-E72D297353CC}">
              <c16:uniqueId val="{00000013-5541-43CA-A622-991DC1126B80}"/>
            </c:ext>
          </c:extLst>
        </c:ser>
        <c:dLbls>
          <c:showLegendKey val="0"/>
          <c:showVal val="1"/>
          <c:showCatName val="0"/>
          <c:showSerName val="0"/>
          <c:showPercent val="0"/>
          <c:showBubbleSize val="0"/>
        </c:dLbls>
        <c:axId val="46179840"/>
        <c:axId val="46181760"/>
      </c:scatterChart>
      <c:valAx>
        <c:axId val="46179840"/>
        <c:scaling>
          <c:orientation val="minMax"/>
          <c:max val="63.5"/>
          <c:min val="55.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1"/>
          <c:min val="-0.1"/>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majorUnit val="0.1"/>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{51773DA8-7966-41DF-9724-E43611E336E0}</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1E45-4AB3-9945-406DAEA76DA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{AFA145DA-87B7-4177-B1C7-C9F23296A332}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E45-4AB3-9945-406DAEA76DA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{6195D362-9B10-4E4B-B269-2BF1ECCD4FF6}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E45-4AB3-9945-406DAEA76DA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{2D4C9E6D-ADBC-4530-A697-F5472A0DCC12}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E45-4AB3-9945-406DAEA76DA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{F467FB49-E11F-427D-93A9-C7892550454A}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E45-4AB3-9945-406DAEA76DA8}"/>
                </c:ext>
              </c:extLst>
            </c:dLbl>
            <c:dLbl>
              <c:idx val="8"/>
              <c:tx>
                <c:strRef>
                  <c:f>公会計指標分析・財政指標組合せ分析表!$BX$72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{F5A8BC47-0EFD-4A42-A84E-C4A333293FEE}</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1E45-4AB3-9945-406DAEA76DA8}"/>
                </c:ext>
              </c:extLst>
            </c:dLbl>
            <c:dLbl>
              <c:idx val="16"/>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{BA38B292-F9F5-4A0C-B335-2DDDBC855D52}</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1E45-4AB3-9945-406DAEA76DA8}"/>
                </c:ext>
              </c:extLst>
            </c:dLbl>
            <c:dLbl>
              <c:idx val="24"/>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{F9712357-B008-4839-B5CE-A5AF60A95F96}</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1E45-4AB3-9945-406DAEA76DA8}"/>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{95F53295-7BF3-463D-84D4-89C5933B12A4}</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1E45-4AB3-9945-406DAEA76DA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2.1</c:v>
                </c:pt>
                <c:pt idx="8">
                  <c:v>1.8</c:v>
                </c:pt>
                <c:pt idx="16">
                  <c:v>1.9</c:v>
                </c:pt>
                <c:pt idx="24">
                  <c:v>1.4</c:v>
                </c:pt>
                <c:pt idx="32">
                  <c:v>1.3</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1E45-4AB3-9945-406DAEA76DA8}"/>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{FE830CE3-075F-4B29-AD20-7BC6AC5176D2}</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1E45-4AB3-9945-406DAEA76DA8}"/>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{6D512D1E-9480-4D46-BA64-E56E42F1A4C2}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E45-4AB3-9945-406DAEA76DA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{390C182F-2F3E-4990-BADF-FCEE8244AE69}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E45-4AB3-9945-406DAEA76DA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{D9625583-A21E-4224-84B0-FD81EBAF3164}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E45-4AB3-9945-406DAEA76DA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{82778E05-733A-4CD0-A88C-6FF608F8524E}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E45-4AB3-9945-406DAEA76DA8}"/>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{05B5B971-9F4A-43C5-924B-EF6CFA09FB3B}</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1E45-4AB3-9945-406DAEA76DA8}"/>
                </c:ext>
              </c:extLst>
            </c:dLbl>
            <c:dLbl>
              <c:idx val="16"/>
              <c:layout>
                <c:manualLayout>
                  <c:x val="-4.5160355153971307E-2"/>
                  <c:y val="-6.2416647087793951E-2"/>
                </c:manualLayout>
              </c:layout>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{D7F21016-3F3D-4EF4-9A85-79E3490ADE0E}</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1E45-4AB3-9945-406DAEA76DA8}"/>
                </c:ext>
              </c:extLst>
            </c:dLbl>
            <c:dLbl>
              <c:idx val="24"/>
              <c:layout>
                <c:manualLayout>
                  <c:x val="-1.8235628084249993E-2"/>
                  <c:y val="-6.2416647087793951E-2"/>
                </c:manualLayout>
              </c:layout>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{63A39141-BB22-454F-A0C4-FF5CE0307E97}</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1E45-4AB3-9945-406DAEA76DA8}"/>
                </c:ext>
              </c:extLst>
            </c:dLbl>
            <c:dLbl>
              <c:idx val="32"/>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{F3140851-6F7A-4780-88B0-7B333094FEB6}</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1E45-4AB3-9945-406DAEA76DA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c:v>
                </c:pt>
                <c:pt idx="8">
                  <c:v>7.3</c:v>
                </c:pt>
                <c:pt idx="16">
                  <c:v>7.2</c:v>
                </c:pt>
                <c:pt idx="24">
                  <c:v>7.2</c:v>
                </c:pt>
                <c:pt idx="32">
                  <c:v>7.7</c:v>
                </c:pt>
              </c:numCache>
            </c:numRef>
          </c:xVal>
          <c:yVal>
            <c:numRef>
              <c:f>公会計指標分析・財政指標組合せ分析表!$BP$77:$DC$77</c:f>
              <c:numCache>
                <c:formatCode>#,##0.0;"▲ "#,##0.0</c:formatCode>
                <c:ptCount val="40"/>
                <c:pt idx="0">
                  <c:v>0.8</c:v>
                </c:pt>
                <c:pt idx="8">
                  <c:v>0</c:v>
                </c:pt>
                <c:pt idx="16">
                  <c:v>0</c:v>
                </c:pt>
                <c:pt idx="24">
                  <c:v>0</c:v>
                </c:pt>
                <c:pt idx="32">
                  <c:v>0</c:v>
                </c:pt>
              </c:numCache>
            </c:numRef>
          </c:yVal>
          <c:smooth val="0"/>
          <c:extLst>
            <c:ext xmlns:c16="http://schemas.microsoft.com/office/drawing/2014/chart" uri="{C3380CC4-5D6E-409C-BE32-E72D297353CC}">
              <c16:uniqueId val="{00000013-1E45-4AB3-9945-406DAEA76DA8}"/>
            </c:ext>
          </c:extLst>
        </c:ser>
        <c:dLbls>
          <c:showLegendKey val="0"/>
          <c:showVal val="1"/>
          <c:showCatName val="0"/>
          <c:showSerName val="0"/>
          <c:showPercent val="0"/>
          <c:showBubbleSize val="0"/>
        </c:dLbls>
        <c:axId val="84219776"/>
        <c:axId val="84234240"/>
      </c:scatterChart>
      <c:valAx>
        <c:axId val="84219776"/>
        <c:scaling>
          <c:orientation val="minMax"/>
          <c:max val="8.1999999999999993"/>
          <c:min val="7.1"/>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1"/>
          <c:min val="-0.1"/>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majorUnit val="0.1"/>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指標は平成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年度以降殆ど変化はないが、類似団体平均値の約</a:t>
          </a:r>
          <a:r>
            <a:rPr kumimoji="1" lang="en-US" altLang="ja-JP" sz="1100">
              <a:solidFill>
                <a:schemeClr val="dk1"/>
              </a:solidFill>
              <a:effectLst/>
              <a:latin typeface="+mn-lt"/>
              <a:ea typeface="+mn-ea"/>
              <a:cs typeface="+mn-cs"/>
            </a:rPr>
            <a:t>50%</a:t>
          </a:r>
          <a:r>
            <a:rPr kumimoji="1" lang="ja-JP" altLang="ja-JP" sz="1100">
              <a:solidFill>
                <a:schemeClr val="dk1"/>
              </a:solidFill>
              <a:effectLst/>
              <a:latin typeface="+mn-lt"/>
              <a:ea typeface="+mn-ea"/>
              <a:cs typeface="+mn-cs"/>
            </a:rPr>
            <a:t>程度の数値となっている。原因としては、高齢化による納税義務者の減少や町内に核となる産業がないため税収の伸びが見込めず、財政基盤が弱体化していることが挙げられる。</a:t>
          </a:r>
          <a:endParaRPr lang="ja-JP" altLang="ja-JP" sz="1400">
            <a:effectLst/>
          </a:endParaRPr>
        </a:p>
        <a:p>
          <a:r>
            <a:rPr kumimoji="1" lang="ja-JP" altLang="ja-JP" sz="1100">
              <a:solidFill>
                <a:schemeClr val="dk1"/>
              </a:solidFill>
              <a:effectLst/>
              <a:latin typeface="+mn-lt"/>
              <a:ea typeface="+mn-ea"/>
              <a:cs typeface="+mn-cs"/>
            </a:rPr>
            <a:t>　今後においても引き続き、行財政のスリム化、定員管理・給与の適正化等を推進し、地方税の徴収強化や遊休地の処分等に取り組み、財政基盤の強化を図っていく。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9374</xdr:rowOff>
    </xdr:from>
    <xdr:to>
      <xdr:col>23</xdr:col>
      <xdr:colOff>133350</xdr:colOff>
      <xdr:row>44</xdr:row>
      <xdr:rowOff>130628</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353024"/>
          <a:ext cx="0" cy="132140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102705</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46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130628</xdr:rowOff>
    </xdr:from>
    <xdr:to>
      <xdr:col>24</xdr:col>
      <xdr:colOff>12700</xdr:colOff>
      <xdr:row>44</xdr:row>
      <xdr:rowOff>130628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7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95751</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6096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9374</xdr:rowOff>
    </xdr:from>
    <xdr:to>
      <xdr:col>24</xdr:col>
      <xdr:colOff>12700</xdr:colOff>
      <xdr:row>37</xdr:row>
      <xdr:rowOff>9374</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353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119138</xdr:rowOff>
    </xdr:from>
    <xdr:to>
      <xdr:col>23</xdr:col>
      <xdr:colOff>133350</xdr:colOff>
      <xdr:row>44</xdr:row>
      <xdr:rowOff>119138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6293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15015</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21591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169938</xdr:rowOff>
    </xdr:from>
    <xdr:to>
      <xdr:col>23</xdr:col>
      <xdr:colOff>184150</xdr:colOff>
      <xdr:row>43</xdr:row>
      <xdr:rowOff>100088</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37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119138</xdr:rowOff>
    </xdr:from>
    <xdr:to>
      <xdr:col>19</xdr:col>
      <xdr:colOff>133350</xdr:colOff>
      <xdr:row>44</xdr:row>
      <xdr:rowOff>119138</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6293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146957</xdr:rowOff>
    </xdr:from>
    <xdr:to>
      <xdr:col>19</xdr:col>
      <xdr:colOff>184150</xdr:colOff>
      <xdr:row>43</xdr:row>
      <xdr:rowOff>77107</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34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87284</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1167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107648</xdr:rowOff>
    </xdr:from>
    <xdr:to>
      <xdr:col>15</xdr:col>
      <xdr:colOff>82550</xdr:colOff>
      <xdr:row>44</xdr:row>
      <xdr:rowOff>119138</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51448"/>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158448</xdr:rowOff>
    </xdr:from>
    <xdr:to>
      <xdr:col>15</xdr:col>
      <xdr:colOff>133350</xdr:colOff>
      <xdr:row>43</xdr:row>
      <xdr:rowOff>88598</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359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98775</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128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107648</xdr:rowOff>
    </xdr:from>
    <xdr:to>
      <xdr:col>11</xdr:col>
      <xdr:colOff>31750</xdr:colOff>
      <xdr:row>44</xdr:row>
      <xdr:rowOff>107648</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169938</xdr:rowOff>
    </xdr:from>
    <xdr:to>
      <xdr:col>11</xdr:col>
      <xdr:colOff>82550</xdr:colOff>
      <xdr:row>43</xdr:row>
      <xdr:rowOff>100088</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37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110265</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139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9978</xdr:rowOff>
    </xdr:from>
    <xdr:to>
      <xdr:col>7</xdr:col>
      <xdr:colOff>31750</xdr:colOff>
      <xdr:row>43</xdr:row>
      <xdr:rowOff>111578</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38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121755</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15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68338</xdr:rowOff>
    </xdr:from>
    <xdr:to>
      <xdr:col>23</xdr:col>
      <xdr:colOff>184150</xdr:colOff>
      <xdr:row>44</xdr:row>
      <xdr:rowOff>169938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135665</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08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68338</xdr:rowOff>
    </xdr:from>
    <xdr:to>
      <xdr:col>19</xdr:col>
      <xdr:colOff>184150</xdr:colOff>
      <xdr:row>44</xdr:row>
      <xdr:rowOff>169938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154715</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985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68338</xdr:rowOff>
    </xdr:from>
    <xdr:to>
      <xdr:col>15</xdr:col>
      <xdr:colOff>133350</xdr:colOff>
      <xdr:row>44</xdr:row>
      <xdr:rowOff>169938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154715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9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56848</xdr:rowOff>
    </xdr:from>
    <xdr:to>
      <xdr:col>11</xdr:col>
      <xdr:colOff>82550</xdr:colOff>
      <xdr:row>44</xdr:row>
      <xdr:rowOff>158448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143225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56848</xdr:rowOff>
    </xdr:from>
    <xdr:to>
      <xdr:col>7</xdr:col>
      <xdr:colOff>31750</xdr:colOff>
      <xdr:row>44</xdr:row>
      <xdr:rowOff>158448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143225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[86.6%]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類似団体と比較すると多少弾力性のある財政構造となっているが、前年度と比較すると</a:t>
          </a:r>
          <a:r>
            <a:rPr kumimoji="1" lang="en-US" altLang="ja-JP" sz="1100">
              <a:solidFill>
                <a:schemeClr val="dk1"/>
              </a:solidFill>
              <a:effectLst/>
              <a:latin typeface="+mn-lt"/>
              <a:ea typeface="+mn-ea"/>
              <a:cs typeface="+mn-cs"/>
            </a:rPr>
            <a:t>0.1</a:t>
          </a:r>
          <a:r>
            <a:rPr kumimoji="1" lang="ja-JP" altLang="ja-JP" sz="1100">
              <a:solidFill>
                <a:schemeClr val="dk1"/>
              </a:solidFill>
              <a:effectLst/>
              <a:latin typeface="+mn-lt"/>
              <a:ea typeface="+mn-ea"/>
              <a:cs typeface="+mn-cs"/>
            </a:rPr>
            <a:t>ポイント増加している。主な要因としては、</a:t>
          </a:r>
          <a:r>
            <a:rPr kumimoji="1" lang="ja-JP" altLang="en-US" sz="1100">
              <a:solidFill>
                <a:schemeClr val="dk1"/>
              </a:solidFill>
              <a:effectLst/>
              <a:latin typeface="+mn-lt"/>
              <a:ea typeface="+mn-ea"/>
              <a:cs typeface="+mn-cs"/>
            </a:rPr>
            <a:t>臨時財政対策債分の減</a:t>
          </a:r>
          <a:r>
            <a:rPr kumimoji="1" lang="ja-JP" altLang="ja-JP" sz="1100">
              <a:solidFill>
                <a:schemeClr val="dk1"/>
              </a:solidFill>
              <a:effectLst/>
              <a:latin typeface="+mn-lt"/>
              <a:ea typeface="+mn-ea"/>
              <a:cs typeface="+mn-cs"/>
            </a:rPr>
            <a:t>による</a:t>
          </a:r>
          <a:r>
            <a:rPr kumimoji="1" lang="ja-JP" altLang="en-US" sz="1100">
              <a:solidFill>
                <a:schemeClr val="dk1"/>
              </a:solidFill>
              <a:effectLst/>
              <a:latin typeface="+mn-lt"/>
              <a:ea typeface="+mn-ea"/>
              <a:cs typeface="+mn-cs"/>
            </a:rPr>
            <a:t>もの</a:t>
          </a:r>
          <a:r>
            <a:rPr kumimoji="1" lang="ja-JP" altLang="ja-JP" sz="1100">
              <a:solidFill>
                <a:schemeClr val="dk1"/>
              </a:solidFill>
              <a:effectLst/>
              <a:latin typeface="+mn-lt"/>
              <a:ea typeface="+mn-ea"/>
              <a:cs typeface="+mn-cs"/>
            </a:rPr>
            <a:t>。今後は更に普通交付税の合併算定替の縮減による減少が見込まれるため、引き続き、物件費等の削減や委託事業の見直し、定員管理適正化計画による職員の適正化と、公債費の計画的な繰上償還を推進し、行財政改革の取組を通じて義務的経費の削減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160782</xdr:rowOff>
    </xdr:from>
    <xdr:to>
      <xdr:col>23</xdr:col>
      <xdr:colOff>133350</xdr:colOff>
      <xdr:row>67</xdr:row>
      <xdr:rowOff>7620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04882"/>
          <a:ext cx="0" cy="138988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151147</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466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7620</xdr:rowOff>
    </xdr:from>
    <xdr:to>
      <xdr:col>24</xdr:col>
      <xdr:colOff>12700</xdr:colOff>
      <xdr:row>67</xdr:row>
      <xdr:rowOff>7620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494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75709</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848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160782</xdr:rowOff>
    </xdr:from>
    <xdr:to>
      <xdr:col>24</xdr:col>
      <xdr:colOff>12700</xdr:colOff>
      <xdr:row>58</xdr:row>
      <xdr:rowOff>160782</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04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66040</xdr:rowOff>
    </xdr:from>
    <xdr:to>
      <xdr:col>23</xdr:col>
      <xdr:colOff>133350</xdr:colOff>
      <xdr:row>63</xdr:row>
      <xdr:rowOff>70866</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867390"/>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93489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948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121412</xdr:rowOff>
    </xdr:from>
    <xdr:to>
      <xdr:col>23</xdr:col>
      <xdr:colOff>184150</xdr:colOff>
      <xdr:row>64</xdr:row>
      <xdr:rowOff>51562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2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169926</xdr:rowOff>
    </xdr:from>
    <xdr:to>
      <xdr:col>19</xdr:col>
      <xdr:colOff>133350</xdr:colOff>
      <xdr:row>63</xdr:row>
      <xdr:rowOff>66040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799826"/>
          <a:ext cx="8890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68326</xdr:rowOff>
    </xdr:from>
    <xdr:to>
      <xdr:col>19</xdr:col>
      <xdr:colOff>184150</xdr:colOff>
      <xdr:row>63</xdr:row>
      <xdr:rowOff>169926</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869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154703</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9560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143510</xdr:rowOff>
    </xdr:from>
    <xdr:to>
      <xdr:col>15</xdr:col>
      <xdr:colOff>82550</xdr:colOff>
      <xdr:row>62</xdr:row>
      <xdr:rowOff>169926</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601960"/>
          <a:ext cx="889000" cy="197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34544</xdr:rowOff>
    </xdr:from>
    <xdr:to>
      <xdr:col>15</xdr:col>
      <xdr:colOff>133350</xdr:colOff>
      <xdr:row>63</xdr:row>
      <xdr:rowOff>136144</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35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120921</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922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3556</xdr:rowOff>
    </xdr:from>
    <xdr:to>
      <xdr:col>11</xdr:col>
      <xdr:colOff>31750</xdr:colOff>
      <xdr:row>61</xdr:row>
      <xdr:rowOff>143510</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0462006"/>
          <a:ext cx="889000" cy="139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157734</xdr:rowOff>
    </xdr:from>
    <xdr:to>
      <xdr:col>11</xdr:col>
      <xdr:colOff>82550</xdr:colOff>
      <xdr:row>63</xdr:row>
      <xdr:rowOff>87884</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87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72661</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74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32258</xdr:rowOff>
    </xdr:from>
    <xdr:to>
      <xdr:col>7</xdr:col>
      <xdr:colOff>31750</xdr:colOff>
      <xdr:row>62</xdr:row>
      <xdr:rowOff>133858</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662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118635</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748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20066</xdr:rowOff>
    </xdr:from>
    <xdr:to>
      <xdr:col>23</xdr:col>
      <xdr:colOff>184150</xdr:colOff>
      <xdr:row>63</xdr:row>
      <xdr:rowOff>121666</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82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36593</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666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15240</xdr:rowOff>
    </xdr:from>
    <xdr:to>
      <xdr:col>19</xdr:col>
      <xdr:colOff>184150</xdr:colOff>
      <xdr:row>63</xdr:row>
      <xdr:rowOff>116840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81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127017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5854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119126</xdr:rowOff>
    </xdr:from>
    <xdr:to>
      <xdr:col>15</xdr:col>
      <xdr:colOff>133350</xdr:colOff>
      <xdr:row>63</xdr:row>
      <xdr:rowOff>49276</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749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59453</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517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61</xdr:row>
      <xdr:rowOff>92710</xdr:rowOff>
    </xdr:from>
    <xdr:to>
      <xdr:col>11</xdr:col>
      <xdr:colOff>82550</xdr:colOff>
      <xdr:row>62</xdr:row>
      <xdr:rowOff>22860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551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33037</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32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124206</xdr:rowOff>
    </xdr:from>
    <xdr:to>
      <xdr:col>7</xdr:col>
      <xdr:colOff>31750</xdr:colOff>
      <xdr:row>61</xdr:row>
      <xdr:rowOff>54356</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411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64533</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1800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[392,155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類似団体平均値との比較では、大きく上回っており、その順位は極めて低い位置にある。昨年度と比較して</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になった要因としては、物件費</a:t>
          </a:r>
          <a:r>
            <a:rPr kumimoji="1" lang="ja-JP" altLang="en-US" sz="1100">
              <a:solidFill>
                <a:schemeClr val="dk1"/>
              </a:solidFill>
              <a:effectLst/>
              <a:latin typeface="+mn-lt"/>
              <a:ea typeface="+mn-ea"/>
              <a:cs typeface="+mn-cs"/>
            </a:rPr>
            <a:t>において旧庁舎解体事業等の解体事業費が大きく増加し</a:t>
          </a:r>
          <a:r>
            <a:rPr kumimoji="1" lang="ja-JP" altLang="ja-JP" sz="1100">
              <a:solidFill>
                <a:schemeClr val="dk1"/>
              </a:solidFill>
              <a:effectLst/>
              <a:latin typeface="+mn-lt"/>
              <a:ea typeface="+mn-ea"/>
              <a:cs typeface="+mn-cs"/>
            </a:rPr>
            <a:t>たことによる。</a:t>
          </a:r>
          <a:endParaRPr lang="ja-JP" altLang="ja-JP" sz="1400">
            <a:effectLst/>
          </a:endParaRPr>
        </a:p>
        <a:p>
          <a:r>
            <a:rPr kumimoji="1" lang="ja-JP" altLang="ja-JP" sz="1100">
              <a:solidFill>
                <a:schemeClr val="dk1"/>
              </a:solidFill>
              <a:effectLst/>
              <a:latin typeface="+mn-lt"/>
              <a:ea typeface="+mn-ea"/>
              <a:cs typeface="+mn-cs"/>
            </a:rPr>
            <a:t>　人件費については、定員管理適正化計画により職員数は年々減少傾向にあるものの、依然類似団体と比較しても多く、合併後、総合支所方式を採用している本町は職員の削減にも限度があるため、今後機構改革に取り組み抜本的な見直し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a:extLst>
            <a:ext uri="{FF2B5EF4-FFF2-40B4-BE49-F238E27FC236}">
              <a16:creationId xmlns:a16="http://schemas.microsoft.com/office/drawing/2014/main" id="{00000000-0008-0000-0300-0000BC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60699</xdr:rowOff>
    </xdr:from>
    <xdr:to>
      <xdr:col>23</xdr:col>
      <xdr:colOff>133350</xdr:colOff>
      <xdr:row>90</xdr:row>
      <xdr:rowOff>24833</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flipV="1">
          <a:off x="4953000" y="13948149"/>
          <a:ext cx="0" cy="150718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168360</xdr:rowOff>
    </xdr:from>
    <xdr:ext cx="762000" cy="259045"/>
    <xdr:sp macro="" textlink="">
      <xdr:nvSpPr>
        <xdr:cNvPr id="190" name="人件費・物件費等の状況最小値テキスト">
          <a:extLst>
            <a:ext uri="{FF2B5EF4-FFF2-40B4-BE49-F238E27FC236}">
              <a16:creationId xmlns:a16="http://schemas.microsoft.com/office/drawing/2014/main" id="{00000000-0008-0000-0300-0000BE000000}"/>
            </a:ext>
          </a:extLst>
        </xdr:cNvPr>
        <xdr:cNvSpPr txBox="1"/>
      </xdr:nvSpPr>
      <xdr:spPr>
        <a:xfrm>
          <a:off x="5041900" y="154274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24833</xdr:rowOff>
    </xdr:from>
    <xdr:to>
      <xdr:col>24</xdr:col>
      <xdr:colOff>12700</xdr:colOff>
      <xdr:row>90</xdr:row>
      <xdr:rowOff>24833</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5455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147076</xdr:rowOff>
    </xdr:from>
    <xdr:ext cx="762000" cy="259045"/>
    <xdr:sp macro="" textlink="">
      <xdr:nvSpPr>
        <xdr:cNvPr id="192" name="人件費・物件費等の状況最大値テキスト">
          <a:extLst>
            <a:ext uri="{FF2B5EF4-FFF2-40B4-BE49-F238E27FC236}">
              <a16:creationId xmlns:a16="http://schemas.microsoft.com/office/drawing/2014/main" id="{00000000-0008-0000-0300-0000C0000000}"/>
            </a:ext>
          </a:extLst>
        </xdr:cNvPr>
        <xdr:cNvSpPr txBox="1"/>
      </xdr:nvSpPr>
      <xdr:spPr>
        <a:xfrm>
          <a:off x="5041900" y="136916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60699</xdr:rowOff>
    </xdr:from>
    <xdr:to>
      <xdr:col>24</xdr:col>
      <xdr:colOff>12700</xdr:colOff>
      <xdr:row>81</xdr:row>
      <xdr:rowOff>60699</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39481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86</xdr:row>
      <xdr:rowOff>76967</xdr:rowOff>
    </xdr:from>
    <xdr:to>
      <xdr:col>23</xdr:col>
      <xdr:colOff>133350</xdr:colOff>
      <xdr:row>87</xdr:row>
      <xdr:rowOff>59466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114800" y="14821667"/>
          <a:ext cx="838200" cy="153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61430</xdr:rowOff>
    </xdr:from>
    <xdr:ext cx="762000" cy="259045"/>
    <xdr:sp macro="" textlink="">
      <xdr:nvSpPr>
        <xdr:cNvPr id="195" name="人件費・物件費等の状況平均値テキスト">
          <a:extLst>
            <a:ext uri="{FF2B5EF4-FFF2-40B4-BE49-F238E27FC236}">
              <a16:creationId xmlns:a16="http://schemas.microsoft.com/office/drawing/2014/main" id="{00000000-0008-0000-0300-0000C3000000}"/>
            </a:ext>
          </a:extLst>
        </xdr:cNvPr>
        <xdr:cNvSpPr txBox="1"/>
      </xdr:nvSpPr>
      <xdr:spPr>
        <a:xfrm>
          <a:off x="5041900" y="1412033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44903</xdr:rowOff>
    </xdr:from>
    <xdr:to>
      <xdr:col>23</xdr:col>
      <xdr:colOff>184150</xdr:colOff>
      <xdr:row>83</xdr:row>
      <xdr:rowOff>146503</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902200" y="14275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86</xdr:row>
      <xdr:rowOff>76967</xdr:rowOff>
    </xdr:from>
    <xdr:to>
      <xdr:col>19</xdr:col>
      <xdr:colOff>133350</xdr:colOff>
      <xdr:row>86</xdr:row>
      <xdr:rowOff>108755</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flipV="1">
          <a:off x="3225800" y="14821667"/>
          <a:ext cx="889000" cy="31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18903</xdr:rowOff>
    </xdr:from>
    <xdr:to>
      <xdr:col>19</xdr:col>
      <xdr:colOff>184150</xdr:colOff>
      <xdr:row>83</xdr:row>
      <xdr:rowOff>120503</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4064000" y="14249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130680</xdr:rowOff>
    </xdr:from>
    <xdr:ext cx="7366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3733800" y="140181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86</xdr:row>
      <xdr:rowOff>4018</xdr:rowOff>
    </xdr:from>
    <xdr:to>
      <xdr:col>15</xdr:col>
      <xdr:colOff>82550</xdr:colOff>
      <xdr:row>86</xdr:row>
      <xdr:rowOff>108755</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2336800" y="14748718"/>
          <a:ext cx="889000" cy="104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14066</xdr:rowOff>
    </xdr:from>
    <xdr:to>
      <xdr:col>15</xdr:col>
      <xdr:colOff>133350</xdr:colOff>
      <xdr:row>83</xdr:row>
      <xdr:rowOff>115666</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3175000" y="14244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125843</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2844800" y="14013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85</xdr:row>
      <xdr:rowOff>171233</xdr:rowOff>
    </xdr:from>
    <xdr:to>
      <xdr:col>11</xdr:col>
      <xdr:colOff>31750</xdr:colOff>
      <xdr:row>86</xdr:row>
      <xdr:rowOff>4018</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1447800" y="14744483"/>
          <a:ext cx="889000" cy="4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28363</xdr:rowOff>
    </xdr:from>
    <xdr:to>
      <xdr:col>11</xdr:col>
      <xdr:colOff>82550</xdr:colOff>
      <xdr:row>83</xdr:row>
      <xdr:rowOff>129963</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2286000" y="14258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140140</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955800" y="14027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164244</xdr:rowOff>
    </xdr:from>
    <xdr:to>
      <xdr:col>7</xdr:col>
      <xdr:colOff>31750</xdr:colOff>
      <xdr:row>83</xdr:row>
      <xdr:rowOff>94394</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1397000" y="14223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104571</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066800" y="13992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87</xdr:row>
      <xdr:rowOff>8666</xdr:rowOff>
    </xdr:from>
    <xdr:to>
      <xdr:col>23</xdr:col>
      <xdr:colOff>184150</xdr:colOff>
      <xdr:row>87</xdr:row>
      <xdr:rowOff>110266</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902200" y="14924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86</xdr:row>
      <xdr:rowOff>152193</xdr:rowOff>
    </xdr:from>
    <xdr:ext cx="762000" cy="259045"/>
    <xdr:sp macro="" textlink="">
      <xdr:nvSpPr>
        <xdr:cNvPr id="214" name="人件費・物件費等の状況該当値テキスト">
          <a:extLst>
            <a:ext uri="{FF2B5EF4-FFF2-40B4-BE49-F238E27FC236}">
              <a16:creationId xmlns:a16="http://schemas.microsoft.com/office/drawing/2014/main" id="{00000000-0008-0000-0300-0000D6000000}"/>
            </a:ext>
          </a:extLst>
        </xdr:cNvPr>
        <xdr:cNvSpPr txBox="1"/>
      </xdr:nvSpPr>
      <xdr:spPr>
        <a:xfrm>
          <a:off x="5041900" y="14896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392,155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86</xdr:row>
      <xdr:rowOff>26167</xdr:rowOff>
    </xdr:from>
    <xdr:to>
      <xdr:col>19</xdr:col>
      <xdr:colOff>184150</xdr:colOff>
      <xdr:row>86</xdr:row>
      <xdr:rowOff>127767</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4064000" y="14770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86</xdr:row>
      <xdr:rowOff>112544</xdr:rowOff>
    </xdr:from>
    <xdr:ext cx="7366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733800" y="14857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86</xdr:row>
      <xdr:rowOff>57955</xdr:rowOff>
    </xdr:from>
    <xdr:to>
      <xdr:col>15</xdr:col>
      <xdr:colOff>133350</xdr:colOff>
      <xdr:row>86</xdr:row>
      <xdr:rowOff>159555</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3175000" y="14802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86</xdr:row>
      <xdr:rowOff>144332</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2844800" y="14889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85</xdr:row>
      <xdr:rowOff>124668</xdr:rowOff>
    </xdr:from>
    <xdr:to>
      <xdr:col>11</xdr:col>
      <xdr:colOff>82550</xdr:colOff>
      <xdr:row>86</xdr:row>
      <xdr:rowOff>54818</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2286000" y="14697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86</xdr:row>
      <xdr:rowOff>39595</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955800" y="147842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85</xdr:row>
      <xdr:rowOff>120433</xdr:rowOff>
    </xdr:from>
    <xdr:to>
      <xdr:col>7</xdr:col>
      <xdr:colOff>31750</xdr:colOff>
      <xdr:row>86</xdr:row>
      <xdr:rowOff>50583</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1397000" y="1469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86</xdr:row>
      <xdr:rowOff>35360</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066800" y="147800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類似団体平均値とほぼ同水準であり、今後も引き続き、国の制度に準拠し適正な運営管理に努めていく。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62593</xdr:rowOff>
    </xdr:from>
    <xdr:to>
      <xdr:col>81</xdr:col>
      <xdr:colOff>44450</xdr:colOff>
      <xdr:row>89</xdr:row>
      <xdr:rowOff>23888</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50043"/>
          <a:ext cx="0" cy="13328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167415</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255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23888</xdr:rowOff>
    </xdr:from>
    <xdr:to>
      <xdr:col>81</xdr:col>
      <xdr:colOff>133350</xdr:colOff>
      <xdr:row>89</xdr:row>
      <xdr:rowOff>23888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82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148970</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693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62593</xdr:rowOff>
    </xdr:from>
    <xdr:to>
      <xdr:col>81</xdr:col>
      <xdr:colOff>133350</xdr:colOff>
      <xdr:row>81</xdr:row>
      <xdr:rowOff>62593</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50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8768</xdr:rowOff>
    </xdr:from>
    <xdr:to>
      <xdr:col>81</xdr:col>
      <xdr:colOff>44450</xdr:colOff>
      <xdr:row>85</xdr:row>
      <xdr:rowOff>66221</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179800" y="14582018"/>
          <a:ext cx="838200" cy="57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113893</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6871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141816</xdr:rowOff>
    </xdr:from>
    <xdr:to>
      <xdr:col>81</xdr:col>
      <xdr:colOff>95250</xdr:colOff>
      <xdr:row>86</xdr:row>
      <xdr:rowOff>71966</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122766</xdr:rowOff>
    </xdr:from>
    <xdr:to>
      <xdr:col>77</xdr:col>
      <xdr:colOff>44450</xdr:colOff>
      <xdr:row>85</xdr:row>
      <xdr:rowOff>8768</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5290800" y="14524566"/>
          <a:ext cx="889000" cy="5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118836</xdr:rowOff>
    </xdr:from>
    <xdr:to>
      <xdr:col>77</xdr:col>
      <xdr:colOff>95250</xdr:colOff>
      <xdr:row>86</xdr:row>
      <xdr:rowOff>48986</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69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33763</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7784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111277</xdr:rowOff>
    </xdr:from>
    <xdr:to>
      <xdr:col>72</xdr:col>
      <xdr:colOff>203200</xdr:colOff>
      <xdr:row>84</xdr:row>
      <xdr:rowOff>122766</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4401800" y="14513077"/>
          <a:ext cx="889000" cy="11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4838</xdr:rowOff>
    </xdr:from>
    <xdr:to>
      <xdr:col>73</xdr:col>
      <xdr:colOff>44450</xdr:colOff>
      <xdr:row>86</xdr:row>
      <xdr:rowOff>106438</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749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91215</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8359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111277</xdr:rowOff>
    </xdr:from>
    <xdr:to>
      <xdr:col>68</xdr:col>
      <xdr:colOff>152400</xdr:colOff>
      <xdr:row>85</xdr:row>
      <xdr:rowOff>31750</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4513077"/>
          <a:ext cx="889000" cy="91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4838</xdr:rowOff>
    </xdr:from>
    <xdr:to>
      <xdr:col>68</xdr:col>
      <xdr:colOff>203200</xdr:colOff>
      <xdr:row>86</xdr:row>
      <xdr:rowOff>106438</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749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91215</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8359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141816</xdr:rowOff>
    </xdr:from>
    <xdr:to>
      <xdr:col>64</xdr:col>
      <xdr:colOff>152400</xdr:colOff>
      <xdr:row>86</xdr:row>
      <xdr:rowOff>71966</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56743</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801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15421</xdr:rowOff>
    </xdr:from>
    <xdr:to>
      <xdr:col>81</xdr:col>
      <xdr:colOff>95250</xdr:colOff>
      <xdr:row>85</xdr:row>
      <xdr:rowOff>117021</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58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31948</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433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129418</xdr:rowOff>
    </xdr:from>
    <xdr:to>
      <xdr:col>77</xdr:col>
      <xdr:colOff>95250</xdr:colOff>
      <xdr:row>85</xdr:row>
      <xdr:rowOff>59568</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531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69745</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3000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71966</xdr:rowOff>
    </xdr:from>
    <xdr:to>
      <xdr:col>73</xdr:col>
      <xdr:colOff>44450</xdr:colOff>
      <xdr:row>85</xdr:row>
      <xdr:rowOff>2116</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473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12293</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24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60477</xdr:rowOff>
    </xdr:from>
    <xdr:to>
      <xdr:col>68</xdr:col>
      <xdr:colOff>203200</xdr:colOff>
      <xdr:row>84</xdr:row>
      <xdr:rowOff>162077</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462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804</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231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152400</xdr:rowOff>
    </xdr:from>
    <xdr:to>
      <xdr:col>64</xdr:col>
      <xdr:colOff>152400</xdr:colOff>
      <xdr:row>85</xdr:row>
      <xdr:rowOff>82550</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92727</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[22.21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依然として、類似団体平均値と比較しても大幅に乖離している。平成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の合併時に職員数は増大し、その後は定員管理適正化計画により退職者は数十名、新規採用者は必要最小限に抑制し、職員数は減少傾向にある。しかしながら、総合支所方式を採用している点や広大な面積に集落が散在し地理的に非効率な条件も重なるなど、ある程度の職員の確保が必要であり職員数の削減には限度もある。また、合併後においては</a:t>
          </a:r>
          <a:r>
            <a:rPr kumimoji="1" lang="en-US" altLang="ja-JP" sz="1100">
              <a:solidFill>
                <a:schemeClr val="dk1"/>
              </a:solidFill>
              <a:effectLst/>
              <a:latin typeface="+mn-lt"/>
              <a:ea typeface="+mn-ea"/>
              <a:cs typeface="+mn-cs"/>
            </a:rPr>
            <a:t>150</a:t>
          </a:r>
          <a:r>
            <a:rPr kumimoji="1" lang="ja-JP" altLang="ja-JP" sz="1100">
              <a:solidFill>
                <a:schemeClr val="dk1"/>
              </a:solidFill>
              <a:effectLst/>
              <a:latin typeface="+mn-lt"/>
              <a:ea typeface="+mn-ea"/>
              <a:cs typeface="+mn-cs"/>
            </a:rPr>
            <a:t>人以上の人口が毎年減少している事についても、一因として考えられる。</a:t>
          </a:r>
          <a:endParaRPr lang="ja-JP" altLang="ja-JP" sz="1400">
            <a:effectLst/>
          </a:endParaRPr>
        </a:p>
        <a:p>
          <a:r>
            <a:rPr kumimoji="1" lang="ja-JP" altLang="ja-JP" sz="1100">
              <a:solidFill>
                <a:schemeClr val="dk1"/>
              </a:solidFill>
              <a:effectLst/>
              <a:latin typeface="+mn-lt"/>
              <a:ea typeface="+mn-ea"/>
              <a:cs typeface="+mn-cs"/>
            </a:rPr>
            <a:t>　今後も職員数の削減を継続する一方で職員の年齢層のバランス等も考慮し住民サービスの低下に繋がらないよう適正な定員管理に努めていく必要がある。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131223</xdr:rowOff>
    </xdr:from>
    <xdr:to>
      <xdr:col>81</xdr:col>
      <xdr:colOff>44450</xdr:colOff>
      <xdr:row>66</xdr:row>
      <xdr:rowOff>13780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075323"/>
          <a:ext cx="0" cy="125415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157307</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30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13780</xdr:rowOff>
    </xdr:from>
    <xdr:to>
      <xdr:col>81</xdr:col>
      <xdr:colOff>133350</xdr:colOff>
      <xdr:row>66</xdr:row>
      <xdr:rowOff>13780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329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46150</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818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131223</xdr:rowOff>
    </xdr:from>
    <xdr:to>
      <xdr:col>81</xdr:col>
      <xdr:colOff>133350</xdr:colOff>
      <xdr:row>58</xdr:row>
      <xdr:rowOff>131223</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075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123952</xdr:rowOff>
    </xdr:from>
    <xdr:to>
      <xdr:col>81</xdr:col>
      <xdr:colOff>44450</xdr:colOff>
      <xdr:row>63</xdr:row>
      <xdr:rowOff>126968</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925302"/>
          <a:ext cx="838200" cy="3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64723</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1802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48196</xdr:rowOff>
    </xdr:from>
    <xdr:to>
      <xdr:col>81</xdr:col>
      <xdr:colOff>95250</xdr:colOff>
      <xdr:row>60</xdr:row>
      <xdr:rowOff>149796</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33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79311</xdr:rowOff>
    </xdr:from>
    <xdr:to>
      <xdr:col>77</xdr:col>
      <xdr:colOff>44450</xdr:colOff>
      <xdr:row>63</xdr:row>
      <xdr:rowOff>123952</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880661"/>
          <a:ext cx="889000" cy="44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4763</xdr:rowOff>
    </xdr:from>
    <xdr:to>
      <xdr:col>77</xdr:col>
      <xdr:colOff>95250</xdr:colOff>
      <xdr:row>60</xdr:row>
      <xdr:rowOff>106363</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291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116540</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0606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63</xdr:row>
      <xdr:rowOff>24416</xdr:rowOff>
    </xdr:from>
    <xdr:to>
      <xdr:col>72</xdr:col>
      <xdr:colOff>203200</xdr:colOff>
      <xdr:row>63</xdr:row>
      <xdr:rowOff>79311</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825766"/>
          <a:ext cx="889000" cy="54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540</xdr:rowOff>
    </xdr:from>
    <xdr:to>
      <xdr:col>73</xdr:col>
      <xdr:colOff>44450</xdr:colOff>
      <xdr:row>60</xdr:row>
      <xdr:rowOff>102140</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287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112317</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056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63</xdr:row>
      <xdr:rowOff>11747</xdr:rowOff>
    </xdr:from>
    <xdr:to>
      <xdr:col>68</xdr:col>
      <xdr:colOff>152400</xdr:colOff>
      <xdr:row>63</xdr:row>
      <xdr:rowOff>24416</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813097"/>
          <a:ext cx="889000" cy="12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11399</xdr:rowOff>
    </xdr:from>
    <xdr:to>
      <xdr:col>68</xdr:col>
      <xdr:colOff>203200</xdr:colOff>
      <xdr:row>60</xdr:row>
      <xdr:rowOff>112999</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298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123176</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067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146653</xdr:rowOff>
    </xdr:from>
    <xdr:to>
      <xdr:col>64</xdr:col>
      <xdr:colOff>152400</xdr:colOff>
      <xdr:row>60</xdr:row>
      <xdr:rowOff>76803</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262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86980</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031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76168</xdr:rowOff>
    </xdr:from>
    <xdr:to>
      <xdr:col>81</xdr:col>
      <xdr:colOff>95250</xdr:colOff>
      <xdr:row>64</xdr:row>
      <xdr:rowOff>6318</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877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63</xdr:row>
      <xdr:rowOff>48245</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849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73152</xdr:rowOff>
    </xdr:from>
    <xdr:to>
      <xdr:col>77</xdr:col>
      <xdr:colOff>95250</xdr:colOff>
      <xdr:row>64</xdr:row>
      <xdr:rowOff>3302</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87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159529</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9608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63</xdr:row>
      <xdr:rowOff>28511</xdr:rowOff>
    </xdr:from>
    <xdr:to>
      <xdr:col>73</xdr:col>
      <xdr:colOff>44450</xdr:colOff>
      <xdr:row>63</xdr:row>
      <xdr:rowOff>130111</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82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114888</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916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145066</xdr:rowOff>
    </xdr:from>
    <xdr:to>
      <xdr:col>68</xdr:col>
      <xdr:colOff>203200</xdr:colOff>
      <xdr:row>63</xdr:row>
      <xdr:rowOff>75216</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774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63</xdr:row>
      <xdr:rowOff>59993</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86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132397</xdr:rowOff>
    </xdr:from>
    <xdr:to>
      <xdr:col>64</xdr:col>
      <xdr:colOff>152400</xdr:colOff>
      <xdr:row>63</xdr:row>
      <xdr:rowOff>62547</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762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63</xdr:row>
      <xdr:rowOff>47324</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8486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基準財政需要額算入率の高い地方債に限定した借入の実施及び、平成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年度からの継続的・計画的な繰上償還の効果もあり、類似団体平均を大きく下回っており健全な状態と言える。</a:t>
          </a:r>
          <a:endParaRPr lang="ja-JP" altLang="ja-JP" sz="1400">
            <a:effectLst/>
          </a:endParaRPr>
        </a:p>
        <a:p>
          <a:r>
            <a:rPr kumimoji="1" lang="ja-JP" altLang="ja-JP" sz="1100">
              <a:solidFill>
                <a:schemeClr val="dk1"/>
              </a:solidFill>
              <a:effectLst/>
              <a:latin typeface="+mn-lt"/>
              <a:ea typeface="+mn-ea"/>
              <a:cs typeface="+mn-cs"/>
            </a:rPr>
            <a:t>　しかし、今後老朽化に伴う施設の建替え工事等の大規模事業も控えており、比率が悪化することが予想されるが、今後も引き続き繰上償還を実施する計画であり、後年度を見据えた健全な財政運営に取り組む。</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118127</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1" name="公債費負担の状況グラフ枠">
          <a:extLst>
            <a:ext uri="{FF2B5EF4-FFF2-40B4-BE49-F238E27FC236}">
              <a16:creationId xmlns:a16="http://schemas.microsoft.com/office/drawing/2014/main" id="{00000000-0008-0000-0300-000073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115570</xdr:rowOff>
    </xdr:from>
    <xdr:to>
      <xdr:col>81</xdr:col>
      <xdr:colOff>44450</xdr:colOff>
      <xdr:row>44</xdr:row>
      <xdr:rowOff>116840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flipV="1">
          <a:off x="17018000" y="6116320"/>
          <a:ext cx="0" cy="15443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88917</xdr:rowOff>
    </xdr:from>
    <xdr:ext cx="762000" cy="259045"/>
    <xdr:sp macro="" textlink="">
      <xdr:nvSpPr>
        <xdr:cNvPr id="373" name="公債費負担の状況最小値テキスト">
          <a:extLst>
            <a:ext uri="{FF2B5EF4-FFF2-40B4-BE49-F238E27FC236}">
              <a16:creationId xmlns:a16="http://schemas.microsoft.com/office/drawing/2014/main" id="{00000000-0008-0000-0300-000075010000}"/>
            </a:ext>
          </a:extLst>
        </xdr:cNvPr>
        <xdr:cNvSpPr txBox="1"/>
      </xdr:nvSpPr>
      <xdr:spPr>
        <a:xfrm>
          <a:off x="17106900" y="7632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116840</xdr:rowOff>
    </xdr:from>
    <xdr:to>
      <xdr:col>81</xdr:col>
      <xdr:colOff>133350</xdr:colOff>
      <xdr:row>44</xdr:row>
      <xdr:rowOff>116840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7660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30497</xdr:rowOff>
    </xdr:from>
    <xdr:ext cx="762000" cy="259045"/>
    <xdr:sp macro="" textlink="">
      <xdr:nvSpPr>
        <xdr:cNvPr id="375" name="公債費負担の状況最大値テキスト">
          <a:extLst>
            <a:ext uri="{FF2B5EF4-FFF2-40B4-BE49-F238E27FC236}">
              <a16:creationId xmlns:a16="http://schemas.microsoft.com/office/drawing/2014/main" id="{00000000-0008-0000-0300-000077010000}"/>
            </a:ext>
          </a:extLst>
        </xdr:cNvPr>
        <xdr:cNvSpPr txBox="1"/>
      </xdr:nvSpPr>
      <xdr:spPr>
        <a:xfrm>
          <a:off x="17106900" y="5859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115570</xdr:rowOff>
    </xdr:from>
    <xdr:to>
      <xdr:col>81</xdr:col>
      <xdr:colOff>133350</xdr:colOff>
      <xdr:row>35</xdr:row>
      <xdr:rowOff>115570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6116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42926</xdr:rowOff>
    </xdr:from>
    <xdr:to>
      <xdr:col>81</xdr:col>
      <xdr:colOff>44450</xdr:colOff>
      <xdr:row>37</xdr:row>
      <xdr:rowOff>52578</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6179800" y="6386576"/>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67581</xdr:rowOff>
    </xdr:from>
    <xdr:ext cx="762000" cy="259045"/>
    <xdr:sp macro="" textlink="">
      <xdr:nvSpPr>
        <xdr:cNvPr id="378" name="公債費負担の状況平均値テキスト">
          <a:extLst>
            <a:ext uri="{FF2B5EF4-FFF2-40B4-BE49-F238E27FC236}">
              <a16:creationId xmlns:a16="http://schemas.microsoft.com/office/drawing/2014/main" id="{00000000-0008-0000-0300-00007A010000}"/>
            </a:ext>
          </a:extLst>
        </xdr:cNvPr>
        <xdr:cNvSpPr txBox="1"/>
      </xdr:nvSpPr>
      <xdr:spPr>
        <a:xfrm>
          <a:off x="17106900" y="69255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95504</xdr:rowOff>
    </xdr:from>
    <xdr:to>
      <xdr:col>81</xdr:col>
      <xdr:colOff>95250</xdr:colOff>
      <xdr:row>41</xdr:row>
      <xdr:rowOff>25654</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967200" y="6953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52578</xdr:rowOff>
    </xdr:from>
    <xdr:to>
      <xdr:col>77</xdr:col>
      <xdr:colOff>44450</xdr:colOff>
      <xdr:row>37</xdr:row>
      <xdr:rowOff>100838</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5290800" y="6396228"/>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47244</xdr:rowOff>
    </xdr:from>
    <xdr:to>
      <xdr:col>77</xdr:col>
      <xdr:colOff>95250</xdr:colOff>
      <xdr:row>40</xdr:row>
      <xdr:rowOff>148844</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129000" y="6905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133621</xdr:rowOff>
    </xdr:from>
    <xdr:ext cx="7366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5798800" y="69916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91186</xdr:rowOff>
    </xdr:from>
    <xdr:to>
      <xdr:col>72</xdr:col>
      <xdr:colOff>203200</xdr:colOff>
      <xdr:row>37</xdr:row>
      <xdr:rowOff>100838</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a:off x="14401800" y="643483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47244</xdr:rowOff>
    </xdr:from>
    <xdr:to>
      <xdr:col>73</xdr:col>
      <xdr:colOff>44450</xdr:colOff>
      <xdr:row>40</xdr:row>
      <xdr:rowOff>148844</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5240000" y="6905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133621</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909800" y="6991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91186</xdr:rowOff>
    </xdr:from>
    <xdr:to>
      <xdr:col>68</xdr:col>
      <xdr:colOff>152400</xdr:colOff>
      <xdr:row>37</xdr:row>
      <xdr:rowOff>120142</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3512800" y="6434836"/>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56896</xdr:rowOff>
    </xdr:from>
    <xdr:to>
      <xdr:col>68</xdr:col>
      <xdr:colOff>203200</xdr:colOff>
      <xdr:row>40</xdr:row>
      <xdr:rowOff>158496</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4351000" y="6914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143273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020800" y="7001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134112</xdr:rowOff>
    </xdr:from>
    <xdr:to>
      <xdr:col>64</xdr:col>
      <xdr:colOff>152400</xdr:colOff>
      <xdr:row>41</xdr:row>
      <xdr:rowOff>64262</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3462000" y="699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49039</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131800" y="7078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163576</xdr:rowOff>
    </xdr:from>
    <xdr:to>
      <xdr:col>81</xdr:col>
      <xdr:colOff>95250</xdr:colOff>
      <xdr:row>37</xdr:row>
      <xdr:rowOff>93726</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967200" y="6335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8653</xdr:rowOff>
    </xdr:from>
    <xdr:ext cx="762000" cy="259045"/>
    <xdr:sp macro="" textlink="">
      <xdr:nvSpPr>
        <xdr:cNvPr id="397" name="公債費負担の状況該当値テキスト">
          <a:extLst>
            <a:ext uri="{FF2B5EF4-FFF2-40B4-BE49-F238E27FC236}">
              <a16:creationId xmlns:a16="http://schemas.microsoft.com/office/drawing/2014/main" id="{00000000-0008-0000-0300-00008D010000}"/>
            </a:ext>
          </a:extLst>
        </xdr:cNvPr>
        <xdr:cNvSpPr txBox="1"/>
      </xdr:nvSpPr>
      <xdr:spPr>
        <a:xfrm>
          <a:off x="17106900" y="6180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1778</xdr:rowOff>
    </xdr:from>
    <xdr:to>
      <xdr:col>77</xdr:col>
      <xdr:colOff>95250</xdr:colOff>
      <xdr:row>37</xdr:row>
      <xdr:rowOff>103378</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129000" y="6345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113555</xdr:rowOff>
    </xdr:from>
    <xdr:ext cx="7366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5798800" y="6114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50038</xdr:rowOff>
    </xdr:from>
    <xdr:to>
      <xdr:col>73</xdr:col>
      <xdr:colOff>44450</xdr:colOff>
      <xdr:row>37</xdr:row>
      <xdr:rowOff>151638</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5240000" y="6393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161815</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909800" y="6162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40386</xdr:rowOff>
    </xdr:from>
    <xdr:to>
      <xdr:col>68</xdr:col>
      <xdr:colOff>203200</xdr:colOff>
      <xdr:row>37</xdr:row>
      <xdr:rowOff>141986</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4351000" y="6384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152163</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020800" y="6152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69342</xdr:rowOff>
    </xdr:from>
    <xdr:to>
      <xdr:col>64</xdr:col>
      <xdr:colOff>152400</xdr:colOff>
      <xdr:row>37</xdr:row>
      <xdr:rowOff>170942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3462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9669</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131800" y="6181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将来負担比率はマイナスであり類似団体内順位は</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位となっている</a:t>
          </a:r>
          <a:r>
            <a:rPr kumimoji="1" lang="ja-JP" altLang="en-US" sz="1100">
              <a:solidFill>
                <a:schemeClr val="dk1"/>
              </a:solidFill>
              <a:effectLst/>
              <a:latin typeface="+mn-lt"/>
              <a:ea typeface="+mn-ea"/>
              <a:cs typeface="+mn-cs"/>
            </a:rPr>
            <a:t>が、</a:t>
          </a:r>
          <a:r>
            <a:rPr kumimoji="1" lang="ja-JP" altLang="ja-JP" sz="1100">
              <a:solidFill>
                <a:schemeClr val="dk1"/>
              </a:solidFill>
              <a:effectLst/>
              <a:latin typeface="+mn-lt"/>
              <a:ea typeface="+mn-ea"/>
              <a:cs typeface="+mn-cs"/>
            </a:rPr>
            <a:t>昨年度と比較する</a:t>
          </a:r>
          <a:r>
            <a:rPr kumimoji="1" lang="ja-JP" altLang="en-US" sz="1100">
              <a:solidFill>
                <a:schemeClr val="dk1"/>
              </a:solidFill>
              <a:effectLst/>
              <a:latin typeface="+mn-lt"/>
              <a:ea typeface="+mn-ea"/>
              <a:cs typeface="+mn-cs"/>
            </a:rPr>
            <a:t>と</a:t>
          </a:r>
          <a:r>
            <a:rPr kumimoji="1" lang="en-US" altLang="ja-JP" sz="1100">
              <a:solidFill>
                <a:schemeClr val="dk1"/>
              </a:solidFill>
              <a:effectLst/>
              <a:latin typeface="+mn-lt"/>
              <a:ea typeface="+mn-ea"/>
              <a:cs typeface="+mn-cs"/>
            </a:rPr>
            <a:t>9</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増となっ</a:t>
          </a:r>
          <a:r>
            <a:rPr kumimoji="1" lang="ja-JP" altLang="ja-JP" sz="1100">
              <a:solidFill>
                <a:schemeClr val="dk1"/>
              </a:solidFill>
              <a:effectLst/>
              <a:latin typeface="+mn-lt"/>
              <a:ea typeface="+mn-ea"/>
              <a:cs typeface="+mn-cs"/>
            </a:rPr>
            <a:t>ている。</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、継続して地方債の新規発行の抑制と計画的な繰上償還を実施し、基金の適正な運用に努めていく。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6350</xdr:rowOff>
    </xdr:from>
    <xdr:to>
      <xdr:col>85</xdr:col>
      <xdr:colOff>95250</xdr:colOff>
      <xdr:row>22</xdr:row>
      <xdr:rowOff>6350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77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35577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63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0</xdr:rowOff>
    </xdr:from>
    <xdr:to>
      <xdr:col>85</xdr:col>
      <xdr:colOff>95250</xdr:colOff>
      <xdr:row>15</xdr:row>
      <xdr:rowOff>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257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29227</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4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29" name="将来負担の状況グラフ枠">
          <a:extLst>
            <a:ext uri="{FF2B5EF4-FFF2-40B4-BE49-F238E27FC236}">
              <a16:creationId xmlns:a16="http://schemas.microsoft.com/office/drawing/2014/main" id="{00000000-0008-0000-0300-0000AD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15</xdr:row>
      <xdr:rowOff>0</xdr:rowOff>
    </xdr:from>
    <xdr:to>
      <xdr:col>81</xdr:col>
      <xdr:colOff>44450</xdr:colOff>
      <xdr:row>22</xdr:row>
      <xdr:rowOff>29877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flipV="1">
          <a:off x="17018000" y="2571750"/>
          <a:ext cx="0" cy="12300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1954</xdr:rowOff>
    </xdr:from>
    <xdr:ext cx="762000" cy="259045"/>
    <xdr:sp macro="" textlink="">
      <xdr:nvSpPr>
        <xdr:cNvPr id="431" name="将来負担の状況最小値テキスト">
          <a:extLst>
            <a:ext uri="{FF2B5EF4-FFF2-40B4-BE49-F238E27FC236}">
              <a16:creationId xmlns:a16="http://schemas.microsoft.com/office/drawing/2014/main" id="{00000000-0008-0000-0300-0000AF010000}"/>
            </a:ext>
          </a:extLst>
        </xdr:cNvPr>
        <xdr:cNvSpPr txBox="1"/>
      </xdr:nvSpPr>
      <xdr:spPr>
        <a:xfrm>
          <a:off x="17106900" y="3773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29877</xdr:rowOff>
    </xdr:from>
    <xdr:to>
      <xdr:col>81</xdr:col>
      <xdr:colOff>133350</xdr:colOff>
      <xdr:row>22</xdr:row>
      <xdr:rowOff>29877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6929100" y="3801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35577</xdr:rowOff>
    </xdr:from>
    <xdr:ext cx="762000" cy="259045"/>
    <xdr:sp macro="" textlink="">
      <xdr:nvSpPr>
        <xdr:cNvPr id="433" name="将来負担の状況最大値テキスト">
          <a:extLst>
            <a:ext uri="{FF2B5EF4-FFF2-40B4-BE49-F238E27FC236}">
              <a16:creationId xmlns:a16="http://schemas.microsoft.com/office/drawing/2014/main" id="{00000000-0008-0000-0300-0000B1010000}"/>
            </a:ext>
          </a:extLst>
        </xdr:cNvPr>
        <xdr:cNvSpPr txBox="1"/>
      </xdr:nvSpPr>
      <xdr:spPr>
        <a:xfrm>
          <a:off x="17106900" y="2264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15</xdr:row>
      <xdr:rowOff>0</xdr:rowOff>
    </xdr:from>
    <xdr:to>
      <xdr:col>81</xdr:col>
      <xdr:colOff>133350</xdr:colOff>
      <xdr:row>15</xdr:row>
      <xdr:rowOff>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6929100" y="257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92727</xdr:rowOff>
    </xdr:from>
    <xdr:ext cx="762000" cy="259045"/>
    <xdr:sp macro="" textlink="">
      <xdr:nvSpPr>
        <xdr:cNvPr id="435" name="将来負担の状況平均値テキスト">
          <a:extLst>
            <a:ext uri="{FF2B5EF4-FFF2-40B4-BE49-F238E27FC236}">
              <a16:creationId xmlns:a16="http://schemas.microsoft.com/office/drawing/2014/main" id="{00000000-0008-0000-0300-0000B3010000}"/>
            </a:ext>
          </a:extLst>
        </xdr:cNvPr>
        <xdr:cNvSpPr txBox="1"/>
      </xdr:nvSpPr>
      <xdr:spPr>
        <a:xfrm>
          <a:off x="17106900" y="24930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120650</xdr:rowOff>
    </xdr:from>
    <xdr:to>
      <xdr:col>81</xdr:col>
      <xdr:colOff>95250</xdr:colOff>
      <xdr:row>15</xdr:row>
      <xdr:rowOff>50800</xdr:rowOff>
    </xdr:to>
    <xdr:sp macro="" textlink="">
      <xdr:nvSpPr>
        <xdr:cNvPr id="436" name="フローチャート: 判断 435">
          <a:extLst>
            <a:ext uri="{FF2B5EF4-FFF2-40B4-BE49-F238E27FC236}">
              <a16:creationId xmlns:a16="http://schemas.microsoft.com/office/drawing/2014/main" id="{00000000-0008-0000-0300-0000B4010000}"/>
            </a:ext>
          </a:extLst>
        </xdr:cNvPr>
        <xdr:cNvSpPr/>
      </xdr:nvSpPr>
      <xdr:spPr>
        <a:xfrm>
          <a:off x="169672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120650</xdr:rowOff>
    </xdr:from>
    <xdr:to>
      <xdr:col>77</xdr:col>
      <xdr:colOff>95250</xdr:colOff>
      <xdr:row>15</xdr:row>
      <xdr:rowOff>50800</xdr:rowOff>
    </xdr:to>
    <xdr:sp macro="" textlink="">
      <xdr:nvSpPr>
        <xdr:cNvPr id="437" name="フローチャート: 判断 436">
          <a:extLst>
            <a:ext uri="{FF2B5EF4-FFF2-40B4-BE49-F238E27FC236}">
              <a16:creationId xmlns:a16="http://schemas.microsoft.com/office/drawing/2014/main" id="{00000000-0008-0000-0300-0000B5010000}"/>
            </a:ext>
          </a:extLst>
        </xdr:cNvPr>
        <xdr:cNvSpPr/>
      </xdr:nvSpPr>
      <xdr:spPr>
        <a:xfrm>
          <a:off x="161290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60977</xdr:rowOff>
    </xdr:from>
    <xdr:ext cx="736600" cy="259045"/>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5798800" y="2289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120650</xdr:rowOff>
    </xdr:from>
    <xdr:to>
      <xdr:col>73</xdr:col>
      <xdr:colOff>44450</xdr:colOff>
      <xdr:row>15</xdr:row>
      <xdr:rowOff>50800</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52400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60977</xdr:rowOff>
    </xdr:from>
    <xdr:ext cx="762000" cy="259045"/>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4909800" y="228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120650</xdr:rowOff>
    </xdr:from>
    <xdr:to>
      <xdr:col>68</xdr:col>
      <xdr:colOff>203200</xdr:colOff>
      <xdr:row>15</xdr:row>
      <xdr:rowOff>50800</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4351000" y="252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60977</xdr:rowOff>
    </xdr:from>
    <xdr:ext cx="7620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4020800" y="228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125476</xdr:rowOff>
    </xdr:from>
    <xdr:to>
      <xdr:col>64</xdr:col>
      <xdr:colOff>152400</xdr:colOff>
      <xdr:row>15</xdr:row>
      <xdr:rowOff>55626</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3462000" y="2525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65803</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3131800" y="2294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人件費に係る経常収支比率は、普通交付税の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により</a:t>
          </a:r>
          <a:r>
            <a:rPr kumimoji="1" lang="en-US" altLang="ja-JP" sz="1100">
              <a:solidFill>
                <a:schemeClr val="dk1"/>
              </a:solidFill>
              <a:effectLst/>
              <a:latin typeface="+mn-lt"/>
              <a:ea typeface="+mn-ea"/>
              <a:cs typeface="+mn-cs"/>
            </a:rPr>
            <a:t>0.3</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a:t>
          </a:r>
          <a:r>
            <a:rPr kumimoji="1" lang="ja-JP" altLang="en-US" sz="1100">
              <a:solidFill>
                <a:schemeClr val="dk1"/>
              </a:solidFill>
              <a:effectLst/>
              <a:latin typeface="+mn-lt"/>
              <a:ea typeface="+mn-ea"/>
              <a:cs typeface="+mn-cs"/>
            </a:rPr>
            <a:t>たが</a:t>
          </a:r>
          <a:r>
            <a:rPr kumimoji="1" lang="ja-JP" altLang="ja-JP" sz="1100">
              <a:solidFill>
                <a:schemeClr val="dk1"/>
              </a:solidFill>
              <a:effectLst/>
              <a:latin typeface="+mn-lt"/>
              <a:ea typeface="+mn-ea"/>
              <a:cs typeface="+mn-cs"/>
            </a:rPr>
            <a:t>、高知県平均より上回っているため、今後も定員管理適正化計画に基づき、職員数や給与水準の適正化を図り、人件費の削減に努める。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54610</xdr:rowOff>
    </xdr:from>
    <xdr:to>
      <xdr:col>24</xdr:col>
      <xdr:colOff>25400</xdr:colOff>
      <xdr:row>40</xdr:row>
      <xdr:rowOff>157480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12460"/>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129557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8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157480</xdr:rowOff>
    </xdr:from>
    <xdr:to>
      <xdr:col>24</xdr:col>
      <xdr:colOff>114300</xdr:colOff>
      <xdr:row>40</xdr:row>
      <xdr:rowOff>157480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1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140987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55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54610</xdr:rowOff>
    </xdr:from>
    <xdr:to>
      <xdr:col>24</xdr:col>
      <xdr:colOff>114300</xdr:colOff>
      <xdr:row>33</xdr:row>
      <xdr:rowOff>54610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12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100330</xdr:rowOff>
    </xdr:from>
    <xdr:to>
      <xdr:col>24</xdr:col>
      <xdr:colOff>25400</xdr:colOff>
      <xdr:row>37</xdr:row>
      <xdr:rowOff>123190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4439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153687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54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137160</xdr:rowOff>
    </xdr:from>
    <xdr:to>
      <xdr:col>24</xdr:col>
      <xdr:colOff>76200</xdr:colOff>
      <xdr:row>37</xdr:row>
      <xdr:rowOff>67310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31750</xdr:rowOff>
    </xdr:from>
    <xdr:to>
      <xdr:col>19</xdr:col>
      <xdr:colOff>187325</xdr:colOff>
      <xdr:row>37</xdr:row>
      <xdr:rowOff>123190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37540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99060</xdr:rowOff>
    </xdr:from>
    <xdr:to>
      <xdr:col>20</xdr:col>
      <xdr:colOff>38100</xdr:colOff>
      <xdr:row>37</xdr:row>
      <xdr:rowOff>29210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39387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4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165100</xdr:rowOff>
    </xdr:from>
    <xdr:to>
      <xdr:col>15</xdr:col>
      <xdr:colOff>98425</xdr:colOff>
      <xdr:row>37</xdr:row>
      <xdr:rowOff>31750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337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99060</xdr:rowOff>
    </xdr:from>
    <xdr:to>
      <xdr:col>15</xdr:col>
      <xdr:colOff>149225</xdr:colOff>
      <xdr:row>37</xdr:row>
      <xdr:rowOff>29210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39387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111760</xdr:rowOff>
    </xdr:from>
    <xdr:to>
      <xdr:col>11</xdr:col>
      <xdr:colOff>9525</xdr:colOff>
      <xdr:row>36</xdr:row>
      <xdr:rowOff>165100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28396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83820</xdr:rowOff>
    </xdr:from>
    <xdr:to>
      <xdr:col>11</xdr:col>
      <xdr:colOff>60325</xdr:colOff>
      <xdr:row>37</xdr:row>
      <xdr:rowOff>13970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24147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24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53340</xdr:rowOff>
    </xdr:from>
    <xdr:to>
      <xdr:col>6</xdr:col>
      <xdr:colOff>171450</xdr:colOff>
      <xdr:row>36</xdr:row>
      <xdr:rowOff>154940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165117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49530</xdr:rowOff>
    </xdr:from>
    <xdr:to>
      <xdr:col>24</xdr:col>
      <xdr:colOff>76200</xdr:colOff>
      <xdr:row>37</xdr:row>
      <xdr:rowOff>151130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39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21607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36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72390</xdr:rowOff>
    </xdr:from>
    <xdr:to>
      <xdr:col>20</xdr:col>
      <xdr:colOff>38100</xdr:colOff>
      <xdr:row>38</xdr:row>
      <xdr:rowOff>2540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41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158767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502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152400</xdr:rowOff>
    </xdr:from>
    <xdr:to>
      <xdr:col>15</xdr:col>
      <xdr:colOff>149225</xdr:colOff>
      <xdr:row>37</xdr:row>
      <xdr:rowOff>82550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67327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41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114300</xdr:rowOff>
    </xdr:from>
    <xdr:to>
      <xdr:col>11</xdr:col>
      <xdr:colOff>60325</xdr:colOff>
      <xdr:row>37</xdr:row>
      <xdr:rowOff>44450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29227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60960</xdr:rowOff>
    </xdr:from>
    <xdr:to>
      <xdr:col>6</xdr:col>
      <xdr:colOff>171450</xdr:colOff>
      <xdr:row>36</xdr:row>
      <xdr:rowOff>162560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147337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31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物件費に係る経常収支比率は前年度より</a:t>
          </a:r>
          <a:r>
            <a:rPr kumimoji="1" lang="en-US" altLang="ja-JP" sz="1100">
              <a:solidFill>
                <a:schemeClr val="dk1"/>
              </a:solidFill>
              <a:effectLst/>
              <a:latin typeface="+mn-lt"/>
              <a:ea typeface="+mn-ea"/>
              <a:cs typeface="+mn-cs"/>
            </a:rPr>
            <a:t>0.2</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している。要因としては、普通交付税</a:t>
          </a:r>
          <a:r>
            <a:rPr kumimoji="1" lang="ja-JP" altLang="en-US" sz="1100">
              <a:solidFill>
                <a:schemeClr val="dk1"/>
              </a:solidFill>
              <a:effectLst/>
              <a:latin typeface="+mn-lt"/>
              <a:ea typeface="+mn-ea"/>
              <a:cs typeface="+mn-cs"/>
            </a:rPr>
            <a:t>増額</a:t>
          </a:r>
          <a:r>
            <a:rPr kumimoji="1" lang="ja-JP" altLang="ja-JP" sz="1100">
              <a:solidFill>
                <a:schemeClr val="dk1"/>
              </a:solidFill>
              <a:effectLst/>
              <a:latin typeface="+mn-lt"/>
              <a:ea typeface="+mn-ea"/>
              <a:cs typeface="+mn-cs"/>
            </a:rPr>
            <a:t>の影響が大きい。</a:t>
          </a:r>
          <a:endParaRPr lang="ja-JP" altLang="ja-JP" sz="1400">
            <a:effectLst/>
          </a:endParaRPr>
        </a:p>
        <a:p>
          <a:r>
            <a:rPr kumimoji="1" lang="ja-JP" altLang="ja-JP" sz="1100">
              <a:solidFill>
                <a:schemeClr val="dk1"/>
              </a:solidFill>
              <a:effectLst/>
              <a:latin typeface="+mn-lt"/>
              <a:ea typeface="+mn-ea"/>
              <a:cs typeface="+mn-cs"/>
            </a:rPr>
            <a:t>　今後は、普通交付税の段階的縮減等により増加すると思われるため、町有施設の維持管理経費の見直しや予算執行額を必要最小限に抑制するなど、コスト意識を持った管理運営に努める。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7" name="物件費グラフ枠">
          <a:extLst>
            <a:ext uri="{FF2B5EF4-FFF2-40B4-BE49-F238E27FC236}">
              <a16:creationId xmlns:a16="http://schemas.microsoft.com/office/drawing/2014/main" id="{00000000-0008-0000-0400-000075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58420</xdr:rowOff>
    </xdr:from>
    <xdr:to>
      <xdr:col>82</xdr:col>
      <xdr:colOff>107950</xdr:colOff>
      <xdr:row>21</xdr:row>
      <xdr:rowOff>29845</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flipV="1">
          <a:off x="16510000" y="2287270"/>
          <a:ext cx="0" cy="1343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1922</xdr:rowOff>
    </xdr:from>
    <xdr:ext cx="762000" cy="259045"/>
    <xdr:sp macro="" textlink="">
      <xdr:nvSpPr>
        <xdr:cNvPr id="119" name="物件費最小値テキスト">
          <a:extLst>
            <a:ext uri="{FF2B5EF4-FFF2-40B4-BE49-F238E27FC236}">
              <a16:creationId xmlns:a16="http://schemas.microsoft.com/office/drawing/2014/main" id="{00000000-0008-0000-0400-000077000000}"/>
            </a:ext>
          </a:extLst>
        </xdr:cNvPr>
        <xdr:cNvSpPr txBox="1"/>
      </xdr:nvSpPr>
      <xdr:spPr>
        <a:xfrm>
          <a:off x="16598900" y="3602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29845</xdr:rowOff>
    </xdr:from>
    <xdr:to>
      <xdr:col>82</xdr:col>
      <xdr:colOff>196850</xdr:colOff>
      <xdr:row>21</xdr:row>
      <xdr:rowOff>29845</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3630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144797</xdr:rowOff>
    </xdr:from>
    <xdr:ext cx="762000" cy="259045"/>
    <xdr:sp macro="" textlink="">
      <xdr:nvSpPr>
        <xdr:cNvPr id="121" name="物件費最大値テキスト">
          <a:extLst>
            <a:ext uri="{FF2B5EF4-FFF2-40B4-BE49-F238E27FC236}">
              <a16:creationId xmlns:a16="http://schemas.microsoft.com/office/drawing/2014/main" id="{00000000-0008-0000-0400-000079000000}"/>
            </a:ext>
          </a:extLst>
        </xdr:cNvPr>
        <xdr:cNvSpPr txBox="1"/>
      </xdr:nvSpPr>
      <xdr:spPr>
        <a:xfrm>
          <a:off x="16598900" y="2030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58420</xdr:rowOff>
    </xdr:from>
    <xdr:to>
      <xdr:col>82</xdr:col>
      <xdr:colOff>196850</xdr:colOff>
      <xdr:row>13</xdr:row>
      <xdr:rowOff>58420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2287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1270</xdr:rowOff>
    </xdr:from>
    <xdr:to>
      <xdr:col>82</xdr:col>
      <xdr:colOff>107950</xdr:colOff>
      <xdr:row>15</xdr:row>
      <xdr:rowOff>12700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flipV="1">
          <a:off x="15671800" y="257302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42562</xdr:rowOff>
    </xdr:from>
    <xdr:ext cx="762000" cy="259045"/>
    <xdr:sp macro="" textlink="">
      <xdr:nvSpPr>
        <xdr:cNvPr id="124" name="物件費平均値テキスト">
          <a:extLst>
            <a:ext uri="{FF2B5EF4-FFF2-40B4-BE49-F238E27FC236}">
              <a16:creationId xmlns:a16="http://schemas.microsoft.com/office/drawing/2014/main" id="{00000000-0008-0000-0400-00007C000000}"/>
            </a:ext>
          </a:extLst>
        </xdr:cNvPr>
        <xdr:cNvSpPr txBox="1"/>
      </xdr:nvSpPr>
      <xdr:spPr>
        <a:xfrm>
          <a:off x="16598900" y="26143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70485</xdr:rowOff>
    </xdr:from>
    <xdr:to>
      <xdr:col>82</xdr:col>
      <xdr:colOff>158750</xdr:colOff>
      <xdr:row>16</xdr:row>
      <xdr:rowOff>635</xdr:rowOff>
    </xdr:to>
    <xdr:sp macro=""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6459200" y="264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155575</xdr:rowOff>
    </xdr:from>
    <xdr:to>
      <xdr:col>78</xdr:col>
      <xdr:colOff>69850</xdr:colOff>
      <xdr:row>15</xdr:row>
      <xdr:rowOff>12700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4782800" y="255587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70485</xdr:rowOff>
    </xdr:from>
    <xdr:to>
      <xdr:col>78</xdr:col>
      <xdr:colOff>120650</xdr:colOff>
      <xdr:row>16</xdr:row>
      <xdr:rowOff>635</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5621000" y="264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156862</xdr:rowOff>
    </xdr:from>
    <xdr:ext cx="736600" cy="259045"/>
    <xdr:sp macro="" textlink="">
      <xdr:nvSpPr>
        <xdr:cNvPr id="128" name="テキスト ボックス 127">
          <a:extLst>
            <a:ext uri="{FF2B5EF4-FFF2-40B4-BE49-F238E27FC236}">
              <a16:creationId xmlns:a16="http://schemas.microsoft.com/office/drawing/2014/main" id="{00000000-0008-0000-0400-000080000000}"/>
            </a:ext>
          </a:extLst>
        </xdr:cNvPr>
        <xdr:cNvSpPr txBox="1"/>
      </xdr:nvSpPr>
      <xdr:spPr>
        <a:xfrm>
          <a:off x="15290800" y="27286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115570</xdr:rowOff>
    </xdr:from>
    <xdr:to>
      <xdr:col>73</xdr:col>
      <xdr:colOff>180975</xdr:colOff>
      <xdr:row>14</xdr:row>
      <xdr:rowOff>155575</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a:off x="13893800" y="251587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53340</xdr:rowOff>
    </xdr:from>
    <xdr:to>
      <xdr:col>74</xdr:col>
      <xdr:colOff>31750</xdr:colOff>
      <xdr:row>15</xdr:row>
      <xdr:rowOff>154940</xdr:rowOff>
    </xdr:to>
    <xdr:sp macro="" textlink="">
      <xdr:nvSpPr>
        <xdr:cNvPr id="130" name="フローチャート: 判断 129">
          <a:extLst>
            <a:ext uri="{FF2B5EF4-FFF2-40B4-BE49-F238E27FC236}">
              <a16:creationId xmlns:a16="http://schemas.microsoft.com/office/drawing/2014/main" id="{00000000-0008-0000-0400-000082000000}"/>
            </a:ext>
          </a:extLst>
        </xdr:cNvPr>
        <xdr:cNvSpPr/>
      </xdr:nvSpPr>
      <xdr:spPr>
        <a:xfrm>
          <a:off x="14732000" y="2625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139717</xdr:rowOff>
    </xdr:from>
    <xdr:ext cx="762000" cy="259045"/>
    <xdr:sp macro="" textlink="">
      <xdr:nvSpPr>
        <xdr:cNvPr id="131" name="テキスト ボックス 130">
          <a:extLst>
            <a:ext uri="{FF2B5EF4-FFF2-40B4-BE49-F238E27FC236}">
              <a16:creationId xmlns:a16="http://schemas.microsoft.com/office/drawing/2014/main" id="{00000000-0008-0000-0400-000083000000}"/>
            </a:ext>
          </a:extLst>
        </xdr:cNvPr>
        <xdr:cNvSpPr txBox="1"/>
      </xdr:nvSpPr>
      <xdr:spPr>
        <a:xfrm>
          <a:off x="14401800" y="2711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69850</xdr:rowOff>
    </xdr:from>
    <xdr:to>
      <xdr:col>69</xdr:col>
      <xdr:colOff>92075</xdr:colOff>
      <xdr:row>14</xdr:row>
      <xdr:rowOff>115570</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3004800" y="247015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13335</xdr:rowOff>
    </xdr:from>
    <xdr:to>
      <xdr:col>69</xdr:col>
      <xdr:colOff>142875</xdr:colOff>
      <xdr:row>15</xdr:row>
      <xdr:rowOff>114935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3843000" y="258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99712</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3512800" y="2671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144780</xdr:rowOff>
    </xdr:from>
    <xdr:to>
      <xdr:col>65</xdr:col>
      <xdr:colOff>53975</xdr:colOff>
      <xdr:row>15</xdr:row>
      <xdr:rowOff>74930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2954000" y="254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59707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2623800" y="263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121920</xdr:rowOff>
    </xdr:from>
    <xdr:to>
      <xdr:col>82</xdr:col>
      <xdr:colOff>158750</xdr:colOff>
      <xdr:row>15</xdr:row>
      <xdr:rowOff>52070</xdr:rowOff>
    </xdr:to>
    <xdr:sp macro="" textlink="">
      <xdr:nvSpPr>
        <xdr:cNvPr id="142" name="楕円 141">
          <a:extLst>
            <a:ext uri="{FF2B5EF4-FFF2-40B4-BE49-F238E27FC236}">
              <a16:creationId xmlns:a16="http://schemas.microsoft.com/office/drawing/2014/main" id="{00000000-0008-0000-0400-00008E000000}"/>
            </a:ext>
          </a:extLst>
        </xdr:cNvPr>
        <xdr:cNvSpPr/>
      </xdr:nvSpPr>
      <xdr:spPr>
        <a:xfrm>
          <a:off x="16459200" y="252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138447</xdr:rowOff>
    </xdr:from>
    <xdr:ext cx="762000" cy="259045"/>
    <xdr:sp macro="" textlink="">
      <xdr:nvSpPr>
        <xdr:cNvPr id="143" name="物件費該当値テキスト">
          <a:extLst>
            <a:ext uri="{FF2B5EF4-FFF2-40B4-BE49-F238E27FC236}">
              <a16:creationId xmlns:a16="http://schemas.microsoft.com/office/drawing/2014/main" id="{00000000-0008-0000-0400-00008F000000}"/>
            </a:ext>
          </a:extLst>
        </xdr:cNvPr>
        <xdr:cNvSpPr txBox="1"/>
      </xdr:nvSpPr>
      <xdr:spPr>
        <a:xfrm>
          <a:off x="16598900" y="23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133350</xdr:rowOff>
    </xdr:from>
    <xdr:to>
      <xdr:col>78</xdr:col>
      <xdr:colOff>120650</xdr:colOff>
      <xdr:row>15</xdr:row>
      <xdr:rowOff>63500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5621000" y="2533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73677</xdr:rowOff>
    </xdr:from>
    <xdr:ext cx="7366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5290800" y="23025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104775</xdr:rowOff>
    </xdr:from>
    <xdr:to>
      <xdr:col>74</xdr:col>
      <xdr:colOff>31750</xdr:colOff>
      <xdr:row>15</xdr:row>
      <xdr:rowOff>34925</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4732000" y="2505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45102</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401800" y="2273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64770</xdr:rowOff>
    </xdr:from>
    <xdr:to>
      <xdr:col>69</xdr:col>
      <xdr:colOff>142875</xdr:colOff>
      <xdr:row>14</xdr:row>
      <xdr:rowOff>166370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3843000" y="2465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5097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3512800" y="2233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19050</xdr:rowOff>
    </xdr:from>
    <xdr:to>
      <xdr:col>65</xdr:col>
      <xdr:colOff>53975</xdr:colOff>
      <xdr:row>14</xdr:row>
      <xdr:rowOff>120650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2954000" y="2419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130827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2623800" y="2188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扶助費に係る経常収支比率は、扶助費の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及び普通交付税の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により</a:t>
          </a:r>
          <a:r>
            <a:rPr kumimoji="1" lang="en-US" altLang="ja-JP" sz="1100">
              <a:solidFill>
                <a:schemeClr val="dk1"/>
              </a:solidFill>
              <a:effectLst/>
              <a:latin typeface="+mn-lt"/>
              <a:ea typeface="+mn-ea"/>
              <a:cs typeface="+mn-cs"/>
            </a:rPr>
            <a:t>0.2</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a:t>
          </a:r>
          <a:r>
            <a:rPr kumimoji="1" lang="ja-JP" altLang="en-US" sz="1100">
              <a:solidFill>
                <a:schemeClr val="dk1"/>
              </a:solidFill>
              <a:effectLst/>
              <a:latin typeface="+mn-lt"/>
              <a:ea typeface="+mn-ea"/>
              <a:cs typeface="+mn-cs"/>
            </a:rPr>
            <a:t>おり</a:t>
          </a:r>
          <a:r>
            <a:rPr kumimoji="1" lang="ja-JP" altLang="ja-JP" sz="1100">
              <a:solidFill>
                <a:schemeClr val="dk1"/>
              </a:solidFill>
              <a:effectLst/>
              <a:latin typeface="+mn-lt"/>
              <a:ea typeface="+mn-ea"/>
              <a:cs typeface="+mn-cs"/>
            </a:rPr>
            <a:t>、全国平均や高知県平均と比較すると下回っている。今後</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普通交付税の段階的縮減等により増加すると思われるため、児童福祉、老人福祉及び障害福祉の動向に注視し、比率上昇の抑制に努める。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146050</xdr:rowOff>
    </xdr:from>
    <xdr:to>
      <xdr:col>24</xdr:col>
      <xdr:colOff>25400</xdr:colOff>
      <xdr:row>61</xdr:row>
      <xdr:rowOff>31750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6145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3827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6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31750</xdr:rowOff>
    </xdr:from>
    <xdr:to>
      <xdr:col>24</xdr:col>
      <xdr:colOff>114300</xdr:colOff>
      <xdr:row>61</xdr:row>
      <xdr:rowOff>31750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90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60977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804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146050</xdr:rowOff>
    </xdr:from>
    <xdr:to>
      <xdr:col>24</xdr:col>
      <xdr:colOff>114300</xdr:colOff>
      <xdr:row>52</xdr:row>
      <xdr:rowOff>146050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61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50800</xdr:rowOff>
    </xdr:from>
    <xdr:to>
      <xdr:col>24</xdr:col>
      <xdr:colOff>25400</xdr:colOff>
      <xdr:row>55</xdr:row>
      <xdr:rowOff>88900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48055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67327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497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95250</xdr:rowOff>
    </xdr:from>
    <xdr:to>
      <xdr:col>24</xdr:col>
      <xdr:colOff>76200</xdr:colOff>
      <xdr:row>56</xdr:row>
      <xdr:rowOff>25400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50800</xdr:rowOff>
    </xdr:from>
    <xdr:to>
      <xdr:col>19</xdr:col>
      <xdr:colOff>187325</xdr:colOff>
      <xdr:row>55</xdr:row>
      <xdr:rowOff>88900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098800" y="94805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95250</xdr:rowOff>
    </xdr:from>
    <xdr:to>
      <xdr:col>20</xdr:col>
      <xdr:colOff>38100</xdr:colOff>
      <xdr:row>56</xdr:row>
      <xdr:rowOff>25400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10177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61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69850</xdr:rowOff>
    </xdr:from>
    <xdr:to>
      <xdr:col>15</xdr:col>
      <xdr:colOff>98425</xdr:colOff>
      <xdr:row>55</xdr:row>
      <xdr:rowOff>50800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93281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76200</xdr:rowOff>
    </xdr:from>
    <xdr:to>
      <xdr:col>15</xdr:col>
      <xdr:colOff>149225</xdr:colOff>
      <xdr:row>56</xdr:row>
      <xdr:rowOff>6350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162577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92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69850</xdr:rowOff>
    </xdr:from>
    <xdr:to>
      <xdr:col>11</xdr:col>
      <xdr:colOff>9525</xdr:colOff>
      <xdr:row>54</xdr:row>
      <xdr:rowOff>88900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3281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38100</xdr:rowOff>
    </xdr:from>
    <xdr:to>
      <xdr:col>11</xdr:col>
      <xdr:colOff>60325</xdr:colOff>
      <xdr:row>55</xdr:row>
      <xdr:rowOff>139700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6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124477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5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0</xdr:rowOff>
    </xdr:from>
    <xdr:to>
      <xdr:col>24</xdr:col>
      <xdr:colOff>76200</xdr:colOff>
      <xdr:row>55</xdr:row>
      <xdr:rowOff>101600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16527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274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38100</xdr:rowOff>
    </xdr:from>
    <xdr:to>
      <xdr:col>20</xdr:col>
      <xdr:colOff>38100</xdr:colOff>
      <xdr:row>55</xdr:row>
      <xdr:rowOff>139700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149877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236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0</xdr:rowOff>
    </xdr:from>
    <xdr:to>
      <xdr:col>15</xdr:col>
      <xdr:colOff>149225</xdr:colOff>
      <xdr:row>55</xdr:row>
      <xdr:rowOff>101600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111777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19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19050</xdr:rowOff>
    </xdr:from>
    <xdr:to>
      <xdr:col>11</xdr:col>
      <xdr:colOff>60325</xdr:colOff>
      <xdr:row>54</xdr:row>
      <xdr:rowOff>120650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130827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38100</xdr:rowOff>
    </xdr:from>
    <xdr:to>
      <xdr:col>6</xdr:col>
      <xdr:colOff>171450</xdr:colOff>
      <xdr:row>54</xdr:row>
      <xdr:rowOff>139700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149877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06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その他</a:t>
          </a:r>
          <a:r>
            <a:rPr kumimoji="1" lang="ja-JP" altLang="ja-JP" sz="1100">
              <a:solidFill>
                <a:schemeClr val="dk1"/>
              </a:solidFill>
              <a:effectLst/>
              <a:latin typeface="+mn-lt"/>
              <a:ea typeface="+mn-ea"/>
              <a:cs typeface="+mn-cs"/>
            </a:rPr>
            <a:t>に係る経常収支比率は、例年類似団体平均値を下回っており、上位に位置している。</a:t>
          </a:r>
          <a:r>
            <a:rPr kumimoji="1" lang="ja-JP" altLang="en-US" sz="1100">
              <a:solidFill>
                <a:schemeClr val="dk1"/>
              </a:solidFill>
              <a:effectLst/>
              <a:latin typeface="+mn-lt"/>
              <a:ea typeface="+mn-ea"/>
              <a:cs typeface="+mn-cs"/>
            </a:rPr>
            <a:t>今</a:t>
          </a:r>
          <a:r>
            <a:rPr kumimoji="1" lang="ja-JP" altLang="ja-JP" sz="1100">
              <a:solidFill>
                <a:schemeClr val="dk1"/>
              </a:solidFill>
              <a:effectLst/>
              <a:latin typeface="+mn-lt"/>
              <a:ea typeface="+mn-ea"/>
              <a:cs typeface="+mn-cs"/>
            </a:rPr>
            <a:t>年度においては</a:t>
          </a:r>
          <a:r>
            <a:rPr kumimoji="1" lang="en-US" altLang="ja-JP" sz="1100">
              <a:solidFill>
                <a:schemeClr val="dk1"/>
              </a:solidFill>
              <a:effectLst/>
              <a:latin typeface="+mn-lt"/>
              <a:ea typeface="+mn-ea"/>
              <a:cs typeface="+mn-cs"/>
            </a:rPr>
            <a:t>1.1</a:t>
          </a:r>
          <a:r>
            <a:rPr kumimoji="1" lang="ja-JP" altLang="ja-JP" sz="1100">
              <a:solidFill>
                <a:schemeClr val="dk1"/>
              </a:solidFill>
              <a:effectLst/>
              <a:latin typeface="+mn-lt"/>
              <a:ea typeface="+mn-ea"/>
              <a:cs typeface="+mn-cs"/>
            </a:rPr>
            <a:t>ポイント減少しており、要因としては後期会計への繰出金の減額による影響が大きい。</a:t>
          </a:r>
          <a:endParaRPr lang="ja-JP" altLang="ja-JP" sz="1400">
            <a:effectLst/>
          </a:endParaRPr>
        </a:p>
        <a:p>
          <a:r>
            <a:rPr kumimoji="1" lang="ja-JP" altLang="ja-JP" sz="1100">
              <a:solidFill>
                <a:schemeClr val="dk1"/>
              </a:solidFill>
              <a:effectLst/>
              <a:latin typeface="+mn-lt"/>
              <a:ea typeface="+mn-ea"/>
              <a:cs typeface="+mn-cs"/>
            </a:rPr>
            <a:t>　繰出金については、今後も高齢化に伴い、介護保険事業特別会計や後期高齢者医療特別会計への繰出金が増加し大きな負担となることも予想されることから、保険事業における健診の受診率向上や予防事業を実施するなど、医療費増加の抑制を図ることにより、経費の削減に繋げ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85852</xdr:rowOff>
    </xdr:from>
    <xdr:to>
      <xdr:col>82</xdr:col>
      <xdr:colOff>107950</xdr:colOff>
      <xdr:row>60</xdr:row>
      <xdr:rowOff>72136</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344152"/>
          <a:ext cx="0" cy="10149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44213</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31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72136</xdr:rowOff>
    </xdr:from>
    <xdr:to>
      <xdr:col>82</xdr:col>
      <xdr:colOff>196850</xdr:colOff>
      <xdr:row>60</xdr:row>
      <xdr:rowOff>72136</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59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53</xdr:row>
      <xdr:rowOff>779</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9087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85852</xdr:rowOff>
    </xdr:from>
    <xdr:to>
      <xdr:col>82</xdr:col>
      <xdr:colOff>196850</xdr:colOff>
      <xdr:row>54</xdr:row>
      <xdr:rowOff>85852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344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17272</xdr:rowOff>
    </xdr:from>
    <xdr:to>
      <xdr:col>82</xdr:col>
      <xdr:colOff>107950</xdr:colOff>
      <xdr:row>56</xdr:row>
      <xdr:rowOff>67564</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618472"/>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139717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740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167640</xdr:rowOff>
    </xdr:from>
    <xdr:to>
      <xdr:col>82</xdr:col>
      <xdr:colOff>158750</xdr:colOff>
      <xdr:row>57</xdr:row>
      <xdr:rowOff>97790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67564</xdr:rowOff>
    </xdr:from>
    <xdr:to>
      <xdr:col>78</xdr:col>
      <xdr:colOff>69850</xdr:colOff>
      <xdr:row>56</xdr:row>
      <xdr:rowOff>94996</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668764"/>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762</xdr:rowOff>
    </xdr:from>
    <xdr:to>
      <xdr:col>78</xdr:col>
      <xdr:colOff>120650</xdr:colOff>
      <xdr:row>57</xdr:row>
      <xdr:rowOff>102362</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87139</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8597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53848</xdr:rowOff>
    </xdr:from>
    <xdr:to>
      <xdr:col>73</xdr:col>
      <xdr:colOff>180975</xdr:colOff>
      <xdr:row>56</xdr:row>
      <xdr:rowOff>94996</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3893800" y="965504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14478</xdr:rowOff>
    </xdr:from>
    <xdr:to>
      <xdr:col>74</xdr:col>
      <xdr:colOff>31750</xdr:colOff>
      <xdr:row>57</xdr:row>
      <xdr:rowOff>116078</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787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100855</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87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12700</xdr:rowOff>
    </xdr:from>
    <xdr:to>
      <xdr:col>69</xdr:col>
      <xdr:colOff>92075</xdr:colOff>
      <xdr:row>56</xdr:row>
      <xdr:rowOff>53848</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613900"/>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762</xdr:rowOff>
    </xdr:from>
    <xdr:to>
      <xdr:col>69</xdr:col>
      <xdr:colOff>142875</xdr:colOff>
      <xdr:row>57</xdr:row>
      <xdr:rowOff>102362</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87139</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859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144780</xdr:rowOff>
    </xdr:from>
    <xdr:to>
      <xdr:col>65</xdr:col>
      <xdr:colOff>53975</xdr:colOff>
      <xdr:row>57</xdr:row>
      <xdr:rowOff>74930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59707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137922</xdr:rowOff>
    </xdr:from>
    <xdr:to>
      <xdr:col>82</xdr:col>
      <xdr:colOff>158750</xdr:colOff>
      <xdr:row>56</xdr:row>
      <xdr:rowOff>68072</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56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154449</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41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16764</xdr:rowOff>
    </xdr:from>
    <xdr:to>
      <xdr:col>78</xdr:col>
      <xdr:colOff>120650</xdr:colOff>
      <xdr:row>56</xdr:row>
      <xdr:rowOff>118364</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61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128541</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3868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44196</xdr:rowOff>
    </xdr:from>
    <xdr:to>
      <xdr:col>74</xdr:col>
      <xdr:colOff>31750</xdr:colOff>
      <xdr:row>56</xdr:row>
      <xdr:rowOff>145796</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645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155973</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414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3048</xdr:rowOff>
    </xdr:from>
    <xdr:to>
      <xdr:col>69</xdr:col>
      <xdr:colOff>142875</xdr:colOff>
      <xdr:row>56</xdr:row>
      <xdr:rowOff>104648</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604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114825</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37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133350</xdr:rowOff>
    </xdr:from>
    <xdr:to>
      <xdr:col>65</xdr:col>
      <xdr:colOff>53975</xdr:colOff>
      <xdr:row>56</xdr:row>
      <xdr:rowOff>63500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73677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補助費等に係る経常収支比率は、前年度と同水準で、類似団体平均値と比較しても</a:t>
          </a:r>
          <a:r>
            <a:rPr kumimoji="1" lang="en-US" altLang="ja-JP" sz="1100">
              <a:solidFill>
                <a:schemeClr val="dk1"/>
              </a:solidFill>
              <a:effectLst/>
              <a:latin typeface="+mn-lt"/>
              <a:ea typeface="+mn-ea"/>
              <a:cs typeface="+mn-cs"/>
            </a:rPr>
            <a:t>4.9</a:t>
          </a:r>
          <a:r>
            <a:rPr kumimoji="1" lang="ja-JP" altLang="ja-JP" sz="1100">
              <a:solidFill>
                <a:schemeClr val="dk1"/>
              </a:solidFill>
              <a:effectLst/>
              <a:latin typeface="+mn-lt"/>
              <a:ea typeface="+mn-ea"/>
              <a:cs typeface="+mn-cs"/>
            </a:rPr>
            <a:t>ポイント下回り、上位に位置している。</a:t>
          </a:r>
          <a:endParaRPr lang="ja-JP" altLang="ja-JP" sz="1400">
            <a:effectLst/>
          </a:endParaRPr>
        </a:p>
        <a:p>
          <a:r>
            <a:rPr kumimoji="1" lang="ja-JP" altLang="ja-JP" sz="1100">
              <a:solidFill>
                <a:schemeClr val="dk1"/>
              </a:solidFill>
              <a:effectLst/>
              <a:latin typeface="+mn-lt"/>
              <a:ea typeface="+mn-ea"/>
              <a:cs typeface="+mn-cs"/>
            </a:rPr>
            <a:t>　今後も、補助金交付団体の経営状況等の把握、また補助する事業として適当であるかどうかを明確に判断し、不適当な補助金等は見直しや廃止の検討を行っていく。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40</xdr:row>
      <xdr:rowOff>40132</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42000"/>
          <a:ext cx="0" cy="10561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12209</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870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40132</xdr:rowOff>
    </xdr:from>
    <xdr:to>
      <xdr:col>82</xdr:col>
      <xdr:colOff>196850</xdr:colOff>
      <xdr:row>40</xdr:row>
      <xdr:rowOff>40132</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898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138430</xdr:rowOff>
    </xdr:from>
    <xdr:to>
      <xdr:col>82</xdr:col>
      <xdr:colOff>107950</xdr:colOff>
      <xdr:row>35</xdr:row>
      <xdr:rowOff>143002</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5671800" y="613918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112285</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284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140208</xdr:rowOff>
    </xdr:from>
    <xdr:to>
      <xdr:col>82</xdr:col>
      <xdr:colOff>158750</xdr:colOff>
      <xdr:row>37</xdr:row>
      <xdr:rowOff>70358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138430</xdr:rowOff>
    </xdr:from>
    <xdr:to>
      <xdr:col>78</xdr:col>
      <xdr:colOff>69850</xdr:colOff>
      <xdr:row>35</xdr:row>
      <xdr:rowOff>143002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4782800" y="61391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144780</xdr:rowOff>
    </xdr:from>
    <xdr:to>
      <xdr:col>78</xdr:col>
      <xdr:colOff>120650</xdr:colOff>
      <xdr:row>37</xdr:row>
      <xdr:rowOff>74930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59707</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138430</xdr:rowOff>
    </xdr:from>
    <xdr:to>
      <xdr:col>73</xdr:col>
      <xdr:colOff>180975</xdr:colOff>
      <xdr:row>35</xdr:row>
      <xdr:rowOff>156718</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3893800" y="613918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135636</xdr:rowOff>
    </xdr:from>
    <xdr:to>
      <xdr:col>74</xdr:col>
      <xdr:colOff>31750</xdr:colOff>
      <xdr:row>37</xdr:row>
      <xdr:rowOff>65786</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50563</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152146</xdr:rowOff>
    </xdr:from>
    <xdr:to>
      <xdr:col>69</xdr:col>
      <xdr:colOff>92075</xdr:colOff>
      <xdr:row>35</xdr:row>
      <xdr:rowOff>156718</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615289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144780</xdr:rowOff>
    </xdr:from>
    <xdr:to>
      <xdr:col>69</xdr:col>
      <xdr:colOff>142875</xdr:colOff>
      <xdr:row>37</xdr:row>
      <xdr:rowOff>74930</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59707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117348</xdr:rowOff>
    </xdr:from>
    <xdr:to>
      <xdr:col>65</xdr:col>
      <xdr:colOff>53975</xdr:colOff>
      <xdr:row>37</xdr:row>
      <xdr:rowOff>47498</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32275</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87630</xdr:rowOff>
    </xdr:from>
    <xdr:to>
      <xdr:col>82</xdr:col>
      <xdr:colOff>158750</xdr:colOff>
      <xdr:row>36</xdr:row>
      <xdr:rowOff>17780</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104157</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593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92202</xdr:rowOff>
    </xdr:from>
    <xdr:to>
      <xdr:col>78</xdr:col>
      <xdr:colOff>120650</xdr:colOff>
      <xdr:row>36</xdr:row>
      <xdr:rowOff>22352</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092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32529</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58618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87630</xdr:rowOff>
    </xdr:from>
    <xdr:to>
      <xdr:col>74</xdr:col>
      <xdr:colOff>31750</xdr:colOff>
      <xdr:row>36</xdr:row>
      <xdr:rowOff>17780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27957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105918</xdr:rowOff>
    </xdr:from>
    <xdr:to>
      <xdr:col>69</xdr:col>
      <xdr:colOff>142875</xdr:colOff>
      <xdr:row>36</xdr:row>
      <xdr:rowOff>36068</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10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46245</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5875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101346</xdr:rowOff>
    </xdr:from>
    <xdr:to>
      <xdr:col>65</xdr:col>
      <xdr:colOff>53975</xdr:colOff>
      <xdr:row>36</xdr:row>
      <xdr:rowOff>31496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102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41673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5870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公債費に係る経常収支比率は、高知県平均</a:t>
          </a:r>
          <a:r>
            <a:rPr kumimoji="1" lang="ja-JP" altLang="en-US" sz="1100">
              <a:solidFill>
                <a:schemeClr val="dk1"/>
              </a:solidFill>
              <a:effectLst/>
              <a:latin typeface="+mn-lt"/>
              <a:ea typeface="+mn-ea"/>
              <a:cs typeface="+mn-cs"/>
            </a:rPr>
            <a:t>よりも</a:t>
          </a:r>
          <a:r>
            <a:rPr kumimoji="1" lang="en-US" altLang="ja-JP" sz="1100">
              <a:solidFill>
                <a:schemeClr val="dk1"/>
              </a:solidFill>
              <a:effectLst/>
              <a:latin typeface="+mn-lt"/>
              <a:ea typeface="+mn-ea"/>
              <a:cs typeface="+mn-cs"/>
            </a:rPr>
            <a:t>4.5</a:t>
          </a:r>
          <a:r>
            <a:rPr kumimoji="1" lang="ja-JP" altLang="ja-JP" sz="1100">
              <a:solidFill>
                <a:schemeClr val="dk1"/>
              </a:solidFill>
              <a:effectLst/>
              <a:latin typeface="+mn-lt"/>
              <a:ea typeface="+mn-ea"/>
              <a:cs typeface="+mn-cs"/>
            </a:rPr>
            <a:t>ポイント上回り、</a:t>
          </a:r>
          <a:r>
            <a:rPr kumimoji="1" lang="ja-JP" altLang="en-US" sz="1100">
              <a:solidFill>
                <a:schemeClr val="dk1"/>
              </a:solidFill>
              <a:effectLst/>
              <a:latin typeface="+mn-lt"/>
              <a:ea typeface="+mn-ea"/>
              <a:cs typeface="+mn-cs"/>
            </a:rPr>
            <a:t>臨時財政対策債分の減少により</a:t>
          </a:r>
          <a:r>
            <a:rPr kumimoji="1" lang="ja-JP" altLang="ja-JP" sz="1100">
              <a:solidFill>
                <a:schemeClr val="dk1"/>
              </a:solidFill>
              <a:effectLst/>
              <a:latin typeface="+mn-lt"/>
              <a:ea typeface="+mn-ea"/>
              <a:cs typeface="+mn-cs"/>
            </a:rPr>
            <a:t>前年度</a:t>
          </a:r>
          <a:r>
            <a:rPr kumimoji="1" lang="ja-JP" altLang="en-US" sz="1100">
              <a:solidFill>
                <a:schemeClr val="dk1"/>
              </a:solidFill>
              <a:effectLst/>
              <a:latin typeface="+mn-lt"/>
              <a:ea typeface="+mn-ea"/>
              <a:cs typeface="+mn-cs"/>
            </a:rPr>
            <a:t>比</a:t>
          </a:r>
          <a:r>
            <a:rPr kumimoji="1" lang="en-US" altLang="ja-JP" sz="1100">
              <a:solidFill>
                <a:schemeClr val="dk1"/>
              </a:solidFill>
              <a:effectLst/>
              <a:latin typeface="+mn-lt"/>
              <a:ea typeface="+mn-ea"/>
              <a:cs typeface="+mn-cs"/>
            </a:rPr>
            <a:t>2.0</a:t>
          </a:r>
          <a:r>
            <a:rPr kumimoji="1" lang="ja-JP" altLang="en-US" sz="1100">
              <a:solidFill>
                <a:schemeClr val="dk1"/>
              </a:solidFill>
              <a:effectLst/>
              <a:latin typeface="+mn-lt"/>
              <a:ea typeface="+mn-ea"/>
              <a:cs typeface="+mn-cs"/>
            </a:rPr>
            <a:t>ポイント増加している。また</a:t>
          </a:r>
          <a:r>
            <a:rPr kumimoji="1" lang="ja-JP" altLang="ja-JP" sz="1100">
              <a:solidFill>
                <a:schemeClr val="dk1"/>
              </a:solidFill>
              <a:effectLst/>
              <a:latin typeface="+mn-lt"/>
              <a:ea typeface="+mn-ea"/>
              <a:cs typeface="+mn-cs"/>
            </a:rPr>
            <a:t>類似団体内順位も低い順位にある。</a:t>
          </a:r>
          <a:endParaRPr lang="ja-JP" altLang="ja-JP" sz="1400">
            <a:effectLst/>
          </a:endParaRPr>
        </a:p>
        <a:p>
          <a:r>
            <a:rPr kumimoji="1" lang="ja-JP" altLang="ja-JP" sz="1100">
              <a:solidFill>
                <a:schemeClr val="dk1"/>
              </a:solidFill>
              <a:effectLst/>
              <a:latin typeface="+mn-lt"/>
              <a:ea typeface="+mn-ea"/>
              <a:cs typeface="+mn-cs"/>
            </a:rPr>
            <a:t>　今後も旧合併特例事業債を活用して公共施設建替など大規模事業を行う予定であるため、より一層地方債の新規発行抑制と公債費の繰上償還を計画的に実施していく必要がある。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156718</xdr:rowOff>
    </xdr:from>
    <xdr:to>
      <xdr:col>24</xdr:col>
      <xdr:colOff>25400</xdr:colOff>
      <xdr:row>81</xdr:row>
      <xdr:rowOff>37846</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672568"/>
          <a:ext cx="0" cy="12527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9923</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97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37846</xdr:rowOff>
    </xdr:from>
    <xdr:to>
      <xdr:col>24</xdr:col>
      <xdr:colOff>114300</xdr:colOff>
      <xdr:row>81</xdr:row>
      <xdr:rowOff>37846</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925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71645</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416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156718</xdr:rowOff>
    </xdr:from>
    <xdr:to>
      <xdr:col>24</xdr:col>
      <xdr:colOff>114300</xdr:colOff>
      <xdr:row>73</xdr:row>
      <xdr:rowOff>156718</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672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101854</xdr:rowOff>
    </xdr:from>
    <xdr:to>
      <xdr:col>24</xdr:col>
      <xdr:colOff>25400</xdr:colOff>
      <xdr:row>80</xdr:row>
      <xdr:rowOff>21844</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3987800" y="13646404"/>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104157</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1343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87630</xdr:rowOff>
    </xdr:from>
    <xdr:to>
      <xdr:col>24</xdr:col>
      <xdr:colOff>76200</xdr:colOff>
      <xdr:row>78</xdr:row>
      <xdr:rowOff>17780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101854</xdr:rowOff>
    </xdr:from>
    <xdr:to>
      <xdr:col>19</xdr:col>
      <xdr:colOff>187325</xdr:colOff>
      <xdr:row>79</xdr:row>
      <xdr:rowOff>101854</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3098800" y="1364640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51054</xdr:rowOff>
    </xdr:from>
    <xdr:to>
      <xdr:col>20</xdr:col>
      <xdr:colOff>38100</xdr:colOff>
      <xdr:row>77</xdr:row>
      <xdr:rowOff>152654</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252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162831</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0215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28702</xdr:rowOff>
    </xdr:from>
    <xdr:to>
      <xdr:col>15</xdr:col>
      <xdr:colOff>98425</xdr:colOff>
      <xdr:row>79</xdr:row>
      <xdr:rowOff>101854</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2209800" y="135732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32765</xdr:rowOff>
    </xdr:from>
    <xdr:to>
      <xdr:col>15</xdr:col>
      <xdr:colOff>149225</xdr:colOff>
      <xdr:row>77</xdr:row>
      <xdr:rowOff>134365</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144542</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00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5842</xdr:rowOff>
    </xdr:from>
    <xdr:to>
      <xdr:col>11</xdr:col>
      <xdr:colOff>9525</xdr:colOff>
      <xdr:row>79</xdr:row>
      <xdr:rowOff>28702</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1320800" y="1355039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41911</xdr:rowOff>
    </xdr:from>
    <xdr:to>
      <xdr:col>11</xdr:col>
      <xdr:colOff>60325</xdr:colOff>
      <xdr:row>77</xdr:row>
      <xdr:rowOff>143511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153688</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012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32765</xdr:rowOff>
    </xdr:from>
    <xdr:to>
      <xdr:col>6</xdr:col>
      <xdr:colOff>171450</xdr:colOff>
      <xdr:row>77</xdr:row>
      <xdr:rowOff>134365</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144542</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00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142494</xdr:rowOff>
    </xdr:from>
    <xdr:to>
      <xdr:col>24</xdr:col>
      <xdr:colOff>76200</xdr:colOff>
      <xdr:row>80</xdr:row>
      <xdr:rowOff>72644</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687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114571</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3659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51054</xdr:rowOff>
    </xdr:from>
    <xdr:to>
      <xdr:col>20</xdr:col>
      <xdr:colOff>38100</xdr:colOff>
      <xdr:row>79</xdr:row>
      <xdr:rowOff>152654</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137431</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3681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51054</xdr:rowOff>
    </xdr:from>
    <xdr:to>
      <xdr:col>15</xdr:col>
      <xdr:colOff>149225</xdr:colOff>
      <xdr:row>79</xdr:row>
      <xdr:rowOff>152654</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137431</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3681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149352</xdr:rowOff>
    </xdr:from>
    <xdr:to>
      <xdr:col>11</xdr:col>
      <xdr:colOff>60325</xdr:colOff>
      <xdr:row>79</xdr:row>
      <xdr:rowOff>79502</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3522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64279</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3608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126492</xdr:rowOff>
    </xdr:from>
    <xdr:to>
      <xdr:col>6</xdr:col>
      <xdr:colOff>171450</xdr:colOff>
      <xdr:row>79</xdr:row>
      <xdr:rowOff>56642</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499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41419</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3585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公債費以外に係る経常収支比率は、類似団体平均値を大きく下回っており、高い順位に位置している。</a:t>
          </a:r>
          <a:r>
            <a:rPr kumimoji="1" lang="ja-JP" altLang="en-US" sz="1100" b="0" i="0" baseline="0">
              <a:solidFill>
                <a:schemeClr val="dk1"/>
              </a:solidFill>
              <a:effectLst/>
              <a:latin typeface="+mn-lt"/>
              <a:ea typeface="+mn-ea"/>
              <a:cs typeface="+mn-cs"/>
            </a:rPr>
            <a:t>今</a:t>
          </a:r>
          <a:r>
            <a:rPr kumimoji="1" lang="ja-JP" altLang="ja-JP" sz="1100" b="0" i="0" baseline="0">
              <a:solidFill>
                <a:schemeClr val="dk1"/>
              </a:solidFill>
              <a:effectLst/>
              <a:latin typeface="+mn-lt"/>
              <a:ea typeface="+mn-ea"/>
              <a:cs typeface="+mn-cs"/>
            </a:rPr>
            <a:t>年度においては、前年度比</a:t>
          </a:r>
          <a:r>
            <a:rPr kumimoji="1" lang="en-US" altLang="ja-JP" sz="1100" b="0" i="0" baseline="0">
              <a:solidFill>
                <a:schemeClr val="dk1"/>
              </a:solidFill>
              <a:effectLst/>
              <a:latin typeface="+mn-lt"/>
              <a:ea typeface="+mn-ea"/>
              <a:cs typeface="+mn-cs"/>
            </a:rPr>
            <a:t>1.9</a:t>
          </a:r>
          <a:r>
            <a:rPr kumimoji="1" lang="ja-JP" altLang="ja-JP" sz="1100" b="0" i="0" baseline="0">
              <a:solidFill>
                <a:schemeClr val="dk1"/>
              </a:solidFill>
              <a:effectLst/>
              <a:latin typeface="+mn-lt"/>
              <a:ea typeface="+mn-ea"/>
              <a:cs typeface="+mn-cs"/>
            </a:rPr>
            <a:t>ポイント</a:t>
          </a:r>
          <a:r>
            <a:rPr kumimoji="1" lang="ja-JP" altLang="en-US" sz="1100" b="0" i="0" baseline="0">
              <a:solidFill>
                <a:schemeClr val="dk1"/>
              </a:solidFill>
              <a:effectLst/>
              <a:latin typeface="+mn-lt"/>
              <a:ea typeface="+mn-ea"/>
              <a:cs typeface="+mn-cs"/>
            </a:rPr>
            <a:t>減少</a:t>
          </a:r>
          <a:r>
            <a:rPr kumimoji="1" lang="ja-JP" altLang="ja-JP" sz="1100" b="0" i="0" baseline="0">
              <a:solidFill>
                <a:schemeClr val="dk1"/>
              </a:solidFill>
              <a:effectLst/>
              <a:latin typeface="+mn-lt"/>
              <a:ea typeface="+mn-ea"/>
              <a:cs typeface="+mn-cs"/>
            </a:rPr>
            <a:t>して</a:t>
          </a:r>
          <a:r>
            <a:rPr kumimoji="1" lang="ja-JP" altLang="en-US" sz="1100" b="0" i="0" baseline="0">
              <a:solidFill>
                <a:schemeClr val="dk1"/>
              </a:solidFill>
              <a:effectLst/>
              <a:latin typeface="+mn-lt"/>
              <a:ea typeface="+mn-ea"/>
              <a:cs typeface="+mn-cs"/>
            </a:rPr>
            <a:t>おり</a:t>
          </a:r>
          <a:r>
            <a:rPr kumimoji="1" lang="ja-JP" altLang="ja-JP" sz="1100" b="0" i="0" baseline="0">
              <a:solidFill>
                <a:schemeClr val="dk1"/>
              </a:solidFill>
              <a:effectLst/>
              <a:latin typeface="+mn-lt"/>
              <a:ea typeface="+mn-ea"/>
              <a:cs typeface="+mn-cs"/>
            </a:rPr>
            <a:t>、普通交付税の</a:t>
          </a:r>
          <a:r>
            <a:rPr kumimoji="1" lang="ja-JP" altLang="en-US" sz="1100" b="0" i="0" baseline="0">
              <a:solidFill>
                <a:schemeClr val="dk1"/>
              </a:solidFill>
              <a:effectLst/>
              <a:latin typeface="+mn-lt"/>
              <a:ea typeface="+mn-ea"/>
              <a:cs typeface="+mn-cs"/>
            </a:rPr>
            <a:t>増額</a:t>
          </a:r>
          <a:r>
            <a:rPr kumimoji="1" lang="ja-JP" altLang="ja-JP" sz="1100" b="0" i="0" baseline="0">
              <a:solidFill>
                <a:schemeClr val="dk1"/>
              </a:solidFill>
              <a:effectLst/>
              <a:latin typeface="+mn-lt"/>
              <a:ea typeface="+mn-ea"/>
              <a:cs typeface="+mn-cs"/>
            </a:rPr>
            <a:t>による影響が大きいと思われる。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また、公債費が類似団体平均値を大きく下回る結果となっており、経常収支比率を好転していくには、公債費の歳出削減が大きな課題である。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今後においても、定員管理適正化計画や財政収支見通しに基づき、人件費や公債費を始めとした各種費目の歳出削減に努め、行財政改革の推進に努めていく。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117856</xdr:rowOff>
    </xdr:from>
    <xdr:to>
      <xdr:col>82</xdr:col>
      <xdr:colOff>107950</xdr:colOff>
      <xdr:row>80</xdr:row>
      <xdr:rowOff>140715</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462256"/>
          <a:ext cx="0" cy="1394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112792</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3828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140715</xdr:rowOff>
    </xdr:from>
    <xdr:to>
      <xdr:col>82</xdr:col>
      <xdr:colOff>196850</xdr:colOff>
      <xdr:row>80</xdr:row>
      <xdr:rowOff>140715</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3856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32783</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205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117856</xdr:rowOff>
    </xdr:from>
    <xdr:to>
      <xdr:col>82</xdr:col>
      <xdr:colOff>196850</xdr:colOff>
      <xdr:row>72</xdr:row>
      <xdr:rowOff>117856</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462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73</xdr:row>
      <xdr:rowOff>133858</xdr:rowOff>
    </xdr:from>
    <xdr:to>
      <xdr:col>82</xdr:col>
      <xdr:colOff>107950</xdr:colOff>
      <xdr:row>74</xdr:row>
      <xdr:rowOff>49276</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flipV="1">
          <a:off x="15671800" y="12649708"/>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34562</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30647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62485</xdr:rowOff>
    </xdr:from>
    <xdr:to>
      <xdr:col>82</xdr:col>
      <xdr:colOff>158750</xdr:colOff>
      <xdr:row>76</xdr:row>
      <xdr:rowOff>164085</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092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73</xdr:row>
      <xdr:rowOff>156718</xdr:rowOff>
    </xdr:from>
    <xdr:to>
      <xdr:col>78</xdr:col>
      <xdr:colOff>69850</xdr:colOff>
      <xdr:row>74</xdr:row>
      <xdr:rowOff>49276</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4782800" y="12672568"/>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48768</xdr:rowOff>
    </xdr:from>
    <xdr:to>
      <xdr:col>78</xdr:col>
      <xdr:colOff>120650</xdr:colOff>
      <xdr:row>76</xdr:row>
      <xdr:rowOff>150368</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078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135145</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31653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73</xdr:row>
      <xdr:rowOff>42418</xdr:rowOff>
    </xdr:from>
    <xdr:to>
      <xdr:col>73</xdr:col>
      <xdr:colOff>180975</xdr:colOff>
      <xdr:row>73</xdr:row>
      <xdr:rowOff>156718</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3893800" y="12558268"/>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35052</xdr:rowOff>
    </xdr:from>
    <xdr:to>
      <xdr:col>74</xdr:col>
      <xdr:colOff>31750</xdr:colOff>
      <xdr:row>76</xdr:row>
      <xdr:rowOff>136652</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065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121429</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3151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72</xdr:row>
      <xdr:rowOff>104140</xdr:rowOff>
    </xdr:from>
    <xdr:to>
      <xdr:col>69</xdr:col>
      <xdr:colOff>92075</xdr:colOff>
      <xdr:row>73</xdr:row>
      <xdr:rowOff>42418</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3004800" y="1244854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151637</xdr:rowOff>
    </xdr:from>
    <xdr:to>
      <xdr:col>69</xdr:col>
      <xdr:colOff>142875</xdr:colOff>
      <xdr:row>76</xdr:row>
      <xdr:rowOff>81787</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01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66564</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30967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41910</xdr:rowOff>
    </xdr:from>
    <xdr:to>
      <xdr:col>65</xdr:col>
      <xdr:colOff>53975</xdr:colOff>
      <xdr:row>75</xdr:row>
      <xdr:rowOff>143510</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2900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128288</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2987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73</xdr:row>
      <xdr:rowOff>83058</xdr:rowOff>
    </xdr:from>
    <xdr:to>
      <xdr:col>82</xdr:col>
      <xdr:colOff>158750</xdr:colOff>
      <xdr:row>74</xdr:row>
      <xdr:rowOff>13208</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2598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72</xdr:row>
      <xdr:rowOff>99585</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2443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73</xdr:row>
      <xdr:rowOff>169926</xdr:rowOff>
    </xdr:from>
    <xdr:to>
      <xdr:col>78</xdr:col>
      <xdr:colOff>120650</xdr:colOff>
      <xdr:row>74</xdr:row>
      <xdr:rowOff>100076</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2685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72</xdr:row>
      <xdr:rowOff>110253</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2454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73</xdr:row>
      <xdr:rowOff>105918</xdr:rowOff>
    </xdr:from>
    <xdr:to>
      <xdr:col>74</xdr:col>
      <xdr:colOff>31750</xdr:colOff>
      <xdr:row>74</xdr:row>
      <xdr:rowOff>36068</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2621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72</xdr:row>
      <xdr:rowOff>46245</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2390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72</xdr:row>
      <xdr:rowOff>163068</xdr:rowOff>
    </xdr:from>
    <xdr:to>
      <xdr:col>69</xdr:col>
      <xdr:colOff>142875</xdr:colOff>
      <xdr:row>73</xdr:row>
      <xdr:rowOff>93218</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2507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71</xdr:row>
      <xdr:rowOff>103395</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2276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72</xdr:row>
      <xdr:rowOff>53340</xdr:rowOff>
    </xdr:from>
    <xdr:to>
      <xdr:col>65</xdr:col>
      <xdr:colOff>53975</xdr:colOff>
      <xdr:row>72</xdr:row>
      <xdr:rowOff>154940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2397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70</xdr:row>
      <xdr:rowOff>165117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2166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126235</xdr:rowOff>
    </xdr:from>
    <xdr:to>
      <xdr:col>29</xdr:col>
      <xdr:colOff>127000</xdr:colOff>
      <xdr:row>20</xdr:row>
      <xdr:rowOff>34182</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059810"/>
          <a:ext cx="0" cy="145099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6259</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482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34182</xdr:rowOff>
    </xdr:from>
    <xdr:to>
      <xdr:col>30</xdr:col>
      <xdr:colOff>25400</xdr:colOff>
      <xdr:row>20</xdr:row>
      <xdr:rowOff>34182</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51080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41162</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1803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126235</xdr:rowOff>
    </xdr:from>
    <xdr:to>
      <xdr:col>30</xdr:col>
      <xdr:colOff>25400</xdr:colOff>
      <xdr:row>11</xdr:row>
      <xdr:rowOff>126235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0598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11</xdr:row>
      <xdr:rowOff>126235</xdr:rowOff>
    </xdr:from>
    <xdr:to>
      <xdr:col>29</xdr:col>
      <xdr:colOff>127000</xdr:colOff>
      <xdr:row>12</xdr:row>
      <xdr:rowOff>81311</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2059810"/>
          <a:ext cx="647700" cy="1265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54653</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30169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82576</xdr:rowOff>
    </xdr:from>
    <xdr:to>
      <xdr:col>29</xdr:col>
      <xdr:colOff>177800</xdr:colOff>
      <xdr:row>18</xdr:row>
      <xdr:rowOff>12726</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3044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12</xdr:row>
      <xdr:rowOff>81311</xdr:rowOff>
    </xdr:from>
    <xdr:to>
      <xdr:col>26</xdr:col>
      <xdr:colOff>50800</xdr:colOff>
      <xdr:row>12</xdr:row>
      <xdr:rowOff>162546</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2186336"/>
          <a:ext cx="698500" cy="8123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150251</xdr:rowOff>
    </xdr:from>
    <xdr:to>
      <xdr:col>26</xdr:col>
      <xdr:colOff>101600</xdr:colOff>
      <xdr:row>18</xdr:row>
      <xdr:rowOff>80401</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31125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65178</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1989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12</xdr:row>
      <xdr:rowOff>162546</xdr:rowOff>
    </xdr:from>
    <xdr:to>
      <xdr:col>22</xdr:col>
      <xdr:colOff>114300</xdr:colOff>
      <xdr:row>13</xdr:row>
      <xdr:rowOff>33789</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2267571"/>
          <a:ext cx="698500" cy="4269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162413</xdr:rowOff>
    </xdr:from>
    <xdr:to>
      <xdr:col>22</xdr:col>
      <xdr:colOff>165100</xdr:colOff>
      <xdr:row>18</xdr:row>
      <xdr:rowOff>92563</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312468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77340</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211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13</xdr:row>
      <xdr:rowOff>7134</xdr:rowOff>
    </xdr:from>
    <xdr:to>
      <xdr:col>18</xdr:col>
      <xdr:colOff>177800</xdr:colOff>
      <xdr:row>13</xdr:row>
      <xdr:rowOff>33789</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a:off x="2908300" y="2283609"/>
          <a:ext cx="698500" cy="266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167936</xdr:rowOff>
    </xdr:from>
    <xdr:to>
      <xdr:col>19</xdr:col>
      <xdr:colOff>38100</xdr:colOff>
      <xdr:row>18</xdr:row>
      <xdr:rowOff>98086</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1302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82862</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216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22775</xdr:rowOff>
    </xdr:from>
    <xdr:to>
      <xdr:col>15</xdr:col>
      <xdr:colOff>101600</xdr:colOff>
      <xdr:row>18</xdr:row>
      <xdr:rowOff>124375</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1565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109152</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24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11</xdr:row>
      <xdr:rowOff>75435</xdr:rowOff>
    </xdr:from>
    <xdr:to>
      <xdr:col>29</xdr:col>
      <xdr:colOff>177800</xdr:colOff>
      <xdr:row>12</xdr:row>
      <xdr:rowOff>5585</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20090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22112</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1955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12</xdr:row>
      <xdr:rowOff>30511</xdr:rowOff>
    </xdr:from>
    <xdr:to>
      <xdr:col>26</xdr:col>
      <xdr:colOff>101600</xdr:colOff>
      <xdr:row>12</xdr:row>
      <xdr:rowOff>132111</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21355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10</xdr:row>
      <xdr:rowOff>142288</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19044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12</xdr:row>
      <xdr:rowOff>111746</xdr:rowOff>
    </xdr:from>
    <xdr:to>
      <xdr:col>22</xdr:col>
      <xdr:colOff>165100</xdr:colOff>
      <xdr:row>13</xdr:row>
      <xdr:rowOff>41896</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22167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52073</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198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12</xdr:row>
      <xdr:rowOff>154439</xdr:rowOff>
    </xdr:from>
    <xdr:to>
      <xdr:col>19</xdr:col>
      <xdr:colOff>38100</xdr:colOff>
      <xdr:row>13</xdr:row>
      <xdr:rowOff>84589</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22594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11</xdr:row>
      <xdr:rowOff>94766</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2028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12</xdr:row>
      <xdr:rowOff>127784</xdr:rowOff>
    </xdr:from>
    <xdr:to>
      <xdr:col>15</xdr:col>
      <xdr:colOff>101600</xdr:colOff>
      <xdr:row>13</xdr:row>
      <xdr:rowOff>57934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22328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11</xdr:row>
      <xdr:rowOff>68111</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2001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159657</xdr:rowOff>
    </xdr:from>
    <xdr:to>
      <xdr:col>33</xdr:col>
      <xdr:colOff>114300</xdr:colOff>
      <xdr:row>37</xdr:row>
      <xdr:rowOff>159657</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110655</xdr:rowOff>
    </xdr:from>
    <xdr:to>
      <xdr:col>29</xdr:col>
      <xdr:colOff>127000</xdr:colOff>
      <xdr:row>37</xdr:row>
      <xdr:rowOff>320984</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035205"/>
          <a:ext cx="0" cy="141047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293061</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417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320984</xdr:rowOff>
    </xdr:from>
    <xdr:to>
      <xdr:col>30</xdr:col>
      <xdr:colOff>25400</xdr:colOff>
      <xdr:row>37</xdr:row>
      <xdr:rowOff>320984</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44568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25582</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778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76,501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110655</xdr:rowOff>
    </xdr:from>
    <xdr:to>
      <xdr:col>30</xdr:col>
      <xdr:colOff>25400</xdr:colOff>
      <xdr:row>33</xdr:row>
      <xdr:rowOff>110655</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03520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340</xdr:rowOff>
    </xdr:from>
    <xdr:to>
      <xdr:col>29</xdr:col>
      <xdr:colOff>127000</xdr:colOff>
      <xdr:row>37</xdr:row>
      <xdr:rowOff>95062</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7125040"/>
          <a:ext cx="647700" cy="947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6953</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6173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161876</xdr:rowOff>
    </xdr:from>
    <xdr:to>
      <xdr:col>29</xdr:col>
      <xdr:colOff>177800</xdr:colOff>
      <xdr:row>35</xdr:row>
      <xdr:rowOff>263476</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7722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152440</xdr:rowOff>
    </xdr:from>
    <xdr:to>
      <xdr:col>26</xdr:col>
      <xdr:colOff>50800</xdr:colOff>
      <xdr:row>37</xdr:row>
      <xdr:rowOff>95062</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4305300" y="7105690"/>
          <a:ext cx="698500" cy="11407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217050</xdr:rowOff>
    </xdr:from>
    <xdr:to>
      <xdr:col>26</xdr:col>
      <xdr:colOff>101600</xdr:colOff>
      <xdr:row>35</xdr:row>
      <xdr:rowOff>318650</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8274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328827</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596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152440</xdr:rowOff>
    </xdr:from>
    <xdr:to>
      <xdr:col>22</xdr:col>
      <xdr:colOff>114300</xdr:colOff>
      <xdr:row>36</xdr:row>
      <xdr:rowOff>165111</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7105690"/>
          <a:ext cx="698500" cy="1267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212641</xdr:rowOff>
    </xdr:from>
    <xdr:to>
      <xdr:col>22</xdr:col>
      <xdr:colOff>165100</xdr:colOff>
      <xdr:row>35</xdr:row>
      <xdr:rowOff>314241</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82299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324418</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5918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104679</xdr:rowOff>
    </xdr:from>
    <xdr:to>
      <xdr:col>18</xdr:col>
      <xdr:colOff>177800</xdr:colOff>
      <xdr:row>36</xdr:row>
      <xdr:rowOff>165111</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a:off x="2908300" y="7057929"/>
          <a:ext cx="698500" cy="6043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210176</xdr:rowOff>
    </xdr:from>
    <xdr:to>
      <xdr:col>19</xdr:col>
      <xdr:colOff>38100</xdr:colOff>
      <xdr:row>35</xdr:row>
      <xdr:rowOff>311776</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68205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321953</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6589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214111</xdr:rowOff>
    </xdr:from>
    <xdr:to>
      <xdr:col>15</xdr:col>
      <xdr:colOff>101600</xdr:colOff>
      <xdr:row>35</xdr:row>
      <xdr:rowOff>315711</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68244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325888</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6593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120990</xdr:rowOff>
    </xdr:from>
    <xdr:to>
      <xdr:col>29</xdr:col>
      <xdr:colOff>177800</xdr:colOff>
      <xdr:row>37</xdr:row>
      <xdr:rowOff>51140</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70742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93067</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704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44262</xdr:rowOff>
    </xdr:from>
    <xdr:to>
      <xdr:col>26</xdr:col>
      <xdr:colOff>101600</xdr:colOff>
      <xdr:row>37</xdr:row>
      <xdr:rowOff>145862</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71689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130639</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72553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101640</xdr:rowOff>
    </xdr:from>
    <xdr:to>
      <xdr:col>22</xdr:col>
      <xdr:colOff>165100</xdr:colOff>
      <xdr:row>37</xdr:row>
      <xdr:rowOff>31790</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70548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16567</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7141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114311</xdr:rowOff>
    </xdr:from>
    <xdr:to>
      <xdr:col>19</xdr:col>
      <xdr:colOff>38100</xdr:colOff>
      <xdr:row>37</xdr:row>
      <xdr:rowOff>44461</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70675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29238</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7153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53879</xdr:rowOff>
    </xdr:from>
    <xdr:to>
      <xdr:col>15</xdr:col>
      <xdr:colOff>101600</xdr:colOff>
      <xdr:row>36</xdr:row>
      <xdr:rowOff>155479</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70071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140256</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709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36899</xdr:rowOff>
    </xdr:from>
    <xdr:to>
      <xdr:col>24</xdr:col>
      <xdr:colOff>62865</xdr:colOff>
      <xdr:row>38</xdr:row>
      <xdr:rowOff>77674</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351849"/>
          <a:ext cx="1270" cy="12409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81501</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596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77674</xdr:rowOff>
    </xdr:from>
    <xdr:to>
      <xdr:col>24</xdr:col>
      <xdr:colOff>152400</xdr:colOff>
      <xdr:row>38</xdr:row>
      <xdr:rowOff>77674</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592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155026</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512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36899</xdr:rowOff>
    </xdr:from>
    <xdr:to>
      <xdr:col>24</xdr:col>
      <xdr:colOff>152400</xdr:colOff>
      <xdr:row>31</xdr:row>
      <xdr:rowOff>36899</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3518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39527</xdr:rowOff>
    </xdr:from>
    <xdr:to>
      <xdr:col>24</xdr:col>
      <xdr:colOff>63500</xdr:colOff>
      <xdr:row>32</xdr:row>
      <xdr:rowOff>5672</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5354477"/>
          <a:ext cx="838200" cy="137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163507</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61642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13630</xdr:rowOff>
    </xdr:from>
    <xdr:to>
      <xdr:col>24</xdr:col>
      <xdr:colOff>114300</xdr:colOff>
      <xdr:row>36</xdr:row>
      <xdr:rowOff>115230</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6185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5672</xdr:rowOff>
    </xdr:from>
    <xdr:to>
      <xdr:col>19</xdr:col>
      <xdr:colOff>177800</xdr:colOff>
      <xdr:row>32</xdr:row>
      <xdr:rowOff>68727</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5492072"/>
          <a:ext cx="889000" cy="63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68456</xdr:rowOff>
    </xdr:from>
    <xdr:to>
      <xdr:col>20</xdr:col>
      <xdr:colOff>38100</xdr:colOff>
      <xdr:row>36</xdr:row>
      <xdr:rowOff>170056</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6240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161183</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63333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68727</xdr:rowOff>
    </xdr:from>
    <xdr:to>
      <xdr:col>15</xdr:col>
      <xdr:colOff>50800</xdr:colOff>
      <xdr:row>32</xdr:row>
      <xdr:rowOff>111940</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5555127"/>
          <a:ext cx="889000" cy="4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71298</xdr:rowOff>
    </xdr:from>
    <xdr:to>
      <xdr:col>15</xdr:col>
      <xdr:colOff>101600</xdr:colOff>
      <xdr:row>37</xdr:row>
      <xdr:rowOff>1448</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243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164025</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6336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88143</xdr:rowOff>
    </xdr:from>
    <xdr:to>
      <xdr:col>10</xdr:col>
      <xdr:colOff>114300</xdr:colOff>
      <xdr:row>32</xdr:row>
      <xdr:rowOff>111940</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a:off x="1130300" y="5574543"/>
          <a:ext cx="889000" cy="23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66391</xdr:rowOff>
    </xdr:from>
    <xdr:to>
      <xdr:col>10</xdr:col>
      <xdr:colOff>165100</xdr:colOff>
      <xdr:row>36</xdr:row>
      <xdr:rowOff>167991</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238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159118</xdr:rowOff>
    </xdr:from>
    <xdr:ext cx="59901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19795" y="6331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88192</xdr:rowOff>
    </xdr:from>
    <xdr:to>
      <xdr:col>6</xdr:col>
      <xdr:colOff>38100</xdr:colOff>
      <xdr:row>37</xdr:row>
      <xdr:rowOff>18342</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26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9469</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30795" y="6353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160177</xdr:rowOff>
    </xdr:from>
    <xdr:to>
      <xdr:col>24</xdr:col>
      <xdr:colOff>114300</xdr:colOff>
      <xdr:row>31</xdr:row>
      <xdr:rowOff>90327</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530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110575</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5254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230,646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31</xdr:row>
      <xdr:rowOff>126322</xdr:rowOff>
    </xdr:from>
    <xdr:to>
      <xdr:col>20</xdr:col>
      <xdr:colOff>38100</xdr:colOff>
      <xdr:row>32</xdr:row>
      <xdr:rowOff>56472</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544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30</xdr:row>
      <xdr:rowOff>72999</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5216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17927</xdr:rowOff>
    </xdr:from>
    <xdr:to>
      <xdr:col>15</xdr:col>
      <xdr:colOff>101600</xdr:colOff>
      <xdr:row>32</xdr:row>
      <xdr:rowOff>119527</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5504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30</xdr:row>
      <xdr:rowOff>136054</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5279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61140</xdr:rowOff>
    </xdr:from>
    <xdr:to>
      <xdr:col>10</xdr:col>
      <xdr:colOff>165100</xdr:colOff>
      <xdr:row>32</xdr:row>
      <xdr:rowOff>162740</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554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31</xdr:row>
      <xdr:rowOff>7817</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5322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37343</xdr:rowOff>
    </xdr:from>
    <xdr:to>
      <xdr:col>6</xdr:col>
      <xdr:colOff>38100</xdr:colOff>
      <xdr:row>32</xdr:row>
      <xdr:rowOff>138943</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5523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30</xdr:row>
      <xdr:rowOff>155470</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30795" y="5298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物件費グラフ枠">
          <a:extLst>
            <a:ext uri="{FF2B5EF4-FFF2-40B4-BE49-F238E27FC236}">
              <a16:creationId xmlns:a16="http://schemas.microsoft.com/office/drawing/2014/main" id="{00000000-0008-0000-0600-00006E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20133</xdr:rowOff>
    </xdr:from>
    <xdr:to>
      <xdr:col>24</xdr:col>
      <xdr:colOff>62865</xdr:colOff>
      <xdr:row>57</xdr:row>
      <xdr:rowOff>46372</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flipV="1">
          <a:off x="4633595" y="8764083"/>
          <a:ext cx="1270" cy="10549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50199</xdr:rowOff>
    </xdr:from>
    <xdr:ext cx="534377" cy="259045"/>
    <xdr:sp macro="" textlink="">
      <xdr:nvSpPr>
        <xdr:cNvPr id="112" name="物件費最小値テキスト">
          <a:extLst>
            <a:ext uri="{FF2B5EF4-FFF2-40B4-BE49-F238E27FC236}">
              <a16:creationId xmlns:a16="http://schemas.microsoft.com/office/drawing/2014/main" id="{00000000-0008-0000-0600-000070000000}"/>
            </a:ext>
          </a:extLst>
        </xdr:cNvPr>
        <xdr:cNvSpPr txBox="1"/>
      </xdr:nvSpPr>
      <xdr:spPr>
        <a:xfrm>
          <a:off x="4686300" y="9822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46372</xdr:rowOff>
    </xdr:from>
    <xdr:to>
      <xdr:col>24</xdr:col>
      <xdr:colOff>152400</xdr:colOff>
      <xdr:row>57</xdr:row>
      <xdr:rowOff>46372</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4546600" y="9819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138260</xdr:rowOff>
    </xdr:from>
    <xdr:ext cx="599010" cy="259045"/>
    <xdr:sp macro="" textlink="">
      <xdr:nvSpPr>
        <xdr:cNvPr id="114" name="物件費最大値テキスト">
          <a:extLst>
            <a:ext uri="{FF2B5EF4-FFF2-40B4-BE49-F238E27FC236}">
              <a16:creationId xmlns:a16="http://schemas.microsoft.com/office/drawing/2014/main" id="{00000000-0008-0000-0600-000072000000}"/>
            </a:ext>
          </a:extLst>
        </xdr:cNvPr>
        <xdr:cNvSpPr txBox="1"/>
      </xdr:nvSpPr>
      <xdr:spPr>
        <a:xfrm>
          <a:off x="4686300" y="8539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288,652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20133</xdr:rowOff>
    </xdr:from>
    <xdr:to>
      <xdr:col>24</xdr:col>
      <xdr:colOff>152400</xdr:colOff>
      <xdr:row>51</xdr:row>
      <xdr:rowOff>20133</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87640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17728</xdr:rowOff>
    </xdr:from>
    <xdr:to>
      <xdr:col>24</xdr:col>
      <xdr:colOff>63500</xdr:colOff>
      <xdr:row>54</xdr:row>
      <xdr:rowOff>127950</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flipV="1">
          <a:off x="3797300" y="9276028"/>
          <a:ext cx="838200" cy="110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64616</xdr:rowOff>
    </xdr:from>
    <xdr:ext cx="599010" cy="259045"/>
    <xdr:sp macro="" textlink="">
      <xdr:nvSpPr>
        <xdr:cNvPr id="117" name="物件費平均値テキスト">
          <a:extLst>
            <a:ext uri="{FF2B5EF4-FFF2-40B4-BE49-F238E27FC236}">
              <a16:creationId xmlns:a16="http://schemas.microsoft.com/office/drawing/2014/main" id="{00000000-0008-0000-0600-000075000000}"/>
            </a:ext>
          </a:extLst>
        </xdr:cNvPr>
        <xdr:cNvSpPr txBox="1"/>
      </xdr:nvSpPr>
      <xdr:spPr>
        <a:xfrm>
          <a:off x="4686300" y="949436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86189</xdr:rowOff>
    </xdr:from>
    <xdr:to>
      <xdr:col>24</xdr:col>
      <xdr:colOff>114300</xdr:colOff>
      <xdr:row>56</xdr:row>
      <xdr:rowOff>16339</xdr:rowOff>
    </xdr:to>
    <xdr:sp macro="" textlink="">
      <xdr:nvSpPr>
        <xdr:cNvPr id="118" name="フローチャート: 判断 117">
          <a:extLst>
            <a:ext uri="{FF2B5EF4-FFF2-40B4-BE49-F238E27FC236}">
              <a16:creationId xmlns:a16="http://schemas.microsoft.com/office/drawing/2014/main" id="{00000000-0008-0000-0600-000076000000}"/>
            </a:ext>
          </a:extLst>
        </xdr:cNvPr>
        <xdr:cNvSpPr/>
      </xdr:nvSpPr>
      <xdr:spPr>
        <a:xfrm>
          <a:off x="4584700" y="951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56224</xdr:rowOff>
    </xdr:from>
    <xdr:to>
      <xdr:col>19</xdr:col>
      <xdr:colOff>177800</xdr:colOff>
      <xdr:row>54</xdr:row>
      <xdr:rowOff>127950</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2908300" y="9314524"/>
          <a:ext cx="889000" cy="71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87807</xdr:rowOff>
    </xdr:from>
    <xdr:to>
      <xdr:col>20</xdr:col>
      <xdr:colOff>38100</xdr:colOff>
      <xdr:row>56</xdr:row>
      <xdr:rowOff>17957</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3746500" y="9517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9084</xdr:rowOff>
    </xdr:from>
    <xdr:ext cx="599010" cy="259045"/>
    <xdr:sp macro="" textlink="">
      <xdr:nvSpPr>
        <xdr:cNvPr id="121" name="テキスト ボックス 120">
          <a:extLst>
            <a:ext uri="{FF2B5EF4-FFF2-40B4-BE49-F238E27FC236}">
              <a16:creationId xmlns:a16="http://schemas.microsoft.com/office/drawing/2014/main" id="{00000000-0008-0000-0600-000079000000}"/>
            </a:ext>
          </a:extLst>
        </xdr:cNvPr>
        <xdr:cNvSpPr txBox="1"/>
      </xdr:nvSpPr>
      <xdr:spPr>
        <a:xfrm>
          <a:off x="3497795" y="9610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56224</xdr:rowOff>
    </xdr:from>
    <xdr:to>
      <xdr:col>15</xdr:col>
      <xdr:colOff>50800</xdr:colOff>
      <xdr:row>54</xdr:row>
      <xdr:rowOff>141721</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019300" y="9314524"/>
          <a:ext cx="889000" cy="85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94862</xdr:rowOff>
    </xdr:from>
    <xdr:to>
      <xdr:col>15</xdr:col>
      <xdr:colOff>101600</xdr:colOff>
      <xdr:row>56</xdr:row>
      <xdr:rowOff>25012</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2857500" y="9524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16139</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2608795" y="9617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141721</xdr:rowOff>
    </xdr:from>
    <xdr:to>
      <xdr:col>10</xdr:col>
      <xdr:colOff>114300</xdr:colOff>
      <xdr:row>54</xdr:row>
      <xdr:rowOff>162382</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1130300" y="9400021"/>
          <a:ext cx="889000" cy="20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71494</xdr:rowOff>
    </xdr:from>
    <xdr:to>
      <xdr:col>10</xdr:col>
      <xdr:colOff>165100</xdr:colOff>
      <xdr:row>56</xdr:row>
      <xdr:rowOff>1644</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1968500" y="9501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164221</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1719795" y="9593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92146</xdr:rowOff>
    </xdr:from>
    <xdr:to>
      <xdr:col>6</xdr:col>
      <xdr:colOff>38100</xdr:colOff>
      <xdr:row>56</xdr:row>
      <xdr:rowOff>22296</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079500" y="9521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13423</xdr:rowOff>
    </xdr:from>
    <xdr:ext cx="59901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830795" y="9614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53</xdr:row>
      <xdr:rowOff>138378</xdr:rowOff>
    </xdr:from>
    <xdr:to>
      <xdr:col>24</xdr:col>
      <xdr:colOff>114300</xdr:colOff>
      <xdr:row>54</xdr:row>
      <xdr:rowOff>68528</xdr:rowOff>
    </xdr:to>
    <xdr:sp macro="" textlink="">
      <xdr:nvSpPr>
        <xdr:cNvPr id="135" name="楕円 134">
          <a:extLst>
            <a:ext uri="{FF2B5EF4-FFF2-40B4-BE49-F238E27FC236}">
              <a16:creationId xmlns:a16="http://schemas.microsoft.com/office/drawing/2014/main" id="{00000000-0008-0000-0600-000087000000}"/>
            </a:ext>
          </a:extLst>
        </xdr:cNvPr>
        <xdr:cNvSpPr/>
      </xdr:nvSpPr>
      <xdr:spPr>
        <a:xfrm>
          <a:off x="4584700" y="9225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161255</xdr:rowOff>
    </xdr:from>
    <xdr:ext cx="599010" cy="259045"/>
    <xdr:sp macro="" textlink="">
      <xdr:nvSpPr>
        <xdr:cNvPr id="136" name="物件費該当値テキスト">
          <a:extLst>
            <a:ext uri="{FF2B5EF4-FFF2-40B4-BE49-F238E27FC236}">
              <a16:creationId xmlns:a16="http://schemas.microsoft.com/office/drawing/2014/main" id="{00000000-0008-0000-0600-000088000000}"/>
            </a:ext>
          </a:extLst>
        </xdr:cNvPr>
        <xdr:cNvSpPr txBox="1"/>
      </xdr:nvSpPr>
      <xdr:spPr>
        <a:xfrm>
          <a:off x="4686300" y="9076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77150</xdr:rowOff>
    </xdr:from>
    <xdr:to>
      <xdr:col>20</xdr:col>
      <xdr:colOff>38100</xdr:colOff>
      <xdr:row>55</xdr:row>
      <xdr:rowOff>7300</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3746500" y="933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23827</xdr:rowOff>
    </xdr:from>
    <xdr:ext cx="59901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3497795" y="91106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5424</xdr:rowOff>
    </xdr:from>
    <xdr:to>
      <xdr:col>15</xdr:col>
      <xdr:colOff>101600</xdr:colOff>
      <xdr:row>54</xdr:row>
      <xdr:rowOff>107024</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2857500" y="9263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123551</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2608795" y="9038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90921</xdr:rowOff>
    </xdr:from>
    <xdr:to>
      <xdr:col>10</xdr:col>
      <xdr:colOff>165100</xdr:colOff>
      <xdr:row>55</xdr:row>
      <xdr:rowOff>21071</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1968500" y="9349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37598</xdr:rowOff>
    </xdr:from>
    <xdr:ext cx="599010"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1719795" y="9124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111582</xdr:rowOff>
    </xdr:from>
    <xdr:to>
      <xdr:col>6</xdr:col>
      <xdr:colOff>38100</xdr:colOff>
      <xdr:row>55</xdr:row>
      <xdr:rowOff>41732</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079500" y="9369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58259</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830795" y="9145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a:extLst>
            <a:ext uri="{FF2B5EF4-FFF2-40B4-BE49-F238E27FC236}">
              <a16:creationId xmlns:a16="http://schemas.microsoft.com/office/drawing/2014/main" id="{00000000-0008-0000-0600-000099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a:extLst>
            <a:ext uri="{FF2B5EF4-FFF2-40B4-BE49-F238E27FC236}">
              <a16:creationId xmlns:a16="http://schemas.microsoft.com/office/drawing/2014/main" id="{00000000-0008-0000-06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37402</xdr:rowOff>
    </xdr:from>
    <xdr:to>
      <xdr:col>24</xdr:col>
      <xdr:colOff>62865</xdr:colOff>
      <xdr:row>78</xdr:row>
      <xdr:rowOff>161798</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flipV="1">
          <a:off x="4633595" y="12038902"/>
          <a:ext cx="1270" cy="1495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165625</xdr:rowOff>
    </xdr:from>
    <xdr:ext cx="469744" cy="259045"/>
    <xdr:sp macro="" textlink="">
      <xdr:nvSpPr>
        <xdr:cNvPr id="169" name="維持補修費最小値テキスト">
          <a:extLst>
            <a:ext uri="{FF2B5EF4-FFF2-40B4-BE49-F238E27FC236}">
              <a16:creationId xmlns:a16="http://schemas.microsoft.com/office/drawing/2014/main" id="{00000000-0008-0000-0600-0000A9000000}"/>
            </a:ext>
          </a:extLst>
        </xdr:cNvPr>
        <xdr:cNvSpPr txBox="1"/>
      </xdr:nvSpPr>
      <xdr:spPr>
        <a:xfrm>
          <a:off x="4686300" y="13538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161798</xdr:rowOff>
    </xdr:from>
    <xdr:to>
      <xdr:col>24</xdr:col>
      <xdr:colOff>152400</xdr:colOff>
      <xdr:row>78</xdr:row>
      <xdr:rowOff>161798</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4546600" y="135348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155529</xdr:rowOff>
    </xdr:from>
    <xdr:ext cx="534377" cy="259045"/>
    <xdr:sp macro="" textlink="">
      <xdr:nvSpPr>
        <xdr:cNvPr id="171" name="維持補修費最大値テキスト">
          <a:extLst>
            <a:ext uri="{FF2B5EF4-FFF2-40B4-BE49-F238E27FC236}">
              <a16:creationId xmlns:a16="http://schemas.microsoft.com/office/drawing/2014/main" id="{00000000-0008-0000-0600-0000AB000000}"/>
            </a:ext>
          </a:extLst>
        </xdr:cNvPr>
        <xdr:cNvSpPr txBox="1"/>
      </xdr:nvSpPr>
      <xdr:spPr>
        <a:xfrm>
          <a:off x="4686300" y="1181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37402</xdr:rowOff>
    </xdr:from>
    <xdr:to>
      <xdr:col>24</xdr:col>
      <xdr:colOff>152400</xdr:colOff>
      <xdr:row>70</xdr:row>
      <xdr:rowOff>37402</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2038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156578</xdr:rowOff>
    </xdr:from>
    <xdr:to>
      <xdr:col>24</xdr:col>
      <xdr:colOff>63500</xdr:colOff>
      <xdr:row>78</xdr:row>
      <xdr:rowOff>30277</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flipV="1">
          <a:off x="3797300" y="13358228"/>
          <a:ext cx="838200" cy="45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158602</xdr:rowOff>
    </xdr:from>
    <xdr:ext cx="469744" cy="259045"/>
    <xdr:sp macro="" textlink="">
      <xdr:nvSpPr>
        <xdr:cNvPr id="174" name="維持補修費平均値テキスト">
          <a:extLst>
            <a:ext uri="{FF2B5EF4-FFF2-40B4-BE49-F238E27FC236}">
              <a16:creationId xmlns:a16="http://schemas.microsoft.com/office/drawing/2014/main" id="{00000000-0008-0000-0600-0000AE000000}"/>
            </a:ext>
          </a:extLst>
        </xdr:cNvPr>
        <xdr:cNvSpPr txBox="1"/>
      </xdr:nvSpPr>
      <xdr:spPr>
        <a:xfrm>
          <a:off x="4686300" y="130173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135725</xdr:rowOff>
    </xdr:from>
    <xdr:to>
      <xdr:col>24</xdr:col>
      <xdr:colOff>114300</xdr:colOff>
      <xdr:row>77</xdr:row>
      <xdr:rowOff>65875</xdr:rowOff>
    </xdr:to>
    <xdr:sp macro="" textlink="">
      <xdr:nvSpPr>
        <xdr:cNvPr id="175" name="フローチャート: 判断 174">
          <a:extLst>
            <a:ext uri="{FF2B5EF4-FFF2-40B4-BE49-F238E27FC236}">
              <a16:creationId xmlns:a16="http://schemas.microsoft.com/office/drawing/2014/main" id="{00000000-0008-0000-0600-0000AF000000}"/>
            </a:ext>
          </a:extLst>
        </xdr:cNvPr>
        <xdr:cNvSpPr/>
      </xdr:nvSpPr>
      <xdr:spPr>
        <a:xfrm>
          <a:off x="4584700" y="1316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136958</xdr:rowOff>
    </xdr:from>
    <xdr:to>
      <xdr:col>19</xdr:col>
      <xdr:colOff>177800</xdr:colOff>
      <xdr:row>78</xdr:row>
      <xdr:rowOff>30277</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2908300" y="13338608"/>
          <a:ext cx="889000" cy="64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90043</xdr:rowOff>
    </xdr:from>
    <xdr:to>
      <xdr:col>20</xdr:col>
      <xdr:colOff>38100</xdr:colOff>
      <xdr:row>77</xdr:row>
      <xdr:rowOff>20193</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3746500" y="13120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36720</xdr:rowOff>
    </xdr:from>
    <xdr:ext cx="534377"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3530111" y="12895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136958</xdr:rowOff>
    </xdr:from>
    <xdr:to>
      <xdr:col>15</xdr:col>
      <xdr:colOff>50800</xdr:colOff>
      <xdr:row>78</xdr:row>
      <xdr:rowOff>33058</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019300" y="13338608"/>
          <a:ext cx="889000" cy="67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50457</xdr:rowOff>
    </xdr:from>
    <xdr:to>
      <xdr:col>15</xdr:col>
      <xdr:colOff>101600</xdr:colOff>
      <xdr:row>76</xdr:row>
      <xdr:rowOff>152057</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2857500" y="13080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74</xdr:row>
      <xdr:rowOff>168584</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2641111" y="12855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146901</xdr:rowOff>
    </xdr:from>
    <xdr:to>
      <xdr:col>10</xdr:col>
      <xdr:colOff>114300</xdr:colOff>
      <xdr:row>78</xdr:row>
      <xdr:rowOff>33058</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1130300" y="13348551"/>
          <a:ext cx="889000" cy="57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116560</xdr:rowOff>
    </xdr:from>
    <xdr:to>
      <xdr:col>10</xdr:col>
      <xdr:colOff>165100</xdr:colOff>
      <xdr:row>77</xdr:row>
      <xdr:rowOff>46710</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1968500" y="13146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63237</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1752111" y="12921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24549</xdr:rowOff>
    </xdr:from>
    <xdr:to>
      <xdr:col>6</xdr:col>
      <xdr:colOff>38100</xdr:colOff>
      <xdr:row>77</xdr:row>
      <xdr:rowOff>126149</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079500" y="13226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142676</xdr:rowOff>
    </xdr:from>
    <xdr:ext cx="469744"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895428" y="13001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105778</xdr:rowOff>
    </xdr:from>
    <xdr:to>
      <xdr:col>24</xdr:col>
      <xdr:colOff>114300</xdr:colOff>
      <xdr:row>78</xdr:row>
      <xdr:rowOff>35928</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4584700" y="13307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84205</xdr:rowOff>
    </xdr:from>
    <xdr:ext cx="469744" cy="259045"/>
    <xdr:sp macro="" textlink="">
      <xdr:nvSpPr>
        <xdr:cNvPr id="193" name="維持補修費該当値テキスト">
          <a:extLst>
            <a:ext uri="{FF2B5EF4-FFF2-40B4-BE49-F238E27FC236}">
              <a16:creationId xmlns:a16="http://schemas.microsoft.com/office/drawing/2014/main" id="{00000000-0008-0000-0600-0000C1000000}"/>
            </a:ext>
          </a:extLst>
        </xdr:cNvPr>
        <xdr:cNvSpPr txBox="1"/>
      </xdr:nvSpPr>
      <xdr:spPr>
        <a:xfrm>
          <a:off x="4686300" y="13285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150927</xdr:rowOff>
    </xdr:from>
    <xdr:to>
      <xdr:col>20</xdr:col>
      <xdr:colOff>38100</xdr:colOff>
      <xdr:row>78</xdr:row>
      <xdr:rowOff>81077</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3746500" y="13352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72204</xdr:rowOff>
    </xdr:from>
    <xdr:ext cx="469744"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562428" y="13445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86158</xdr:rowOff>
    </xdr:from>
    <xdr:to>
      <xdr:col>15</xdr:col>
      <xdr:colOff>101600</xdr:colOff>
      <xdr:row>78</xdr:row>
      <xdr:rowOff>16308</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2857500" y="13287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7435</xdr:rowOff>
    </xdr:from>
    <xdr:ext cx="469744"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2673428" y="13380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153708</xdr:rowOff>
    </xdr:from>
    <xdr:to>
      <xdr:col>10</xdr:col>
      <xdr:colOff>165100</xdr:colOff>
      <xdr:row>78</xdr:row>
      <xdr:rowOff>83858</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1968500" y="13355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74985</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1784428" y="134480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96101</xdr:rowOff>
    </xdr:from>
    <xdr:to>
      <xdr:col>6</xdr:col>
      <xdr:colOff>38100</xdr:colOff>
      <xdr:row>78</xdr:row>
      <xdr:rowOff>26251</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079500" y="13297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17378</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895428" y="13390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52057</xdr:rowOff>
    </xdr:from>
    <xdr:to>
      <xdr:col>24</xdr:col>
      <xdr:colOff>62865</xdr:colOff>
      <xdr:row>99</xdr:row>
      <xdr:rowOff>14376</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654007"/>
          <a:ext cx="1270" cy="13339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18203</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91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32,368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14376</xdr:rowOff>
    </xdr:from>
    <xdr:to>
      <xdr:col>24</xdr:col>
      <xdr:colOff>152400</xdr:colOff>
      <xdr:row>99</xdr:row>
      <xdr:rowOff>14376</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87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170184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429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137,401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52057</xdr:rowOff>
    </xdr:from>
    <xdr:to>
      <xdr:col>24</xdr:col>
      <xdr:colOff>152400</xdr:colOff>
      <xdr:row>91</xdr:row>
      <xdr:rowOff>52057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654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65672</xdr:rowOff>
    </xdr:from>
    <xdr:to>
      <xdr:col>24</xdr:col>
      <xdr:colOff>63500</xdr:colOff>
      <xdr:row>94</xdr:row>
      <xdr:rowOff>121958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181972"/>
          <a:ext cx="838200" cy="56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111028</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5702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132601</xdr:rowOff>
    </xdr:from>
    <xdr:to>
      <xdr:col>24</xdr:col>
      <xdr:colOff>114300</xdr:colOff>
      <xdr:row>97</xdr:row>
      <xdr:rowOff>62751</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591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121958</xdr:rowOff>
    </xdr:from>
    <xdr:to>
      <xdr:col>19</xdr:col>
      <xdr:colOff>177800</xdr:colOff>
      <xdr:row>94</xdr:row>
      <xdr:rowOff>148006</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238258"/>
          <a:ext cx="889000" cy="2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142278</xdr:rowOff>
    </xdr:from>
    <xdr:to>
      <xdr:col>20</xdr:col>
      <xdr:colOff>38100</xdr:colOff>
      <xdr:row>97</xdr:row>
      <xdr:rowOff>72428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601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63555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694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148006</xdr:rowOff>
    </xdr:from>
    <xdr:to>
      <xdr:col>15</xdr:col>
      <xdr:colOff>50800</xdr:colOff>
      <xdr:row>95</xdr:row>
      <xdr:rowOff>10833</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264306"/>
          <a:ext cx="889000" cy="34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136474</xdr:rowOff>
    </xdr:from>
    <xdr:to>
      <xdr:col>15</xdr:col>
      <xdr:colOff>101600</xdr:colOff>
      <xdr:row>97</xdr:row>
      <xdr:rowOff>66624</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595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57751</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688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10833</xdr:rowOff>
    </xdr:from>
    <xdr:to>
      <xdr:col>10</xdr:col>
      <xdr:colOff>114300</xdr:colOff>
      <xdr:row>95</xdr:row>
      <xdr:rowOff>108534</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298583"/>
          <a:ext cx="889000" cy="97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133693</xdr:rowOff>
    </xdr:from>
    <xdr:to>
      <xdr:col>10</xdr:col>
      <xdr:colOff>165100</xdr:colOff>
      <xdr:row>97</xdr:row>
      <xdr:rowOff>63843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592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54970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685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20853</xdr:rowOff>
    </xdr:from>
    <xdr:to>
      <xdr:col>6</xdr:col>
      <xdr:colOff>38100</xdr:colOff>
      <xdr:row>97</xdr:row>
      <xdr:rowOff>122453</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651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113580</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744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14872</xdr:rowOff>
    </xdr:from>
    <xdr:to>
      <xdr:col>24</xdr:col>
      <xdr:colOff>114300</xdr:colOff>
      <xdr:row>94</xdr:row>
      <xdr:rowOff>116472</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131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37749</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5982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71158</xdr:rowOff>
    </xdr:from>
    <xdr:to>
      <xdr:col>20</xdr:col>
      <xdr:colOff>38100</xdr:colOff>
      <xdr:row>95</xdr:row>
      <xdr:rowOff>1308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18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17835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5962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97206</xdr:rowOff>
    </xdr:from>
    <xdr:to>
      <xdr:col>15</xdr:col>
      <xdr:colOff>101600</xdr:colOff>
      <xdr:row>95</xdr:row>
      <xdr:rowOff>27356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213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43883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5988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131483</xdr:rowOff>
    </xdr:from>
    <xdr:to>
      <xdr:col>10</xdr:col>
      <xdr:colOff>165100</xdr:colOff>
      <xdr:row>95</xdr:row>
      <xdr:rowOff>61633</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247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78160</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023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57734</xdr:rowOff>
    </xdr:from>
    <xdr:to>
      <xdr:col>6</xdr:col>
      <xdr:colOff>38100</xdr:colOff>
      <xdr:row>95</xdr:row>
      <xdr:rowOff>159334</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345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4411</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120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7021</xdr:rowOff>
    </xdr:from>
    <xdr:to>
      <xdr:col>54</xdr:col>
      <xdr:colOff>189865</xdr:colOff>
      <xdr:row>38</xdr:row>
      <xdr:rowOff>119920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50521"/>
          <a:ext cx="1270" cy="1484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123747</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38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119920</xdr:rowOff>
    </xdr:from>
    <xdr:to>
      <xdr:col>55</xdr:col>
      <xdr:colOff>88900</xdr:colOff>
      <xdr:row>38</xdr:row>
      <xdr:rowOff>119920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35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125148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25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500,628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7021</xdr:rowOff>
    </xdr:from>
    <xdr:to>
      <xdr:col>55</xdr:col>
      <xdr:colOff>88900</xdr:colOff>
      <xdr:row>30</xdr:row>
      <xdr:rowOff>7021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50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53968</xdr:rowOff>
    </xdr:from>
    <xdr:to>
      <xdr:col>55</xdr:col>
      <xdr:colOff>0</xdr:colOff>
      <xdr:row>37</xdr:row>
      <xdr:rowOff>84581</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97618"/>
          <a:ext cx="838200" cy="30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41312</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3849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62885</xdr:rowOff>
    </xdr:from>
    <xdr:to>
      <xdr:col>55</xdr:col>
      <xdr:colOff>50800</xdr:colOff>
      <xdr:row>37</xdr:row>
      <xdr:rowOff>164485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06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84581</xdr:rowOff>
    </xdr:from>
    <xdr:to>
      <xdr:col>50</xdr:col>
      <xdr:colOff>114300</xdr:colOff>
      <xdr:row>37</xdr:row>
      <xdr:rowOff>110890</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428231"/>
          <a:ext cx="889000" cy="26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71050</xdr:rowOff>
    </xdr:from>
    <xdr:to>
      <xdr:col>50</xdr:col>
      <xdr:colOff>165100</xdr:colOff>
      <xdr:row>38</xdr:row>
      <xdr:rowOff>1200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14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163777</xdr:rowOff>
    </xdr:from>
    <xdr:ext cx="534377"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72111" y="6507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89418</xdr:rowOff>
    </xdr:from>
    <xdr:to>
      <xdr:col>45</xdr:col>
      <xdr:colOff>177800</xdr:colOff>
      <xdr:row>37</xdr:row>
      <xdr:rowOff>110890</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7861300" y="6433068"/>
          <a:ext cx="889000" cy="2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54956</xdr:rowOff>
    </xdr:from>
    <xdr:to>
      <xdr:col>46</xdr:col>
      <xdr:colOff>38100</xdr:colOff>
      <xdr:row>37</xdr:row>
      <xdr:rowOff>156556</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98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1633</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173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89418</xdr:rowOff>
    </xdr:from>
    <xdr:to>
      <xdr:col>41</xdr:col>
      <xdr:colOff>50800</xdr:colOff>
      <xdr:row>37</xdr:row>
      <xdr:rowOff>106158</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6972300" y="6433068"/>
          <a:ext cx="889000" cy="16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76164</xdr:rowOff>
    </xdr:from>
    <xdr:to>
      <xdr:col>41</xdr:col>
      <xdr:colOff>101600</xdr:colOff>
      <xdr:row>38</xdr:row>
      <xdr:rowOff>6314</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19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168891</xdr:rowOff>
    </xdr:from>
    <xdr:ext cx="534377"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94111" y="6512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87839</xdr:rowOff>
    </xdr:from>
    <xdr:to>
      <xdr:col>36</xdr:col>
      <xdr:colOff>165100</xdr:colOff>
      <xdr:row>38</xdr:row>
      <xdr:rowOff>17989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3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9116</xdr:rowOff>
    </xdr:from>
    <xdr:ext cx="534377"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705111" y="6524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3168</xdr:rowOff>
    </xdr:from>
    <xdr:to>
      <xdr:col>55</xdr:col>
      <xdr:colOff>50800</xdr:colOff>
      <xdr:row>37</xdr:row>
      <xdr:rowOff>104768</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346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26045</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198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33781</xdr:rowOff>
    </xdr:from>
    <xdr:to>
      <xdr:col>50</xdr:col>
      <xdr:colOff>165100</xdr:colOff>
      <xdr:row>37</xdr:row>
      <xdr:rowOff>135381</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77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151908</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152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60090</xdr:rowOff>
    </xdr:from>
    <xdr:to>
      <xdr:col>46</xdr:col>
      <xdr:colOff>38100</xdr:colOff>
      <xdr:row>37</xdr:row>
      <xdr:rowOff>161689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4037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152817</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496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38618</xdr:rowOff>
    </xdr:from>
    <xdr:to>
      <xdr:col>41</xdr:col>
      <xdr:colOff>101600</xdr:colOff>
      <xdr:row>37</xdr:row>
      <xdr:rowOff>140218</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382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156745</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157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55358</xdr:rowOff>
    </xdr:from>
    <xdr:to>
      <xdr:col>36</xdr:col>
      <xdr:colOff>165100</xdr:colOff>
      <xdr:row>37</xdr:row>
      <xdr:rowOff>156958</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39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2035</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174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a:extLst>
            <a:ext uri="{FF2B5EF4-FFF2-40B4-BE49-F238E27FC236}">
              <a16:creationId xmlns:a16="http://schemas.microsoft.com/office/drawing/2014/main" id="{00000000-0008-0000-06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69310</xdr:rowOff>
    </xdr:from>
    <xdr:to>
      <xdr:col>54</xdr:col>
      <xdr:colOff>189865</xdr:colOff>
      <xdr:row>58</xdr:row>
      <xdr:rowOff>130805</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flipV="1">
          <a:off x="10475595" y="8984710"/>
          <a:ext cx="1270" cy="10901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136600</xdr:rowOff>
    </xdr:from>
    <xdr:ext cx="534377" cy="259045"/>
    <xdr:sp macro="" textlink="">
      <xdr:nvSpPr>
        <xdr:cNvPr id="341" name="普通建設事業費最小値テキスト">
          <a:extLst>
            <a:ext uri="{FF2B5EF4-FFF2-40B4-BE49-F238E27FC236}">
              <a16:creationId xmlns:a16="http://schemas.microsoft.com/office/drawing/2014/main" id="{00000000-0008-0000-0600-000055010000}"/>
            </a:ext>
          </a:extLst>
        </xdr:cNvPr>
        <xdr:cNvSpPr txBox="1"/>
      </xdr:nvSpPr>
      <xdr:spPr>
        <a:xfrm>
          <a:off x="10528300" y="10080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130805</xdr:rowOff>
    </xdr:from>
    <xdr:to>
      <xdr:col>55</xdr:col>
      <xdr:colOff>88900</xdr:colOff>
      <xdr:row>58</xdr:row>
      <xdr:rowOff>130805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10074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15987</xdr:rowOff>
    </xdr:from>
    <xdr:ext cx="690189" cy="259045"/>
    <xdr:sp macro="" textlink="">
      <xdr:nvSpPr>
        <xdr:cNvPr id="343" name="普通建設事業費最大値テキスト">
          <a:extLst>
            <a:ext uri="{FF2B5EF4-FFF2-40B4-BE49-F238E27FC236}">
              <a16:creationId xmlns:a16="http://schemas.microsoft.com/office/drawing/2014/main" id="{00000000-0008-0000-0600-000057010000}"/>
            </a:ext>
          </a:extLst>
        </xdr:cNvPr>
        <xdr:cNvSpPr txBox="1"/>
      </xdr:nvSpPr>
      <xdr:spPr>
        <a:xfrm>
          <a:off x="10528300" y="875993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2,403,958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69310</xdr:rowOff>
    </xdr:from>
    <xdr:to>
      <xdr:col>55</xdr:col>
      <xdr:colOff>88900</xdr:colOff>
      <xdr:row>52</xdr:row>
      <xdr:rowOff>69310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8984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48245</xdr:rowOff>
    </xdr:from>
    <xdr:to>
      <xdr:col>55</xdr:col>
      <xdr:colOff>0</xdr:colOff>
      <xdr:row>58</xdr:row>
      <xdr:rowOff>56103</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flipV="1">
          <a:off x="9639300" y="9992345"/>
          <a:ext cx="838200" cy="7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9600</xdr:rowOff>
    </xdr:from>
    <xdr:ext cx="599010" cy="259045"/>
    <xdr:sp macro="" textlink="">
      <xdr:nvSpPr>
        <xdr:cNvPr id="346" name="普通建設事業費平均値テキスト">
          <a:extLst>
            <a:ext uri="{FF2B5EF4-FFF2-40B4-BE49-F238E27FC236}">
              <a16:creationId xmlns:a16="http://schemas.microsoft.com/office/drawing/2014/main" id="{00000000-0008-0000-0600-00005A010000}"/>
            </a:ext>
          </a:extLst>
        </xdr:cNvPr>
        <xdr:cNvSpPr txBox="1"/>
      </xdr:nvSpPr>
      <xdr:spPr>
        <a:xfrm>
          <a:off x="10528300" y="99537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31173</xdr:rowOff>
    </xdr:from>
    <xdr:to>
      <xdr:col>55</xdr:col>
      <xdr:colOff>50800</xdr:colOff>
      <xdr:row>58</xdr:row>
      <xdr:rowOff>132773</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10426700" y="9975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67241</xdr:rowOff>
    </xdr:from>
    <xdr:to>
      <xdr:col>50</xdr:col>
      <xdr:colOff>114300</xdr:colOff>
      <xdr:row>58</xdr:row>
      <xdr:rowOff>56103</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8750300" y="9839891"/>
          <a:ext cx="889000" cy="160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36418</xdr:rowOff>
    </xdr:from>
    <xdr:to>
      <xdr:col>50</xdr:col>
      <xdr:colOff>165100</xdr:colOff>
      <xdr:row>58</xdr:row>
      <xdr:rowOff>138018</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9588500" y="9980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129145</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9339795" y="10073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67241</xdr:rowOff>
    </xdr:from>
    <xdr:to>
      <xdr:col>45</xdr:col>
      <xdr:colOff>177800</xdr:colOff>
      <xdr:row>57</xdr:row>
      <xdr:rowOff>165902</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flipV="1">
          <a:off x="7861300" y="9839891"/>
          <a:ext cx="889000" cy="98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32718</xdr:rowOff>
    </xdr:from>
    <xdr:to>
      <xdr:col>46</xdr:col>
      <xdr:colOff>38100</xdr:colOff>
      <xdr:row>58</xdr:row>
      <xdr:rowOff>134318</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8699500" y="997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125445</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8450795" y="10069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93685</xdr:rowOff>
    </xdr:from>
    <xdr:to>
      <xdr:col>41</xdr:col>
      <xdr:colOff>50800</xdr:colOff>
      <xdr:row>57</xdr:row>
      <xdr:rowOff>165902</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6972300" y="9866335"/>
          <a:ext cx="889000" cy="72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25509</xdr:rowOff>
    </xdr:from>
    <xdr:to>
      <xdr:col>41</xdr:col>
      <xdr:colOff>101600</xdr:colOff>
      <xdr:row>58</xdr:row>
      <xdr:rowOff>127109</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7810500" y="9969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118236</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7561795" y="10062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30099</xdr:rowOff>
    </xdr:from>
    <xdr:to>
      <xdr:col>36</xdr:col>
      <xdr:colOff>165100</xdr:colOff>
      <xdr:row>58</xdr:row>
      <xdr:rowOff>131699</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6921500" y="9974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122826</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6672795" y="10066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168895</xdr:rowOff>
    </xdr:from>
    <xdr:to>
      <xdr:col>55</xdr:col>
      <xdr:colOff>50800</xdr:colOff>
      <xdr:row>58</xdr:row>
      <xdr:rowOff>99045</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10426700" y="9941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128272</xdr:rowOff>
    </xdr:from>
    <xdr:ext cx="599010" cy="259045"/>
    <xdr:sp macro="" textlink="">
      <xdr:nvSpPr>
        <xdr:cNvPr id="365" name="普通建設事業費該当値テキスト">
          <a:extLst>
            <a:ext uri="{FF2B5EF4-FFF2-40B4-BE49-F238E27FC236}">
              <a16:creationId xmlns:a16="http://schemas.microsoft.com/office/drawing/2014/main" id="{00000000-0008-0000-0600-00006D010000}"/>
            </a:ext>
          </a:extLst>
        </xdr:cNvPr>
        <xdr:cNvSpPr txBox="1"/>
      </xdr:nvSpPr>
      <xdr:spPr>
        <a:xfrm>
          <a:off x="10528300" y="97294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5303</xdr:rowOff>
    </xdr:from>
    <xdr:to>
      <xdr:col>50</xdr:col>
      <xdr:colOff>165100</xdr:colOff>
      <xdr:row>58</xdr:row>
      <xdr:rowOff>106903</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9588500" y="9949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123430</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9339795" y="9724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16441</xdr:rowOff>
    </xdr:from>
    <xdr:to>
      <xdr:col>46</xdr:col>
      <xdr:colOff>38100</xdr:colOff>
      <xdr:row>57</xdr:row>
      <xdr:rowOff>118041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8699500" y="9789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134568</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8450795" y="9564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115102</xdr:rowOff>
    </xdr:from>
    <xdr:to>
      <xdr:col>41</xdr:col>
      <xdr:colOff>101600</xdr:colOff>
      <xdr:row>58</xdr:row>
      <xdr:rowOff>45252</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7810500" y="9887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61779</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7561795" y="9662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42885</xdr:rowOff>
    </xdr:from>
    <xdr:to>
      <xdr:col>36</xdr:col>
      <xdr:colOff>165100</xdr:colOff>
      <xdr:row>57</xdr:row>
      <xdr:rowOff>144485</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6921500" y="9815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161012</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6672795" y="95907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6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136610</xdr:rowOff>
    </xdr:from>
    <xdr:to>
      <xdr:col>54</xdr:col>
      <xdr:colOff>189865</xdr:colOff>
      <xdr:row>79</xdr:row>
      <xdr:rowOff>44450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309560"/>
          <a:ext cx="1270" cy="1279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83287</xdr:rowOff>
    </xdr:from>
    <xdr:ext cx="599010"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84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671,622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136610</xdr:rowOff>
    </xdr:from>
    <xdr:to>
      <xdr:col>55</xdr:col>
      <xdr:colOff>88900</xdr:colOff>
      <xdr:row>71</xdr:row>
      <xdr:rowOff>136610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309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165870</xdr:rowOff>
    </xdr:from>
    <xdr:to>
      <xdr:col>55</xdr:col>
      <xdr:colOff>0</xdr:colOff>
      <xdr:row>79</xdr:row>
      <xdr:rowOff>16142</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538970"/>
          <a:ext cx="838200" cy="21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110980</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3126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88103</xdr:rowOff>
    </xdr:from>
    <xdr:to>
      <xdr:col>55</xdr:col>
      <xdr:colOff>50800</xdr:colOff>
      <xdr:row>79</xdr:row>
      <xdr:rowOff>18253</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61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165870</xdr:rowOff>
    </xdr:from>
    <xdr:to>
      <xdr:col>50</xdr:col>
      <xdr:colOff>114300</xdr:colOff>
      <xdr:row>78</xdr:row>
      <xdr:rowOff>170207</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8750300" y="13538970"/>
          <a:ext cx="889000" cy="4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98231</xdr:rowOff>
    </xdr:from>
    <xdr:to>
      <xdr:col>50</xdr:col>
      <xdr:colOff>165100</xdr:colOff>
      <xdr:row>79</xdr:row>
      <xdr:rowOff>28381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44908</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46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144602</xdr:rowOff>
    </xdr:from>
    <xdr:to>
      <xdr:col>45</xdr:col>
      <xdr:colOff>177800</xdr:colOff>
      <xdr:row>78</xdr:row>
      <xdr:rowOff>170207</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517702"/>
          <a:ext cx="889000" cy="25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71941</xdr:rowOff>
    </xdr:from>
    <xdr:to>
      <xdr:col>46</xdr:col>
      <xdr:colOff>38100</xdr:colOff>
      <xdr:row>79</xdr:row>
      <xdr:rowOff>2091</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45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18618</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220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58640</xdr:rowOff>
    </xdr:from>
    <xdr:to>
      <xdr:col>41</xdr:col>
      <xdr:colOff>50800</xdr:colOff>
      <xdr:row>78</xdr:row>
      <xdr:rowOff>144602</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431740"/>
          <a:ext cx="889000" cy="85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45197</xdr:rowOff>
    </xdr:from>
    <xdr:to>
      <xdr:col>41</xdr:col>
      <xdr:colOff>101600</xdr:colOff>
      <xdr:row>78</xdr:row>
      <xdr:rowOff>146797</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18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163324</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193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41289</xdr:rowOff>
    </xdr:from>
    <xdr:to>
      <xdr:col>36</xdr:col>
      <xdr:colOff>165100</xdr:colOff>
      <xdr:row>78</xdr:row>
      <xdr:rowOff>142889</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14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134016</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3507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136792</xdr:rowOff>
    </xdr:from>
    <xdr:to>
      <xdr:col>55</xdr:col>
      <xdr:colOff>50800</xdr:colOff>
      <xdr:row>79</xdr:row>
      <xdr:rowOff>66942</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50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66531</xdr:rowOff>
    </xdr:from>
    <xdr:ext cx="534377"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439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115070</xdr:rowOff>
    </xdr:from>
    <xdr:to>
      <xdr:col>50</xdr:col>
      <xdr:colOff>165100</xdr:colOff>
      <xdr:row>79</xdr:row>
      <xdr:rowOff>45220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488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36347</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580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119407</xdr:rowOff>
    </xdr:from>
    <xdr:to>
      <xdr:col>46</xdr:col>
      <xdr:colOff>38100</xdr:colOff>
      <xdr:row>79</xdr:row>
      <xdr:rowOff>49557</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9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40684</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83111" y="13585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93802</xdr:rowOff>
    </xdr:from>
    <xdr:to>
      <xdr:col>41</xdr:col>
      <xdr:colOff>101600</xdr:colOff>
      <xdr:row>79</xdr:row>
      <xdr:rowOff>23952</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66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15079</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94111" y="13559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7840</xdr:rowOff>
    </xdr:from>
    <xdr:to>
      <xdr:col>36</xdr:col>
      <xdr:colOff>165100</xdr:colOff>
      <xdr:row>78</xdr:row>
      <xdr:rowOff>109440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38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125967</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05111" y="1315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29342</xdr:rowOff>
    </xdr:from>
    <xdr:to>
      <xdr:col>54</xdr:col>
      <xdr:colOff>189865</xdr:colOff>
      <xdr:row>99</xdr:row>
      <xdr:rowOff>85116</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459842"/>
          <a:ext cx="1270" cy="15988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88943</xdr:rowOff>
    </xdr:from>
    <xdr:ext cx="534377"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62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85116</xdr:rowOff>
    </xdr:from>
    <xdr:to>
      <xdr:col>55</xdr:col>
      <xdr:colOff>88900</xdr:colOff>
      <xdr:row>99</xdr:row>
      <xdr:rowOff>85116</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58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147469</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2350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1,481,379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29342</xdr:rowOff>
    </xdr:from>
    <xdr:to>
      <xdr:col>55</xdr:col>
      <xdr:colOff>88900</xdr:colOff>
      <xdr:row>90</xdr:row>
      <xdr:rowOff>29342</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4598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113280</xdr:rowOff>
    </xdr:from>
    <xdr:to>
      <xdr:col>55</xdr:col>
      <xdr:colOff>0</xdr:colOff>
      <xdr:row>99</xdr:row>
      <xdr:rowOff>2876</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915380"/>
          <a:ext cx="838200" cy="61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120457</xdr:rowOff>
    </xdr:from>
    <xdr:ext cx="534377"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9225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142030</xdr:rowOff>
    </xdr:from>
    <xdr:to>
      <xdr:col>55</xdr:col>
      <xdr:colOff>50800</xdr:colOff>
      <xdr:row>99</xdr:row>
      <xdr:rowOff>72180</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94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1377</xdr:rowOff>
    </xdr:from>
    <xdr:to>
      <xdr:col>50</xdr:col>
      <xdr:colOff>114300</xdr:colOff>
      <xdr:row>99</xdr:row>
      <xdr:rowOff>2876</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8750300" y="16632027"/>
          <a:ext cx="889000" cy="3443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149924</xdr:rowOff>
    </xdr:from>
    <xdr:to>
      <xdr:col>50</xdr:col>
      <xdr:colOff>165100</xdr:colOff>
      <xdr:row>99</xdr:row>
      <xdr:rowOff>80074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952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99</xdr:row>
      <xdr:rowOff>71201</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72111" y="17044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1377</xdr:rowOff>
    </xdr:from>
    <xdr:to>
      <xdr:col>45</xdr:col>
      <xdr:colOff>177800</xdr:colOff>
      <xdr:row>98</xdr:row>
      <xdr:rowOff>4268</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632027"/>
          <a:ext cx="889000" cy="174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154412</xdr:rowOff>
    </xdr:from>
    <xdr:to>
      <xdr:col>46</xdr:col>
      <xdr:colOff>38100</xdr:colOff>
      <xdr:row>99</xdr:row>
      <xdr:rowOff>84562</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956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75689</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83111" y="17049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4268</xdr:rowOff>
    </xdr:from>
    <xdr:to>
      <xdr:col>41</xdr:col>
      <xdr:colOff>50800</xdr:colOff>
      <xdr:row>98</xdr:row>
      <xdr:rowOff>68991</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806368"/>
          <a:ext cx="889000" cy="64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157824</xdr:rowOff>
    </xdr:from>
    <xdr:to>
      <xdr:col>41</xdr:col>
      <xdr:colOff>101600</xdr:colOff>
      <xdr:row>99</xdr:row>
      <xdr:rowOff>87974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959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79101</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94111" y="170526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170700</xdr:rowOff>
    </xdr:from>
    <xdr:to>
      <xdr:col>36</xdr:col>
      <xdr:colOff>165100</xdr:colOff>
      <xdr:row>99</xdr:row>
      <xdr:rowOff>100850</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972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91977</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7065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62480</xdr:rowOff>
    </xdr:from>
    <xdr:to>
      <xdr:col>55</xdr:col>
      <xdr:colOff>50800</xdr:colOff>
      <xdr:row>98</xdr:row>
      <xdr:rowOff>164080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86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85357</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160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123526</xdr:rowOff>
    </xdr:from>
    <xdr:to>
      <xdr:col>50</xdr:col>
      <xdr:colOff>165100</xdr:colOff>
      <xdr:row>99</xdr:row>
      <xdr:rowOff>53676</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925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70203</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72111" y="16700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122027</xdr:rowOff>
    </xdr:from>
    <xdr:to>
      <xdr:col>46</xdr:col>
      <xdr:colOff>38100</xdr:colOff>
      <xdr:row>97</xdr:row>
      <xdr:rowOff>52177</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581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68704</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3564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124918</xdr:rowOff>
    </xdr:from>
    <xdr:to>
      <xdr:col>41</xdr:col>
      <xdr:colOff>101600</xdr:colOff>
      <xdr:row>98</xdr:row>
      <xdr:rowOff>55068</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755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71595</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530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18191</xdr:rowOff>
    </xdr:from>
    <xdr:to>
      <xdr:col>36</xdr:col>
      <xdr:colOff>165100</xdr:colOff>
      <xdr:row>98</xdr:row>
      <xdr:rowOff>119791</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20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136318</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595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32</xdr:row>
      <xdr:rowOff>25048</xdr:rowOff>
    </xdr:from>
    <xdr:to>
      <xdr:col>85</xdr:col>
      <xdr:colOff>126364</xdr:colOff>
      <xdr:row>38</xdr:row>
      <xdr:rowOff>139700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511448"/>
          <a:ext cx="1269" cy="11433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154272</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66937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143175</xdr:rowOff>
    </xdr:from>
    <xdr:ext cx="599010"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286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250,077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25048</xdr:rowOff>
    </xdr:from>
    <xdr:to>
      <xdr:col>86</xdr:col>
      <xdr:colOff>25400</xdr:colOff>
      <xdr:row>32</xdr:row>
      <xdr:rowOff>25048</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511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35198</xdr:rowOff>
    </xdr:from>
    <xdr:to>
      <xdr:col>85</xdr:col>
      <xdr:colOff>127000</xdr:colOff>
      <xdr:row>38</xdr:row>
      <xdr:rowOff>51730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5481300" y="6378848"/>
          <a:ext cx="838200" cy="187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27272</xdr:rowOff>
    </xdr:from>
    <xdr:ext cx="469744"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5423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48845</xdr:rowOff>
    </xdr:from>
    <xdr:to>
      <xdr:col>85</xdr:col>
      <xdr:colOff>177800</xdr:colOff>
      <xdr:row>38</xdr:row>
      <xdr:rowOff>150445</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5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35198</xdr:rowOff>
    </xdr:from>
    <xdr:to>
      <xdr:col>81</xdr:col>
      <xdr:colOff>50800</xdr:colOff>
      <xdr:row>38</xdr:row>
      <xdr:rowOff>13646</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378848"/>
          <a:ext cx="889000" cy="149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44410</xdr:rowOff>
    </xdr:from>
    <xdr:to>
      <xdr:col>81</xdr:col>
      <xdr:colOff>101600</xdr:colOff>
      <xdr:row>38</xdr:row>
      <xdr:rowOff>146010</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55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137137</xdr:rowOff>
    </xdr:from>
    <xdr:ext cx="469744"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46428" y="6652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4204</xdr:rowOff>
    </xdr:from>
    <xdr:to>
      <xdr:col>76</xdr:col>
      <xdr:colOff>114300</xdr:colOff>
      <xdr:row>38</xdr:row>
      <xdr:rowOff>13646</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519304"/>
          <a:ext cx="889000" cy="9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44383</xdr:rowOff>
    </xdr:from>
    <xdr:to>
      <xdr:col>76</xdr:col>
      <xdr:colOff>165100</xdr:colOff>
      <xdr:row>38</xdr:row>
      <xdr:rowOff>145983</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559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137110</xdr:rowOff>
    </xdr:from>
    <xdr:ext cx="469744"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57428" y="6652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123826</xdr:rowOff>
    </xdr:from>
    <xdr:to>
      <xdr:col>71</xdr:col>
      <xdr:colOff>177800</xdr:colOff>
      <xdr:row>38</xdr:row>
      <xdr:rowOff>4204</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467476"/>
          <a:ext cx="889000" cy="5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46796</xdr:rowOff>
    </xdr:from>
    <xdr:to>
      <xdr:col>72</xdr:col>
      <xdr:colOff>38100</xdr:colOff>
      <xdr:row>38</xdr:row>
      <xdr:rowOff>148396</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561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139523</xdr:rowOff>
    </xdr:from>
    <xdr:ext cx="469744"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68428" y="6654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59593</xdr:rowOff>
    </xdr:from>
    <xdr:to>
      <xdr:col>67</xdr:col>
      <xdr:colOff>101600</xdr:colOff>
      <xdr:row>38</xdr:row>
      <xdr:rowOff>161193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574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152320</xdr:rowOff>
    </xdr:from>
    <xdr:ext cx="469744"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79428" y="6667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930</xdr:rowOff>
    </xdr:from>
    <xdr:to>
      <xdr:col>85</xdr:col>
      <xdr:colOff>177800</xdr:colOff>
      <xdr:row>38</xdr:row>
      <xdr:rowOff>102530</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516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131757</xdr:rowOff>
    </xdr:from>
    <xdr:ext cx="534377"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303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155848</xdr:rowOff>
    </xdr:from>
    <xdr:to>
      <xdr:col>81</xdr:col>
      <xdr:colOff>101600</xdr:colOff>
      <xdr:row>37</xdr:row>
      <xdr:rowOff>85998</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328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102525</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103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134295</xdr:rowOff>
    </xdr:from>
    <xdr:to>
      <xdr:col>76</xdr:col>
      <xdr:colOff>165100</xdr:colOff>
      <xdr:row>38</xdr:row>
      <xdr:rowOff>64446</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47794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80972</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25111" y="6253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124854</xdr:rowOff>
    </xdr:from>
    <xdr:to>
      <xdr:col>72</xdr:col>
      <xdr:colOff>38100</xdr:colOff>
      <xdr:row>38</xdr:row>
      <xdr:rowOff>55004</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468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71531</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36111" y="6243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73026</xdr:rowOff>
    </xdr:from>
    <xdr:to>
      <xdr:col>67</xdr:col>
      <xdr:colOff>101600</xdr:colOff>
      <xdr:row>38</xdr:row>
      <xdr:rowOff>3177</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41667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19703</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47111" y="6191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a:extLst>
            <a:ext uri="{FF2B5EF4-FFF2-40B4-BE49-F238E27FC236}">
              <a16:creationId xmlns:a16="http://schemas.microsoft.com/office/drawing/2014/main" id="{00000000-0008-0000-0600-00006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90322</xdr:rowOff>
    </xdr:from>
    <xdr:to>
      <xdr:col>85</xdr:col>
      <xdr:colOff>126364</xdr:colOff>
      <xdr:row>78</xdr:row>
      <xdr:rowOff>109826</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flipV="1">
          <a:off x="16317595" y="12434722"/>
          <a:ext cx="1269" cy="10482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113653</xdr:rowOff>
    </xdr:from>
    <xdr:ext cx="469744" cy="259045"/>
    <xdr:sp macro="" textlink="">
      <xdr:nvSpPr>
        <xdr:cNvPr id="616" name="公債費最小値テキスト">
          <a:extLst>
            <a:ext uri="{FF2B5EF4-FFF2-40B4-BE49-F238E27FC236}">
              <a16:creationId xmlns:a16="http://schemas.microsoft.com/office/drawing/2014/main" id="{00000000-0008-0000-0600-000068020000}"/>
            </a:ext>
          </a:extLst>
        </xdr:cNvPr>
        <xdr:cNvSpPr txBox="1"/>
      </xdr:nvSpPr>
      <xdr:spPr>
        <a:xfrm>
          <a:off x="16370300" y="134867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109826</xdr:rowOff>
    </xdr:from>
    <xdr:to>
      <xdr:col>86</xdr:col>
      <xdr:colOff>25400</xdr:colOff>
      <xdr:row>78</xdr:row>
      <xdr:rowOff>109826</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3482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36999</xdr:rowOff>
    </xdr:from>
    <xdr:ext cx="599010" cy="259045"/>
    <xdr:sp macro="" textlink="">
      <xdr:nvSpPr>
        <xdr:cNvPr id="618" name="公債費最大値テキスト">
          <a:extLst>
            <a:ext uri="{FF2B5EF4-FFF2-40B4-BE49-F238E27FC236}">
              <a16:creationId xmlns:a16="http://schemas.microsoft.com/office/drawing/2014/main" id="{00000000-0008-0000-0600-00006A020000}"/>
            </a:ext>
          </a:extLst>
        </xdr:cNvPr>
        <xdr:cNvSpPr txBox="1"/>
      </xdr:nvSpPr>
      <xdr:spPr>
        <a:xfrm>
          <a:off x="16370300" y="1220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235,800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90322</xdr:rowOff>
    </xdr:from>
    <xdr:to>
      <xdr:col>86</xdr:col>
      <xdr:colOff>25400</xdr:colOff>
      <xdr:row>72</xdr:row>
      <xdr:rowOff>90322</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2434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33598</xdr:rowOff>
    </xdr:from>
    <xdr:to>
      <xdr:col>85</xdr:col>
      <xdr:colOff>127000</xdr:colOff>
      <xdr:row>72</xdr:row>
      <xdr:rowOff>90322</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5481300" y="12377998"/>
          <a:ext cx="838200" cy="56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66933</xdr:rowOff>
    </xdr:from>
    <xdr:ext cx="534377" cy="259045"/>
    <xdr:sp macro="" textlink="">
      <xdr:nvSpPr>
        <xdr:cNvPr id="621" name="公債費平均値テキスト">
          <a:extLst>
            <a:ext uri="{FF2B5EF4-FFF2-40B4-BE49-F238E27FC236}">
              <a16:creationId xmlns:a16="http://schemas.microsoft.com/office/drawing/2014/main" id="{00000000-0008-0000-0600-00006D020000}"/>
            </a:ext>
          </a:extLst>
        </xdr:cNvPr>
        <xdr:cNvSpPr txBox="1"/>
      </xdr:nvSpPr>
      <xdr:spPr>
        <a:xfrm>
          <a:off x="16370300" y="130971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88506</xdr:rowOff>
    </xdr:from>
    <xdr:to>
      <xdr:col>85</xdr:col>
      <xdr:colOff>177800</xdr:colOff>
      <xdr:row>77</xdr:row>
      <xdr:rowOff>18656</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6268700" y="13118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33598</xdr:rowOff>
    </xdr:from>
    <xdr:to>
      <xdr:col>81</xdr:col>
      <xdr:colOff>50800</xdr:colOff>
      <xdr:row>72</xdr:row>
      <xdr:rowOff>47876</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4592300" y="12377998"/>
          <a:ext cx="889000" cy="14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116816</xdr:rowOff>
    </xdr:from>
    <xdr:to>
      <xdr:col>81</xdr:col>
      <xdr:colOff>101600</xdr:colOff>
      <xdr:row>77</xdr:row>
      <xdr:rowOff>46966</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5430500" y="13147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38093</xdr:rowOff>
    </xdr:from>
    <xdr:ext cx="534377"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214111" y="13239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72</xdr:row>
      <xdr:rowOff>47876</xdr:rowOff>
    </xdr:from>
    <xdr:to>
      <xdr:col>76</xdr:col>
      <xdr:colOff>114300</xdr:colOff>
      <xdr:row>72</xdr:row>
      <xdr:rowOff>140486</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3703300" y="12392276"/>
          <a:ext cx="889000" cy="92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111517</xdr:rowOff>
    </xdr:from>
    <xdr:to>
      <xdr:col>76</xdr:col>
      <xdr:colOff>165100</xdr:colOff>
      <xdr:row>77</xdr:row>
      <xdr:rowOff>41667</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4541500" y="1314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32794</xdr:rowOff>
    </xdr:from>
    <xdr:ext cx="534377"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4325111" y="13234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72</xdr:row>
      <xdr:rowOff>140486</xdr:rowOff>
    </xdr:from>
    <xdr:to>
      <xdr:col>71</xdr:col>
      <xdr:colOff>177800</xdr:colOff>
      <xdr:row>72</xdr:row>
      <xdr:rowOff>148981</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2814300" y="12484886"/>
          <a:ext cx="889000" cy="8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116204</xdr:rowOff>
    </xdr:from>
    <xdr:to>
      <xdr:col>72</xdr:col>
      <xdr:colOff>38100</xdr:colOff>
      <xdr:row>77</xdr:row>
      <xdr:rowOff>46354</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3652500" y="131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37481</xdr:rowOff>
    </xdr:from>
    <xdr:ext cx="534377"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436111" y="13239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118943</xdr:rowOff>
    </xdr:from>
    <xdr:to>
      <xdr:col>67</xdr:col>
      <xdr:colOff>101600</xdr:colOff>
      <xdr:row>77</xdr:row>
      <xdr:rowOff>49093</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763500" y="1314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40220</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547111" y="13241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39522</xdr:rowOff>
    </xdr:from>
    <xdr:to>
      <xdr:col>85</xdr:col>
      <xdr:colOff>177800</xdr:colOff>
      <xdr:row>72</xdr:row>
      <xdr:rowOff>141122</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6268700" y="12383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163999</xdr:rowOff>
    </xdr:from>
    <xdr:ext cx="599010" cy="259045"/>
    <xdr:sp macro="" textlink="">
      <xdr:nvSpPr>
        <xdr:cNvPr id="640" name="公債費該当値テキスト">
          <a:extLst>
            <a:ext uri="{FF2B5EF4-FFF2-40B4-BE49-F238E27FC236}">
              <a16:creationId xmlns:a16="http://schemas.microsoft.com/office/drawing/2014/main" id="{00000000-0008-0000-0600-000080020000}"/>
            </a:ext>
          </a:extLst>
        </xdr:cNvPr>
        <xdr:cNvSpPr txBox="1"/>
      </xdr:nvSpPr>
      <xdr:spPr>
        <a:xfrm>
          <a:off x="16370300" y="12336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71</xdr:row>
      <xdr:rowOff>154248</xdr:rowOff>
    </xdr:from>
    <xdr:to>
      <xdr:col>81</xdr:col>
      <xdr:colOff>101600</xdr:colOff>
      <xdr:row>72</xdr:row>
      <xdr:rowOff>84398</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5430500" y="12327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70</xdr:row>
      <xdr:rowOff>100925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181795" y="12102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71</xdr:row>
      <xdr:rowOff>168526</xdr:rowOff>
    </xdr:from>
    <xdr:to>
      <xdr:col>76</xdr:col>
      <xdr:colOff>165100</xdr:colOff>
      <xdr:row>72</xdr:row>
      <xdr:rowOff>98676</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541500" y="12341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70</xdr:row>
      <xdr:rowOff>115203</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292795" y="12116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72</xdr:row>
      <xdr:rowOff>89686</xdr:rowOff>
    </xdr:from>
    <xdr:to>
      <xdr:col>72</xdr:col>
      <xdr:colOff>38100</xdr:colOff>
      <xdr:row>73</xdr:row>
      <xdr:rowOff>19836</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652500" y="12434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71</xdr:row>
      <xdr:rowOff>36363</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03795" y="12209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72</xdr:row>
      <xdr:rowOff>98181</xdr:rowOff>
    </xdr:from>
    <xdr:to>
      <xdr:col>67</xdr:col>
      <xdr:colOff>101600</xdr:colOff>
      <xdr:row>73</xdr:row>
      <xdr:rowOff>28331</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763500" y="1244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71</xdr:row>
      <xdr:rowOff>44858</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14795" y="12217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51966</xdr:rowOff>
    </xdr:from>
    <xdr:to>
      <xdr:col>85</xdr:col>
      <xdr:colOff>126364</xdr:colOff>
      <xdr:row>99</xdr:row>
      <xdr:rowOff>44165</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482466"/>
          <a:ext cx="1269" cy="15352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60134</xdr:rowOff>
    </xdr:from>
    <xdr:ext cx="378565" cy="25904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70336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44165</xdr:rowOff>
    </xdr:from>
    <xdr:to>
      <xdr:col>86</xdr:col>
      <xdr:colOff>25400</xdr:colOff>
      <xdr:row>99</xdr:row>
      <xdr:rowOff>44165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7017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170093</xdr:rowOff>
    </xdr:from>
    <xdr:ext cx="690189" cy="25904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25769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1,209,082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51966</xdr:rowOff>
    </xdr:from>
    <xdr:to>
      <xdr:col>86</xdr:col>
      <xdr:colOff>25400</xdr:colOff>
      <xdr:row>90</xdr:row>
      <xdr:rowOff>51966</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482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32705</xdr:rowOff>
    </xdr:from>
    <xdr:to>
      <xdr:col>85</xdr:col>
      <xdr:colOff>127000</xdr:colOff>
      <xdr:row>99</xdr:row>
      <xdr:rowOff>41073</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5481300" y="17006255"/>
          <a:ext cx="838200" cy="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149035</xdr:rowOff>
    </xdr:from>
    <xdr:ext cx="534377" cy="25904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7796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126158</xdr:rowOff>
    </xdr:from>
    <xdr:to>
      <xdr:col>85</xdr:col>
      <xdr:colOff>177800</xdr:colOff>
      <xdr:row>99</xdr:row>
      <xdr:rowOff>56308</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92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38832</xdr:rowOff>
    </xdr:from>
    <xdr:to>
      <xdr:col>81</xdr:col>
      <xdr:colOff>50800</xdr:colOff>
      <xdr:row>99</xdr:row>
      <xdr:rowOff>41073</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4592300" y="17012382"/>
          <a:ext cx="889000" cy="2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124369</xdr:rowOff>
    </xdr:from>
    <xdr:to>
      <xdr:col>81</xdr:col>
      <xdr:colOff>101600</xdr:colOff>
      <xdr:row>99</xdr:row>
      <xdr:rowOff>54519</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92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71046</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4111" y="1670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131141</xdr:rowOff>
    </xdr:from>
    <xdr:to>
      <xdr:col>76</xdr:col>
      <xdr:colOff>114300</xdr:colOff>
      <xdr:row>99</xdr:row>
      <xdr:rowOff>38832</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3703300" y="16933241"/>
          <a:ext cx="889000" cy="79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125535</xdr:rowOff>
    </xdr:from>
    <xdr:to>
      <xdr:col>76</xdr:col>
      <xdr:colOff>165100</xdr:colOff>
      <xdr:row>99</xdr:row>
      <xdr:rowOff>55685</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92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72212</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5111" y="16702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131141</xdr:rowOff>
    </xdr:from>
    <xdr:to>
      <xdr:col>71</xdr:col>
      <xdr:colOff>177800</xdr:colOff>
      <xdr:row>98</xdr:row>
      <xdr:rowOff>139923</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2814300" y="16933241"/>
          <a:ext cx="889000" cy="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121910</xdr:rowOff>
    </xdr:from>
    <xdr:to>
      <xdr:col>72</xdr:col>
      <xdr:colOff>38100</xdr:colOff>
      <xdr:row>99</xdr:row>
      <xdr:rowOff>52060</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924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43187</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6111" y="17016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114894</xdr:rowOff>
    </xdr:from>
    <xdr:to>
      <xdr:col>67</xdr:col>
      <xdr:colOff>101600</xdr:colOff>
      <xdr:row>99</xdr:row>
      <xdr:rowOff>45044</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916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36171</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7111" y="17009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153355</xdr:rowOff>
    </xdr:from>
    <xdr:to>
      <xdr:col>85</xdr:col>
      <xdr:colOff>177800</xdr:colOff>
      <xdr:row>99</xdr:row>
      <xdr:rowOff>83505</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955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104585</xdr:rowOff>
    </xdr:from>
    <xdr:ext cx="469744" cy="25904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906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161723</xdr:rowOff>
    </xdr:from>
    <xdr:to>
      <xdr:col>81</xdr:col>
      <xdr:colOff>101600</xdr:colOff>
      <xdr:row>99</xdr:row>
      <xdr:rowOff>91873</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963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99</xdr:row>
      <xdr:rowOff>83000</xdr:rowOff>
    </xdr:from>
    <xdr:ext cx="469744"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46428" y="17056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159482</xdr:rowOff>
    </xdr:from>
    <xdr:to>
      <xdr:col>76</xdr:col>
      <xdr:colOff>165100</xdr:colOff>
      <xdr:row>99</xdr:row>
      <xdr:rowOff>89632</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961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99</xdr:row>
      <xdr:rowOff>80759</xdr:rowOff>
    </xdr:from>
    <xdr:ext cx="469744"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357428" y="170543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80341</xdr:rowOff>
    </xdr:from>
    <xdr:to>
      <xdr:col>72</xdr:col>
      <xdr:colOff>38100</xdr:colOff>
      <xdr:row>99</xdr:row>
      <xdr:rowOff>10491</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882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27018</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657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89123</xdr:rowOff>
    </xdr:from>
    <xdr:to>
      <xdr:col>67</xdr:col>
      <xdr:colOff>101600</xdr:colOff>
      <xdr:row>99</xdr:row>
      <xdr:rowOff>19273</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891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35800</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666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8" name="投資及び出資金グラフ枠">
          <a:extLst>
            <a:ext uri="{FF2B5EF4-FFF2-40B4-BE49-F238E27FC236}">
              <a16:creationId xmlns:a16="http://schemas.microsoft.com/office/drawing/2014/main" id="{00000000-0008-0000-0600-0000D8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74320</xdr:rowOff>
    </xdr:from>
    <xdr:to>
      <xdr:col>116</xdr:col>
      <xdr:colOff>62864</xdr:colOff>
      <xdr:row>39</xdr:row>
      <xdr:rowOff>44450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flipV="1">
          <a:off x="22159595" y="5217820"/>
          <a:ext cx="1269" cy="1513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0" name="投資及び出資金最小値テキスト">
          <a:extLst>
            <a:ext uri="{FF2B5EF4-FFF2-40B4-BE49-F238E27FC236}">
              <a16:creationId xmlns:a16="http://schemas.microsoft.com/office/drawing/2014/main" id="{00000000-0008-0000-0600-0000DA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20997</xdr:rowOff>
    </xdr:from>
    <xdr:ext cx="534377" cy="259045"/>
    <xdr:sp macro="" textlink="">
      <xdr:nvSpPr>
        <xdr:cNvPr id="732" name="投資及び出資金最大値テキスト">
          <a:extLst>
            <a:ext uri="{FF2B5EF4-FFF2-40B4-BE49-F238E27FC236}">
              <a16:creationId xmlns:a16="http://schemas.microsoft.com/office/drawing/2014/main" id="{00000000-0008-0000-0600-0000DC020000}"/>
            </a:ext>
          </a:extLst>
        </xdr:cNvPr>
        <xdr:cNvSpPr txBox="1"/>
      </xdr:nvSpPr>
      <xdr:spPr>
        <a:xfrm>
          <a:off x="22212300" y="4993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74320</xdr:rowOff>
    </xdr:from>
    <xdr:to>
      <xdr:col>116</xdr:col>
      <xdr:colOff>152400</xdr:colOff>
      <xdr:row>30</xdr:row>
      <xdr:rowOff>74320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2072600" y="5217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14165</xdr:rowOff>
    </xdr:from>
    <xdr:ext cx="469744" cy="259045"/>
    <xdr:sp macro="" textlink="">
      <xdr:nvSpPr>
        <xdr:cNvPr id="735" name="投資及び出資金平均値テキスト">
          <a:extLst>
            <a:ext uri="{FF2B5EF4-FFF2-40B4-BE49-F238E27FC236}">
              <a16:creationId xmlns:a16="http://schemas.microsoft.com/office/drawing/2014/main" id="{00000000-0008-0000-0600-0000DF020000}"/>
            </a:ext>
          </a:extLst>
        </xdr:cNvPr>
        <xdr:cNvSpPr txBox="1"/>
      </xdr:nvSpPr>
      <xdr:spPr>
        <a:xfrm>
          <a:off x="22212300" y="63578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162738</xdr:rowOff>
    </xdr:from>
    <xdr:to>
      <xdr:col>116</xdr:col>
      <xdr:colOff>114300</xdr:colOff>
      <xdr:row>38</xdr:row>
      <xdr:rowOff>92888</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2110700" y="6506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167539</xdr:rowOff>
    </xdr:from>
    <xdr:to>
      <xdr:col>112</xdr:col>
      <xdr:colOff>38100</xdr:colOff>
      <xdr:row>38</xdr:row>
      <xdr:rowOff>97689</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21272500" y="651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114215</xdr:rowOff>
    </xdr:from>
    <xdr:ext cx="469744"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21088428" y="6286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42164</xdr:rowOff>
    </xdr:from>
    <xdr:to>
      <xdr:col>107</xdr:col>
      <xdr:colOff>50800</xdr:colOff>
      <xdr:row>39</xdr:row>
      <xdr:rowOff>44450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9545300" y="672871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159080</xdr:rowOff>
    </xdr:from>
    <xdr:to>
      <xdr:col>107</xdr:col>
      <xdr:colOff>101600</xdr:colOff>
      <xdr:row>38</xdr:row>
      <xdr:rowOff>89230</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0383500" y="650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105757</xdr:rowOff>
    </xdr:from>
    <xdr:ext cx="469744"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0199428" y="6277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42164</xdr:rowOff>
    </xdr:from>
    <xdr:to>
      <xdr:col>102</xdr:col>
      <xdr:colOff>114300</xdr:colOff>
      <xdr:row>39</xdr:row>
      <xdr:rowOff>42240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18656300" y="6728714"/>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152451</xdr:rowOff>
    </xdr:from>
    <xdr:to>
      <xdr:col>102</xdr:col>
      <xdr:colOff>165100</xdr:colOff>
      <xdr:row>38</xdr:row>
      <xdr:rowOff>82601</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9494500" y="6496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99128</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9310428" y="6271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162814</xdr:rowOff>
    </xdr:from>
    <xdr:to>
      <xdr:col>98</xdr:col>
      <xdr:colOff>38100</xdr:colOff>
      <xdr:row>38</xdr:row>
      <xdr:rowOff>92964</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18605500" y="6506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109491</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8421428" y="6281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4" name="投資及び出資金該当値テキスト">
          <a:extLst>
            <a:ext uri="{FF2B5EF4-FFF2-40B4-BE49-F238E27FC236}">
              <a16:creationId xmlns:a16="http://schemas.microsoft.com/office/drawing/2014/main" id="{00000000-0008-0000-0600-0000F2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162814</xdr:rowOff>
    </xdr:from>
    <xdr:to>
      <xdr:col>102</xdr:col>
      <xdr:colOff>165100</xdr:colOff>
      <xdr:row>39</xdr:row>
      <xdr:rowOff>92964</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9494500" y="6677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84091</xdr:rowOff>
    </xdr:from>
    <xdr:ext cx="313932"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9388333" y="67706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162890</xdr:rowOff>
    </xdr:from>
    <xdr:to>
      <xdr:col>98</xdr:col>
      <xdr:colOff>38100</xdr:colOff>
      <xdr:row>39</xdr:row>
      <xdr:rowOff>93040</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18605500" y="6677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84167</xdr:rowOff>
    </xdr:from>
    <xdr:ext cx="313932"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99333" y="677071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貸付金グラフ枠">
          <a:extLst>
            <a:ext uri="{FF2B5EF4-FFF2-40B4-BE49-F238E27FC236}">
              <a16:creationId xmlns:a16="http://schemas.microsoft.com/office/drawing/2014/main" id="{00000000-0008-0000-06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149146</xdr:rowOff>
    </xdr:from>
    <xdr:to>
      <xdr:col>116</xdr:col>
      <xdr:colOff>62864</xdr:colOff>
      <xdr:row>58</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flipV="1">
          <a:off x="22159595" y="8721646"/>
          <a:ext cx="1269" cy="1362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10519</xdr:rowOff>
    </xdr:from>
    <xdr:ext cx="249299" cy="259045"/>
    <xdr:sp macro="" textlink="">
      <xdr:nvSpPr>
        <xdr:cNvPr id="785" name="貸付金最小値テキスト">
          <a:extLst>
            <a:ext uri="{FF2B5EF4-FFF2-40B4-BE49-F238E27FC236}">
              <a16:creationId xmlns:a16="http://schemas.microsoft.com/office/drawing/2014/main" id="{00000000-0008-0000-0600-000011030000}"/>
            </a:ext>
          </a:extLst>
        </xdr:cNvPr>
        <xdr:cNvSpPr txBox="1"/>
      </xdr:nvSpPr>
      <xdr:spPr>
        <a:xfrm>
          <a:off x="22212300" y="101260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95823</xdr:rowOff>
    </xdr:from>
    <xdr:ext cx="599010" cy="259045"/>
    <xdr:sp macro="" textlink="">
      <xdr:nvSpPr>
        <xdr:cNvPr id="787" name="貸付金最大値テキスト">
          <a:extLst>
            <a:ext uri="{FF2B5EF4-FFF2-40B4-BE49-F238E27FC236}">
              <a16:creationId xmlns:a16="http://schemas.microsoft.com/office/drawing/2014/main" id="{00000000-0008-0000-0600-000013030000}"/>
            </a:ext>
          </a:extLst>
        </xdr:cNvPr>
        <xdr:cNvSpPr txBox="1"/>
      </xdr:nvSpPr>
      <xdr:spPr>
        <a:xfrm>
          <a:off x="22212300" y="8496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297,934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149146</xdr:rowOff>
    </xdr:from>
    <xdr:to>
      <xdr:col>116</xdr:col>
      <xdr:colOff>152400</xdr:colOff>
      <xdr:row>50</xdr:row>
      <xdr:rowOff>149146</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8721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99419</xdr:rowOff>
    </xdr:from>
    <xdr:ext cx="469744" cy="259045"/>
    <xdr:sp macro="" textlink="">
      <xdr:nvSpPr>
        <xdr:cNvPr id="790" name="貸付金平均値テキスト">
          <a:extLst>
            <a:ext uri="{FF2B5EF4-FFF2-40B4-BE49-F238E27FC236}">
              <a16:creationId xmlns:a16="http://schemas.microsoft.com/office/drawing/2014/main" id="{00000000-0008-0000-0600-000016030000}"/>
            </a:ext>
          </a:extLst>
        </xdr:cNvPr>
        <xdr:cNvSpPr txBox="1"/>
      </xdr:nvSpPr>
      <xdr:spPr>
        <a:xfrm>
          <a:off x="22212300" y="98720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76542</xdr:rowOff>
    </xdr:from>
    <xdr:to>
      <xdr:col>116</xdr:col>
      <xdr:colOff>114300</xdr:colOff>
      <xdr:row>59</xdr:row>
      <xdr:rowOff>6692</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2110700" y="10020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76478</xdr:rowOff>
    </xdr:from>
    <xdr:to>
      <xdr:col>112</xdr:col>
      <xdr:colOff>38100</xdr:colOff>
      <xdr:row>59</xdr:row>
      <xdr:rowOff>6628</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1272500" y="1002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23155</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21088428" y="9795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73620</xdr:rowOff>
    </xdr:from>
    <xdr:to>
      <xdr:col>107</xdr:col>
      <xdr:colOff>101600</xdr:colOff>
      <xdr:row>59</xdr:row>
      <xdr:rowOff>3770</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0383500" y="1001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20297</xdr:rowOff>
    </xdr:from>
    <xdr:ext cx="469744"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0199428" y="9792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72514</xdr:rowOff>
    </xdr:from>
    <xdr:to>
      <xdr:col>102</xdr:col>
      <xdr:colOff>165100</xdr:colOff>
      <xdr:row>59</xdr:row>
      <xdr:rowOff>2664</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9494500" y="1001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19191</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9310428" y="9791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70214</xdr:rowOff>
    </xdr:from>
    <xdr:to>
      <xdr:col>98</xdr:col>
      <xdr:colOff>38100</xdr:colOff>
      <xdr:row>59</xdr:row>
      <xdr:rowOff>364</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8605500" y="10014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16891</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8421428" y="9789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54969</xdr:rowOff>
    </xdr:from>
    <xdr:ext cx="249299" cy="259045"/>
    <xdr:sp macro="" textlink="">
      <xdr:nvSpPr>
        <xdr:cNvPr id="809" name="貸付金該当値テキスト">
          <a:extLst>
            <a:ext uri="{FF2B5EF4-FFF2-40B4-BE49-F238E27FC236}">
              <a16:creationId xmlns:a16="http://schemas.microsoft.com/office/drawing/2014/main" id="{00000000-0008-0000-0600-000029030000}"/>
            </a:ext>
          </a:extLst>
        </xdr:cNvPr>
        <xdr:cNvSpPr txBox="1"/>
      </xdr:nvSpPr>
      <xdr:spPr>
        <a:xfrm>
          <a:off x="22212300" y="99990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1" name="繰出金グラフ枠">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129463</xdr:rowOff>
    </xdr:from>
    <xdr:to>
      <xdr:col>116</xdr:col>
      <xdr:colOff>62864</xdr:colOff>
      <xdr:row>79</xdr:row>
      <xdr:rowOff>34570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flipV="1">
          <a:off x="22159595" y="11959513"/>
          <a:ext cx="1269" cy="16196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38397</xdr:rowOff>
    </xdr:from>
    <xdr:ext cx="534377" cy="259045"/>
    <xdr:sp macro="" textlink="">
      <xdr:nvSpPr>
        <xdr:cNvPr id="843" name="繰出金最小値テキスト">
          <a:extLst>
            <a:ext uri="{FF2B5EF4-FFF2-40B4-BE49-F238E27FC236}">
              <a16:creationId xmlns:a16="http://schemas.microsoft.com/office/drawing/2014/main" id="{00000000-0008-0000-0600-00004B030000}"/>
            </a:ext>
          </a:extLst>
        </xdr:cNvPr>
        <xdr:cNvSpPr txBox="1"/>
      </xdr:nvSpPr>
      <xdr:spPr>
        <a:xfrm>
          <a:off x="22212300" y="13582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34570</xdr:rowOff>
    </xdr:from>
    <xdr:to>
      <xdr:col>116</xdr:col>
      <xdr:colOff>152400</xdr:colOff>
      <xdr:row>79</xdr:row>
      <xdr:rowOff>34570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22072600" y="13579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76140</xdr:rowOff>
    </xdr:from>
    <xdr:ext cx="599010" cy="259045"/>
    <xdr:sp macro="" textlink="">
      <xdr:nvSpPr>
        <xdr:cNvPr id="845" name="繰出金最大値テキスト">
          <a:extLst>
            <a:ext uri="{FF2B5EF4-FFF2-40B4-BE49-F238E27FC236}">
              <a16:creationId xmlns:a16="http://schemas.microsoft.com/office/drawing/2014/main" id="{00000000-0008-0000-0600-00004D030000}"/>
            </a:ext>
          </a:extLst>
        </xdr:cNvPr>
        <xdr:cNvSpPr txBox="1"/>
      </xdr:nvSpPr>
      <xdr:spPr>
        <a:xfrm>
          <a:off x="22212300" y="11734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158,306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129463</xdr:rowOff>
    </xdr:from>
    <xdr:to>
      <xdr:col>116</xdr:col>
      <xdr:colOff>152400</xdr:colOff>
      <xdr:row>69</xdr:row>
      <xdr:rowOff>129463</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2072600" y="11959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33630</xdr:rowOff>
    </xdr:from>
    <xdr:to>
      <xdr:col>116</xdr:col>
      <xdr:colOff>63500</xdr:colOff>
      <xdr:row>72</xdr:row>
      <xdr:rowOff>72504</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1323300" y="12206580"/>
          <a:ext cx="838200" cy="210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106532</xdr:rowOff>
    </xdr:from>
    <xdr:ext cx="534377" cy="259045"/>
    <xdr:sp macro="" textlink="">
      <xdr:nvSpPr>
        <xdr:cNvPr id="848" name="繰出金平均値テキスト">
          <a:extLst>
            <a:ext uri="{FF2B5EF4-FFF2-40B4-BE49-F238E27FC236}">
              <a16:creationId xmlns:a16="http://schemas.microsoft.com/office/drawing/2014/main" id="{00000000-0008-0000-0600-000050030000}"/>
            </a:ext>
          </a:extLst>
        </xdr:cNvPr>
        <xdr:cNvSpPr txBox="1"/>
      </xdr:nvSpPr>
      <xdr:spPr>
        <a:xfrm>
          <a:off x="22212300" y="129652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128105</xdr:rowOff>
    </xdr:from>
    <xdr:to>
      <xdr:col>116</xdr:col>
      <xdr:colOff>114300</xdr:colOff>
      <xdr:row>76</xdr:row>
      <xdr:rowOff>58254</xdr:rowOff>
    </xdr:to>
    <xdr:sp macro="" textlink="">
      <xdr:nvSpPr>
        <xdr:cNvPr id="849" name="フローチャート: 判断 848">
          <a:extLst>
            <a:ext uri="{FF2B5EF4-FFF2-40B4-BE49-F238E27FC236}">
              <a16:creationId xmlns:a16="http://schemas.microsoft.com/office/drawing/2014/main" id="{00000000-0008-0000-0600-000051030000}"/>
            </a:ext>
          </a:extLst>
        </xdr:cNvPr>
        <xdr:cNvSpPr/>
      </xdr:nvSpPr>
      <xdr:spPr>
        <a:xfrm>
          <a:off x="22110700" y="12986855"/>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33630</xdr:rowOff>
    </xdr:from>
    <xdr:to>
      <xdr:col>111</xdr:col>
      <xdr:colOff>177800</xdr:colOff>
      <xdr:row>72</xdr:row>
      <xdr:rowOff>32448</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0434300" y="12206580"/>
          <a:ext cx="889000" cy="170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141351</xdr:rowOff>
    </xdr:from>
    <xdr:to>
      <xdr:col>112</xdr:col>
      <xdr:colOff>38100</xdr:colOff>
      <xdr:row>76</xdr:row>
      <xdr:rowOff>71501</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1272500" y="13000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62628</xdr:rowOff>
    </xdr:from>
    <xdr:ext cx="534377"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1056111" y="13092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32448</xdr:rowOff>
    </xdr:from>
    <xdr:to>
      <xdr:col>107</xdr:col>
      <xdr:colOff>50800</xdr:colOff>
      <xdr:row>73</xdr:row>
      <xdr:rowOff>20015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9545300" y="12376848"/>
          <a:ext cx="889000" cy="159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133934</xdr:rowOff>
    </xdr:from>
    <xdr:to>
      <xdr:col>107</xdr:col>
      <xdr:colOff>101600</xdr:colOff>
      <xdr:row>76</xdr:row>
      <xdr:rowOff>64084</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0383500" y="12992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55211</xdr:rowOff>
    </xdr:from>
    <xdr:ext cx="534377"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0167111" y="13085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10896</xdr:rowOff>
    </xdr:from>
    <xdr:to>
      <xdr:col>102</xdr:col>
      <xdr:colOff>114300</xdr:colOff>
      <xdr:row>73</xdr:row>
      <xdr:rowOff>20015</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18656300" y="12526746"/>
          <a:ext cx="889000" cy="9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117881</xdr:rowOff>
    </xdr:from>
    <xdr:to>
      <xdr:col>102</xdr:col>
      <xdr:colOff>165100</xdr:colOff>
      <xdr:row>76</xdr:row>
      <xdr:rowOff>48031</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19494500" y="12976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39158</xdr:rowOff>
    </xdr:from>
    <xdr:ext cx="534377"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9278111" y="13069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126200</xdr:rowOff>
    </xdr:from>
    <xdr:to>
      <xdr:col>98</xdr:col>
      <xdr:colOff>38100</xdr:colOff>
      <xdr:row>76</xdr:row>
      <xdr:rowOff>56350</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18605500" y="129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47477</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8389111" y="13077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21704</xdr:rowOff>
    </xdr:from>
    <xdr:to>
      <xdr:col>116</xdr:col>
      <xdr:colOff>114300</xdr:colOff>
      <xdr:row>72</xdr:row>
      <xdr:rowOff>123304</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22110700" y="12366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71</xdr:row>
      <xdr:rowOff>44581</xdr:rowOff>
    </xdr:from>
    <xdr:ext cx="599010" cy="259045"/>
    <xdr:sp macro="" textlink="">
      <xdr:nvSpPr>
        <xdr:cNvPr id="867" name="繰出金該当値テキスト">
          <a:extLst>
            <a:ext uri="{FF2B5EF4-FFF2-40B4-BE49-F238E27FC236}">
              <a16:creationId xmlns:a16="http://schemas.microsoft.com/office/drawing/2014/main" id="{00000000-0008-0000-0600-000063030000}"/>
            </a:ext>
          </a:extLst>
        </xdr:cNvPr>
        <xdr:cNvSpPr txBox="1"/>
      </xdr:nvSpPr>
      <xdr:spPr>
        <a:xfrm>
          <a:off x="22212300" y="12217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70</xdr:row>
      <xdr:rowOff>154280</xdr:rowOff>
    </xdr:from>
    <xdr:to>
      <xdr:col>112</xdr:col>
      <xdr:colOff>38100</xdr:colOff>
      <xdr:row>71</xdr:row>
      <xdr:rowOff>84430</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21272500" y="1215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69</xdr:row>
      <xdr:rowOff>100957</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023795" y="119310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71</xdr:row>
      <xdr:rowOff>153098</xdr:rowOff>
    </xdr:from>
    <xdr:to>
      <xdr:col>107</xdr:col>
      <xdr:colOff>101600</xdr:colOff>
      <xdr:row>72</xdr:row>
      <xdr:rowOff>83248</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0383500" y="12326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70</xdr:row>
      <xdr:rowOff>99775</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134795" y="121012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140665</xdr:rowOff>
    </xdr:from>
    <xdr:to>
      <xdr:col>102</xdr:col>
      <xdr:colOff>165100</xdr:colOff>
      <xdr:row>73</xdr:row>
      <xdr:rowOff>70815</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19494500" y="12485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71</xdr:row>
      <xdr:rowOff>87342</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245795" y="122602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131546</xdr:rowOff>
    </xdr:from>
    <xdr:to>
      <xdr:col>98</xdr:col>
      <xdr:colOff>38100</xdr:colOff>
      <xdr:row>73</xdr:row>
      <xdr:rowOff>61696</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18605500" y="1247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71</xdr:row>
      <xdr:rowOff>78223</xdr:rowOff>
    </xdr:from>
    <xdr:ext cx="59901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8356795" y="12251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0" name="前年度繰上充用金グラフ枠">
          <a:extLst>
            <a:ext uri="{FF2B5EF4-FFF2-40B4-BE49-F238E27FC236}">
              <a16:creationId xmlns:a16="http://schemas.microsoft.com/office/drawing/2014/main" id="{00000000-0008-0000-0600-00007A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2" name="前年度繰上充用金最小値テキスト">
          <a:extLst>
            <a:ext uri="{FF2B5EF4-FFF2-40B4-BE49-F238E27FC236}">
              <a16:creationId xmlns:a16="http://schemas.microsoft.com/office/drawing/2014/main" id="{00000000-0008-0000-0600-00007C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4" name="前年度繰上充用金最大値テキスト">
          <a:extLst>
            <a:ext uri="{FF2B5EF4-FFF2-40B4-BE49-F238E27FC236}">
              <a16:creationId xmlns:a16="http://schemas.microsoft.com/office/drawing/2014/main" id="{00000000-0008-0000-0600-00007E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7" name="前年度繰上充用金平均値テキスト">
          <a:extLst>
            <a:ext uri="{FF2B5EF4-FFF2-40B4-BE49-F238E27FC236}">
              <a16:creationId xmlns:a16="http://schemas.microsoft.com/office/drawing/2014/main" id="{00000000-0008-0000-0600-000081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8" name="フローチャート: 判断 897">
          <a:extLst>
            <a:ext uri="{FF2B5EF4-FFF2-40B4-BE49-F238E27FC236}">
              <a16:creationId xmlns:a16="http://schemas.microsoft.com/office/drawing/2014/main" id="{00000000-0008-0000-0600-000082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6" name="前年度繰上充用金該当値テキスト">
          <a:extLst>
            <a:ext uri="{FF2B5EF4-FFF2-40B4-BE49-F238E27FC236}">
              <a16:creationId xmlns:a16="http://schemas.microsoft.com/office/drawing/2014/main" id="{00000000-0008-0000-0600-000094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5" name="正方形/長方形 924">
          <a:extLst>
            <a:ext uri="{FF2B5EF4-FFF2-40B4-BE49-F238E27FC236}">
              <a16:creationId xmlns:a16="http://schemas.microsoft.com/office/drawing/2014/main" id="{00000000-0008-0000-0600-00009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6" name="正方形/長方形 925">
          <a:extLst>
            <a:ext uri="{FF2B5EF4-FFF2-40B4-BE49-F238E27FC236}">
              <a16:creationId xmlns:a16="http://schemas.microsoft.com/office/drawing/2014/main" id="{00000000-0008-0000-0600-00009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全体的に類似団体と比較して住民一人当たりのコストが高くなっている。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要因としては、類似団体と比べて人口密度が極端に低いことが影響しているのではないかと思われる。特に人件費が類似団体内</a:t>
          </a:r>
          <a:r>
            <a:rPr kumimoji="1" lang="en-US" altLang="ja-JP" sz="1100" b="0" i="0" baseline="0">
              <a:solidFill>
                <a:schemeClr val="dk1"/>
              </a:solidFill>
              <a:effectLst/>
              <a:latin typeface="+mn-lt"/>
              <a:ea typeface="+mn-ea"/>
              <a:cs typeface="+mn-cs"/>
            </a:rPr>
            <a:t>2</a:t>
          </a:r>
          <a:r>
            <a:rPr kumimoji="1" lang="ja-JP" altLang="ja-JP" sz="1100" b="0" i="0" baseline="0">
              <a:solidFill>
                <a:schemeClr val="dk1"/>
              </a:solidFill>
              <a:effectLst/>
              <a:latin typeface="+mn-lt"/>
              <a:ea typeface="+mn-ea"/>
              <a:cs typeface="+mn-cs"/>
            </a:rPr>
            <a:t>位となっており、合併後、総合支所方式を採用している本町は他の類似団体と比べて職員数が多いため、定員管理適正化計画により退職者は十数名、新規採用者は必要最小限に抑制している。職員数は減少傾向にあるが、総合支所方式を採用している点や広大な面積に集落が散在し地理的に非効率な条件も重なるなど、ある程度の職員の確保が必要であり職員数の削減にも限度が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また、公債費も類似団体を大きく上回り１位となっているが、こちらは一人当たりの金額は大きいが、主に交付税措置の有利な起債を借入れしているため実質公債費比率は</a:t>
          </a:r>
          <a:r>
            <a:rPr kumimoji="1" lang="en-US" altLang="ja-JP" sz="1100" b="0" i="0" baseline="0">
              <a:solidFill>
                <a:schemeClr val="dk1"/>
              </a:solidFill>
              <a:effectLst/>
              <a:latin typeface="+mn-lt"/>
              <a:ea typeface="+mn-ea"/>
              <a:cs typeface="+mn-cs"/>
            </a:rPr>
            <a:t>1.3</a:t>
          </a:r>
          <a:r>
            <a:rPr kumimoji="1" lang="ja-JP" altLang="ja-JP" sz="1100" b="0" i="0" baseline="0">
              <a:solidFill>
                <a:schemeClr val="dk1"/>
              </a:solidFill>
              <a:effectLst/>
              <a:latin typeface="+mn-lt"/>
              <a:ea typeface="+mn-ea"/>
              <a:cs typeface="+mn-cs"/>
            </a:rPr>
            <a:t>％で類似団体</a:t>
          </a:r>
          <a:r>
            <a:rPr kumimoji="1" lang="ja-JP" altLang="en-US" sz="1100" b="0" i="0" baseline="0">
              <a:solidFill>
                <a:schemeClr val="dk1"/>
              </a:solidFill>
              <a:effectLst/>
              <a:latin typeface="+mn-lt"/>
              <a:ea typeface="+mn-ea"/>
              <a:cs typeface="+mn-cs"/>
            </a:rPr>
            <a:t>６</a:t>
          </a:r>
          <a:r>
            <a:rPr kumimoji="1" lang="ja-JP" altLang="ja-JP" sz="1100" b="0" i="0" baseline="0">
              <a:solidFill>
                <a:schemeClr val="dk1"/>
              </a:solidFill>
              <a:effectLst/>
              <a:latin typeface="+mn-lt"/>
              <a:ea typeface="+mn-ea"/>
              <a:cs typeface="+mn-cs"/>
            </a:rPr>
            <a:t>位、将来負担比率については類似団体内１位と健全な数値になっている。しかし、住民一人当たりの公債費が大きいことに変わりはなく、減少させていかなければならないため、今後も継続して計画的な繰上償還を行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66167</xdr:rowOff>
    </xdr:from>
    <xdr:to>
      <xdr:col>24</xdr:col>
      <xdr:colOff>62865</xdr:colOff>
      <xdr:row>37</xdr:row>
      <xdr:rowOff>149225</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09667"/>
          <a:ext cx="1270" cy="12832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153052</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496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149225</xdr:rowOff>
    </xdr:from>
    <xdr:to>
      <xdr:col>24</xdr:col>
      <xdr:colOff>152400</xdr:colOff>
      <xdr:row>37</xdr:row>
      <xdr:rowOff>149225</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4928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12844</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4984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14,979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66167</xdr:rowOff>
    </xdr:from>
    <xdr:to>
      <xdr:col>24</xdr:col>
      <xdr:colOff>152400</xdr:colOff>
      <xdr:row>30</xdr:row>
      <xdr:rowOff>66167</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09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19558</xdr:rowOff>
    </xdr:from>
    <xdr:to>
      <xdr:col>24</xdr:col>
      <xdr:colOff>63500</xdr:colOff>
      <xdr:row>33</xdr:row>
      <xdr:rowOff>143129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677408"/>
          <a:ext cx="838200" cy="123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163466</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213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13589</xdr:rowOff>
    </xdr:from>
    <xdr:to>
      <xdr:col>24</xdr:col>
      <xdr:colOff>114300</xdr:colOff>
      <xdr:row>34</xdr:row>
      <xdr:rowOff>115189</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842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143129</xdr:rowOff>
    </xdr:from>
    <xdr:to>
      <xdr:col>19</xdr:col>
      <xdr:colOff>177800</xdr:colOff>
      <xdr:row>34</xdr:row>
      <xdr:rowOff>44704</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800979"/>
          <a:ext cx="889000" cy="73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52324</xdr:rowOff>
    </xdr:from>
    <xdr:to>
      <xdr:col>20</xdr:col>
      <xdr:colOff>38100</xdr:colOff>
      <xdr:row>34</xdr:row>
      <xdr:rowOff>153924</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5881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145051</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974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44704</xdr:rowOff>
    </xdr:from>
    <xdr:to>
      <xdr:col>15</xdr:col>
      <xdr:colOff>50800</xdr:colOff>
      <xdr:row>34</xdr:row>
      <xdr:rowOff>81026</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5874004"/>
          <a:ext cx="889000" cy="36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57150</xdr:rowOff>
    </xdr:from>
    <xdr:to>
      <xdr:col>15</xdr:col>
      <xdr:colOff>101600</xdr:colOff>
      <xdr:row>34</xdr:row>
      <xdr:rowOff>158750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588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149877</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979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54737</xdr:rowOff>
    </xdr:from>
    <xdr:to>
      <xdr:col>10</xdr:col>
      <xdr:colOff>114300</xdr:colOff>
      <xdr:row>34</xdr:row>
      <xdr:rowOff>81026</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5884037"/>
          <a:ext cx="889000" cy="2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44323</xdr:rowOff>
    </xdr:from>
    <xdr:to>
      <xdr:col>10</xdr:col>
      <xdr:colOff>165100</xdr:colOff>
      <xdr:row>34</xdr:row>
      <xdr:rowOff>145923</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587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137050</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966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762</xdr:rowOff>
    </xdr:from>
    <xdr:to>
      <xdr:col>6</xdr:col>
      <xdr:colOff>38100</xdr:colOff>
      <xdr:row>34</xdr:row>
      <xdr:rowOff>102362</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5830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118889</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605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140208</xdr:rowOff>
    </xdr:from>
    <xdr:to>
      <xdr:col>24</xdr:col>
      <xdr:colOff>114300</xdr:colOff>
      <xdr:row>33</xdr:row>
      <xdr:rowOff>70358</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626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163085</xdr:rowOff>
    </xdr:from>
    <xdr:ext cx="534377"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478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92329</xdr:rowOff>
    </xdr:from>
    <xdr:to>
      <xdr:col>20</xdr:col>
      <xdr:colOff>38100</xdr:colOff>
      <xdr:row>34</xdr:row>
      <xdr:rowOff>22479</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750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32</xdr:row>
      <xdr:rowOff>39006</xdr:rowOff>
    </xdr:from>
    <xdr:ext cx="534377"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30111" y="5525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165354</xdr:rowOff>
    </xdr:from>
    <xdr:to>
      <xdr:col>15</xdr:col>
      <xdr:colOff>101600</xdr:colOff>
      <xdr:row>34</xdr:row>
      <xdr:rowOff>95504</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823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112031</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598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30226</xdr:rowOff>
    </xdr:from>
    <xdr:to>
      <xdr:col>10</xdr:col>
      <xdr:colOff>165100</xdr:colOff>
      <xdr:row>34</xdr:row>
      <xdr:rowOff>131826</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85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148353</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6347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3937</xdr:rowOff>
    </xdr:from>
    <xdr:to>
      <xdr:col>6</xdr:col>
      <xdr:colOff>38100</xdr:colOff>
      <xdr:row>34</xdr:row>
      <xdr:rowOff>105537</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833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96664</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925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17399</xdr:rowOff>
    </xdr:from>
    <xdr:to>
      <xdr:col>24</xdr:col>
      <xdr:colOff>62865</xdr:colOff>
      <xdr:row>59</xdr:row>
      <xdr:rowOff>25679</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589899"/>
          <a:ext cx="1270" cy="1551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29506</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14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25679</xdr:rowOff>
    </xdr:from>
    <xdr:to>
      <xdr:col>24</xdr:col>
      <xdr:colOff>152400</xdr:colOff>
      <xdr:row>59</xdr:row>
      <xdr:rowOff>25679</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141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135526</xdr:rowOff>
    </xdr:from>
    <xdr:ext cx="690189"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3651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1,492,350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17399</xdr:rowOff>
    </xdr:from>
    <xdr:to>
      <xdr:col>24</xdr:col>
      <xdr:colOff>152400</xdr:colOff>
      <xdr:row>50</xdr:row>
      <xdr:rowOff>17399</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589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51125</xdr:rowOff>
    </xdr:from>
    <xdr:to>
      <xdr:col>24</xdr:col>
      <xdr:colOff>63500</xdr:colOff>
      <xdr:row>58</xdr:row>
      <xdr:rowOff>67670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3797300" y="9995225"/>
          <a:ext cx="838200" cy="16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58138</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100022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79711</xdr:rowOff>
    </xdr:from>
    <xdr:to>
      <xdr:col>24</xdr:col>
      <xdr:colOff>114300</xdr:colOff>
      <xdr:row>59</xdr:row>
      <xdr:rowOff>9861</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1002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17066</xdr:rowOff>
    </xdr:from>
    <xdr:to>
      <xdr:col>19</xdr:col>
      <xdr:colOff>177800</xdr:colOff>
      <xdr:row>58</xdr:row>
      <xdr:rowOff>67670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908300" y="9618266"/>
          <a:ext cx="889000" cy="393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79711</xdr:rowOff>
    </xdr:from>
    <xdr:to>
      <xdr:col>20</xdr:col>
      <xdr:colOff>38100</xdr:colOff>
      <xdr:row>59</xdr:row>
      <xdr:rowOff>9861</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1002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59</xdr:row>
      <xdr:rowOff>988</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10116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17066</xdr:rowOff>
    </xdr:from>
    <xdr:to>
      <xdr:col>15</xdr:col>
      <xdr:colOff>50800</xdr:colOff>
      <xdr:row>57</xdr:row>
      <xdr:rowOff>73461</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2019300" y="9618266"/>
          <a:ext cx="889000" cy="227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74127</xdr:rowOff>
    </xdr:from>
    <xdr:to>
      <xdr:col>15</xdr:col>
      <xdr:colOff>101600</xdr:colOff>
      <xdr:row>59</xdr:row>
      <xdr:rowOff>4277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100182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166854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795" y="10110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73461</xdr:rowOff>
    </xdr:from>
    <xdr:to>
      <xdr:col>10</xdr:col>
      <xdr:colOff>114300</xdr:colOff>
      <xdr:row>57</xdr:row>
      <xdr:rowOff>130740</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1130300" y="9846111"/>
          <a:ext cx="889000" cy="57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74029</xdr:rowOff>
    </xdr:from>
    <xdr:to>
      <xdr:col>10</xdr:col>
      <xdr:colOff>165100</xdr:colOff>
      <xdr:row>59</xdr:row>
      <xdr:rowOff>4179</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10018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166756</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10110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80280</xdr:rowOff>
    </xdr:from>
    <xdr:to>
      <xdr:col>6</xdr:col>
      <xdr:colOff>38100</xdr:colOff>
      <xdr:row>59</xdr:row>
      <xdr:rowOff>10430</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10024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1557</xdr:rowOff>
    </xdr:from>
    <xdr:ext cx="59901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30795" y="10117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325</xdr:rowOff>
    </xdr:from>
    <xdr:to>
      <xdr:col>24</xdr:col>
      <xdr:colOff>114300</xdr:colOff>
      <xdr:row>58</xdr:row>
      <xdr:rowOff>101925</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944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23202</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795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16870</xdr:rowOff>
    </xdr:from>
    <xdr:to>
      <xdr:col>20</xdr:col>
      <xdr:colOff>38100</xdr:colOff>
      <xdr:row>58</xdr:row>
      <xdr:rowOff>118470</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96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134997</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736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137716</xdr:rowOff>
    </xdr:from>
    <xdr:to>
      <xdr:col>15</xdr:col>
      <xdr:colOff>101600</xdr:colOff>
      <xdr:row>56</xdr:row>
      <xdr:rowOff>67866</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567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84393</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342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22661</xdr:rowOff>
    </xdr:from>
    <xdr:to>
      <xdr:col>10</xdr:col>
      <xdr:colOff>165100</xdr:colOff>
      <xdr:row>57</xdr:row>
      <xdr:rowOff>124261</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79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140788</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570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79940</xdr:rowOff>
    </xdr:from>
    <xdr:to>
      <xdr:col>6</xdr:col>
      <xdr:colOff>38100</xdr:colOff>
      <xdr:row>58</xdr:row>
      <xdr:rowOff>10090</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85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26617</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9627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54627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256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20937</xdr:rowOff>
    </xdr:from>
    <xdr:to>
      <xdr:col>24</xdr:col>
      <xdr:colOff>62865</xdr:colOff>
      <xdr:row>77</xdr:row>
      <xdr:rowOff>143946</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193887"/>
          <a:ext cx="1270" cy="11517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147773</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349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143946</xdr:rowOff>
    </xdr:from>
    <xdr:to>
      <xdr:col>24</xdr:col>
      <xdr:colOff>152400</xdr:colOff>
      <xdr:row>77</xdr:row>
      <xdr:rowOff>143946</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345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139064</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1969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310,781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20937</xdr:rowOff>
    </xdr:from>
    <xdr:to>
      <xdr:col>24</xdr:col>
      <xdr:colOff>152400</xdr:colOff>
      <xdr:row>71</xdr:row>
      <xdr:rowOff>20937</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193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71</xdr:row>
      <xdr:rowOff>117115</xdr:rowOff>
    </xdr:from>
    <xdr:to>
      <xdr:col>24</xdr:col>
      <xdr:colOff>63500</xdr:colOff>
      <xdr:row>72</xdr:row>
      <xdr:rowOff>142301</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2290065"/>
          <a:ext cx="838200" cy="196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105892</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29646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127465</xdr:rowOff>
    </xdr:from>
    <xdr:to>
      <xdr:col>24</xdr:col>
      <xdr:colOff>114300</xdr:colOff>
      <xdr:row>76</xdr:row>
      <xdr:rowOff>57615</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298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142301</xdr:rowOff>
    </xdr:from>
    <xdr:to>
      <xdr:col>19</xdr:col>
      <xdr:colOff>177800</xdr:colOff>
      <xdr:row>73</xdr:row>
      <xdr:rowOff>19679</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2908300" y="12486701"/>
          <a:ext cx="889000" cy="48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2764</xdr:rowOff>
    </xdr:from>
    <xdr:to>
      <xdr:col>20</xdr:col>
      <xdr:colOff>38100</xdr:colOff>
      <xdr:row>76</xdr:row>
      <xdr:rowOff>104364</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03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95491</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125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19679</xdr:rowOff>
    </xdr:from>
    <xdr:to>
      <xdr:col>15</xdr:col>
      <xdr:colOff>50800</xdr:colOff>
      <xdr:row>73</xdr:row>
      <xdr:rowOff>65336</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019300" y="12535529"/>
          <a:ext cx="889000" cy="45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166052</xdr:rowOff>
    </xdr:from>
    <xdr:to>
      <xdr:col>15</xdr:col>
      <xdr:colOff>101600</xdr:colOff>
      <xdr:row>76</xdr:row>
      <xdr:rowOff>96202</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024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87329</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117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65336</xdr:rowOff>
    </xdr:from>
    <xdr:to>
      <xdr:col>10</xdr:col>
      <xdr:colOff>114300</xdr:colOff>
      <xdr:row>73</xdr:row>
      <xdr:rowOff>145427</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2581186"/>
          <a:ext cx="889000" cy="80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146359</xdr:rowOff>
    </xdr:from>
    <xdr:to>
      <xdr:col>10</xdr:col>
      <xdr:colOff>165100</xdr:colOff>
      <xdr:row>76</xdr:row>
      <xdr:rowOff>76509</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00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67636</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097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139095</xdr:rowOff>
    </xdr:from>
    <xdr:to>
      <xdr:col>6</xdr:col>
      <xdr:colOff>38100</xdr:colOff>
      <xdr:row>76</xdr:row>
      <xdr:rowOff>69245</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2997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60372</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090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71</xdr:row>
      <xdr:rowOff>66315</xdr:rowOff>
    </xdr:from>
    <xdr:to>
      <xdr:col>24</xdr:col>
      <xdr:colOff>114300</xdr:colOff>
      <xdr:row>71</xdr:row>
      <xdr:rowOff>167915</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2239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70</xdr:row>
      <xdr:rowOff>152692</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2154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91501</xdr:rowOff>
    </xdr:from>
    <xdr:to>
      <xdr:col>20</xdr:col>
      <xdr:colOff>38100</xdr:colOff>
      <xdr:row>73</xdr:row>
      <xdr:rowOff>21651</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243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38178</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2211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140329</xdr:rowOff>
    </xdr:from>
    <xdr:to>
      <xdr:col>15</xdr:col>
      <xdr:colOff>101600</xdr:colOff>
      <xdr:row>73</xdr:row>
      <xdr:rowOff>70479</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2484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87006</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2259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14536</xdr:rowOff>
    </xdr:from>
    <xdr:to>
      <xdr:col>10</xdr:col>
      <xdr:colOff>165100</xdr:colOff>
      <xdr:row>73</xdr:row>
      <xdr:rowOff>116136</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2530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132663</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2305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73</xdr:row>
      <xdr:rowOff>94627</xdr:rowOff>
    </xdr:from>
    <xdr:to>
      <xdr:col>6</xdr:col>
      <xdr:colOff>38100</xdr:colOff>
      <xdr:row>74</xdr:row>
      <xdr:rowOff>24777</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2610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41304</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2385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4469</xdr:rowOff>
    </xdr:from>
    <xdr:to>
      <xdr:col>24</xdr:col>
      <xdr:colOff>62865</xdr:colOff>
      <xdr:row>98</xdr:row>
      <xdr:rowOff>98036</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606419"/>
          <a:ext cx="1270" cy="12937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101863</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903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98036</xdr:rowOff>
    </xdr:from>
    <xdr:to>
      <xdr:col>24</xdr:col>
      <xdr:colOff>152400</xdr:colOff>
      <xdr:row>98</xdr:row>
      <xdr:rowOff>98036</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900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122596</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381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584,156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4469</xdr:rowOff>
    </xdr:from>
    <xdr:to>
      <xdr:col>24</xdr:col>
      <xdr:colOff>152400</xdr:colOff>
      <xdr:row>91</xdr:row>
      <xdr:rowOff>4469</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606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128654</xdr:rowOff>
    </xdr:from>
    <xdr:to>
      <xdr:col>24</xdr:col>
      <xdr:colOff>63500</xdr:colOff>
      <xdr:row>97</xdr:row>
      <xdr:rowOff>149324</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759304"/>
          <a:ext cx="838200" cy="20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91316</xdr:rowOff>
    </xdr:from>
    <xdr:ext cx="534377"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721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112889</xdr:rowOff>
    </xdr:from>
    <xdr:to>
      <xdr:col>24</xdr:col>
      <xdr:colOff>114300</xdr:colOff>
      <xdr:row>98</xdr:row>
      <xdr:rowOff>43039</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74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149324</xdr:rowOff>
    </xdr:from>
    <xdr:to>
      <xdr:col>19</xdr:col>
      <xdr:colOff>177800</xdr:colOff>
      <xdr:row>97</xdr:row>
      <xdr:rowOff>168994</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779974"/>
          <a:ext cx="889000" cy="19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125154</xdr:rowOff>
    </xdr:from>
    <xdr:to>
      <xdr:col>20</xdr:col>
      <xdr:colOff>38100</xdr:colOff>
      <xdr:row>98</xdr:row>
      <xdr:rowOff>55304</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755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46431</xdr:rowOff>
    </xdr:from>
    <xdr:ext cx="534377"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530111" y="16848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168994</xdr:rowOff>
    </xdr:from>
    <xdr:to>
      <xdr:col>15</xdr:col>
      <xdr:colOff>50800</xdr:colOff>
      <xdr:row>98</xdr:row>
      <xdr:rowOff>6917</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019300" y="16799644"/>
          <a:ext cx="889000" cy="9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119952</xdr:rowOff>
    </xdr:from>
    <xdr:to>
      <xdr:col>15</xdr:col>
      <xdr:colOff>101600</xdr:colOff>
      <xdr:row>98</xdr:row>
      <xdr:rowOff>50102</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750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41229</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41111" y="16843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150986</xdr:rowOff>
    </xdr:from>
    <xdr:to>
      <xdr:col>10</xdr:col>
      <xdr:colOff>114300</xdr:colOff>
      <xdr:row>98</xdr:row>
      <xdr:rowOff>6917</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1130300" y="16781636"/>
          <a:ext cx="889000" cy="27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110511</xdr:rowOff>
    </xdr:from>
    <xdr:to>
      <xdr:col>10</xdr:col>
      <xdr:colOff>165100</xdr:colOff>
      <xdr:row>98</xdr:row>
      <xdr:rowOff>40661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74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57188</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52111" y="16516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128276</xdr:rowOff>
    </xdr:from>
    <xdr:to>
      <xdr:col>6</xdr:col>
      <xdr:colOff>38100</xdr:colOff>
      <xdr:row>98</xdr:row>
      <xdr:rowOff>58426</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758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49553</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63111" y="16851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77854</xdr:rowOff>
    </xdr:from>
    <xdr:to>
      <xdr:col>24</xdr:col>
      <xdr:colOff>114300</xdr:colOff>
      <xdr:row>98</xdr:row>
      <xdr:rowOff>8004</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708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100731</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559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98524</xdr:rowOff>
    </xdr:from>
    <xdr:to>
      <xdr:col>20</xdr:col>
      <xdr:colOff>38100</xdr:colOff>
      <xdr:row>98</xdr:row>
      <xdr:rowOff>28674</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729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45201</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30111" y="16504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118194</xdr:rowOff>
    </xdr:from>
    <xdr:to>
      <xdr:col>15</xdr:col>
      <xdr:colOff>101600</xdr:colOff>
      <xdr:row>98</xdr:row>
      <xdr:rowOff>48344</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748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64871</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524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127567</xdr:rowOff>
    </xdr:from>
    <xdr:to>
      <xdr:col>10</xdr:col>
      <xdr:colOff>165100</xdr:colOff>
      <xdr:row>98</xdr:row>
      <xdr:rowOff>57717</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758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48844</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850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100186</xdr:rowOff>
    </xdr:from>
    <xdr:to>
      <xdr:col>6</xdr:col>
      <xdr:colOff>38100</xdr:colOff>
      <xdr:row>98</xdr:row>
      <xdr:rowOff>30336</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730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46863</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506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a:extLst>
            <a:ext uri="{FF2B5EF4-FFF2-40B4-BE49-F238E27FC236}">
              <a16:creationId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38</xdr:row>
      <xdr:rowOff>70282</xdr:rowOff>
    </xdr:from>
    <xdr:to>
      <xdr:col>54</xdr:col>
      <xdr:colOff>189865</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flipV="1">
          <a:off x="10475595" y="6585382"/>
          <a:ext cx="1270" cy="1456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84409</xdr:rowOff>
    </xdr:from>
    <xdr:ext cx="249299" cy="259045"/>
    <xdr:sp macro="" textlink="">
      <xdr:nvSpPr>
        <xdr:cNvPr id="282" name="労働費最小値テキスト">
          <a:extLst>
            <a:ext uri="{FF2B5EF4-FFF2-40B4-BE49-F238E27FC236}">
              <a16:creationId xmlns:a16="http://schemas.microsoft.com/office/drawing/2014/main" id="{00000000-0008-0000-0700-00001A010000}"/>
            </a:ext>
          </a:extLst>
        </xdr:cNvPr>
        <xdr:cNvSpPr txBox="1"/>
      </xdr:nvSpPr>
      <xdr:spPr>
        <a:xfrm>
          <a:off x="10528300" y="67709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16959</xdr:rowOff>
    </xdr:from>
    <xdr:ext cx="469744" cy="259045"/>
    <xdr:sp macro="" textlink="">
      <xdr:nvSpPr>
        <xdr:cNvPr id="284" name="労働費最大値テキスト">
          <a:extLst>
            <a:ext uri="{FF2B5EF4-FFF2-40B4-BE49-F238E27FC236}">
              <a16:creationId xmlns:a16="http://schemas.microsoft.com/office/drawing/2014/main" id="{00000000-0008-0000-0700-00001C010000}"/>
            </a:ext>
          </a:extLst>
        </xdr:cNvPr>
        <xdr:cNvSpPr txBox="1"/>
      </xdr:nvSpPr>
      <xdr:spPr>
        <a:xfrm>
          <a:off x="10528300" y="63606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3,822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38</xdr:row>
      <xdr:rowOff>70282</xdr:rowOff>
    </xdr:from>
    <xdr:to>
      <xdr:col>55</xdr:col>
      <xdr:colOff>88900</xdr:colOff>
      <xdr:row>38</xdr:row>
      <xdr:rowOff>70282</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585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38621</xdr:rowOff>
    </xdr:from>
    <xdr:to>
      <xdr:col>55</xdr:col>
      <xdr:colOff>0</xdr:colOff>
      <xdr:row>39</xdr:row>
      <xdr:rowOff>40869</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9639300" y="6725171"/>
          <a:ext cx="838200" cy="2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1858</xdr:rowOff>
    </xdr:from>
    <xdr:ext cx="378565" cy="259045"/>
    <xdr:sp macro="" textlink="">
      <xdr:nvSpPr>
        <xdr:cNvPr id="287" name="労働費平均値テキスト">
          <a:extLst>
            <a:ext uri="{FF2B5EF4-FFF2-40B4-BE49-F238E27FC236}">
              <a16:creationId xmlns:a16="http://schemas.microsoft.com/office/drawing/2014/main" id="{00000000-0008-0000-0700-00001F010000}"/>
            </a:ext>
          </a:extLst>
        </xdr:cNvPr>
        <xdr:cNvSpPr txBox="1"/>
      </xdr:nvSpPr>
      <xdr:spPr>
        <a:xfrm>
          <a:off x="10528300" y="651695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150431</xdr:rowOff>
    </xdr:from>
    <xdr:to>
      <xdr:col>55</xdr:col>
      <xdr:colOff>50800</xdr:colOff>
      <xdr:row>39</xdr:row>
      <xdr:rowOff>80581</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10426700" y="6665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37135</xdr:rowOff>
    </xdr:from>
    <xdr:to>
      <xdr:col>50</xdr:col>
      <xdr:colOff>114300</xdr:colOff>
      <xdr:row>39</xdr:row>
      <xdr:rowOff>40869</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750300" y="6723685"/>
          <a:ext cx="889000" cy="3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149937</xdr:rowOff>
    </xdr:from>
    <xdr:to>
      <xdr:col>50</xdr:col>
      <xdr:colOff>165100</xdr:colOff>
      <xdr:row>39</xdr:row>
      <xdr:rowOff>80087</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9588500" y="6665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96613</xdr:rowOff>
    </xdr:from>
    <xdr:ext cx="378565"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9450017" y="64402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31</xdr:row>
      <xdr:rowOff>82245</xdr:rowOff>
    </xdr:from>
    <xdr:to>
      <xdr:col>45</xdr:col>
      <xdr:colOff>177800</xdr:colOff>
      <xdr:row>39</xdr:row>
      <xdr:rowOff>37135</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7861300" y="5397195"/>
          <a:ext cx="889000" cy="1326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147269</xdr:rowOff>
    </xdr:from>
    <xdr:to>
      <xdr:col>46</xdr:col>
      <xdr:colOff>38100</xdr:colOff>
      <xdr:row>39</xdr:row>
      <xdr:rowOff>77419</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699500" y="6662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93946</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561017" y="6437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82245</xdr:rowOff>
    </xdr:from>
    <xdr:to>
      <xdr:col>41</xdr:col>
      <xdr:colOff>50800</xdr:colOff>
      <xdr:row>33</xdr:row>
      <xdr:rowOff>14084</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flipV="1">
          <a:off x="6972300" y="5397195"/>
          <a:ext cx="889000" cy="274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130201</xdr:rowOff>
    </xdr:from>
    <xdr:to>
      <xdr:col>41</xdr:col>
      <xdr:colOff>101600</xdr:colOff>
      <xdr:row>39</xdr:row>
      <xdr:rowOff>60351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810500" y="6645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51478</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672017" y="67380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116980</xdr:rowOff>
    </xdr:from>
    <xdr:to>
      <xdr:col>36</xdr:col>
      <xdr:colOff>165100</xdr:colOff>
      <xdr:row>39</xdr:row>
      <xdr:rowOff>47130</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6921500" y="66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39</xdr:row>
      <xdr:rowOff>38257</xdr:rowOff>
    </xdr:from>
    <xdr:ext cx="469744"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6737428" y="672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159271</xdr:rowOff>
    </xdr:from>
    <xdr:to>
      <xdr:col>55</xdr:col>
      <xdr:colOff>50800</xdr:colOff>
      <xdr:row>39</xdr:row>
      <xdr:rowOff>89421</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10426700" y="6674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128859</xdr:rowOff>
    </xdr:from>
    <xdr:ext cx="378565" cy="259045"/>
    <xdr:sp macro="" textlink="">
      <xdr:nvSpPr>
        <xdr:cNvPr id="306" name="労働費該当値テキスト">
          <a:extLst>
            <a:ext uri="{FF2B5EF4-FFF2-40B4-BE49-F238E27FC236}">
              <a16:creationId xmlns:a16="http://schemas.microsoft.com/office/drawing/2014/main" id="{00000000-0008-0000-0700-000032010000}"/>
            </a:ext>
          </a:extLst>
        </xdr:cNvPr>
        <xdr:cNvSpPr txBox="1"/>
      </xdr:nvSpPr>
      <xdr:spPr>
        <a:xfrm>
          <a:off x="10528300" y="6643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161519</xdr:rowOff>
    </xdr:from>
    <xdr:to>
      <xdr:col>50</xdr:col>
      <xdr:colOff>165100</xdr:colOff>
      <xdr:row>39</xdr:row>
      <xdr:rowOff>91669</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9588500" y="6676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147833</xdr:colOff>
      <xdr:row>39</xdr:row>
      <xdr:rowOff>82796</xdr:rowOff>
    </xdr:from>
    <xdr:ext cx="313932"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482333" y="67693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157785</xdr:rowOff>
    </xdr:from>
    <xdr:to>
      <xdr:col>46</xdr:col>
      <xdr:colOff>38100</xdr:colOff>
      <xdr:row>39</xdr:row>
      <xdr:rowOff>87935</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8699500" y="667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79062</xdr:rowOff>
    </xdr:from>
    <xdr:ext cx="378565"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61017" y="67656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31</xdr:row>
      <xdr:rowOff>31445</xdr:rowOff>
    </xdr:from>
    <xdr:to>
      <xdr:col>41</xdr:col>
      <xdr:colOff>101600</xdr:colOff>
      <xdr:row>31</xdr:row>
      <xdr:rowOff>133045</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7810500" y="5346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29</xdr:row>
      <xdr:rowOff>149572</xdr:rowOff>
    </xdr:from>
    <xdr:ext cx="534377"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594111" y="5121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32</xdr:row>
      <xdr:rowOff>134734</xdr:rowOff>
    </xdr:from>
    <xdr:to>
      <xdr:col>36</xdr:col>
      <xdr:colOff>165100</xdr:colOff>
      <xdr:row>33</xdr:row>
      <xdr:rowOff>64884</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6921500" y="562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31</xdr:row>
      <xdr:rowOff>81411</xdr:rowOff>
    </xdr:from>
    <xdr:ext cx="534377"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705111" y="5396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5" name="農林水産業費グラフ枠">
          <a:extLst>
            <a:ext uri="{FF2B5EF4-FFF2-40B4-BE49-F238E27FC236}">
              <a16:creationId xmlns:a16="http://schemas.microsoft.com/office/drawing/2014/main" id="{00000000-0008-0000-0700-00004F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39477</xdr:rowOff>
    </xdr:from>
    <xdr:to>
      <xdr:col>54</xdr:col>
      <xdr:colOff>189865</xdr:colOff>
      <xdr:row>58</xdr:row>
      <xdr:rowOff>135658</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flipV="1">
          <a:off x="10475595" y="8783427"/>
          <a:ext cx="1270" cy="12963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139485</xdr:rowOff>
    </xdr:from>
    <xdr:ext cx="469744" cy="259045"/>
    <xdr:sp macro="" textlink="">
      <xdr:nvSpPr>
        <xdr:cNvPr id="337" name="農林水産業費最小値テキスト">
          <a:extLst>
            <a:ext uri="{FF2B5EF4-FFF2-40B4-BE49-F238E27FC236}">
              <a16:creationId xmlns:a16="http://schemas.microsoft.com/office/drawing/2014/main" id="{00000000-0008-0000-0700-000051010000}"/>
            </a:ext>
          </a:extLst>
        </xdr:cNvPr>
        <xdr:cNvSpPr txBox="1"/>
      </xdr:nvSpPr>
      <xdr:spPr>
        <a:xfrm>
          <a:off x="10528300" y="10083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135658</xdr:rowOff>
    </xdr:from>
    <xdr:to>
      <xdr:col>55</xdr:col>
      <xdr:colOff>88900</xdr:colOff>
      <xdr:row>58</xdr:row>
      <xdr:rowOff>135658</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10079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157604</xdr:rowOff>
    </xdr:from>
    <xdr:ext cx="599010" cy="259045"/>
    <xdr:sp macro="" textlink="">
      <xdr:nvSpPr>
        <xdr:cNvPr id="339" name="農林水産業費最大値テキスト">
          <a:extLst>
            <a:ext uri="{FF2B5EF4-FFF2-40B4-BE49-F238E27FC236}">
              <a16:creationId xmlns:a16="http://schemas.microsoft.com/office/drawing/2014/main" id="{00000000-0008-0000-0700-000053010000}"/>
            </a:ext>
          </a:extLst>
        </xdr:cNvPr>
        <xdr:cNvSpPr txBox="1"/>
      </xdr:nvSpPr>
      <xdr:spPr>
        <a:xfrm>
          <a:off x="10528300" y="8558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568,842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39477</xdr:rowOff>
    </xdr:from>
    <xdr:to>
      <xdr:col>55</xdr:col>
      <xdr:colOff>88900</xdr:colOff>
      <xdr:row>51</xdr:row>
      <xdr:rowOff>39477</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10388600" y="8783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55989</xdr:rowOff>
    </xdr:from>
    <xdr:to>
      <xdr:col>55</xdr:col>
      <xdr:colOff>0</xdr:colOff>
      <xdr:row>57</xdr:row>
      <xdr:rowOff>80139</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9639300" y="9828639"/>
          <a:ext cx="838200" cy="24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120504</xdr:rowOff>
    </xdr:from>
    <xdr:ext cx="534377" cy="259045"/>
    <xdr:sp macro="" textlink="">
      <xdr:nvSpPr>
        <xdr:cNvPr id="342" name="農林水産業費平均値テキスト">
          <a:extLst>
            <a:ext uri="{FF2B5EF4-FFF2-40B4-BE49-F238E27FC236}">
              <a16:creationId xmlns:a16="http://schemas.microsoft.com/office/drawing/2014/main" id="{00000000-0008-0000-0700-000056010000}"/>
            </a:ext>
          </a:extLst>
        </xdr:cNvPr>
        <xdr:cNvSpPr txBox="1"/>
      </xdr:nvSpPr>
      <xdr:spPr>
        <a:xfrm>
          <a:off x="10528300" y="98931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142077</xdr:rowOff>
    </xdr:from>
    <xdr:to>
      <xdr:col>55</xdr:col>
      <xdr:colOff>50800</xdr:colOff>
      <xdr:row>58</xdr:row>
      <xdr:rowOff>72227</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10426700" y="9914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3315</xdr:rowOff>
    </xdr:from>
    <xdr:to>
      <xdr:col>50</xdr:col>
      <xdr:colOff>114300</xdr:colOff>
      <xdr:row>57</xdr:row>
      <xdr:rowOff>55989</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8750300" y="9775965"/>
          <a:ext cx="889000" cy="52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153470</xdr:rowOff>
    </xdr:from>
    <xdr:to>
      <xdr:col>50</xdr:col>
      <xdr:colOff>165100</xdr:colOff>
      <xdr:row>58</xdr:row>
      <xdr:rowOff>83620</xdr:rowOff>
    </xdr:to>
    <xdr:sp macro="" textlink="">
      <xdr:nvSpPr>
        <xdr:cNvPr id="345" name="フローチャート: 判断 344">
          <a:extLst>
            <a:ext uri="{FF2B5EF4-FFF2-40B4-BE49-F238E27FC236}">
              <a16:creationId xmlns:a16="http://schemas.microsoft.com/office/drawing/2014/main" id="{00000000-0008-0000-0700-000059010000}"/>
            </a:ext>
          </a:extLst>
        </xdr:cNvPr>
        <xdr:cNvSpPr/>
      </xdr:nvSpPr>
      <xdr:spPr>
        <a:xfrm>
          <a:off x="9588500" y="9926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74747</xdr:rowOff>
    </xdr:from>
    <xdr:ext cx="534377" cy="259045"/>
    <xdr:sp macro="" textlink="">
      <xdr:nvSpPr>
        <xdr:cNvPr id="346" name="テキスト ボックス 345">
          <a:extLst>
            <a:ext uri="{FF2B5EF4-FFF2-40B4-BE49-F238E27FC236}">
              <a16:creationId xmlns:a16="http://schemas.microsoft.com/office/drawing/2014/main" id="{00000000-0008-0000-0700-00005A010000}"/>
            </a:ext>
          </a:extLst>
        </xdr:cNvPr>
        <xdr:cNvSpPr txBox="1"/>
      </xdr:nvSpPr>
      <xdr:spPr>
        <a:xfrm>
          <a:off x="9372111" y="10018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3315</xdr:rowOff>
    </xdr:from>
    <xdr:to>
      <xdr:col>45</xdr:col>
      <xdr:colOff>177800</xdr:colOff>
      <xdr:row>57</xdr:row>
      <xdr:rowOff>48466</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7861300" y="9775965"/>
          <a:ext cx="889000" cy="45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126960</xdr:rowOff>
    </xdr:from>
    <xdr:to>
      <xdr:col>46</xdr:col>
      <xdr:colOff>38100</xdr:colOff>
      <xdr:row>58</xdr:row>
      <xdr:rowOff>57110</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8699500" y="9899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48237</xdr:rowOff>
    </xdr:from>
    <xdr:ext cx="534377" cy="259045"/>
    <xdr:sp macro="" textlink="">
      <xdr:nvSpPr>
        <xdr:cNvPr id="349" name="テキスト ボックス 348">
          <a:extLst>
            <a:ext uri="{FF2B5EF4-FFF2-40B4-BE49-F238E27FC236}">
              <a16:creationId xmlns:a16="http://schemas.microsoft.com/office/drawing/2014/main" id="{00000000-0008-0000-0700-00005D010000}"/>
            </a:ext>
          </a:extLst>
        </xdr:cNvPr>
        <xdr:cNvSpPr txBox="1"/>
      </xdr:nvSpPr>
      <xdr:spPr>
        <a:xfrm>
          <a:off x="8483111" y="99923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30866</xdr:rowOff>
    </xdr:from>
    <xdr:to>
      <xdr:col>41</xdr:col>
      <xdr:colOff>50800</xdr:colOff>
      <xdr:row>57</xdr:row>
      <xdr:rowOff>48466</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6972300" y="9460616"/>
          <a:ext cx="889000" cy="36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139478</xdr:rowOff>
    </xdr:from>
    <xdr:to>
      <xdr:col>41</xdr:col>
      <xdr:colOff>101600</xdr:colOff>
      <xdr:row>58</xdr:row>
      <xdr:rowOff>69628</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7810500" y="9912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60755</xdr:rowOff>
    </xdr:from>
    <xdr:ext cx="534377"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7594111" y="10004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150064</xdr:rowOff>
    </xdr:from>
    <xdr:to>
      <xdr:col>36</xdr:col>
      <xdr:colOff>165100</xdr:colOff>
      <xdr:row>58</xdr:row>
      <xdr:rowOff>80214</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6921500" y="9922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71341</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6705111" y="10015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29339</xdr:rowOff>
    </xdr:from>
    <xdr:to>
      <xdr:col>55</xdr:col>
      <xdr:colOff>50800</xdr:colOff>
      <xdr:row>57</xdr:row>
      <xdr:rowOff>130939</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10426700" y="980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52216</xdr:rowOff>
    </xdr:from>
    <xdr:ext cx="599010" cy="259045"/>
    <xdr:sp macro="" textlink="">
      <xdr:nvSpPr>
        <xdr:cNvPr id="361" name="農林水産業費該当値テキスト">
          <a:extLst>
            <a:ext uri="{FF2B5EF4-FFF2-40B4-BE49-F238E27FC236}">
              <a16:creationId xmlns:a16="http://schemas.microsoft.com/office/drawing/2014/main" id="{00000000-0008-0000-0700-000069010000}"/>
            </a:ext>
          </a:extLst>
        </xdr:cNvPr>
        <xdr:cNvSpPr txBox="1"/>
      </xdr:nvSpPr>
      <xdr:spPr>
        <a:xfrm>
          <a:off x="10528300" y="9653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5189</xdr:rowOff>
    </xdr:from>
    <xdr:to>
      <xdr:col>50</xdr:col>
      <xdr:colOff>165100</xdr:colOff>
      <xdr:row>57</xdr:row>
      <xdr:rowOff>106789</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9588500" y="977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123316</xdr:rowOff>
    </xdr:from>
    <xdr:ext cx="59901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339795" y="9553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123965</xdr:rowOff>
    </xdr:from>
    <xdr:to>
      <xdr:col>46</xdr:col>
      <xdr:colOff>38100</xdr:colOff>
      <xdr:row>57</xdr:row>
      <xdr:rowOff>54115</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8699500" y="9725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70642</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450795" y="9500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169116</xdr:rowOff>
    </xdr:from>
    <xdr:to>
      <xdr:col>41</xdr:col>
      <xdr:colOff>101600</xdr:colOff>
      <xdr:row>57</xdr:row>
      <xdr:rowOff>99266</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7810500" y="9770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115793</xdr:rowOff>
    </xdr:from>
    <xdr:ext cx="59901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7561795" y="9545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151516</xdr:rowOff>
    </xdr:from>
    <xdr:to>
      <xdr:col>36</xdr:col>
      <xdr:colOff>165100</xdr:colOff>
      <xdr:row>55</xdr:row>
      <xdr:rowOff>81666</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6921500" y="9409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98193</xdr:rowOff>
    </xdr:from>
    <xdr:ext cx="59901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6672795" y="9185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9" name="直線コネクタ 378">
          <a:extLst>
            <a:ext uri="{FF2B5EF4-FFF2-40B4-BE49-F238E27FC236}">
              <a16:creationId xmlns:a16="http://schemas.microsoft.com/office/drawing/2014/main" id="{00000000-0008-0000-0700-00007B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商工費グラフ枠">
          <a:extLst>
            <a:ext uri="{FF2B5EF4-FFF2-40B4-BE49-F238E27FC236}">
              <a16:creationId xmlns:a16="http://schemas.microsoft.com/office/drawing/2014/main" id="{00000000-0008-0000-0700-000088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92519</xdr:rowOff>
    </xdr:from>
    <xdr:to>
      <xdr:col>54</xdr:col>
      <xdr:colOff>189865</xdr:colOff>
      <xdr:row>79</xdr:row>
      <xdr:rowOff>34607</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flipV="1">
          <a:off x="10475595" y="12094019"/>
          <a:ext cx="1270" cy="14851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38434</xdr:rowOff>
    </xdr:from>
    <xdr:ext cx="378565" cy="259045"/>
    <xdr:sp macro="" textlink="">
      <xdr:nvSpPr>
        <xdr:cNvPr id="394" name="商工費最小値テキスト">
          <a:extLst>
            <a:ext uri="{FF2B5EF4-FFF2-40B4-BE49-F238E27FC236}">
              <a16:creationId xmlns:a16="http://schemas.microsoft.com/office/drawing/2014/main" id="{00000000-0008-0000-0700-00008A010000}"/>
            </a:ext>
          </a:extLst>
        </xdr:cNvPr>
        <xdr:cNvSpPr txBox="1"/>
      </xdr:nvSpPr>
      <xdr:spPr>
        <a:xfrm>
          <a:off x="10528300" y="135829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34607</xdr:rowOff>
    </xdr:from>
    <xdr:to>
      <xdr:col>55</xdr:col>
      <xdr:colOff>88900</xdr:colOff>
      <xdr:row>79</xdr:row>
      <xdr:rowOff>34607</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3579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39196</xdr:rowOff>
    </xdr:from>
    <xdr:ext cx="599010" cy="259045"/>
    <xdr:sp macro="" textlink="">
      <xdr:nvSpPr>
        <xdr:cNvPr id="396" name="商工費最大値テキスト">
          <a:extLst>
            <a:ext uri="{FF2B5EF4-FFF2-40B4-BE49-F238E27FC236}">
              <a16:creationId xmlns:a16="http://schemas.microsoft.com/office/drawing/2014/main" id="{00000000-0008-0000-0700-00008C010000}"/>
            </a:ext>
          </a:extLst>
        </xdr:cNvPr>
        <xdr:cNvSpPr txBox="1"/>
      </xdr:nvSpPr>
      <xdr:spPr>
        <a:xfrm>
          <a:off x="10528300" y="11869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117,715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92519</xdr:rowOff>
    </xdr:from>
    <xdr:to>
      <xdr:col>55</xdr:col>
      <xdr:colOff>88900</xdr:colOff>
      <xdr:row>70</xdr:row>
      <xdr:rowOff>92519</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2094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59500</xdr:rowOff>
    </xdr:from>
    <xdr:to>
      <xdr:col>55</xdr:col>
      <xdr:colOff>0</xdr:colOff>
      <xdr:row>77</xdr:row>
      <xdr:rowOff>108077</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9639300" y="13261150"/>
          <a:ext cx="838200" cy="48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83735</xdr:rowOff>
    </xdr:from>
    <xdr:ext cx="534377" cy="259045"/>
    <xdr:sp macro="" textlink="">
      <xdr:nvSpPr>
        <xdr:cNvPr id="399" name="商工費平均値テキスト">
          <a:extLst>
            <a:ext uri="{FF2B5EF4-FFF2-40B4-BE49-F238E27FC236}">
              <a16:creationId xmlns:a16="http://schemas.microsoft.com/office/drawing/2014/main" id="{00000000-0008-0000-0700-00008F010000}"/>
            </a:ext>
          </a:extLst>
        </xdr:cNvPr>
        <xdr:cNvSpPr txBox="1"/>
      </xdr:nvSpPr>
      <xdr:spPr>
        <a:xfrm>
          <a:off x="10528300" y="132853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105308</xdr:rowOff>
    </xdr:from>
    <xdr:to>
      <xdr:col>55</xdr:col>
      <xdr:colOff>50800</xdr:colOff>
      <xdr:row>78</xdr:row>
      <xdr:rowOff>35458</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10426700" y="13306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87821</xdr:rowOff>
    </xdr:from>
    <xdr:to>
      <xdr:col>50</xdr:col>
      <xdr:colOff>114300</xdr:colOff>
      <xdr:row>77</xdr:row>
      <xdr:rowOff>108077</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8750300" y="13289471"/>
          <a:ext cx="889000" cy="20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101791</xdr:rowOff>
    </xdr:from>
    <xdr:to>
      <xdr:col>50</xdr:col>
      <xdr:colOff>165100</xdr:colOff>
      <xdr:row>78</xdr:row>
      <xdr:rowOff>31941</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9588500" y="13303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23068</xdr:rowOff>
    </xdr:from>
    <xdr:ext cx="534377"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9372111" y="13396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87821</xdr:rowOff>
    </xdr:from>
    <xdr:to>
      <xdr:col>45</xdr:col>
      <xdr:colOff>177800</xdr:colOff>
      <xdr:row>78</xdr:row>
      <xdr:rowOff>47765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7861300" y="13289471"/>
          <a:ext cx="889000" cy="131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66039</xdr:rowOff>
    </xdr:from>
    <xdr:to>
      <xdr:col>46</xdr:col>
      <xdr:colOff>38100</xdr:colOff>
      <xdr:row>77</xdr:row>
      <xdr:rowOff>167639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8699500" y="13267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158766</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8483111" y="13360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149555</xdr:rowOff>
    </xdr:from>
    <xdr:to>
      <xdr:col>41</xdr:col>
      <xdr:colOff>50800</xdr:colOff>
      <xdr:row>78</xdr:row>
      <xdr:rowOff>47765</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6972300" y="13351205"/>
          <a:ext cx="889000" cy="69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107708</xdr:rowOff>
    </xdr:from>
    <xdr:to>
      <xdr:col>41</xdr:col>
      <xdr:colOff>101600</xdr:colOff>
      <xdr:row>78</xdr:row>
      <xdr:rowOff>37858</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7810500" y="13309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54385</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7594111" y="13084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88812</xdr:rowOff>
    </xdr:from>
    <xdr:to>
      <xdr:col>36</xdr:col>
      <xdr:colOff>165100</xdr:colOff>
      <xdr:row>78</xdr:row>
      <xdr:rowOff>18962</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6921500" y="13290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35489</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6705111" y="13065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8700</xdr:rowOff>
    </xdr:from>
    <xdr:to>
      <xdr:col>55</xdr:col>
      <xdr:colOff>50800</xdr:colOff>
      <xdr:row>77</xdr:row>
      <xdr:rowOff>110300</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10426700" y="13210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31577</xdr:rowOff>
    </xdr:from>
    <xdr:ext cx="534377" cy="259045"/>
    <xdr:sp macro="" textlink="">
      <xdr:nvSpPr>
        <xdr:cNvPr id="418" name="商工費該当値テキスト">
          <a:extLst>
            <a:ext uri="{FF2B5EF4-FFF2-40B4-BE49-F238E27FC236}">
              <a16:creationId xmlns:a16="http://schemas.microsoft.com/office/drawing/2014/main" id="{00000000-0008-0000-0700-0000A2010000}"/>
            </a:ext>
          </a:extLst>
        </xdr:cNvPr>
        <xdr:cNvSpPr txBox="1"/>
      </xdr:nvSpPr>
      <xdr:spPr>
        <a:xfrm>
          <a:off x="10528300" y="13061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57277</xdr:rowOff>
    </xdr:from>
    <xdr:to>
      <xdr:col>50</xdr:col>
      <xdr:colOff>165100</xdr:colOff>
      <xdr:row>77</xdr:row>
      <xdr:rowOff>158877</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9588500" y="13258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3954</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372111" y="13034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37021</xdr:rowOff>
    </xdr:from>
    <xdr:to>
      <xdr:col>46</xdr:col>
      <xdr:colOff>38100</xdr:colOff>
      <xdr:row>77</xdr:row>
      <xdr:rowOff>138621</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8699500" y="1323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155148</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483111" y="13013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168415</xdr:rowOff>
    </xdr:from>
    <xdr:to>
      <xdr:col>41</xdr:col>
      <xdr:colOff>101600</xdr:colOff>
      <xdr:row>78</xdr:row>
      <xdr:rowOff>98565</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7810500" y="13370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89692</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7594111" y="13462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98755</xdr:rowOff>
    </xdr:from>
    <xdr:to>
      <xdr:col>36</xdr:col>
      <xdr:colOff>165100</xdr:colOff>
      <xdr:row>78</xdr:row>
      <xdr:rowOff>28905</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6921500" y="13300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20032</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05111" y="13393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700-0000B4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137933</xdr:rowOff>
    </xdr:from>
    <xdr:to>
      <xdr:col>54</xdr:col>
      <xdr:colOff>189865</xdr:colOff>
      <xdr:row>99</xdr:row>
      <xdr:rowOff>80756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568433"/>
          <a:ext cx="1270" cy="1485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84583</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7058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80756</xdr:rowOff>
    </xdr:from>
    <xdr:to>
      <xdr:col>55</xdr:col>
      <xdr:colOff>88900</xdr:colOff>
      <xdr:row>99</xdr:row>
      <xdr:rowOff>80756</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70543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84610</xdr:rowOff>
    </xdr:from>
    <xdr:ext cx="690189"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3436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1,381,623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137933</xdr:rowOff>
    </xdr:from>
    <xdr:to>
      <xdr:col>55</xdr:col>
      <xdr:colOff>88900</xdr:colOff>
      <xdr:row>90</xdr:row>
      <xdr:rowOff>137933</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568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148752</xdr:rowOff>
    </xdr:from>
    <xdr:to>
      <xdr:col>55</xdr:col>
      <xdr:colOff>0</xdr:colOff>
      <xdr:row>99</xdr:row>
      <xdr:rowOff>9015</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9639300" y="16950852"/>
          <a:ext cx="838200" cy="31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102488</xdr:rowOff>
    </xdr:from>
    <xdr:ext cx="534377"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9045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124061</xdr:rowOff>
    </xdr:from>
    <xdr:to>
      <xdr:col>55</xdr:col>
      <xdr:colOff>50800</xdr:colOff>
      <xdr:row>99</xdr:row>
      <xdr:rowOff>54211</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926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99</xdr:row>
      <xdr:rowOff>9015</xdr:rowOff>
    </xdr:from>
    <xdr:to>
      <xdr:col>50</xdr:col>
      <xdr:colOff>114300</xdr:colOff>
      <xdr:row>99</xdr:row>
      <xdr:rowOff>13582</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8750300" y="16982565"/>
          <a:ext cx="889000" cy="4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115748</xdr:rowOff>
    </xdr:from>
    <xdr:to>
      <xdr:col>50</xdr:col>
      <xdr:colOff>165100</xdr:colOff>
      <xdr:row>99</xdr:row>
      <xdr:rowOff>45898</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917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62425</xdr:rowOff>
    </xdr:from>
    <xdr:ext cx="534377"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72111" y="16693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134463</xdr:rowOff>
    </xdr:from>
    <xdr:to>
      <xdr:col>45</xdr:col>
      <xdr:colOff>177800</xdr:colOff>
      <xdr:row>99</xdr:row>
      <xdr:rowOff>13582</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7861300" y="16936563"/>
          <a:ext cx="889000" cy="50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134066</xdr:rowOff>
    </xdr:from>
    <xdr:to>
      <xdr:col>46</xdr:col>
      <xdr:colOff>38100</xdr:colOff>
      <xdr:row>99</xdr:row>
      <xdr:rowOff>64216</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936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80743</xdr:rowOff>
    </xdr:from>
    <xdr:ext cx="534377"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83111" y="16711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112238</xdr:rowOff>
    </xdr:from>
    <xdr:to>
      <xdr:col>41</xdr:col>
      <xdr:colOff>50800</xdr:colOff>
      <xdr:row>98</xdr:row>
      <xdr:rowOff>134463</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6972300" y="16914338"/>
          <a:ext cx="889000" cy="22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123585</xdr:rowOff>
    </xdr:from>
    <xdr:to>
      <xdr:col>41</xdr:col>
      <xdr:colOff>101600</xdr:colOff>
      <xdr:row>99</xdr:row>
      <xdr:rowOff>53735</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925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44862</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94111" y="17018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121766</xdr:rowOff>
    </xdr:from>
    <xdr:to>
      <xdr:col>36</xdr:col>
      <xdr:colOff>165100</xdr:colOff>
      <xdr:row>99</xdr:row>
      <xdr:rowOff>51916</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923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43043</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705111" y="17016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97952</xdr:rowOff>
    </xdr:from>
    <xdr:to>
      <xdr:col>55</xdr:col>
      <xdr:colOff>50800</xdr:colOff>
      <xdr:row>99</xdr:row>
      <xdr:rowOff>28102</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900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57329</xdr:rowOff>
    </xdr:from>
    <xdr:ext cx="599010"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687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129665</xdr:rowOff>
    </xdr:from>
    <xdr:to>
      <xdr:col>50</xdr:col>
      <xdr:colOff>165100</xdr:colOff>
      <xdr:row>99</xdr:row>
      <xdr:rowOff>59815</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931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99</xdr:row>
      <xdr:rowOff>50942</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72111" y="17024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134232</xdr:rowOff>
    </xdr:from>
    <xdr:to>
      <xdr:col>46</xdr:col>
      <xdr:colOff>38100</xdr:colOff>
      <xdr:row>99</xdr:row>
      <xdr:rowOff>64382</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936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55509</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7029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83663</xdr:rowOff>
    </xdr:from>
    <xdr:to>
      <xdr:col>41</xdr:col>
      <xdr:colOff>101600</xdr:colOff>
      <xdr:row>99</xdr:row>
      <xdr:rowOff>13813</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885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30340</xdr:rowOff>
    </xdr:from>
    <xdr:ext cx="59901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61795" y="16660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61438</xdr:rowOff>
    </xdr:from>
    <xdr:to>
      <xdr:col>36</xdr:col>
      <xdr:colOff>165100</xdr:colOff>
      <xdr:row>98</xdr:row>
      <xdr:rowOff>163038</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863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8115</xdr:rowOff>
    </xdr:from>
    <xdr:ext cx="59901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672795" y="16638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消防費グラフ枠">
          <a:extLst>
            <a:ext uri="{FF2B5EF4-FFF2-40B4-BE49-F238E27FC236}">
              <a16:creationId xmlns:a16="http://schemas.microsoft.com/office/drawing/2014/main" id="{00000000-0008-0000-07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136184</xdr:rowOff>
    </xdr:from>
    <xdr:to>
      <xdr:col>85</xdr:col>
      <xdr:colOff>126364</xdr:colOff>
      <xdr:row>38</xdr:row>
      <xdr:rowOff>67920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flipV="1">
          <a:off x="16317595" y="5451134"/>
          <a:ext cx="1269" cy="11318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71747</xdr:rowOff>
    </xdr:from>
    <xdr:ext cx="534377" cy="259045"/>
    <xdr:sp macro="" textlink="">
      <xdr:nvSpPr>
        <xdr:cNvPr id="508" name="消防費最小値テキスト">
          <a:extLst>
            <a:ext uri="{FF2B5EF4-FFF2-40B4-BE49-F238E27FC236}">
              <a16:creationId xmlns:a16="http://schemas.microsoft.com/office/drawing/2014/main" id="{00000000-0008-0000-0700-0000FC010000}"/>
            </a:ext>
          </a:extLst>
        </xdr:cNvPr>
        <xdr:cNvSpPr txBox="1"/>
      </xdr:nvSpPr>
      <xdr:spPr>
        <a:xfrm>
          <a:off x="16370300" y="6586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67920</xdr:rowOff>
    </xdr:from>
    <xdr:to>
      <xdr:col>86</xdr:col>
      <xdr:colOff>25400</xdr:colOff>
      <xdr:row>38</xdr:row>
      <xdr:rowOff>67920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6583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82861</xdr:rowOff>
    </xdr:from>
    <xdr:ext cx="599010" cy="259045"/>
    <xdr:sp macro="" textlink="">
      <xdr:nvSpPr>
        <xdr:cNvPr id="510" name="消防費最大値テキスト">
          <a:extLst>
            <a:ext uri="{FF2B5EF4-FFF2-40B4-BE49-F238E27FC236}">
              <a16:creationId xmlns:a16="http://schemas.microsoft.com/office/drawing/2014/main" id="{00000000-0008-0000-0700-0000FE010000}"/>
            </a:ext>
          </a:extLst>
        </xdr:cNvPr>
        <xdr:cNvSpPr txBox="1"/>
      </xdr:nvSpPr>
      <xdr:spPr>
        <a:xfrm>
          <a:off x="16370300" y="5226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263,269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136184</xdr:rowOff>
    </xdr:from>
    <xdr:to>
      <xdr:col>86</xdr:col>
      <xdr:colOff>25400</xdr:colOff>
      <xdr:row>31</xdr:row>
      <xdr:rowOff>136184</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54511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71728</xdr:rowOff>
    </xdr:from>
    <xdr:to>
      <xdr:col>85</xdr:col>
      <xdr:colOff>127000</xdr:colOff>
      <xdr:row>37</xdr:row>
      <xdr:rowOff>74119</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5481300" y="6415378"/>
          <a:ext cx="838200" cy="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76073</xdr:rowOff>
    </xdr:from>
    <xdr:ext cx="534377" cy="259045"/>
    <xdr:sp macro="" textlink="">
      <xdr:nvSpPr>
        <xdr:cNvPr id="513" name="消防費平均値テキスト">
          <a:extLst>
            <a:ext uri="{FF2B5EF4-FFF2-40B4-BE49-F238E27FC236}">
              <a16:creationId xmlns:a16="http://schemas.microsoft.com/office/drawing/2014/main" id="{00000000-0008-0000-0700-000001020000}"/>
            </a:ext>
          </a:extLst>
        </xdr:cNvPr>
        <xdr:cNvSpPr txBox="1"/>
      </xdr:nvSpPr>
      <xdr:spPr>
        <a:xfrm>
          <a:off x="16370300" y="641972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97646</xdr:rowOff>
    </xdr:from>
    <xdr:to>
      <xdr:col>85</xdr:col>
      <xdr:colOff>177800</xdr:colOff>
      <xdr:row>38</xdr:row>
      <xdr:rowOff>27797</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6268700" y="644129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71728</xdr:rowOff>
    </xdr:from>
    <xdr:to>
      <xdr:col>81</xdr:col>
      <xdr:colOff>50800</xdr:colOff>
      <xdr:row>37</xdr:row>
      <xdr:rowOff>77182</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4592300" y="6415378"/>
          <a:ext cx="889000" cy="5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113017</xdr:rowOff>
    </xdr:from>
    <xdr:to>
      <xdr:col>81</xdr:col>
      <xdr:colOff>101600</xdr:colOff>
      <xdr:row>38</xdr:row>
      <xdr:rowOff>43167</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5430500" y="6456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34294</xdr:rowOff>
    </xdr:from>
    <xdr:ext cx="534377"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5214111" y="6549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77182</xdr:rowOff>
    </xdr:from>
    <xdr:to>
      <xdr:col>76</xdr:col>
      <xdr:colOff>114300</xdr:colOff>
      <xdr:row>37</xdr:row>
      <xdr:rowOff>121558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flipV="1">
          <a:off x="13703300" y="6420832"/>
          <a:ext cx="889000" cy="44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108427</xdr:rowOff>
    </xdr:from>
    <xdr:to>
      <xdr:col>76</xdr:col>
      <xdr:colOff>165100</xdr:colOff>
      <xdr:row>38</xdr:row>
      <xdr:rowOff>38577</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4541500" y="6452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29704</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4325111" y="6544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121558</xdr:rowOff>
    </xdr:from>
    <xdr:to>
      <xdr:col>71</xdr:col>
      <xdr:colOff>177800</xdr:colOff>
      <xdr:row>37</xdr:row>
      <xdr:rowOff>123314</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2814300" y="6465208"/>
          <a:ext cx="889000" cy="1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94016</xdr:rowOff>
    </xdr:from>
    <xdr:to>
      <xdr:col>72</xdr:col>
      <xdr:colOff>38100</xdr:colOff>
      <xdr:row>38</xdr:row>
      <xdr:rowOff>24166</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3652500" y="6437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15293</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3436111" y="6530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116862</xdr:rowOff>
    </xdr:from>
    <xdr:to>
      <xdr:col>67</xdr:col>
      <xdr:colOff>101600</xdr:colOff>
      <xdr:row>38</xdr:row>
      <xdr:rowOff>47013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2763500" y="646051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38140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2547111" y="6553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23319</xdr:rowOff>
    </xdr:from>
    <xdr:to>
      <xdr:col>85</xdr:col>
      <xdr:colOff>177800</xdr:colOff>
      <xdr:row>37</xdr:row>
      <xdr:rowOff>124919</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6268700" y="6366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46196</xdr:rowOff>
    </xdr:from>
    <xdr:ext cx="534377" cy="259045"/>
    <xdr:sp macro="" textlink="">
      <xdr:nvSpPr>
        <xdr:cNvPr id="532" name="消防費該当値テキスト">
          <a:extLst>
            <a:ext uri="{FF2B5EF4-FFF2-40B4-BE49-F238E27FC236}">
              <a16:creationId xmlns:a16="http://schemas.microsoft.com/office/drawing/2014/main" id="{00000000-0008-0000-0700-000014020000}"/>
            </a:ext>
          </a:extLst>
        </xdr:cNvPr>
        <xdr:cNvSpPr txBox="1"/>
      </xdr:nvSpPr>
      <xdr:spPr>
        <a:xfrm>
          <a:off x="16370300" y="6218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20928</xdr:rowOff>
    </xdr:from>
    <xdr:to>
      <xdr:col>81</xdr:col>
      <xdr:colOff>101600</xdr:colOff>
      <xdr:row>37</xdr:row>
      <xdr:rowOff>122528</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5430500" y="6364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139055</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14111" y="6139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26382</xdr:rowOff>
    </xdr:from>
    <xdr:to>
      <xdr:col>76</xdr:col>
      <xdr:colOff>165100</xdr:colOff>
      <xdr:row>37</xdr:row>
      <xdr:rowOff>127982</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4541500" y="6370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144509</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325111" y="6145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70758</xdr:rowOff>
    </xdr:from>
    <xdr:to>
      <xdr:col>72</xdr:col>
      <xdr:colOff>38100</xdr:colOff>
      <xdr:row>38</xdr:row>
      <xdr:rowOff>908</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3652500" y="6414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17435</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436111" y="6189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72514</xdr:rowOff>
    </xdr:from>
    <xdr:to>
      <xdr:col>67</xdr:col>
      <xdr:colOff>101600</xdr:colOff>
      <xdr:row>38</xdr:row>
      <xdr:rowOff>2663</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2763500" y="641616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19191</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547111" y="6191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7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52176</xdr:rowOff>
    </xdr:from>
    <xdr:to>
      <xdr:col>85</xdr:col>
      <xdr:colOff>126364</xdr:colOff>
      <xdr:row>58</xdr:row>
      <xdr:rowOff>135141</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624676"/>
          <a:ext cx="1269" cy="1454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138968</xdr:rowOff>
    </xdr:from>
    <xdr:ext cx="534377" cy="259045"/>
    <xdr:sp macro=""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10083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135141</xdr:rowOff>
    </xdr:from>
    <xdr:to>
      <xdr:col>86</xdr:col>
      <xdr:colOff>25400</xdr:colOff>
      <xdr:row>58</xdr:row>
      <xdr:rowOff>135141</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100792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170303</xdr:rowOff>
    </xdr:from>
    <xdr:ext cx="599010" cy="259045"/>
    <xdr:sp macro=""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399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486,801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52176</xdr:rowOff>
    </xdr:from>
    <xdr:to>
      <xdr:col>86</xdr:col>
      <xdr:colOff>25400</xdr:colOff>
      <xdr:row>50</xdr:row>
      <xdr:rowOff>52176</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6246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116138</xdr:rowOff>
    </xdr:from>
    <xdr:to>
      <xdr:col>85</xdr:col>
      <xdr:colOff>127000</xdr:colOff>
      <xdr:row>58</xdr:row>
      <xdr:rowOff>793</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5481300" y="9888788"/>
          <a:ext cx="838200" cy="56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129522</xdr:rowOff>
    </xdr:from>
    <xdr:ext cx="534377" cy="259045"/>
    <xdr:sp macro=""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9021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151095</xdr:rowOff>
    </xdr:from>
    <xdr:to>
      <xdr:col>85</xdr:col>
      <xdr:colOff>177800</xdr:colOff>
      <xdr:row>58</xdr:row>
      <xdr:rowOff>81245</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923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116138</xdr:rowOff>
    </xdr:from>
    <xdr:to>
      <xdr:col>81</xdr:col>
      <xdr:colOff>50800</xdr:colOff>
      <xdr:row>58</xdr:row>
      <xdr:rowOff>26681</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888788"/>
          <a:ext cx="889000" cy="81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932</xdr:rowOff>
    </xdr:from>
    <xdr:to>
      <xdr:col>81</xdr:col>
      <xdr:colOff>101600</xdr:colOff>
      <xdr:row>58</xdr:row>
      <xdr:rowOff>102532</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945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93659</xdr:rowOff>
    </xdr:from>
    <xdr:ext cx="534377"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214111" y="100377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26681</xdr:rowOff>
    </xdr:from>
    <xdr:to>
      <xdr:col>76</xdr:col>
      <xdr:colOff>114300</xdr:colOff>
      <xdr:row>58</xdr:row>
      <xdr:rowOff>52894</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703300" y="9970781"/>
          <a:ext cx="889000" cy="26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154162</xdr:rowOff>
    </xdr:from>
    <xdr:to>
      <xdr:col>76</xdr:col>
      <xdr:colOff>165100</xdr:colOff>
      <xdr:row>58</xdr:row>
      <xdr:rowOff>84312</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926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75439</xdr:rowOff>
    </xdr:from>
    <xdr:ext cx="534377"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325111" y="10019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167204</xdr:rowOff>
    </xdr:from>
    <xdr:to>
      <xdr:col>71</xdr:col>
      <xdr:colOff>177800</xdr:colOff>
      <xdr:row>58</xdr:row>
      <xdr:rowOff>52894</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2814300" y="9939854"/>
          <a:ext cx="889000" cy="57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135303</xdr:rowOff>
    </xdr:from>
    <xdr:to>
      <xdr:col>72</xdr:col>
      <xdr:colOff>38100</xdr:colOff>
      <xdr:row>58</xdr:row>
      <xdr:rowOff>65453</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907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81980</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36111" y="9683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152584</xdr:rowOff>
    </xdr:from>
    <xdr:to>
      <xdr:col>67</xdr:col>
      <xdr:colOff>101600</xdr:colOff>
      <xdr:row>58</xdr:row>
      <xdr:rowOff>82734</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925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73861</xdr:rowOff>
    </xdr:from>
    <xdr:ext cx="534377"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47111" y="10017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121443</xdr:rowOff>
    </xdr:from>
    <xdr:to>
      <xdr:col>85</xdr:col>
      <xdr:colOff>177800</xdr:colOff>
      <xdr:row>58</xdr:row>
      <xdr:rowOff>51593</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6268700" y="9894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144320</xdr:rowOff>
    </xdr:from>
    <xdr:ext cx="534377" cy="259045"/>
    <xdr:sp macro=""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745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65338</xdr:rowOff>
    </xdr:from>
    <xdr:to>
      <xdr:col>81</xdr:col>
      <xdr:colOff>101600</xdr:colOff>
      <xdr:row>57</xdr:row>
      <xdr:rowOff>166938</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5430500" y="9837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12015</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14111" y="9613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147331</xdr:rowOff>
    </xdr:from>
    <xdr:to>
      <xdr:col>76</xdr:col>
      <xdr:colOff>165100</xdr:colOff>
      <xdr:row>58</xdr:row>
      <xdr:rowOff>77481</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4541500" y="9919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94008</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325111" y="9695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2094</xdr:rowOff>
    </xdr:from>
    <xdr:to>
      <xdr:col>72</xdr:col>
      <xdr:colOff>38100</xdr:colOff>
      <xdr:row>58</xdr:row>
      <xdr:rowOff>103694</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3652500" y="9946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94821</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10038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116404</xdr:rowOff>
    </xdr:from>
    <xdr:to>
      <xdr:col>67</xdr:col>
      <xdr:colOff>101600</xdr:colOff>
      <xdr:row>58</xdr:row>
      <xdr:rowOff>46554</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2763500" y="988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63081</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9664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25048</xdr:rowOff>
    </xdr:from>
    <xdr:to>
      <xdr:col>85</xdr:col>
      <xdr:colOff>126364</xdr:colOff>
      <xdr:row>78</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369448"/>
          <a:ext cx="1269" cy="11433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154272</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52737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143175</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2144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250,077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72</xdr:row>
      <xdr:rowOff>25048</xdr:rowOff>
    </xdr:from>
    <xdr:to>
      <xdr:col>86</xdr:col>
      <xdr:colOff>25400</xdr:colOff>
      <xdr:row>72</xdr:row>
      <xdr:rowOff>25048</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369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35198</xdr:rowOff>
    </xdr:from>
    <xdr:to>
      <xdr:col>85</xdr:col>
      <xdr:colOff>127000</xdr:colOff>
      <xdr:row>78</xdr:row>
      <xdr:rowOff>51730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5481300" y="13236848"/>
          <a:ext cx="838200" cy="187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27272</xdr:rowOff>
    </xdr:from>
    <xdr:ext cx="469744"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4003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48845</xdr:rowOff>
    </xdr:from>
    <xdr:to>
      <xdr:col>85</xdr:col>
      <xdr:colOff>177800</xdr:colOff>
      <xdr:row>78</xdr:row>
      <xdr:rowOff>150445</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421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35198</xdr:rowOff>
    </xdr:from>
    <xdr:to>
      <xdr:col>81</xdr:col>
      <xdr:colOff>50800</xdr:colOff>
      <xdr:row>78</xdr:row>
      <xdr:rowOff>13646</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4592300" y="13236848"/>
          <a:ext cx="889000" cy="149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44410</xdr:rowOff>
    </xdr:from>
    <xdr:to>
      <xdr:col>81</xdr:col>
      <xdr:colOff>101600</xdr:colOff>
      <xdr:row>78</xdr:row>
      <xdr:rowOff>146010</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41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137137</xdr:rowOff>
    </xdr:from>
    <xdr:ext cx="469744"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46428" y="13510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4204</xdr:rowOff>
    </xdr:from>
    <xdr:to>
      <xdr:col>76</xdr:col>
      <xdr:colOff>114300</xdr:colOff>
      <xdr:row>78</xdr:row>
      <xdr:rowOff>13646</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3703300" y="13377304"/>
          <a:ext cx="889000" cy="9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44382</xdr:rowOff>
    </xdr:from>
    <xdr:to>
      <xdr:col>76</xdr:col>
      <xdr:colOff>165100</xdr:colOff>
      <xdr:row>78</xdr:row>
      <xdr:rowOff>145982</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417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137109</xdr:rowOff>
    </xdr:from>
    <xdr:ext cx="469744"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57428" y="13510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123827</xdr:rowOff>
    </xdr:from>
    <xdr:to>
      <xdr:col>71</xdr:col>
      <xdr:colOff>177800</xdr:colOff>
      <xdr:row>78</xdr:row>
      <xdr:rowOff>4204</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2814300" y="13325477"/>
          <a:ext cx="889000" cy="51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46797</xdr:rowOff>
    </xdr:from>
    <xdr:to>
      <xdr:col>72</xdr:col>
      <xdr:colOff>38100</xdr:colOff>
      <xdr:row>78</xdr:row>
      <xdr:rowOff>148397</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419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139524</xdr:rowOff>
    </xdr:from>
    <xdr:ext cx="469744"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68428" y="135126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59593</xdr:rowOff>
    </xdr:from>
    <xdr:to>
      <xdr:col>67</xdr:col>
      <xdr:colOff>101600</xdr:colOff>
      <xdr:row>78</xdr:row>
      <xdr:rowOff>161193</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43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152320</xdr:rowOff>
    </xdr:from>
    <xdr:ext cx="469744"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79428" y="13525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930</xdr:rowOff>
    </xdr:from>
    <xdr:to>
      <xdr:col>85</xdr:col>
      <xdr:colOff>177800</xdr:colOff>
      <xdr:row>78</xdr:row>
      <xdr:rowOff>102530</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37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131757</xdr:rowOff>
    </xdr:from>
    <xdr:ext cx="534377"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161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155848</xdr:rowOff>
    </xdr:from>
    <xdr:to>
      <xdr:col>81</xdr:col>
      <xdr:colOff>101600</xdr:colOff>
      <xdr:row>77</xdr:row>
      <xdr:rowOff>85998</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186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102525</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2961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134296</xdr:rowOff>
    </xdr:from>
    <xdr:to>
      <xdr:col>76</xdr:col>
      <xdr:colOff>165100</xdr:colOff>
      <xdr:row>78</xdr:row>
      <xdr:rowOff>64446</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33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80973</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3111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124854</xdr:rowOff>
    </xdr:from>
    <xdr:to>
      <xdr:col>72</xdr:col>
      <xdr:colOff>38100</xdr:colOff>
      <xdr:row>78</xdr:row>
      <xdr:rowOff>55004</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3326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71531</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36111" y="13101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73027</xdr:rowOff>
    </xdr:from>
    <xdr:to>
      <xdr:col>67</xdr:col>
      <xdr:colOff>101600</xdr:colOff>
      <xdr:row>78</xdr:row>
      <xdr:rowOff>3177</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274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19704</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47111" y="13049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90323</xdr:rowOff>
    </xdr:from>
    <xdr:to>
      <xdr:col>85</xdr:col>
      <xdr:colOff>126364</xdr:colOff>
      <xdr:row>98</xdr:row>
      <xdr:rowOff>109826</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863723"/>
          <a:ext cx="1269" cy="10482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113653</xdr:rowOff>
    </xdr:from>
    <xdr:ext cx="469744"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9157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109826</xdr:rowOff>
    </xdr:from>
    <xdr:to>
      <xdr:col>86</xdr:col>
      <xdr:colOff>25400</xdr:colOff>
      <xdr:row>98</xdr:row>
      <xdr:rowOff>109826</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911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37000</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6389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235,800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90323</xdr:rowOff>
    </xdr:from>
    <xdr:to>
      <xdr:col>86</xdr:col>
      <xdr:colOff>25400</xdr:colOff>
      <xdr:row>92</xdr:row>
      <xdr:rowOff>90323</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863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92</xdr:row>
      <xdr:rowOff>33598</xdr:rowOff>
    </xdr:from>
    <xdr:to>
      <xdr:col>85</xdr:col>
      <xdr:colOff>127000</xdr:colOff>
      <xdr:row>92</xdr:row>
      <xdr:rowOff>90323</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5481300" y="15806998"/>
          <a:ext cx="838200" cy="56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66916</xdr:rowOff>
    </xdr:from>
    <xdr:ext cx="534377"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5261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88489</xdr:rowOff>
    </xdr:from>
    <xdr:to>
      <xdr:col>85</xdr:col>
      <xdr:colOff>177800</xdr:colOff>
      <xdr:row>97</xdr:row>
      <xdr:rowOff>18639</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547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33598</xdr:rowOff>
    </xdr:from>
    <xdr:to>
      <xdr:col>81</xdr:col>
      <xdr:colOff>50800</xdr:colOff>
      <xdr:row>92</xdr:row>
      <xdr:rowOff>47876</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4592300" y="15806998"/>
          <a:ext cx="889000" cy="14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116816</xdr:rowOff>
    </xdr:from>
    <xdr:to>
      <xdr:col>81</xdr:col>
      <xdr:colOff>101600</xdr:colOff>
      <xdr:row>97</xdr:row>
      <xdr:rowOff>46966</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576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38093</xdr:rowOff>
    </xdr:from>
    <xdr:ext cx="534377"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214111" y="16668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92</xdr:row>
      <xdr:rowOff>47876</xdr:rowOff>
    </xdr:from>
    <xdr:to>
      <xdr:col>76</xdr:col>
      <xdr:colOff>114300</xdr:colOff>
      <xdr:row>92</xdr:row>
      <xdr:rowOff>140486</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3703300" y="15821276"/>
          <a:ext cx="889000" cy="92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111454</xdr:rowOff>
    </xdr:from>
    <xdr:to>
      <xdr:col>76</xdr:col>
      <xdr:colOff>165100</xdr:colOff>
      <xdr:row>97</xdr:row>
      <xdr:rowOff>41604</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570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32731</xdr:rowOff>
    </xdr:from>
    <xdr:ext cx="534377"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325111" y="16663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92</xdr:row>
      <xdr:rowOff>140486</xdr:rowOff>
    </xdr:from>
    <xdr:to>
      <xdr:col>71</xdr:col>
      <xdr:colOff>177800</xdr:colOff>
      <xdr:row>92</xdr:row>
      <xdr:rowOff>148982</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5913886"/>
          <a:ext cx="889000" cy="8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116204</xdr:rowOff>
    </xdr:from>
    <xdr:to>
      <xdr:col>72</xdr:col>
      <xdr:colOff>38100</xdr:colOff>
      <xdr:row>97</xdr:row>
      <xdr:rowOff>46354</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575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37481</xdr:rowOff>
    </xdr:from>
    <xdr:ext cx="534377"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36111" y="1666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118787</xdr:rowOff>
    </xdr:from>
    <xdr:to>
      <xdr:col>67</xdr:col>
      <xdr:colOff>101600</xdr:colOff>
      <xdr:row>97</xdr:row>
      <xdr:rowOff>48937</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577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40064</xdr:rowOff>
    </xdr:from>
    <xdr:ext cx="534377"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47111" y="16670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39523</xdr:rowOff>
    </xdr:from>
    <xdr:to>
      <xdr:col>85</xdr:col>
      <xdr:colOff>177800</xdr:colOff>
      <xdr:row>92</xdr:row>
      <xdr:rowOff>141123</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5812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164000</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57659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91</xdr:row>
      <xdr:rowOff>154248</xdr:rowOff>
    </xdr:from>
    <xdr:to>
      <xdr:col>81</xdr:col>
      <xdr:colOff>101600</xdr:colOff>
      <xdr:row>92</xdr:row>
      <xdr:rowOff>84398</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5756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90</xdr:row>
      <xdr:rowOff>100925</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5531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91</xdr:row>
      <xdr:rowOff>168526</xdr:rowOff>
    </xdr:from>
    <xdr:to>
      <xdr:col>76</xdr:col>
      <xdr:colOff>165100</xdr:colOff>
      <xdr:row>92</xdr:row>
      <xdr:rowOff>98676</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5770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90</xdr:row>
      <xdr:rowOff>115203</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5545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92</xdr:row>
      <xdr:rowOff>89686</xdr:rowOff>
    </xdr:from>
    <xdr:to>
      <xdr:col>72</xdr:col>
      <xdr:colOff>38100</xdr:colOff>
      <xdr:row>93</xdr:row>
      <xdr:rowOff>19836</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5863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91</xdr:row>
      <xdr:rowOff>36363</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5638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92</xdr:row>
      <xdr:rowOff>98182</xdr:rowOff>
    </xdr:from>
    <xdr:to>
      <xdr:col>67</xdr:col>
      <xdr:colOff>101600</xdr:colOff>
      <xdr:row>93</xdr:row>
      <xdr:rowOff>28332</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5871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91</xdr:row>
      <xdr:rowOff>44859</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5646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a:extLst>
            <a:ext uri="{FF2B5EF4-FFF2-40B4-BE49-F238E27FC236}">
              <a16:creationId xmlns:a16="http://schemas.microsoft.com/office/drawing/2014/main" id="{00000000-0008-0000-07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74320</xdr:rowOff>
    </xdr:from>
    <xdr:to>
      <xdr:col>116</xdr:col>
      <xdr:colOff>62864</xdr:colOff>
      <xdr:row>38</xdr:row>
      <xdr:rowOff>139700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flipV="1">
          <a:off x="22159595" y="5217820"/>
          <a:ext cx="1269" cy="1436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144721</xdr:rowOff>
    </xdr:from>
    <xdr:ext cx="249299" cy="259045"/>
    <xdr:sp macro="" textlink="">
      <xdr:nvSpPr>
        <xdr:cNvPr id="732" name="諸支出金最小値テキスト">
          <a:extLst>
            <a:ext uri="{FF2B5EF4-FFF2-40B4-BE49-F238E27FC236}">
              <a16:creationId xmlns:a16="http://schemas.microsoft.com/office/drawing/2014/main" id="{00000000-0008-0000-0700-0000DC020000}"/>
            </a:ext>
          </a:extLst>
        </xdr:cNvPr>
        <xdr:cNvSpPr txBox="1"/>
      </xdr:nvSpPr>
      <xdr:spPr>
        <a:xfrm>
          <a:off x="22212300" y="66598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20997</xdr:rowOff>
    </xdr:from>
    <xdr:ext cx="469744" cy="259045"/>
    <xdr:sp macro="" textlink="">
      <xdr:nvSpPr>
        <xdr:cNvPr id="734" name="諸支出金最大値テキスト">
          <a:extLst>
            <a:ext uri="{FF2B5EF4-FFF2-40B4-BE49-F238E27FC236}">
              <a16:creationId xmlns:a16="http://schemas.microsoft.com/office/drawing/2014/main" id="{00000000-0008-0000-0700-0000DE020000}"/>
            </a:ext>
          </a:extLst>
        </xdr:cNvPr>
        <xdr:cNvSpPr txBox="1"/>
      </xdr:nvSpPr>
      <xdr:spPr>
        <a:xfrm>
          <a:off x="22212300" y="4993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6,286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74320</xdr:rowOff>
    </xdr:from>
    <xdr:to>
      <xdr:col>116</xdr:col>
      <xdr:colOff>152400</xdr:colOff>
      <xdr:row>30</xdr:row>
      <xdr:rowOff>74320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5217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62171</xdr:rowOff>
    </xdr:from>
    <xdr:ext cx="378565" cy="259045"/>
    <xdr:sp macro="" textlink="">
      <xdr:nvSpPr>
        <xdr:cNvPr id="737" name="諸支出金平均値テキスト">
          <a:extLst>
            <a:ext uri="{FF2B5EF4-FFF2-40B4-BE49-F238E27FC236}">
              <a16:creationId xmlns:a16="http://schemas.microsoft.com/office/drawing/2014/main" id="{00000000-0008-0000-0700-0000E1020000}"/>
            </a:ext>
          </a:extLst>
        </xdr:cNvPr>
        <xdr:cNvSpPr txBox="1"/>
      </xdr:nvSpPr>
      <xdr:spPr>
        <a:xfrm>
          <a:off x="22212300" y="640582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39294</xdr:rowOff>
    </xdr:from>
    <xdr:to>
      <xdr:col>116</xdr:col>
      <xdr:colOff>114300</xdr:colOff>
      <xdr:row>38</xdr:row>
      <xdr:rowOff>140894</xdr:rowOff>
    </xdr:to>
    <xdr:sp macro="" textlink="">
      <xdr:nvSpPr>
        <xdr:cNvPr id="738" name="フローチャート: 判断 737">
          <a:extLst>
            <a:ext uri="{FF2B5EF4-FFF2-40B4-BE49-F238E27FC236}">
              <a16:creationId xmlns:a16="http://schemas.microsoft.com/office/drawing/2014/main" id="{00000000-0008-0000-0700-0000E2020000}"/>
            </a:ext>
          </a:extLst>
        </xdr:cNvPr>
        <xdr:cNvSpPr/>
      </xdr:nvSpPr>
      <xdr:spPr>
        <a:xfrm>
          <a:off x="22110700" y="655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33579</xdr:rowOff>
    </xdr:from>
    <xdr:to>
      <xdr:col>112</xdr:col>
      <xdr:colOff>38100</xdr:colOff>
      <xdr:row>38</xdr:row>
      <xdr:rowOff>135179</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1272500" y="6548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151706</xdr:rowOff>
    </xdr:from>
    <xdr:ext cx="378565"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21134017" y="63239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43409</xdr:rowOff>
    </xdr:from>
    <xdr:to>
      <xdr:col>107</xdr:col>
      <xdr:colOff>101600</xdr:colOff>
      <xdr:row>38</xdr:row>
      <xdr:rowOff>145009</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0383500" y="6558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161536</xdr:rowOff>
    </xdr:from>
    <xdr:ext cx="378565"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0245017" y="63337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52324</xdr:rowOff>
    </xdr:from>
    <xdr:to>
      <xdr:col>102</xdr:col>
      <xdr:colOff>165100</xdr:colOff>
      <xdr:row>38</xdr:row>
      <xdr:rowOff>153924</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19494500" y="6567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170451</xdr:rowOff>
    </xdr:from>
    <xdr:ext cx="378565"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9356017" y="63426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34951</xdr:rowOff>
    </xdr:from>
    <xdr:to>
      <xdr:col>98</xdr:col>
      <xdr:colOff>38100</xdr:colOff>
      <xdr:row>37</xdr:row>
      <xdr:rowOff>136551</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8605500" y="6378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35</xdr:row>
      <xdr:rowOff>153078</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8467017" y="61538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5" name="楕円 754">
          <a:extLst>
            <a:ext uri="{FF2B5EF4-FFF2-40B4-BE49-F238E27FC236}">
              <a16:creationId xmlns:a16="http://schemas.microsoft.com/office/drawing/2014/main" id="{00000000-0008-0000-0700-0000F3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17721</xdr:rowOff>
    </xdr:from>
    <xdr:ext cx="249299" cy="259045"/>
    <xdr:sp macro="" textlink="">
      <xdr:nvSpPr>
        <xdr:cNvPr id="756" name="諸支出金該当値テキスト">
          <a:extLst>
            <a:ext uri="{FF2B5EF4-FFF2-40B4-BE49-F238E27FC236}">
              <a16:creationId xmlns:a16="http://schemas.microsoft.com/office/drawing/2014/main" id="{00000000-0008-0000-0700-0000F4020000}"/>
            </a:ext>
          </a:extLst>
        </xdr:cNvPr>
        <xdr:cNvSpPr txBox="1"/>
      </xdr:nvSpPr>
      <xdr:spPr>
        <a:xfrm>
          <a:off x="22212300" y="65328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7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7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7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id="{00000000-0008-0000-07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a:extLst>
            <a:ext uri="{FF2B5EF4-FFF2-40B4-BE49-F238E27FC236}">
              <a16:creationId xmlns:a16="http://schemas.microsoft.com/office/drawing/2014/main" id="{00000000-0008-0000-0700-00000D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a:extLst>
            <a:ext uri="{FF2B5EF4-FFF2-40B4-BE49-F238E27FC236}">
              <a16:creationId xmlns:a16="http://schemas.microsoft.com/office/drawing/2014/main" id="{00000000-0008-0000-0700-00000F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a:extLst>
            <a:ext uri="{FF2B5EF4-FFF2-40B4-BE49-F238E27FC236}">
              <a16:creationId xmlns:a16="http://schemas.microsoft.com/office/drawing/2014/main" id="{00000000-0008-0000-0700-00001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a:extLst>
            <a:ext uri="{FF2B5EF4-FFF2-40B4-BE49-F238E27FC236}">
              <a16:creationId xmlns:a16="http://schemas.microsoft.com/office/drawing/2014/main" id="{00000000-0008-0000-0700-00001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a:extLst>
            <a:ext uri="{FF2B5EF4-FFF2-40B4-BE49-F238E27FC236}">
              <a16:creationId xmlns:a16="http://schemas.microsoft.com/office/drawing/2014/main" id="{00000000-0008-0000-0700-00002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a:extLst>
            <a:ext uri="{FF2B5EF4-FFF2-40B4-BE49-F238E27FC236}">
              <a16:creationId xmlns:a16="http://schemas.microsoft.com/office/drawing/2014/main" id="{00000000-0008-0000-0700-00002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a:extLst>
            <a:ext uri="{FF2B5EF4-FFF2-40B4-BE49-F238E27FC236}">
              <a16:creationId xmlns:a16="http://schemas.microsoft.com/office/drawing/2014/main" id="{00000000-0008-0000-0700-00002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a:extLst>
            <a:ext uri="{FF2B5EF4-FFF2-40B4-BE49-F238E27FC236}">
              <a16:creationId xmlns:a16="http://schemas.microsoft.com/office/drawing/2014/main" id="{00000000-0008-0000-0700-00002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仁淀川町は類似団体と比べて人口が少ないと思われることから、住民一人当たりのコストは全体的に高くなっている。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公債費については類似団体と比べて大きく上回っているが、性質別歳出分析の方でも記述したとおり、実質公債費比率と将来負担比率は健全な数値となっている。しかし、公債費は減少させる必要があるため、今後も計画的な繰上償還を行っていく。</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目的別歳出についても、全体的に増加傾向にあることから、定員管理適正化計画や財政収支見通しに基づき、人件費や物件費を始めとした義務的経費の歳出削減に努め、行財政改革の推進に努めていく。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財政調整基金については、利息積み立てと取り崩しを行ったため残高は前年度と比較して減となっている。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実質単年度収支については歳入、歳出ともに減とな</a:t>
          </a:r>
          <a:r>
            <a:rPr kumimoji="1" lang="ja-JP" altLang="en-US" sz="1100" b="0" i="0" baseline="0">
              <a:solidFill>
                <a:schemeClr val="dk1"/>
              </a:solidFill>
              <a:effectLst/>
              <a:latin typeface="+mn-lt"/>
              <a:ea typeface="+mn-ea"/>
              <a:cs typeface="+mn-cs"/>
            </a:rPr>
            <a:t>ってお</a:t>
          </a:r>
          <a:r>
            <a:rPr kumimoji="1" lang="ja-JP" altLang="ja-JP" sz="1100" b="0" i="0" baseline="0">
              <a:solidFill>
                <a:schemeClr val="dk1"/>
              </a:solidFill>
              <a:effectLst/>
              <a:latin typeface="+mn-lt"/>
              <a:ea typeface="+mn-ea"/>
              <a:cs typeface="+mn-cs"/>
            </a:rPr>
            <a:t>り、昨年度同様、特定目的基金に積立を行わなかったこと等により標準財政規模に占める割合では</a:t>
          </a:r>
          <a:r>
            <a:rPr kumimoji="1" lang="en-US" altLang="ja-JP" sz="1100" b="0" i="0" baseline="0">
              <a:solidFill>
                <a:schemeClr val="dk1"/>
              </a:solidFill>
              <a:effectLst/>
              <a:latin typeface="+mn-lt"/>
              <a:ea typeface="+mn-ea"/>
              <a:cs typeface="+mn-cs"/>
            </a:rPr>
            <a:t>3.42</a:t>
          </a:r>
          <a:r>
            <a:rPr kumimoji="1" lang="ja-JP" altLang="ja-JP" sz="1100" b="0" i="0" baseline="0">
              <a:solidFill>
                <a:schemeClr val="dk1"/>
              </a:solidFill>
              <a:effectLst/>
              <a:latin typeface="+mn-lt"/>
              <a:ea typeface="+mn-ea"/>
              <a:cs typeface="+mn-cs"/>
            </a:rPr>
            <a:t>ポイントの減となっている。今後、合併特例措置終了による普通交付税の段階的縮減等で一般財源の確保が一層厳しい状況となることが予想されるため、財政調整基金を始めとした各種基金の的確な運用が求められ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連結実質赤字比率については、全会計において赤字比率はない。</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今後も全会計において、突然赤字になることは考え</a:t>
          </a:r>
          <a:r>
            <a:rPr kumimoji="1" lang="ja-JP" altLang="en-US" sz="1100" b="0" i="0" baseline="0">
              <a:solidFill>
                <a:schemeClr val="dk1"/>
              </a:solidFill>
              <a:effectLst/>
              <a:latin typeface="+mn-lt"/>
              <a:ea typeface="+mn-ea"/>
              <a:cs typeface="+mn-cs"/>
            </a:rPr>
            <a:t>にくい</a:t>
          </a:r>
          <a:r>
            <a:rPr kumimoji="1" lang="ja-JP" altLang="ja-JP" sz="1100" b="0" i="0" baseline="0">
              <a:solidFill>
                <a:schemeClr val="dk1"/>
              </a:solidFill>
              <a:effectLst/>
              <a:latin typeface="+mn-lt"/>
              <a:ea typeface="+mn-ea"/>
              <a:cs typeface="+mn-cs"/>
            </a:rPr>
            <a:t>が、合併特例期間終了に伴う普通交付税の段階的縮減を含め、一般財源の確保がより一層厳しくなることが予想されることから、財政調整基金を始めとする各種基金の運用が重要となり、行政サービスに要するコストは必要最小限に抑制するなど、計画的な行政運営を図っていくことが必要であ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実質公債費比率は、昨年度と比較すると</a:t>
          </a:r>
          <a:r>
            <a:rPr kumimoji="1" lang="en-US" altLang="ja-JP" sz="1100" b="0" i="0" baseline="0">
              <a:solidFill>
                <a:schemeClr val="dk1"/>
              </a:solidFill>
              <a:effectLst/>
              <a:latin typeface="+mn-lt"/>
              <a:ea typeface="+mn-ea"/>
              <a:cs typeface="+mn-cs"/>
            </a:rPr>
            <a:t>0.1</a:t>
          </a:r>
          <a:r>
            <a:rPr kumimoji="1" lang="ja-JP" altLang="ja-JP" sz="1100" b="0" i="0" baseline="0">
              <a:solidFill>
                <a:schemeClr val="dk1"/>
              </a:solidFill>
              <a:effectLst/>
              <a:latin typeface="+mn-lt"/>
              <a:ea typeface="+mn-ea"/>
              <a:cs typeface="+mn-cs"/>
            </a:rPr>
            <a:t>ポイント減の</a:t>
          </a:r>
          <a:r>
            <a:rPr kumimoji="1" lang="en-US" altLang="ja-JP" sz="1100" b="0" i="0" baseline="0">
              <a:solidFill>
                <a:schemeClr val="dk1"/>
              </a:solidFill>
              <a:effectLst/>
              <a:latin typeface="+mn-lt"/>
              <a:ea typeface="+mn-ea"/>
              <a:cs typeface="+mn-cs"/>
            </a:rPr>
            <a:t>1.3%</a:t>
          </a:r>
          <a:r>
            <a:rPr kumimoji="1" lang="ja-JP" altLang="ja-JP" sz="1100" b="0" i="0" baseline="0">
              <a:solidFill>
                <a:schemeClr val="dk1"/>
              </a:solidFill>
              <a:effectLst/>
              <a:latin typeface="+mn-lt"/>
              <a:ea typeface="+mn-ea"/>
              <a:cs typeface="+mn-cs"/>
            </a:rPr>
            <a:t>となっている。</a:t>
          </a:r>
          <a:endParaRPr kumimoji="1" lang="en-US" altLang="ja-JP" sz="1100" b="0" i="0" baseline="0">
            <a:solidFill>
              <a:schemeClr val="dk1"/>
            </a:solidFill>
            <a:effectLst/>
            <a:latin typeface="+mn-lt"/>
            <a:ea typeface="+mn-ea"/>
            <a:cs typeface="+mn-cs"/>
          </a:endParaRPr>
        </a:p>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本町は過疎債や旧合併特例事業債等、普通交付税に措置される基準財政需要額への公債費算入率の高い地方債に限定した借入に努めていることと、平成</a:t>
          </a:r>
          <a:r>
            <a:rPr kumimoji="1" lang="en-US" altLang="ja-JP" sz="1100" b="0" i="0" baseline="0">
              <a:solidFill>
                <a:schemeClr val="dk1"/>
              </a:solidFill>
              <a:effectLst/>
              <a:latin typeface="+mn-lt"/>
              <a:ea typeface="+mn-ea"/>
              <a:cs typeface="+mn-cs"/>
            </a:rPr>
            <a:t>19</a:t>
          </a:r>
          <a:r>
            <a:rPr kumimoji="1" lang="ja-JP" altLang="ja-JP" sz="1100" b="0" i="0" baseline="0">
              <a:solidFill>
                <a:schemeClr val="dk1"/>
              </a:solidFill>
              <a:effectLst/>
              <a:latin typeface="+mn-lt"/>
              <a:ea typeface="+mn-ea"/>
              <a:cs typeface="+mn-cs"/>
            </a:rPr>
            <a:t>年度から実施している補償金免除繰上償還や銀行等民間資金の繰上償還を積極的に実施し健全な状態を維持している。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今後は、実質公債費比率の上昇を抑制するためにも、今後も引き続き金利の高い地方債の繰上償還をしていく計画であり、後年度を見据えた健全な財政運営に取り組んでいく。</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これまで普通交付税の公債費算入率が高い地方債に限定した借入に努め、補償金免除繰上償還や銀行等民間資金の繰上償還を積極的に行った結果、実質公債費比率が低く抑えられているため、満期一括償還地方債の借入は行っていない。</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将来負担比率は健全な状態</a:t>
          </a:r>
          <a:r>
            <a:rPr kumimoji="1" lang="ja-JP" altLang="en-US" sz="1100" b="0" i="0" baseline="0">
              <a:solidFill>
                <a:schemeClr val="dk1"/>
              </a:solidFill>
              <a:effectLst/>
              <a:latin typeface="+mn-lt"/>
              <a:ea typeface="+mn-ea"/>
              <a:cs typeface="+mn-cs"/>
            </a:rPr>
            <a:t>にあり、</a:t>
          </a:r>
          <a:r>
            <a:rPr kumimoji="1" lang="ja-JP" altLang="ja-JP" sz="1100" b="0" i="0" baseline="0">
              <a:solidFill>
                <a:schemeClr val="dk1"/>
              </a:solidFill>
              <a:effectLst/>
              <a:latin typeface="+mn-lt"/>
              <a:ea typeface="+mn-ea"/>
              <a:cs typeface="+mn-cs"/>
            </a:rPr>
            <a:t>類似団体内順位も</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a:t>
          </a:r>
          <a:r>
            <a:rPr kumimoji="1" lang="ja-JP" altLang="en-US" sz="1100" b="0" i="0" baseline="0">
              <a:solidFill>
                <a:schemeClr val="dk1"/>
              </a:solidFill>
              <a:effectLst/>
              <a:latin typeface="+mn-lt"/>
              <a:ea typeface="+mn-ea"/>
              <a:cs typeface="+mn-cs"/>
            </a:rPr>
            <a:t>いる。</a:t>
          </a:r>
          <a:r>
            <a:rPr kumimoji="1" lang="ja-JP" altLang="ja-JP" sz="1100" b="0" i="0" baseline="0">
              <a:solidFill>
                <a:schemeClr val="dk1"/>
              </a:solidFill>
              <a:effectLst/>
              <a:latin typeface="+mn-lt"/>
              <a:ea typeface="+mn-ea"/>
              <a:cs typeface="+mn-cs"/>
            </a:rPr>
            <a:t>昨年度と比較すると充当可能基金の額が減少したが、</a:t>
          </a:r>
          <a:r>
            <a:rPr kumimoji="1" lang="ja-JP" altLang="en-US" sz="1100" b="0" i="0" baseline="0">
              <a:solidFill>
                <a:schemeClr val="dk1"/>
              </a:solidFill>
              <a:effectLst/>
              <a:latin typeface="+mn-lt"/>
              <a:ea typeface="+mn-ea"/>
              <a:cs typeface="+mn-cs"/>
            </a:rPr>
            <a:t>緊急防災・減災事業債や</a:t>
          </a:r>
          <a:r>
            <a:rPr kumimoji="1" lang="ja-JP" altLang="ja-JP" sz="1100" b="0" i="0" baseline="0">
              <a:solidFill>
                <a:schemeClr val="dk1"/>
              </a:solidFill>
              <a:effectLst/>
              <a:latin typeface="+mn-lt"/>
              <a:ea typeface="+mn-ea"/>
              <a:cs typeface="+mn-cs"/>
            </a:rPr>
            <a:t>旧合併特例</a:t>
          </a:r>
          <a:r>
            <a:rPr kumimoji="1" lang="ja-JP" altLang="en-US" sz="1100" b="0" i="0" baseline="0">
              <a:solidFill>
                <a:schemeClr val="dk1"/>
              </a:solidFill>
              <a:effectLst/>
              <a:latin typeface="+mn-lt"/>
              <a:ea typeface="+mn-ea"/>
              <a:cs typeface="+mn-cs"/>
            </a:rPr>
            <a:t>事業</a:t>
          </a:r>
          <a:r>
            <a:rPr kumimoji="1" lang="ja-JP" altLang="ja-JP" sz="1100" b="0" i="0" baseline="0">
              <a:solidFill>
                <a:schemeClr val="dk1"/>
              </a:solidFill>
              <a:effectLst/>
              <a:latin typeface="+mn-lt"/>
              <a:ea typeface="+mn-ea"/>
              <a:cs typeface="+mn-cs"/>
            </a:rPr>
            <a:t>債の繰上償還を行ったことにより改善しており、将来負担比率の分子となる額はマイナス値を維持している。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も公債費が増加していく見込みとなっているため、比率の上昇を抑えるためにも、引き続き地方債の新規発行抑制と繰上償還、また普通交付税に措置される基準財政需要額への公債費算入率の高い地方債に限定した借入れを実施するなど健全な財政運営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高知県仁淀川町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積立てについては、運用益（定期預金利息）のみを積み立てた一方、高吾北広域事務組合の清掃センター整備特別負担金等に対し「施設等整備基金」を</a:t>
          </a:r>
          <a:r>
            <a:rPr kumimoji="1" lang="en-US" altLang="ja-JP" sz="1100" b="0" i="0" baseline="0">
              <a:solidFill>
                <a:schemeClr val="dk1"/>
              </a:solidFill>
              <a:effectLst/>
              <a:latin typeface="+mn-lt"/>
              <a:ea typeface="+mn-ea"/>
              <a:cs typeface="+mn-cs"/>
            </a:rPr>
            <a:t>2,670</a:t>
          </a:r>
          <a:r>
            <a:rPr kumimoji="1" lang="ja-JP" altLang="ja-JP" sz="1100" b="0" i="0" baseline="0">
              <a:solidFill>
                <a:schemeClr val="dk1"/>
              </a:solidFill>
              <a:effectLst/>
              <a:latin typeface="+mn-lt"/>
              <a:ea typeface="+mn-ea"/>
              <a:cs typeface="+mn-cs"/>
            </a:rPr>
            <a:t>万円取り崩したこと</a:t>
          </a:r>
          <a:r>
            <a:rPr kumimoji="1" lang="ja-JP" altLang="en-US" sz="1100" b="0" i="0" baseline="0">
              <a:solidFill>
                <a:schemeClr val="dk1"/>
              </a:solidFill>
              <a:effectLst/>
              <a:latin typeface="+mn-lt"/>
              <a:ea typeface="+mn-ea"/>
              <a:cs typeface="+mn-cs"/>
            </a:rPr>
            <a:t>や、集落活動センター改修等整備事業に対し「地方創生基金」を</a:t>
          </a:r>
          <a:r>
            <a:rPr kumimoji="1" lang="en-US" altLang="ja-JP" sz="1100" b="0" i="0" baseline="0">
              <a:solidFill>
                <a:schemeClr val="dk1"/>
              </a:solidFill>
              <a:effectLst/>
              <a:latin typeface="+mn-lt"/>
              <a:ea typeface="+mn-ea"/>
              <a:cs typeface="+mn-cs"/>
            </a:rPr>
            <a:t>2,814</a:t>
          </a:r>
          <a:r>
            <a:rPr kumimoji="1" lang="ja-JP" altLang="en-US" sz="1100" b="0" i="0" baseline="0">
              <a:solidFill>
                <a:schemeClr val="dk1"/>
              </a:solidFill>
              <a:effectLst/>
              <a:latin typeface="+mn-lt"/>
              <a:ea typeface="+mn-ea"/>
              <a:cs typeface="+mn-cs"/>
            </a:rPr>
            <a:t>万円取り崩したこと</a:t>
          </a:r>
          <a:r>
            <a:rPr kumimoji="1" lang="ja-JP" altLang="ja-JP" sz="1100" b="0" i="0" baseline="0">
              <a:solidFill>
                <a:schemeClr val="dk1"/>
              </a:solidFill>
              <a:effectLst/>
              <a:latin typeface="+mn-lt"/>
              <a:ea typeface="+mn-ea"/>
              <a:cs typeface="+mn-cs"/>
            </a:rPr>
            <a:t>等により、基金全体で</a:t>
          </a:r>
          <a:r>
            <a:rPr kumimoji="1" lang="en-US" altLang="ja-JP" sz="1100" b="0" i="0" baseline="0">
              <a:solidFill>
                <a:schemeClr val="dk1"/>
              </a:solidFill>
              <a:effectLst/>
              <a:latin typeface="+mn-lt"/>
              <a:ea typeface="+mn-ea"/>
              <a:cs typeface="+mn-cs"/>
            </a:rPr>
            <a:t>24,190</a:t>
          </a:r>
          <a:r>
            <a:rPr kumimoji="1" lang="ja-JP" altLang="ja-JP" sz="1100" b="0" i="0" baseline="0">
              <a:solidFill>
                <a:schemeClr val="dk1"/>
              </a:solidFill>
              <a:effectLst/>
              <a:latin typeface="+mn-lt"/>
              <a:ea typeface="+mn-ea"/>
              <a:cs typeface="+mn-cs"/>
            </a:rPr>
            <a:t>万円の減少となった。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 </a:t>
          </a:r>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 短期的には、「特定目的基金」への積立により微増の予定であるが、中長期的には減少傾向にある。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施設等整備基金：町の施設等の整備に要する経費。</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地域雇用創出推進基金：地域の雇用を創出する事業等の推進。</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 施設等整備基金：高吾北広域事務組合の清掃センター整備に伴う特別負担金の財源として</a:t>
          </a:r>
          <a:r>
            <a:rPr kumimoji="1" lang="en-US" altLang="ja-JP" sz="1100" b="0" i="0" baseline="0">
              <a:solidFill>
                <a:schemeClr val="dk1"/>
              </a:solidFill>
              <a:effectLst/>
              <a:latin typeface="+mn-lt"/>
              <a:ea typeface="+mn-ea"/>
              <a:cs typeface="+mn-cs"/>
            </a:rPr>
            <a:t>2,670</a:t>
          </a:r>
          <a:r>
            <a:rPr kumimoji="1" lang="ja-JP" altLang="ja-JP" sz="1100" b="0" i="0" baseline="0">
              <a:solidFill>
                <a:schemeClr val="dk1"/>
              </a:solidFill>
              <a:effectLst/>
              <a:latin typeface="+mn-lt"/>
              <a:ea typeface="+mn-ea"/>
              <a:cs typeface="+mn-cs"/>
            </a:rPr>
            <a:t>万円を充当したことによる減。</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合併振興基金</a:t>
          </a:r>
          <a:r>
            <a:rPr kumimoji="1" lang="ja-JP" altLang="en-US" sz="1100" b="0" i="0" baseline="0">
              <a:solidFill>
                <a:schemeClr val="dk1"/>
              </a:solidFill>
              <a:effectLst/>
              <a:latin typeface="+mn-lt"/>
              <a:ea typeface="+mn-ea"/>
              <a:cs typeface="+mn-cs"/>
            </a:rPr>
            <a:t>：保育所運営費補助金</a:t>
          </a:r>
          <a:r>
            <a:rPr kumimoji="1" lang="ja-JP" altLang="ja-JP" sz="1100" b="0" i="0" baseline="0">
              <a:solidFill>
                <a:schemeClr val="dk1"/>
              </a:solidFill>
              <a:effectLst/>
              <a:latin typeface="+mn-lt"/>
              <a:ea typeface="+mn-ea"/>
              <a:cs typeface="+mn-cs"/>
            </a:rPr>
            <a:t>のため</a:t>
          </a:r>
          <a:r>
            <a:rPr kumimoji="1" lang="en-US" altLang="ja-JP" sz="1100" b="0" i="0" baseline="0">
              <a:solidFill>
                <a:schemeClr val="dk1"/>
              </a:solidFill>
              <a:effectLst/>
              <a:latin typeface="+mn-lt"/>
              <a:ea typeface="+mn-ea"/>
              <a:cs typeface="+mn-cs"/>
            </a:rPr>
            <a:t>1,488</a:t>
          </a:r>
          <a:r>
            <a:rPr kumimoji="1" lang="ja-JP" altLang="ja-JP" sz="1100" b="0" i="0" baseline="0">
              <a:solidFill>
                <a:schemeClr val="dk1"/>
              </a:solidFill>
              <a:effectLst/>
              <a:latin typeface="+mn-lt"/>
              <a:ea typeface="+mn-ea"/>
              <a:cs typeface="+mn-cs"/>
            </a:rPr>
            <a:t>万円を充当したことによる減。</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en-US" sz="1100" b="0" i="0" baseline="0">
              <a:solidFill>
                <a:schemeClr val="dk1"/>
              </a:solidFill>
              <a:effectLst/>
              <a:latin typeface="+mn-lt"/>
              <a:ea typeface="+mn-ea"/>
              <a:cs typeface="+mn-cs"/>
            </a:rPr>
            <a:t>　福祉基金：令和６年度には基金が枯渇することから、過疎債（ソフト）等を起債充当する等、創意工夫を凝らし、財源の確保に努めていく。</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運用益（定期預金利息）のみの積立（</a:t>
          </a:r>
          <a:r>
            <a:rPr kumimoji="1" lang="en-US" altLang="ja-JP" sz="1100" b="0" i="0" baseline="0">
              <a:solidFill>
                <a:schemeClr val="dk1"/>
              </a:solidFill>
              <a:effectLst/>
              <a:latin typeface="+mn-lt"/>
              <a:ea typeface="+mn-ea"/>
              <a:cs typeface="+mn-cs"/>
            </a:rPr>
            <a:t>228</a:t>
          </a:r>
          <a:r>
            <a:rPr kumimoji="1" lang="ja-JP" altLang="ja-JP" sz="1100" b="0" i="0" baseline="0">
              <a:solidFill>
                <a:schemeClr val="dk1"/>
              </a:solidFill>
              <a:effectLst/>
              <a:latin typeface="+mn-lt"/>
              <a:ea typeface="+mn-ea"/>
              <a:cs typeface="+mn-cs"/>
            </a:rPr>
            <a:t>万円）と財源調整（</a:t>
          </a:r>
          <a:r>
            <a:rPr kumimoji="1" lang="en-US" altLang="ja-JP" sz="1100" b="0" i="0" baseline="0">
              <a:solidFill>
                <a:schemeClr val="dk1"/>
              </a:solidFill>
              <a:effectLst/>
              <a:latin typeface="+mn-lt"/>
              <a:ea typeface="+mn-ea"/>
              <a:cs typeface="+mn-cs"/>
            </a:rPr>
            <a:t>854</a:t>
          </a:r>
          <a:r>
            <a:rPr kumimoji="1" lang="ja-JP" altLang="ja-JP" sz="1100" b="0" i="0" baseline="0">
              <a:solidFill>
                <a:schemeClr val="dk1"/>
              </a:solidFill>
              <a:effectLst/>
              <a:latin typeface="+mn-lt"/>
              <a:ea typeface="+mn-ea"/>
              <a:cs typeface="+mn-cs"/>
            </a:rPr>
            <a:t>万円）による取り崩しにより</a:t>
          </a:r>
          <a:r>
            <a:rPr kumimoji="1" lang="en-US" altLang="ja-JP" sz="1100" b="0" i="0" baseline="0">
              <a:solidFill>
                <a:schemeClr val="dk1"/>
              </a:solidFill>
              <a:effectLst/>
              <a:latin typeface="+mn-lt"/>
              <a:ea typeface="+mn-ea"/>
              <a:cs typeface="+mn-cs"/>
            </a:rPr>
            <a:t>627</a:t>
          </a:r>
          <a:r>
            <a:rPr kumimoji="1" lang="ja-JP" altLang="ja-JP" sz="1100" b="0" i="0" baseline="0">
              <a:solidFill>
                <a:schemeClr val="dk1"/>
              </a:solidFill>
              <a:effectLst/>
              <a:latin typeface="+mn-lt"/>
              <a:ea typeface="+mn-ea"/>
              <a:cs typeface="+mn-cs"/>
            </a:rPr>
            <a:t>万円減。</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 </a:t>
          </a:r>
          <a:r>
            <a:rPr kumimoji="1" lang="ja-JP" altLang="en-US" sz="1100" b="0" i="0" baseline="0">
              <a:solidFill>
                <a:schemeClr val="dk1"/>
              </a:solidFill>
              <a:effectLst/>
              <a:latin typeface="+mn-lt"/>
              <a:ea typeface="+mn-ea"/>
              <a:cs typeface="+mn-cs"/>
            </a:rPr>
            <a:t>　</a:t>
          </a:r>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大規模災害等の不測の事態に備えるため</a:t>
          </a:r>
          <a:r>
            <a:rPr kumimoji="1" lang="ja-JP" altLang="en-US" sz="1100" b="0" i="0" baseline="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及び将来的な交付税の減等に備え積立てている。平成</a:t>
          </a:r>
          <a:r>
            <a:rPr kumimoji="1" lang="en-US" altLang="ja-JP" sz="1100" b="0" i="0" baseline="0">
              <a:solidFill>
                <a:schemeClr val="dk1"/>
              </a:solidFill>
              <a:effectLst/>
              <a:latin typeface="+mn-lt"/>
              <a:ea typeface="+mn-ea"/>
              <a:cs typeface="+mn-cs"/>
            </a:rPr>
            <a:t>22</a:t>
          </a:r>
          <a:r>
            <a:rPr kumimoji="1" lang="ja-JP" altLang="ja-JP" sz="1100" b="0" i="0" baseline="0">
              <a:solidFill>
                <a:schemeClr val="dk1"/>
              </a:solidFill>
              <a:effectLst/>
              <a:latin typeface="+mn-lt"/>
              <a:ea typeface="+mn-ea"/>
              <a:cs typeface="+mn-cs"/>
            </a:rPr>
            <a:t>年度以降積み増しは行っておらず、中長期的には減少していく見込。</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 </a:t>
          </a:r>
          <a:r>
            <a:rPr kumimoji="1" lang="ja-JP" altLang="en-US" sz="1100" b="0" i="0" baseline="0">
              <a:solidFill>
                <a:schemeClr val="dk1"/>
              </a:solidFill>
              <a:effectLst/>
              <a:latin typeface="+mn-lt"/>
              <a:ea typeface="+mn-ea"/>
              <a:cs typeface="+mn-cs"/>
            </a:rPr>
            <a:t>　</a:t>
          </a:r>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償還のため</a:t>
          </a:r>
          <a:r>
            <a:rPr kumimoji="1" lang="en-US" altLang="ja-JP" sz="1100" b="0" i="0" baseline="0">
              <a:solidFill>
                <a:schemeClr val="dk1"/>
              </a:solidFill>
              <a:effectLst/>
              <a:latin typeface="+mn-lt"/>
              <a:ea typeface="+mn-ea"/>
              <a:cs typeface="+mn-cs"/>
            </a:rPr>
            <a:t>9,100</a:t>
          </a:r>
          <a:r>
            <a:rPr kumimoji="1" lang="ja-JP" altLang="ja-JP" sz="1100" b="0" i="0" baseline="0">
              <a:solidFill>
                <a:schemeClr val="dk1"/>
              </a:solidFill>
              <a:effectLst/>
              <a:latin typeface="+mn-lt"/>
              <a:ea typeface="+mn-ea"/>
              <a:cs typeface="+mn-cs"/>
            </a:rPr>
            <a:t>万円を取り崩したことによる減少。</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 </a:t>
          </a:r>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 現在、積み立てを行う予定はなく、中長期的には減少していく見込み。</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63297136-4BA4-4BC8-9A07-D6EA1BF986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E8A764BF-8744-4EDE-B5D6-1EA6EE0779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5AE865AF-2CDC-40DF-827A-38FFF7986CEF}"/>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EFC20A50-8AB6-4C96-A837-758A379699B7}"/>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77477AA9-FF52-46B2-9544-49CEC0544A96}"/>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4F162D34-7DF0-494F-B25B-68D3FC8A1B01}"/>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C40C0B11-603D-4578-83E7-5C3E2F7944EA}"/>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385039DA-1F65-4AA3-B00E-AF15CEA2E57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CECA1A57-CE8E-4D5C-8D2C-E8A1C3BDCF69}"/>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2B2991F8-F284-43E7-A1ED-473C626669F9}"/>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FFCE00FF-D0DB-4CEC-AB32-E357E9A23A66}"/>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41AF8E0B-99B9-4B22-B480-03BCE3EB4166}"/>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040A52D1-E634-4EA1-9CEB-44B8B1D023C8}"/>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BFCED470-CF01-456B-964E-C09FE183863D}"/>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A3B66D56-9C20-4420-987D-2AA6C51A14D6}"/>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BEDAA893-FF1B-4B85-9888-A0B7F1857F18}"/>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D35368E6-8C49-47C8-AFF1-8CBAA837DE8D}"/>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7F5D6985-1C73-46A9-A042-3997FEA82D49}"/>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F94892A9-A470-4C49-8BCF-78C17F81FB1A}"/>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273FDDC7-5391-4FEA-B076-D57F38009976}"/>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91CFCCDA-9407-4811-B60A-98391DF93621}"/>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50B0F4D9-7CA3-44B1-BE85-38442BF6561E}"/>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264BAD1E-78EC-4A76-B81D-70746CE539F2}"/>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00A64D7B-50A3-4C07-96F0-D029969D172A}"/>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B9FB7CC3-3CF9-43AE-9111-5B4ABCDF0E86}"/>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D2A3BCE8-8F6B-47DD-88C4-D3B7A36AB9AF}"/>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19BDBE92-BA2A-433A-8B2E-9A6B6CA150A2}"/>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34E2BD7E-BAB2-4B8F-86C2-D56A5D9FAA19}"/>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D2D19D02-E808-404A-9009-52D51F2CB9D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A1204503-4A02-47C4-A95E-45698BF8A48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56B53770-355F-4491-8F89-355C97456D1D}"/>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18171040-945E-4E2B-858F-5685D3F8FB1C}"/>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F9DF2864-686E-435C-AF3D-60BE5E8D29F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845C972C-4DED-4810-AEFF-32840B9D8D3F}"/>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880997E9-9E1A-4808-9590-2DC9AF025E9A}"/>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3E724A6F-8194-4ADB-8F43-5EDE42106859}"/>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174D6FAC-503C-4D86-8754-57B3F1CFA055}"/>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01BBAB7F-ECF5-4240-B481-17B508F20585}"/>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36F82295-DC84-43CA-BC1B-D6BFABAFFC9C}"/>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F10BA698-DB72-40C7-9730-83FA15E5AD99}"/>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16E48320-079B-47F6-B5F5-D8BFA63B6A66}"/>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43" name="テキスト ボックス 42">
          <a:extLst>
            <a:ext uri="{FF2B5EF4-FFF2-40B4-BE49-F238E27FC236}">
              <a16:creationId xmlns:a16="http://schemas.microsoft.com/office/drawing/2014/main" id="{07399758-2E43-4B86-8B48-D4AB8A394ED9}"/>
            </a:ext>
          </a:extLst>
        </xdr:cNvPr>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18345873-018E-4B89-9F6C-0F7D273EE4FE}"/>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E6611997-9643-4A4C-979E-45BB288661A5}"/>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64E52CBE-9AE1-4DDC-B64F-26E88CE47789}"/>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7D52F4E3-659B-4990-8910-7157C3E15517}"/>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E03B4B8A-118C-4AA9-9E0A-0E8CAFFAFF00}"/>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[ 66.9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D2245F6D-7E30-46C0-AE84-0A5CA5144C63}"/>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B936F954-8CD7-46CF-ADD9-78F62EF79242}"/>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036D6CF3-38D0-4D70-86E9-1FFCA78E4C41}"/>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F58D46FD-E57A-4550-B896-8B56F70583B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15F11B79-F39C-4477-B5FC-1A676CA0BD69}"/>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92E8B19B-0388-4554-A43C-0B660297B8B2}"/>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950AF3C4-9BD0-4A6E-8715-1DFF545A8697}"/>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EC723DA4-89EE-4525-B74A-6895895C556D}"/>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C9A3FD29-FCCD-40B8-A19D-A6D8D604E38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12823262-6BC5-464A-8B60-7DD0D8D07B84}"/>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a:t>
          </a:r>
          <a:r>
            <a:rPr kumimoji="1" lang="en-US" altLang="ja-JP" sz="1100">
              <a:latin typeface="ＭＳ Ｐゴシック" panose="020B0600070205080204" pitchFamily="50" charset="-128"/>
              <a:ea typeface="ＭＳ Ｐゴシック" panose="020B0600070205080204" pitchFamily="50" charset="-128"/>
            </a:rPr>
            <a:t>1.5</a:t>
          </a:r>
          <a:r>
            <a:rPr kumimoji="1" lang="ja-JP" altLang="en-US" sz="1100">
              <a:latin typeface="ＭＳ Ｐゴシック" panose="020B0600070205080204" pitchFamily="50" charset="-128"/>
              <a:ea typeface="ＭＳ Ｐゴシック" panose="020B0600070205080204" pitchFamily="50" charset="-128"/>
            </a:rPr>
            <a:t>％上昇しており、類似団体と比較して数値が高くなっている。そのため今後とも老朽化した公共施設等の除却や更新等を推進していく。</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DB0CC940-3C7A-4400-BF1E-D9208E45CDBD}"/>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66B50C11-1CAA-4862-A903-5F15162EEA87}"/>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3801DBD7-BC52-4D8F-BBF1-4D021985D7E1}"/>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a:extLst>
            <a:ext uri="{FF2B5EF4-FFF2-40B4-BE49-F238E27FC236}">
              <a16:creationId xmlns:a16="http://schemas.microsoft.com/office/drawing/2014/main" id="{66CE7158-6E7B-433E-A416-8D9FCD5BE5E6}"/>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34</xdr:row>
      <xdr:rowOff>57541</xdr:rowOff>
    </xdr:from>
    <xdr:ext cx="410689" cy="225703"/>
    <xdr:sp macro="" textlink="">
      <xdr:nvSpPr>
        <xdr:cNvPr id="63" name="テキスト ボックス 62">
          <a:extLst>
            <a:ext uri="{FF2B5EF4-FFF2-40B4-BE49-F238E27FC236}">
              <a16:creationId xmlns:a16="http://schemas.microsoft.com/office/drawing/2014/main" id="{1A565A5D-A54E-43D0-B98F-F115D8183E39}"/>
            </a:ext>
          </a:extLst>
        </xdr:cNvPr>
        <xdr:cNvSpPr txBox="1"/>
      </xdr:nvSpPr>
      <xdr:spPr>
        <a:xfrm>
          <a:off x="795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a:extLst>
            <a:ext uri="{FF2B5EF4-FFF2-40B4-BE49-F238E27FC236}">
              <a16:creationId xmlns:a16="http://schemas.microsoft.com/office/drawing/2014/main" id="{B41500C7-9B81-42C6-871F-2DB418AD7490}"/>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5" name="テキスト ボックス 64">
          <a:extLst>
            <a:ext uri="{FF2B5EF4-FFF2-40B4-BE49-F238E27FC236}">
              <a16:creationId xmlns:a16="http://schemas.microsoft.com/office/drawing/2014/main" id="{AB4405C4-57C5-4A78-A341-B91FEED301EC}"/>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a:extLst>
            <a:ext uri="{FF2B5EF4-FFF2-40B4-BE49-F238E27FC236}">
              <a16:creationId xmlns:a16="http://schemas.microsoft.com/office/drawing/2014/main" id="{D3860644-B818-4F9F-890A-777DB585954A}"/>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7" name="テキスト ボックス 66">
          <a:extLst>
            <a:ext uri="{FF2B5EF4-FFF2-40B4-BE49-F238E27FC236}">
              <a16:creationId xmlns:a16="http://schemas.microsoft.com/office/drawing/2014/main" id="{5C34CFE0-B122-49F1-8CD0-91EA59FCB298}"/>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a:extLst>
            <a:ext uri="{FF2B5EF4-FFF2-40B4-BE49-F238E27FC236}">
              <a16:creationId xmlns:a16="http://schemas.microsoft.com/office/drawing/2014/main" id="{9CE783D8-0EB1-4712-A623-DA1002BF105E}"/>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9" name="テキスト ボックス 68">
          <a:extLst>
            <a:ext uri="{FF2B5EF4-FFF2-40B4-BE49-F238E27FC236}">
              <a16:creationId xmlns:a16="http://schemas.microsoft.com/office/drawing/2014/main" id="{6DE91489-E812-4AEB-95B8-654AC9FA73A7}"/>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a:extLst>
            <a:ext uri="{FF2B5EF4-FFF2-40B4-BE49-F238E27FC236}">
              <a16:creationId xmlns:a16="http://schemas.microsoft.com/office/drawing/2014/main" id="{A9130865-C729-4B0B-899E-7EB03E4BA595}"/>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71" name="テキスト ボックス 70">
          <a:extLst>
            <a:ext uri="{FF2B5EF4-FFF2-40B4-BE49-F238E27FC236}">
              <a16:creationId xmlns:a16="http://schemas.microsoft.com/office/drawing/2014/main" id="{9F70DBED-E38C-4F19-B6D3-D70C36F89AC0}"/>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CCA2A6BD-5CFE-4146-B90F-8774FA30DF3F}"/>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73" name="テキスト ボックス 72">
          <a:extLst>
            <a:ext uri="{FF2B5EF4-FFF2-40B4-BE49-F238E27FC236}">
              <a16:creationId xmlns:a16="http://schemas.microsoft.com/office/drawing/2014/main" id="{7106888F-B2A4-4FC2-BD5D-6499C8925290}"/>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DFA4611E-8677-4854-BCC6-A620F124D2C6}"/>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47096</xdr:rowOff>
    </xdr:from>
    <xdr:to>
      <xdr:col>23</xdr:col>
      <xdr:colOff>85090</xdr:colOff>
      <xdr:row>33</xdr:row>
      <xdr:rowOff>99695</xdr:rowOff>
    </xdr:to>
    <xdr:cxnSp macro="">
      <xdr:nvCxnSpPr>
        <xdr:cNvPr id="75" name="直線コネクタ 74">
          <a:extLst>
            <a:ext uri="{FF2B5EF4-FFF2-40B4-BE49-F238E27FC236}">
              <a16:creationId xmlns:a16="http://schemas.microsoft.com/office/drawing/2014/main" id="{CC337B95-87B3-49D6-B19A-0E3AC1619D55}"/>
            </a:ext>
          </a:extLst>
        </xdr:cNvPr>
        <xdr:cNvCxnSpPr/>
      </xdr:nvCxnSpPr>
      <xdr:spPr>
        <a:xfrm flipV="1">
          <a:off x="4760595" y="5447771"/>
          <a:ext cx="1270" cy="10812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103522</xdr:rowOff>
    </xdr:from>
    <xdr:ext cx="405111" cy="259045"/>
    <xdr:sp macro="" textlink="">
      <xdr:nvSpPr>
        <xdr:cNvPr id="76" name="有形固定資産減価償却率最小値テキスト">
          <a:extLst>
            <a:ext uri="{FF2B5EF4-FFF2-40B4-BE49-F238E27FC236}">
              <a16:creationId xmlns:a16="http://schemas.microsoft.com/office/drawing/2014/main" id="{073FCCC5-2201-4096-8F28-70D62BF66DA2}"/>
            </a:ext>
          </a:extLst>
        </xdr:cNvPr>
        <xdr:cNvSpPr txBox="1"/>
      </xdr:nvSpPr>
      <xdr:spPr>
        <a:xfrm>
          <a:off x="4813300" y="6532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99695</xdr:rowOff>
    </xdr:from>
    <xdr:to>
      <xdr:col>23</xdr:col>
      <xdr:colOff>174625</xdr:colOff>
      <xdr:row>33</xdr:row>
      <xdr:rowOff>99695</xdr:rowOff>
    </xdr:to>
    <xdr:cxnSp macro="">
      <xdr:nvCxnSpPr>
        <xdr:cNvPr id="77" name="直線コネクタ 76">
          <a:extLst>
            <a:ext uri="{FF2B5EF4-FFF2-40B4-BE49-F238E27FC236}">
              <a16:creationId xmlns:a16="http://schemas.microsoft.com/office/drawing/2014/main" id="{FFE295F2-F587-4280-9FFE-FFDF0A3FFE40}"/>
            </a:ext>
          </a:extLst>
        </xdr:cNvPr>
        <xdr:cNvCxnSpPr/>
      </xdr:nvCxnSpPr>
      <xdr:spPr>
        <a:xfrm>
          <a:off x="4673600" y="6529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165223</xdr:rowOff>
    </xdr:from>
    <xdr:ext cx="405111" cy="259045"/>
    <xdr:sp macro="" textlink="">
      <xdr:nvSpPr>
        <xdr:cNvPr id="78" name="有形固定資産減価償却率最大値テキスト">
          <a:extLst>
            <a:ext uri="{FF2B5EF4-FFF2-40B4-BE49-F238E27FC236}">
              <a16:creationId xmlns:a16="http://schemas.microsoft.com/office/drawing/2014/main" id="{664E60BB-48DD-4589-B071-BAB40D5B8A09}"/>
            </a:ext>
          </a:extLst>
        </xdr:cNvPr>
        <xdr:cNvSpPr txBox="1"/>
      </xdr:nvSpPr>
      <xdr:spPr>
        <a:xfrm>
          <a:off x="4813300" y="52229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47096</xdr:rowOff>
    </xdr:from>
    <xdr:to>
      <xdr:col>23</xdr:col>
      <xdr:colOff>174625</xdr:colOff>
      <xdr:row>27</xdr:row>
      <xdr:rowOff>47096</xdr:rowOff>
    </xdr:to>
    <xdr:cxnSp macro="">
      <xdr:nvCxnSpPr>
        <xdr:cNvPr id="79" name="直線コネクタ 78">
          <a:extLst>
            <a:ext uri="{FF2B5EF4-FFF2-40B4-BE49-F238E27FC236}">
              <a16:creationId xmlns:a16="http://schemas.microsoft.com/office/drawing/2014/main" id="{91B20E88-0A24-4793-8AA3-F76584D32513}"/>
            </a:ext>
          </a:extLst>
        </xdr:cNvPr>
        <xdr:cNvCxnSpPr/>
      </xdr:nvCxnSpPr>
      <xdr:spPr>
        <a:xfrm>
          <a:off x="4673600" y="5447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141728</xdr:rowOff>
    </xdr:from>
    <xdr:ext cx="405111" cy="259045"/>
    <xdr:sp macro="" textlink="">
      <xdr:nvSpPr>
        <xdr:cNvPr id="80" name="有形固定資産減価償却率平均値テキスト">
          <a:extLst>
            <a:ext uri="{FF2B5EF4-FFF2-40B4-BE49-F238E27FC236}">
              <a16:creationId xmlns:a16="http://schemas.microsoft.com/office/drawing/2014/main" id="{46259614-CD67-427E-BE51-91BE5A1CB8E6}"/>
            </a:ext>
          </a:extLst>
        </xdr:cNvPr>
        <xdr:cNvSpPr txBox="1"/>
      </xdr:nvSpPr>
      <xdr:spPr>
        <a:xfrm>
          <a:off x="4813300" y="58853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118851</xdr:rowOff>
    </xdr:from>
    <xdr:to>
      <xdr:col>23</xdr:col>
      <xdr:colOff>136525</xdr:colOff>
      <xdr:row>31</xdr:row>
      <xdr:rowOff>49001</xdr:rowOff>
    </xdr:to>
    <xdr:sp macro="" textlink="">
      <xdr:nvSpPr>
        <xdr:cNvPr id="81" name="フローチャート: 判断 80">
          <a:extLst>
            <a:ext uri="{FF2B5EF4-FFF2-40B4-BE49-F238E27FC236}">
              <a16:creationId xmlns:a16="http://schemas.microsoft.com/office/drawing/2014/main" id="{001FEDC3-F4A0-426A-AABA-5F2AC63D595D}"/>
            </a:ext>
          </a:extLst>
        </xdr:cNvPr>
        <xdr:cNvSpPr/>
      </xdr:nvSpPr>
      <xdr:spPr>
        <a:xfrm>
          <a:off x="4711700" y="603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90064</xdr:rowOff>
    </xdr:from>
    <xdr:to>
      <xdr:col>19</xdr:col>
      <xdr:colOff>187325</xdr:colOff>
      <xdr:row>31</xdr:row>
      <xdr:rowOff>20214</xdr:rowOff>
    </xdr:to>
    <xdr:sp macro="" textlink="">
      <xdr:nvSpPr>
        <xdr:cNvPr id="82" name="フローチャート: 判断 81">
          <a:extLst>
            <a:ext uri="{FF2B5EF4-FFF2-40B4-BE49-F238E27FC236}">
              <a16:creationId xmlns:a16="http://schemas.microsoft.com/office/drawing/2014/main" id="{2F704ABB-E7C2-4073-BF89-20FA64A1CDAC}"/>
            </a:ext>
          </a:extLst>
        </xdr:cNvPr>
        <xdr:cNvSpPr/>
      </xdr:nvSpPr>
      <xdr:spPr>
        <a:xfrm>
          <a:off x="4000500" y="6005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50483</xdr:rowOff>
    </xdr:from>
    <xdr:to>
      <xdr:col>15</xdr:col>
      <xdr:colOff>187325</xdr:colOff>
      <xdr:row>30</xdr:row>
      <xdr:rowOff>152083</xdr:rowOff>
    </xdr:to>
    <xdr:sp macro="" textlink="">
      <xdr:nvSpPr>
        <xdr:cNvPr id="83" name="フローチャート: 判断 82">
          <a:extLst>
            <a:ext uri="{FF2B5EF4-FFF2-40B4-BE49-F238E27FC236}">
              <a16:creationId xmlns:a16="http://schemas.microsoft.com/office/drawing/2014/main" id="{538196DD-4F5F-48F0-B8B3-C24DB6E18BE0}"/>
            </a:ext>
          </a:extLst>
        </xdr:cNvPr>
        <xdr:cNvSpPr/>
      </xdr:nvSpPr>
      <xdr:spPr>
        <a:xfrm>
          <a:off x="3238500" y="5965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41487</xdr:rowOff>
    </xdr:from>
    <xdr:to>
      <xdr:col>11</xdr:col>
      <xdr:colOff>187325</xdr:colOff>
      <xdr:row>30</xdr:row>
      <xdr:rowOff>143087</xdr:rowOff>
    </xdr:to>
    <xdr:sp macro="" textlink="">
      <xdr:nvSpPr>
        <xdr:cNvPr id="84" name="フローチャート: 判断 83">
          <a:extLst>
            <a:ext uri="{FF2B5EF4-FFF2-40B4-BE49-F238E27FC236}">
              <a16:creationId xmlns:a16="http://schemas.microsoft.com/office/drawing/2014/main" id="{7A0E0E57-38AA-43A5-96F5-45C29051C20B}"/>
            </a:ext>
          </a:extLst>
        </xdr:cNvPr>
        <xdr:cNvSpPr/>
      </xdr:nvSpPr>
      <xdr:spPr>
        <a:xfrm>
          <a:off x="2476500" y="5956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169757</xdr:rowOff>
    </xdr:from>
    <xdr:to>
      <xdr:col>7</xdr:col>
      <xdr:colOff>187325</xdr:colOff>
      <xdr:row>30</xdr:row>
      <xdr:rowOff>99907</xdr:rowOff>
    </xdr:to>
    <xdr:sp macro="" textlink="">
      <xdr:nvSpPr>
        <xdr:cNvPr id="85" name="フローチャート: 判断 84">
          <a:extLst>
            <a:ext uri="{FF2B5EF4-FFF2-40B4-BE49-F238E27FC236}">
              <a16:creationId xmlns:a16="http://schemas.microsoft.com/office/drawing/2014/main" id="{AC0F508D-7A1F-4158-AF13-3820146AC161}"/>
            </a:ext>
          </a:extLst>
        </xdr:cNvPr>
        <xdr:cNvSpPr/>
      </xdr:nvSpPr>
      <xdr:spPr>
        <a:xfrm>
          <a:off x="1714500" y="5913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32AC6E29-7670-4056-8716-5921A94D3BC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4161751B-9B6B-47B5-B9DB-8C9B731FCCFD}"/>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E6178C79-7622-4A52-9413-BAC1BEDFF4E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4867447A-0938-420C-8026-DB8FD230F31B}"/>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F2A83305-2A78-4F8B-A7CA-01EFDEAC25D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19367</xdr:rowOff>
    </xdr:from>
    <xdr:to>
      <xdr:col>23</xdr:col>
      <xdr:colOff>136525</xdr:colOff>
      <xdr:row>31</xdr:row>
      <xdr:rowOff>120967</xdr:rowOff>
    </xdr:to>
    <xdr:sp macro="" textlink="">
      <xdr:nvSpPr>
        <xdr:cNvPr id="91" name="楕円 90">
          <a:extLst>
            <a:ext uri="{FF2B5EF4-FFF2-40B4-BE49-F238E27FC236}">
              <a16:creationId xmlns:a16="http://schemas.microsoft.com/office/drawing/2014/main" id="{19FEB768-CC60-42B2-B48E-A075F702F755}"/>
            </a:ext>
          </a:extLst>
        </xdr:cNvPr>
        <xdr:cNvSpPr/>
      </xdr:nvSpPr>
      <xdr:spPr>
        <a:xfrm>
          <a:off x="4711700" y="6105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169244</xdr:rowOff>
    </xdr:from>
    <xdr:ext cx="405111" cy="259045"/>
    <xdr:sp macro="" textlink="">
      <xdr:nvSpPr>
        <xdr:cNvPr id="92" name="有形固定資産減価償却率該当値テキスト">
          <a:extLst>
            <a:ext uri="{FF2B5EF4-FFF2-40B4-BE49-F238E27FC236}">
              <a16:creationId xmlns:a16="http://schemas.microsoft.com/office/drawing/2014/main" id="{E3ED4649-F466-4A4E-8C11-401505679B0B}"/>
            </a:ext>
          </a:extLst>
        </xdr:cNvPr>
        <xdr:cNvSpPr txBox="1"/>
      </xdr:nvSpPr>
      <xdr:spPr>
        <a:xfrm>
          <a:off x="4813300" y="6084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163830</xdr:rowOff>
    </xdr:from>
    <xdr:to>
      <xdr:col>19</xdr:col>
      <xdr:colOff>187325</xdr:colOff>
      <xdr:row>31</xdr:row>
      <xdr:rowOff>93980</xdr:rowOff>
    </xdr:to>
    <xdr:sp macro="" textlink="">
      <xdr:nvSpPr>
        <xdr:cNvPr id="93" name="楕円 92">
          <a:extLst>
            <a:ext uri="{FF2B5EF4-FFF2-40B4-BE49-F238E27FC236}">
              <a16:creationId xmlns:a16="http://schemas.microsoft.com/office/drawing/2014/main" id="{133D85B2-047F-4F60-AAE8-8BCC48CE5A08}"/>
            </a:ext>
          </a:extLst>
        </xdr:cNvPr>
        <xdr:cNvSpPr/>
      </xdr:nvSpPr>
      <xdr:spPr>
        <a:xfrm>
          <a:off x="4000500" y="607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43180</xdr:rowOff>
    </xdr:from>
    <xdr:to>
      <xdr:col>23</xdr:col>
      <xdr:colOff>85725</xdr:colOff>
      <xdr:row>31</xdr:row>
      <xdr:rowOff>70167</xdr:rowOff>
    </xdr:to>
    <xdr:cxnSp macro="">
      <xdr:nvCxnSpPr>
        <xdr:cNvPr id="94" name="直線コネクタ 93">
          <a:extLst>
            <a:ext uri="{FF2B5EF4-FFF2-40B4-BE49-F238E27FC236}">
              <a16:creationId xmlns:a16="http://schemas.microsoft.com/office/drawing/2014/main" id="{F3CC9684-6A45-4E51-A525-DC9756FEE702}"/>
            </a:ext>
          </a:extLst>
        </xdr:cNvPr>
        <xdr:cNvCxnSpPr/>
      </xdr:nvCxnSpPr>
      <xdr:spPr>
        <a:xfrm>
          <a:off x="4051300" y="6129655"/>
          <a:ext cx="711200" cy="26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104458</xdr:rowOff>
    </xdr:from>
    <xdr:to>
      <xdr:col>15</xdr:col>
      <xdr:colOff>187325</xdr:colOff>
      <xdr:row>31</xdr:row>
      <xdr:rowOff>34608</xdr:rowOff>
    </xdr:to>
    <xdr:sp macro="" textlink="">
      <xdr:nvSpPr>
        <xdr:cNvPr id="95" name="楕円 94">
          <a:extLst>
            <a:ext uri="{FF2B5EF4-FFF2-40B4-BE49-F238E27FC236}">
              <a16:creationId xmlns:a16="http://schemas.microsoft.com/office/drawing/2014/main" id="{66A3B751-7D9A-43C4-A0A0-A12E9EF5DB12}"/>
            </a:ext>
          </a:extLst>
        </xdr:cNvPr>
        <xdr:cNvSpPr/>
      </xdr:nvSpPr>
      <xdr:spPr>
        <a:xfrm>
          <a:off x="3238500" y="6019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155258</xdr:rowOff>
    </xdr:from>
    <xdr:to>
      <xdr:col>19</xdr:col>
      <xdr:colOff>136525</xdr:colOff>
      <xdr:row>31</xdr:row>
      <xdr:rowOff>43180</xdr:rowOff>
    </xdr:to>
    <xdr:cxnSp macro="">
      <xdr:nvCxnSpPr>
        <xdr:cNvPr id="96" name="直線コネクタ 95">
          <a:extLst>
            <a:ext uri="{FF2B5EF4-FFF2-40B4-BE49-F238E27FC236}">
              <a16:creationId xmlns:a16="http://schemas.microsoft.com/office/drawing/2014/main" id="{00831064-9BAF-409B-BD5E-B4834E588155}"/>
            </a:ext>
          </a:extLst>
        </xdr:cNvPr>
        <xdr:cNvCxnSpPr/>
      </xdr:nvCxnSpPr>
      <xdr:spPr>
        <a:xfrm>
          <a:off x="3289300" y="6070283"/>
          <a:ext cx="762000" cy="59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23495</xdr:rowOff>
    </xdr:from>
    <xdr:to>
      <xdr:col>11</xdr:col>
      <xdr:colOff>187325</xdr:colOff>
      <xdr:row>30</xdr:row>
      <xdr:rowOff>125095</xdr:rowOff>
    </xdr:to>
    <xdr:sp macro="" textlink="">
      <xdr:nvSpPr>
        <xdr:cNvPr id="97" name="楕円 96">
          <a:extLst>
            <a:ext uri="{FF2B5EF4-FFF2-40B4-BE49-F238E27FC236}">
              <a16:creationId xmlns:a16="http://schemas.microsoft.com/office/drawing/2014/main" id="{CE48C04F-7915-40C4-AF9B-312B47D170BF}"/>
            </a:ext>
          </a:extLst>
        </xdr:cNvPr>
        <xdr:cNvSpPr/>
      </xdr:nvSpPr>
      <xdr:spPr>
        <a:xfrm>
          <a:off x="2476500" y="593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74295</xdr:rowOff>
    </xdr:from>
    <xdr:to>
      <xdr:col>15</xdr:col>
      <xdr:colOff>136525</xdr:colOff>
      <xdr:row>30</xdr:row>
      <xdr:rowOff>155258</xdr:rowOff>
    </xdr:to>
    <xdr:cxnSp macro="">
      <xdr:nvCxnSpPr>
        <xdr:cNvPr id="98" name="直線コネクタ 97">
          <a:extLst>
            <a:ext uri="{FF2B5EF4-FFF2-40B4-BE49-F238E27FC236}">
              <a16:creationId xmlns:a16="http://schemas.microsoft.com/office/drawing/2014/main" id="{A79CA2F8-F072-4C44-823F-58302EC1CCA8}"/>
            </a:ext>
          </a:extLst>
        </xdr:cNvPr>
        <xdr:cNvCxnSpPr/>
      </xdr:nvCxnSpPr>
      <xdr:spPr>
        <a:xfrm>
          <a:off x="2527300" y="5989320"/>
          <a:ext cx="762000" cy="80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126577</xdr:rowOff>
    </xdr:from>
    <xdr:to>
      <xdr:col>7</xdr:col>
      <xdr:colOff>187325</xdr:colOff>
      <xdr:row>30</xdr:row>
      <xdr:rowOff>56727</xdr:rowOff>
    </xdr:to>
    <xdr:sp macro="" textlink="">
      <xdr:nvSpPr>
        <xdr:cNvPr id="99" name="楕円 98">
          <a:extLst>
            <a:ext uri="{FF2B5EF4-FFF2-40B4-BE49-F238E27FC236}">
              <a16:creationId xmlns:a16="http://schemas.microsoft.com/office/drawing/2014/main" id="{E08F7956-03FC-4B92-95FC-4874DDE832BA}"/>
            </a:ext>
          </a:extLst>
        </xdr:cNvPr>
        <xdr:cNvSpPr/>
      </xdr:nvSpPr>
      <xdr:spPr>
        <a:xfrm>
          <a:off x="1714500" y="5870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5927</xdr:rowOff>
    </xdr:from>
    <xdr:to>
      <xdr:col>11</xdr:col>
      <xdr:colOff>136525</xdr:colOff>
      <xdr:row>30</xdr:row>
      <xdr:rowOff>74295</xdr:rowOff>
    </xdr:to>
    <xdr:cxnSp macro="">
      <xdr:nvCxnSpPr>
        <xdr:cNvPr id="100" name="直線コネクタ 99">
          <a:extLst>
            <a:ext uri="{FF2B5EF4-FFF2-40B4-BE49-F238E27FC236}">
              <a16:creationId xmlns:a16="http://schemas.microsoft.com/office/drawing/2014/main" id="{EDFDB0F1-A908-4139-AB21-AB8AAABB0170}"/>
            </a:ext>
          </a:extLst>
        </xdr:cNvPr>
        <xdr:cNvCxnSpPr/>
      </xdr:nvCxnSpPr>
      <xdr:spPr>
        <a:xfrm>
          <a:off x="1765300" y="5920952"/>
          <a:ext cx="762000" cy="6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36741</xdr:rowOff>
    </xdr:from>
    <xdr:ext cx="405111" cy="259045"/>
    <xdr:sp macro="" textlink="">
      <xdr:nvSpPr>
        <xdr:cNvPr id="101" name="n_1aveValue有形固定資産減価償却率">
          <a:extLst>
            <a:ext uri="{FF2B5EF4-FFF2-40B4-BE49-F238E27FC236}">
              <a16:creationId xmlns:a16="http://schemas.microsoft.com/office/drawing/2014/main" id="{D6EB9D72-2A05-42AC-9407-18FF76E920FE}"/>
            </a:ext>
          </a:extLst>
        </xdr:cNvPr>
        <xdr:cNvSpPr txBox="1"/>
      </xdr:nvSpPr>
      <xdr:spPr>
        <a:xfrm>
          <a:off x="3836044" y="5780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168610</xdr:rowOff>
    </xdr:from>
    <xdr:ext cx="405111" cy="259045"/>
    <xdr:sp macro="" textlink="">
      <xdr:nvSpPr>
        <xdr:cNvPr id="102" name="n_2aveValue有形固定資産減価償却率">
          <a:extLst>
            <a:ext uri="{FF2B5EF4-FFF2-40B4-BE49-F238E27FC236}">
              <a16:creationId xmlns:a16="http://schemas.microsoft.com/office/drawing/2014/main" id="{A39C5AF2-34B3-44B8-BCEF-77308D983E6C}"/>
            </a:ext>
          </a:extLst>
        </xdr:cNvPr>
        <xdr:cNvSpPr txBox="1"/>
      </xdr:nvSpPr>
      <xdr:spPr>
        <a:xfrm>
          <a:off x="3086744" y="5740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134214</xdr:rowOff>
    </xdr:from>
    <xdr:ext cx="405111" cy="259045"/>
    <xdr:sp macro="" textlink="">
      <xdr:nvSpPr>
        <xdr:cNvPr id="103" name="n_3aveValue有形固定資産減価償却率">
          <a:extLst>
            <a:ext uri="{FF2B5EF4-FFF2-40B4-BE49-F238E27FC236}">
              <a16:creationId xmlns:a16="http://schemas.microsoft.com/office/drawing/2014/main" id="{B743798B-B073-41EC-869E-8F699784B72B}"/>
            </a:ext>
          </a:extLst>
        </xdr:cNvPr>
        <xdr:cNvSpPr txBox="1"/>
      </xdr:nvSpPr>
      <xdr:spPr>
        <a:xfrm>
          <a:off x="2324744" y="6049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91034</xdr:rowOff>
    </xdr:from>
    <xdr:ext cx="405111" cy="259045"/>
    <xdr:sp macro="" textlink="">
      <xdr:nvSpPr>
        <xdr:cNvPr id="104" name="n_4aveValue有形固定資産減価償却率">
          <a:extLst>
            <a:ext uri="{FF2B5EF4-FFF2-40B4-BE49-F238E27FC236}">
              <a16:creationId xmlns:a16="http://schemas.microsoft.com/office/drawing/2014/main" id="{6D56C387-7C0B-4944-98E5-6CB97FA2F481}"/>
            </a:ext>
          </a:extLst>
        </xdr:cNvPr>
        <xdr:cNvSpPr txBox="1"/>
      </xdr:nvSpPr>
      <xdr:spPr>
        <a:xfrm>
          <a:off x="1562744" y="60060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85107</xdr:rowOff>
    </xdr:from>
    <xdr:ext cx="405111" cy="259045"/>
    <xdr:sp macro="" textlink="">
      <xdr:nvSpPr>
        <xdr:cNvPr id="105" name="n_1mainValue有形固定資産減価償却率">
          <a:extLst>
            <a:ext uri="{FF2B5EF4-FFF2-40B4-BE49-F238E27FC236}">
              <a16:creationId xmlns:a16="http://schemas.microsoft.com/office/drawing/2014/main" id="{51205099-7F27-4E18-BDE0-AC9049306BE3}"/>
            </a:ext>
          </a:extLst>
        </xdr:cNvPr>
        <xdr:cNvSpPr txBox="1"/>
      </xdr:nvSpPr>
      <xdr:spPr>
        <a:xfrm>
          <a:off x="3836044" y="6171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25735</xdr:rowOff>
    </xdr:from>
    <xdr:ext cx="405111" cy="259045"/>
    <xdr:sp macro="" textlink="">
      <xdr:nvSpPr>
        <xdr:cNvPr id="106" name="n_2mainValue有形固定資産減価償却率">
          <a:extLst>
            <a:ext uri="{FF2B5EF4-FFF2-40B4-BE49-F238E27FC236}">
              <a16:creationId xmlns:a16="http://schemas.microsoft.com/office/drawing/2014/main" id="{96959CEA-DD5A-4D02-A684-005C948AC91E}"/>
            </a:ext>
          </a:extLst>
        </xdr:cNvPr>
        <xdr:cNvSpPr txBox="1"/>
      </xdr:nvSpPr>
      <xdr:spPr>
        <a:xfrm>
          <a:off x="3086744" y="6112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141622</xdr:rowOff>
    </xdr:from>
    <xdr:ext cx="405111" cy="259045"/>
    <xdr:sp macro="" textlink="">
      <xdr:nvSpPr>
        <xdr:cNvPr id="107" name="n_3mainValue有形固定資産減価償却率">
          <a:extLst>
            <a:ext uri="{FF2B5EF4-FFF2-40B4-BE49-F238E27FC236}">
              <a16:creationId xmlns:a16="http://schemas.microsoft.com/office/drawing/2014/main" id="{81D7BEAD-3C2C-497D-99E9-C9C81AF3D9E3}"/>
            </a:ext>
          </a:extLst>
        </xdr:cNvPr>
        <xdr:cNvSpPr txBox="1"/>
      </xdr:nvSpPr>
      <xdr:spPr>
        <a:xfrm>
          <a:off x="2324744" y="571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73254</xdr:rowOff>
    </xdr:from>
    <xdr:ext cx="405111" cy="259045"/>
    <xdr:sp macro="" textlink="">
      <xdr:nvSpPr>
        <xdr:cNvPr id="108" name="n_4mainValue有形固定資産減価償却率">
          <a:extLst>
            <a:ext uri="{FF2B5EF4-FFF2-40B4-BE49-F238E27FC236}">
              <a16:creationId xmlns:a16="http://schemas.microsoft.com/office/drawing/2014/main" id="{878505A8-EF47-4BD3-AB72-FC0FD0D0BA75}"/>
            </a:ext>
          </a:extLst>
        </xdr:cNvPr>
        <xdr:cNvSpPr txBox="1"/>
      </xdr:nvSpPr>
      <xdr:spPr>
        <a:xfrm>
          <a:off x="1562744" y="5645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9" name="正方形/長方形 108">
          <a:extLst>
            <a:ext uri="{FF2B5EF4-FFF2-40B4-BE49-F238E27FC236}">
              <a16:creationId xmlns:a16="http://schemas.microsoft.com/office/drawing/2014/main" id="{A0B1A313-50BA-4B7C-87C1-41459EA9C06A}"/>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0" name="正方形/長方形 109">
          <a:extLst>
            <a:ext uri="{FF2B5EF4-FFF2-40B4-BE49-F238E27FC236}">
              <a16:creationId xmlns:a16="http://schemas.microsoft.com/office/drawing/2014/main" id="{A0F3C7DF-5CD9-48D8-B49D-C32A25564A6C}"/>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1" name="正方形/長方形 110">
          <a:extLst>
            <a:ext uri="{FF2B5EF4-FFF2-40B4-BE49-F238E27FC236}">
              <a16:creationId xmlns:a16="http://schemas.microsoft.com/office/drawing/2014/main" id="{B67865B3-2778-4280-97AC-25B18EB25292}"/>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[ 291.9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2" name="正方形/長方形 111">
          <a:extLst>
            <a:ext uri="{FF2B5EF4-FFF2-40B4-BE49-F238E27FC236}">
              <a16:creationId xmlns:a16="http://schemas.microsoft.com/office/drawing/2014/main" id="{41EC6850-3F47-4386-BB5D-358A31934B9E}"/>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3" name="正方形/長方形 112">
          <a:extLst>
            <a:ext uri="{FF2B5EF4-FFF2-40B4-BE49-F238E27FC236}">
              <a16:creationId xmlns:a16="http://schemas.microsoft.com/office/drawing/2014/main" id="{A84F7229-ACB9-40EE-83D2-D8EFE3882AEB}"/>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4" name="正方形/長方形 113">
          <a:extLst>
            <a:ext uri="{FF2B5EF4-FFF2-40B4-BE49-F238E27FC236}">
              <a16:creationId xmlns:a16="http://schemas.microsoft.com/office/drawing/2014/main" id="{4B576D1E-CB7B-4722-8F9C-9A323B798C78}"/>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5" name="正方形/長方形 114">
          <a:extLst>
            <a:ext uri="{FF2B5EF4-FFF2-40B4-BE49-F238E27FC236}">
              <a16:creationId xmlns:a16="http://schemas.microsoft.com/office/drawing/2014/main" id="{B51D226E-A9F0-435D-BC47-037C05C19F57}"/>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6" name="正方形/長方形 115">
          <a:extLst>
            <a:ext uri="{FF2B5EF4-FFF2-40B4-BE49-F238E27FC236}">
              <a16:creationId xmlns:a16="http://schemas.microsoft.com/office/drawing/2014/main" id="{E99E5D4B-7698-459B-81DD-04A822F8C102}"/>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7" name="正方形/長方形 116">
          <a:extLst>
            <a:ext uri="{FF2B5EF4-FFF2-40B4-BE49-F238E27FC236}">
              <a16:creationId xmlns:a16="http://schemas.microsoft.com/office/drawing/2014/main" id="{2419F30B-79E3-48D5-BD8D-1A339BB0367A}"/>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8" name="正方形/長方形 117">
          <a:extLst>
            <a:ext uri="{FF2B5EF4-FFF2-40B4-BE49-F238E27FC236}">
              <a16:creationId xmlns:a16="http://schemas.microsoft.com/office/drawing/2014/main" id="{E78B872C-EDA8-4397-BA5F-027C0D5A563D}"/>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9" name="正方形/長方形 118">
          <a:extLst>
            <a:ext uri="{FF2B5EF4-FFF2-40B4-BE49-F238E27FC236}">
              <a16:creationId xmlns:a16="http://schemas.microsoft.com/office/drawing/2014/main" id="{4022D216-9AA0-48DA-A077-20EE5296A1B1}"/>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0" name="正方形/長方形 119">
          <a:extLst>
            <a:ext uri="{FF2B5EF4-FFF2-40B4-BE49-F238E27FC236}">
              <a16:creationId xmlns:a16="http://schemas.microsoft.com/office/drawing/2014/main" id="{538F493F-7092-45A5-84F7-CAA1D192BCD2}"/>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1" name="テキスト ボックス 120">
          <a:extLst>
            <a:ext uri="{FF2B5EF4-FFF2-40B4-BE49-F238E27FC236}">
              <a16:creationId xmlns:a16="http://schemas.microsoft.com/office/drawing/2014/main" id="{3B08134B-60F8-4FC6-B893-CF09A164C27F}"/>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債務償還比率は、類似団体平均を大幅に下回っている。主な要因としては、平成</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年度～令和元年度にかけて繰上償還を行い地方債残高を約</a:t>
          </a:r>
          <a:r>
            <a:rPr kumimoji="1" lang="en-US" altLang="ja-JP" sz="1100">
              <a:latin typeface="ＭＳ Ｐゴシック" panose="020B0600070205080204" pitchFamily="50" charset="-128"/>
              <a:ea typeface="ＭＳ Ｐゴシック" panose="020B0600070205080204" pitchFamily="50" charset="-128"/>
            </a:rPr>
            <a:t>22</a:t>
          </a:r>
          <a:r>
            <a:rPr kumimoji="1" lang="ja-JP" altLang="en-US" sz="1100">
              <a:latin typeface="ＭＳ Ｐゴシック" panose="020B0600070205080204" pitchFamily="50" charset="-128"/>
              <a:ea typeface="ＭＳ Ｐゴシック" panose="020B0600070205080204" pitchFamily="50" charset="-128"/>
            </a:rPr>
            <a:t>億円減少させたことによる。</a:t>
          </a:r>
        </a:p>
      </xdr:txBody>
    </xdr:sp>
    <xdr:clientData/>
  </xdr:twoCellAnchor>
  <xdr:oneCellAnchor>
    <xdr:from>
      <xdr:col>57</xdr:col>
      <xdr:colOff>111125</xdr:colOff>
      <xdr:row>23</xdr:row>
      <xdr:rowOff>47625</xdr:rowOff>
    </xdr:from>
    <xdr:ext cx="349839" cy="225703"/>
    <xdr:sp macro="" textlink="">
      <xdr:nvSpPr>
        <xdr:cNvPr id="122" name="テキスト ボックス 121">
          <a:extLst>
            <a:ext uri="{FF2B5EF4-FFF2-40B4-BE49-F238E27FC236}">
              <a16:creationId xmlns:a16="http://schemas.microsoft.com/office/drawing/2014/main" id="{8460AABF-4DE8-457D-83F0-B4B264677703}"/>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a:extLst>
            <a:ext uri="{FF2B5EF4-FFF2-40B4-BE49-F238E27FC236}">
              <a16:creationId xmlns:a16="http://schemas.microsoft.com/office/drawing/2014/main" id="{B27D999E-B14A-49B8-A999-55D400A1C52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4" name="テキスト ボックス 123">
          <a:extLst>
            <a:ext uri="{FF2B5EF4-FFF2-40B4-BE49-F238E27FC236}">
              <a16:creationId xmlns:a16="http://schemas.microsoft.com/office/drawing/2014/main" id="{7EA88376-BBCE-41DD-B68A-1478E152FD44}"/>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5" name="直線コネクタ 124">
          <a:extLst>
            <a:ext uri="{FF2B5EF4-FFF2-40B4-BE49-F238E27FC236}">
              <a16:creationId xmlns:a16="http://schemas.microsoft.com/office/drawing/2014/main" id="{CD26A783-E765-4DAD-A27D-0404954B3FA2}"/>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6" name="テキスト ボックス 125">
          <a:extLst>
            <a:ext uri="{FF2B5EF4-FFF2-40B4-BE49-F238E27FC236}">
              <a16:creationId xmlns:a16="http://schemas.microsoft.com/office/drawing/2014/main" id="{2ACE864C-69F3-41C1-A225-FE81B5CD6E3B}"/>
            </a:ext>
          </a:extLst>
        </xdr:cNvPr>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7" name="直線コネクタ 126">
          <a:extLst>
            <a:ext uri="{FF2B5EF4-FFF2-40B4-BE49-F238E27FC236}">
              <a16:creationId xmlns:a16="http://schemas.microsoft.com/office/drawing/2014/main" id="{A38EEC53-487F-42D2-8D8C-A823A607327A}"/>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8" name="テキスト ボックス 127">
          <a:extLst>
            <a:ext uri="{FF2B5EF4-FFF2-40B4-BE49-F238E27FC236}">
              <a16:creationId xmlns:a16="http://schemas.microsoft.com/office/drawing/2014/main" id="{9257BED8-CE8B-42A6-9AE6-EF379A9DA440}"/>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9" name="直線コネクタ 128">
          <a:extLst>
            <a:ext uri="{FF2B5EF4-FFF2-40B4-BE49-F238E27FC236}">
              <a16:creationId xmlns:a16="http://schemas.microsoft.com/office/drawing/2014/main" id="{845800E8-D105-4C13-B89F-6CCC748032F1}"/>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0" name="テキスト ボックス 129">
          <a:extLst>
            <a:ext uri="{FF2B5EF4-FFF2-40B4-BE49-F238E27FC236}">
              <a16:creationId xmlns:a16="http://schemas.microsoft.com/office/drawing/2014/main" id="{D06D12BC-2D4C-4FB0-9D7C-13E482118BC2}"/>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1" name="直線コネクタ 130">
          <a:extLst>
            <a:ext uri="{FF2B5EF4-FFF2-40B4-BE49-F238E27FC236}">
              <a16:creationId xmlns:a16="http://schemas.microsoft.com/office/drawing/2014/main" id="{7A7A0A88-EFFF-483F-87B9-DA64A656AB67}"/>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2" name="テキスト ボックス 131">
          <a:extLst>
            <a:ext uri="{FF2B5EF4-FFF2-40B4-BE49-F238E27FC236}">
              <a16:creationId xmlns:a16="http://schemas.microsoft.com/office/drawing/2014/main" id="{ED80B244-8C33-4354-A029-4293F857469B}"/>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3" name="直線コネクタ 132">
          <a:extLst>
            <a:ext uri="{FF2B5EF4-FFF2-40B4-BE49-F238E27FC236}">
              <a16:creationId xmlns:a16="http://schemas.microsoft.com/office/drawing/2014/main" id="{DBC6DE20-7876-489E-9515-41270200F55B}"/>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4" name="テキスト ボックス 133">
          <a:extLst>
            <a:ext uri="{FF2B5EF4-FFF2-40B4-BE49-F238E27FC236}">
              <a16:creationId xmlns:a16="http://schemas.microsoft.com/office/drawing/2014/main" id="{71D0703F-C4AA-46FC-9169-41BBE80270CF}"/>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CB56A5F2-2CEB-4AFD-92DF-6DAC08F59131}"/>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5A087ECE-3757-45C0-9867-D2A3DC42A784}"/>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35</xdr:row>
      <xdr:rowOff>402</xdr:rowOff>
    </xdr:to>
    <xdr:cxnSp macro="">
      <xdr:nvCxnSpPr>
        <xdr:cNvPr id="137" name="直線コネクタ 136">
          <a:extLst>
            <a:ext uri="{FF2B5EF4-FFF2-40B4-BE49-F238E27FC236}">
              <a16:creationId xmlns:a16="http://schemas.microsoft.com/office/drawing/2014/main" id="{23A266B7-7C90-438E-86FC-009C05DB3487}"/>
            </a:ext>
          </a:extLst>
        </xdr:cNvPr>
        <xdr:cNvCxnSpPr/>
      </xdr:nvCxnSpPr>
      <xdr:spPr>
        <a:xfrm flipV="1">
          <a:off x="14793595" y="5312833"/>
          <a:ext cx="1269" cy="1459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4229</xdr:rowOff>
    </xdr:from>
    <xdr:ext cx="560923" cy="259045"/>
    <xdr:sp macro="" textlink="">
      <xdr:nvSpPr>
        <xdr:cNvPr id="138" name="債務償還比率最小値テキスト">
          <a:extLst>
            <a:ext uri="{FF2B5EF4-FFF2-40B4-BE49-F238E27FC236}">
              <a16:creationId xmlns:a16="http://schemas.microsoft.com/office/drawing/2014/main" id="{DC892664-7BE2-443B-ADBB-850CEB54D386}"/>
            </a:ext>
          </a:extLst>
        </xdr:cNvPr>
        <xdr:cNvSpPr txBox="1"/>
      </xdr:nvSpPr>
      <xdr:spPr>
        <a:xfrm>
          <a:off x="14846300" y="6776504"/>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402</xdr:rowOff>
    </xdr:from>
    <xdr:to>
      <xdr:col>76</xdr:col>
      <xdr:colOff>111125</xdr:colOff>
      <xdr:row>35</xdr:row>
      <xdr:rowOff>402</xdr:rowOff>
    </xdr:to>
    <xdr:cxnSp macro="">
      <xdr:nvCxnSpPr>
        <xdr:cNvPr id="139" name="直線コネクタ 138">
          <a:extLst>
            <a:ext uri="{FF2B5EF4-FFF2-40B4-BE49-F238E27FC236}">
              <a16:creationId xmlns:a16="http://schemas.microsoft.com/office/drawing/2014/main" id="{B3473B47-DFC7-49BD-94E2-CC0F21F6F335}"/>
            </a:ext>
          </a:extLst>
        </xdr:cNvPr>
        <xdr:cNvCxnSpPr/>
      </xdr:nvCxnSpPr>
      <xdr:spPr>
        <a:xfrm>
          <a:off x="14706600" y="67726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0" name="債務償還比率最大値テキスト">
          <a:extLst>
            <a:ext uri="{FF2B5EF4-FFF2-40B4-BE49-F238E27FC236}">
              <a16:creationId xmlns:a16="http://schemas.microsoft.com/office/drawing/2014/main" id="{72D58146-DB26-41E3-88DB-719AEC7FEC79}"/>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1" name="直線コネクタ 140">
          <a:extLst>
            <a:ext uri="{FF2B5EF4-FFF2-40B4-BE49-F238E27FC236}">
              <a16:creationId xmlns:a16="http://schemas.microsoft.com/office/drawing/2014/main" id="{908B4C36-0F4C-47F4-A76A-2AAEB42DE640}"/>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64462</xdr:rowOff>
    </xdr:from>
    <xdr:ext cx="469744" cy="259045"/>
    <xdr:sp macro="" textlink="">
      <xdr:nvSpPr>
        <xdr:cNvPr id="142" name="債務償還比率平均値テキスト">
          <a:extLst>
            <a:ext uri="{FF2B5EF4-FFF2-40B4-BE49-F238E27FC236}">
              <a16:creationId xmlns:a16="http://schemas.microsoft.com/office/drawing/2014/main" id="{A7BBEE40-4119-4F98-B341-C410C433F993}"/>
            </a:ext>
          </a:extLst>
        </xdr:cNvPr>
        <xdr:cNvSpPr txBox="1"/>
      </xdr:nvSpPr>
      <xdr:spPr>
        <a:xfrm>
          <a:off x="14846300" y="58080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86035</xdr:rowOff>
    </xdr:from>
    <xdr:to>
      <xdr:col>76</xdr:col>
      <xdr:colOff>73025</xdr:colOff>
      <xdr:row>30</xdr:row>
      <xdr:rowOff>16185</xdr:rowOff>
    </xdr:to>
    <xdr:sp macro="" textlink="">
      <xdr:nvSpPr>
        <xdr:cNvPr id="143" name="フローチャート: 判断 142">
          <a:extLst>
            <a:ext uri="{FF2B5EF4-FFF2-40B4-BE49-F238E27FC236}">
              <a16:creationId xmlns:a16="http://schemas.microsoft.com/office/drawing/2014/main" id="{E08C7DFC-DC92-42BD-B50E-CDF6226A7BB5}"/>
            </a:ext>
          </a:extLst>
        </xdr:cNvPr>
        <xdr:cNvSpPr/>
      </xdr:nvSpPr>
      <xdr:spPr>
        <a:xfrm>
          <a:off x="14744700" y="5829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73321</xdr:rowOff>
    </xdr:from>
    <xdr:to>
      <xdr:col>72</xdr:col>
      <xdr:colOff>123825</xdr:colOff>
      <xdr:row>30</xdr:row>
      <xdr:rowOff>3471</xdr:rowOff>
    </xdr:to>
    <xdr:sp macro="" textlink="">
      <xdr:nvSpPr>
        <xdr:cNvPr id="144" name="フローチャート: 判断 143">
          <a:extLst>
            <a:ext uri="{FF2B5EF4-FFF2-40B4-BE49-F238E27FC236}">
              <a16:creationId xmlns:a16="http://schemas.microsoft.com/office/drawing/2014/main" id="{9F986576-E6CB-4A65-B998-3E4272B1ECC7}"/>
            </a:ext>
          </a:extLst>
        </xdr:cNvPr>
        <xdr:cNvSpPr/>
      </xdr:nvSpPr>
      <xdr:spPr>
        <a:xfrm>
          <a:off x="14033500" y="5816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90234</xdr:rowOff>
    </xdr:from>
    <xdr:to>
      <xdr:col>68</xdr:col>
      <xdr:colOff>123825</xdr:colOff>
      <xdr:row>30</xdr:row>
      <xdr:rowOff>20384</xdr:rowOff>
    </xdr:to>
    <xdr:sp macro="" textlink="">
      <xdr:nvSpPr>
        <xdr:cNvPr id="145" name="フローチャート: 判断 144">
          <a:extLst>
            <a:ext uri="{FF2B5EF4-FFF2-40B4-BE49-F238E27FC236}">
              <a16:creationId xmlns:a16="http://schemas.microsoft.com/office/drawing/2014/main" id="{E6C2D118-315E-4087-8C25-049F89FE6315}"/>
            </a:ext>
          </a:extLst>
        </xdr:cNvPr>
        <xdr:cNvSpPr/>
      </xdr:nvSpPr>
      <xdr:spPr>
        <a:xfrm>
          <a:off x="13271500" y="5833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69963</xdr:rowOff>
    </xdr:from>
    <xdr:to>
      <xdr:col>64</xdr:col>
      <xdr:colOff>123825</xdr:colOff>
      <xdr:row>30</xdr:row>
      <xdr:rowOff>113</xdr:rowOff>
    </xdr:to>
    <xdr:sp macro="" textlink="">
      <xdr:nvSpPr>
        <xdr:cNvPr id="146" name="フローチャート: 判断 145">
          <a:extLst>
            <a:ext uri="{FF2B5EF4-FFF2-40B4-BE49-F238E27FC236}">
              <a16:creationId xmlns:a16="http://schemas.microsoft.com/office/drawing/2014/main" id="{634E1B1D-0367-4A6B-805A-393A2B87DDE2}"/>
            </a:ext>
          </a:extLst>
        </xdr:cNvPr>
        <xdr:cNvSpPr/>
      </xdr:nvSpPr>
      <xdr:spPr>
        <a:xfrm>
          <a:off x="12509500" y="5813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42376</xdr:rowOff>
    </xdr:from>
    <xdr:to>
      <xdr:col>60</xdr:col>
      <xdr:colOff>123825</xdr:colOff>
      <xdr:row>29</xdr:row>
      <xdr:rowOff>143976</xdr:rowOff>
    </xdr:to>
    <xdr:sp macro="" textlink="">
      <xdr:nvSpPr>
        <xdr:cNvPr id="147" name="フローチャート: 判断 146">
          <a:extLst>
            <a:ext uri="{FF2B5EF4-FFF2-40B4-BE49-F238E27FC236}">
              <a16:creationId xmlns:a16="http://schemas.microsoft.com/office/drawing/2014/main" id="{73CB03E9-F653-41F0-A59F-EDFB90FA8B80}"/>
            </a:ext>
          </a:extLst>
        </xdr:cNvPr>
        <xdr:cNvSpPr/>
      </xdr:nvSpPr>
      <xdr:spPr>
        <a:xfrm>
          <a:off x="11747500" y="5785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E650F274-E787-461A-A49A-768613471BCC}"/>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BC2D8907-4CFE-4ECD-917A-C9DA318E2409}"/>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ACBE842B-3D60-44D5-B1E3-AE5E22CA9BD5}"/>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71428DB5-59D6-49F6-AE29-1E59FCA52A9D}"/>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F473FBDF-60BB-48D7-8AA5-218B608A3142}"/>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40026</xdr:rowOff>
    </xdr:from>
    <xdr:to>
      <xdr:col>76</xdr:col>
      <xdr:colOff>73025</xdr:colOff>
      <xdr:row>28</xdr:row>
      <xdr:rowOff>141626</xdr:rowOff>
    </xdr:to>
    <xdr:sp macro="" textlink="">
      <xdr:nvSpPr>
        <xdr:cNvPr id="153" name="楕円 152">
          <a:extLst>
            <a:ext uri="{FF2B5EF4-FFF2-40B4-BE49-F238E27FC236}">
              <a16:creationId xmlns:a16="http://schemas.microsoft.com/office/drawing/2014/main" id="{05578BF9-749C-408A-A17E-089BA136E8E4}"/>
            </a:ext>
          </a:extLst>
        </xdr:cNvPr>
        <xdr:cNvSpPr/>
      </xdr:nvSpPr>
      <xdr:spPr>
        <a:xfrm>
          <a:off x="14744700" y="5612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62903</xdr:rowOff>
    </xdr:from>
    <xdr:ext cx="469744" cy="259045"/>
    <xdr:sp macro="" textlink="">
      <xdr:nvSpPr>
        <xdr:cNvPr id="154" name="債務償還比率該当値テキスト">
          <a:extLst>
            <a:ext uri="{FF2B5EF4-FFF2-40B4-BE49-F238E27FC236}">
              <a16:creationId xmlns:a16="http://schemas.microsoft.com/office/drawing/2014/main" id="{FB50E79C-B83A-4BAC-A66F-CEA9C0CDE91D}"/>
            </a:ext>
          </a:extLst>
        </xdr:cNvPr>
        <xdr:cNvSpPr txBox="1"/>
      </xdr:nvSpPr>
      <xdr:spPr>
        <a:xfrm>
          <a:off x="14846300" y="5463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99039</xdr:rowOff>
    </xdr:from>
    <xdr:to>
      <xdr:col>72</xdr:col>
      <xdr:colOff>123825</xdr:colOff>
      <xdr:row>29</xdr:row>
      <xdr:rowOff>29189</xdr:rowOff>
    </xdr:to>
    <xdr:sp macro="" textlink="">
      <xdr:nvSpPr>
        <xdr:cNvPr id="155" name="楕円 154">
          <a:extLst>
            <a:ext uri="{FF2B5EF4-FFF2-40B4-BE49-F238E27FC236}">
              <a16:creationId xmlns:a16="http://schemas.microsoft.com/office/drawing/2014/main" id="{BBEDEA0C-2621-49A3-A2BB-DBAA4C2DC508}"/>
            </a:ext>
          </a:extLst>
        </xdr:cNvPr>
        <xdr:cNvSpPr/>
      </xdr:nvSpPr>
      <xdr:spPr>
        <a:xfrm>
          <a:off x="14033500" y="5671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90826</xdr:rowOff>
    </xdr:from>
    <xdr:to>
      <xdr:col>76</xdr:col>
      <xdr:colOff>22225</xdr:colOff>
      <xdr:row>28</xdr:row>
      <xdr:rowOff>149839</xdr:rowOff>
    </xdr:to>
    <xdr:cxnSp macro="">
      <xdr:nvCxnSpPr>
        <xdr:cNvPr id="156" name="直線コネクタ 155">
          <a:extLst>
            <a:ext uri="{FF2B5EF4-FFF2-40B4-BE49-F238E27FC236}">
              <a16:creationId xmlns:a16="http://schemas.microsoft.com/office/drawing/2014/main" id="{240ADC43-29EA-499E-85A9-277A3A0A315C}"/>
            </a:ext>
          </a:extLst>
        </xdr:cNvPr>
        <xdr:cNvCxnSpPr/>
      </xdr:nvCxnSpPr>
      <xdr:spPr>
        <a:xfrm flipV="1">
          <a:off x="14084300" y="5662951"/>
          <a:ext cx="711200" cy="59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117630</xdr:rowOff>
    </xdr:from>
    <xdr:to>
      <xdr:col>68</xdr:col>
      <xdr:colOff>123825</xdr:colOff>
      <xdr:row>29</xdr:row>
      <xdr:rowOff>47780</xdr:rowOff>
    </xdr:to>
    <xdr:sp macro="" textlink="">
      <xdr:nvSpPr>
        <xdr:cNvPr id="157" name="楕円 156">
          <a:extLst>
            <a:ext uri="{FF2B5EF4-FFF2-40B4-BE49-F238E27FC236}">
              <a16:creationId xmlns:a16="http://schemas.microsoft.com/office/drawing/2014/main" id="{49490D30-B81B-4797-BD15-AFE3E3A2E61F}"/>
            </a:ext>
          </a:extLst>
        </xdr:cNvPr>
        <xdr:cNvSpPr/>
      </xdr:nvSpPr>
      <xdr:spPr>
        <a:xfrm>
          <a:off x="13271500" y="5689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28</xdr:row>
      <xdr:rowOff>149839</xdr:rowOff>
    </xdr:from>
    <xdr:to>
      <xdr:col>72</xdr:col>
      <xdr:colOff>73025</xdr:colOff>
      <xdr:row>28</xdr:row>
      <xdr:rowOff>168430</xdr:rowOff>
    </xdr:to>
    <xdr:cxnSp macro="">
      <xdr:nvCxnSpPr>
        <xdr:cNvPr id="158" name="直線コネクタ 157">
          <a:extLst>
            <a:ext uri="{FF2B5EF4-FFF2-40B4-BE49-F238E27FC236}">
              <a16:creationId xmlns:a16="http://schemas.microsoft.com/office/drawing/2014/main" id="{A4557ACD-B4A2-426E-BEA3-55EC248EDF74}"/>
            </a:ext>
          </a:extLst>
        </xdr:cNvPr>
        <xdr:cNvCxnSpPr/>
      </xdr:nvCxnSpPr>
      <xdr:spPr>
        <a:xfrm flipV="1">
          <a:off x="13322300" y="5721964"/>
          <a:ext cx="762000" cy="18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146946</xdr:rowOff>
    </xdr:from>
    <xdr:to>
      <xdr:col>64</xdr:col>
      <xdr:colOff>123825</xdr:colOff>
      <xdr:row>28</xdr:row>
      <xdr:rowOff>77096</xdr:rowOff>
    </xdr:to>
    <xdr:sp macro="" textlink="">
      <xdr:nvSpPr>
        <xdr:cNvPr id="159" name="楕円 158">
          <a:extLst>
            <a:ext uri="{FF2B5EF4-FFF2-40B4-BE49-F238E27FC236}">
              <a16:creationId xmlns:a16="http://schemas.microsoft.com/office/drawing/2014/main" id="{51DFF8AA-E71A-4570-A759-50A5630E8B55}"/>
            </a:ext>
          </a:extLst>
        </xdr:cNvPr>
        <xdr:cNvSpPr/>
      </xdr:nvSpPr>
      <xdr:spPr>
        <a:xfrm>
          <a:off x="12509500" y="5547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28</xdr:row>
      <xdr:rowOff>26296</xdr:rowOff>
    </xdr:from>
    <xdr:to>
      <xdr:col>68</xdr:col>
      <xdr:colOff>73025</xdr:colOff>
      <xdr:row>28</xdr:row>
      <xdr:rowOff>168430</xdr:rowOff>
    </xdr:to>
    <xdr:cxnSp macro="">
      <xdr:nvCxnSpPr>
        <xdr:cNvPr id="160" name="直線コネクタ 159">
          <a:extLst>
            <a:ext uri="{FF2B5EF4-FFF2-40B4-BE49-F238E27FC236}">
              <a16:creationId xmlns:a16="http://schemas.microsoft.com/office/drawing/2014/main" id="{29180B6E-C7C8-4239-9DB8-8D9B665A8633}"/>
            </a:ext>
          </a:extLst>
        </xdr:cNvPr>
        <xdr:cNvCxnSpPr/>
      </xdr:nvCxnSpPr>
      <xdr:spPr>
        <a:xfrm>
          <a:off x="12560300" y="5598421"/>
          <a:ext cx="762000" cy="142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117920</xdr:rowOff>
    </xdr:from>
    <xdr:to>
      <xdr:col>60</xdr:col>
      <xdr:colOff>123825</xdr:colOff>
      <xdr:row>28</xdr:row>
      <xdr:rowOff>48070</xdr:rowOff>
    </xdr:to>
    <xdr:sp macro="" textlink="">
      <xdr:nvSpPr>
        <xdr:cNvPr id="161" name="楕円 160">
          <a:extLst>
            <a:ext uri="{FF2B5EF4-FFF2-40B4-BE49-F238E27FC236}">
              <a16:creationId xmlns:a16="http://schemas.microsoft.com/office/drawing/2014/main" id="{AE787C2A-8B23-442E-BA38-9DAA190FE6B8}"/>
            </a:ext>
          </a:extLst>
        </xdr:cNvPr>
        <xdr:cNvSpPr/>
      </xdr:nvSpPr>
      <xdr:spPr>
        <a:xfrm>
          <a:off x="11747500" y="5518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168720</xdr:rowOff>
    </xdr:from>
    <xdr:to>
      <xdr:col>64</xdr:col>
      <xdr:colOff>73025</xdr:colOff>
      <xdr:row>28</xdr:row>
      <xdr:rowOff>26296</xdr:rowOff>
    </xdr:to>
    <xdr:cxnSp macro="">
      <xdr:nvCxnSpPr>
        <xdr:cNvPr id="162" name="直線コネクタ 161">
          <a:extLst>
            <a:ext uri="{FF2B5EF4-FFF2-40B4-BE49-F238E27FC236}">
              <a16:creationId xmlns:a16="http://schemas.microsoft.com/office/drawing/2014/main" id="{F935B8E7-FB6D-4045-BF95-0FDDD14F4737}"/>
            </a:ext>
          </a:extLst>
        </xdr:cNvPr>
        <xdr:cNvCxnSpPr/>
      </xdr:nvCxnSpPr>
      <xdr:spPr>
        <a:xfrm>
          <a:off x="11798300" y="5569395"/>
          <a:ext cx="762000" cy="29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166048</xdr:rowOff>
    </xdr:from>
    <xdr:ext cx="469744" cy="259045"/>
    <xdr:sp macro="" textlink="">
      <xdr:nvSpPr>
        <xdr:cNvPr id="163" name="n_1aveValue債務償還比率">
          <a:extLst>
            <a:ext uri="{FF2B5EF4-FFF2-40B4-BE49-F238E27FC236}">
              <a16:creationId xmlns:a16="http://schemas.microsoft.com/office/drawing/2014/main" id="{74B3BBEA-05C2-4B1F-9848-A49331B49D98}"/>
            </a:ext>
          </a:extLst>
        </xdr:cNvPr>
        <xdr:cNvSpPr txBox="1"/>
      </xdr:nvSpPr>
      <xdr:spPr>
        <a:xfrm>
          <a:off x="13836727" y="5909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11511</xdr:rowOff>
    </xdr:from>
    <xdr:ext cx="469744" cy="259045"/>
    <xdr:sp macro="" textlink="">
      <xdr:nvSpPr>
        <xdr:cNvPr id="164" name="n_2aveValue債務償還比率">
          <a:extLst>
            <a:ext uri="{FF2B5EF4-FFF2-40B4-BE49-F238E27FC236}">
              <a16:creationId xmlns:a16="http://schemas.microsoft.com/office/drawing/2014/main" id="{621B1C5E-75E3-4A0C-BA3B-A5A8505033E6}"/>
            </a:ext>
          </a:extLst>
        </xdr:cNvPr>
        <xdr:cNvSpPr txBox="1"/>
      </xdr:nvSpPr>
      <xdr:spPr>
        <a:xfrm>
          <a:off x="13087427" y="5926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162690</xdr:rowOff>
    </xdr:from>
    <xdr:ext cx="469744" cy="259045"/>
    <xdr:sp macro="" textlink="">
      <xdr:nvSpPr>
        <xdr:cNvPr id="165" name="n_3aveValue債務償還比率">
          <a:extLst>
            <a:ext uri="{FF2B5EF4-FFF2-40B4-BE49-F238E27FC236}">
              <a16:creationId xmlns:a16="http://schemas.microsoft.com/office/drawing/2014/main" id="{0BAF7E60-B0CA-4A75-A6BA-7D45630F2D68}"/>
            </a:ext>
          </a:extLst>
        </xdr:cNvPr>
        <xdr:cNvSpPr txBox="1"/>
      </xdr:nvSpPr>
      <xdr:spPr>
        <a:xfrm>
          <a:off x="12325427" y="5906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135103</xdr:rowOff>
    </xdr:from>
    <xdr:ext cx="469744" cy="259045"/>
    <xdr:sp macro="" textlink="">
      <xdr:nvSpPr>
        <xdr:cNvPr id="166" name="n_4aveValue債務償還比率">
          <a:extLst>
            <a:ext uri="{FF2B5EF4-FFF2-40B4-BE49-F238E27FC236}">
              <a16:creationId xmlns:a16="http://schemas.microsoft.com/office/drawing/2014/main" id="{B57AD3CB-5DCA-40E5-B2CB-F91BAA1B55B7}"/>
            </a:ext>
          </a:extLst>
        </xdr:cNvPr>
        <xdr:cNvSpPr txBox="1"/>
      </xdr:nvSpPr>
      <xdr:spPr>
        <a:xfrm>
          <a:off x="11563427" y="5878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45716</xdr:rowOff>
    </xdr:from>
    <xdr:ext cx="469744" cy="259045"/>
    <xdr:sp macro="" textlink="">
      <xdr:nvSpPr>
        <xdr:cNvPr id="167" name="n_1mainValue債務償還比率">
          <a:extLst>
            <a:ext uri="{FF2B5EF4-FFF2-40B4-BE49-F238E27FC236}">
              <a16:creationId xmlns:a16="http://schemas.microsoft.com/office/drawing/2014/main" id="{2DD48C8C-9B50-4D61-A279-2FC983F0886A}"/>
            </a:ext>
          </a:extLst>
        </xdr:cNvPr>
        <xdr:cNvSpPr txBox="1"/>
      </xdr:nvSpPr>
      <xdr:spPr>
        <a:xfrm>
          <a:off x="13836727" y="5446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64307</xdr:rowOff>
    </xdr:from>
    <xdr:ext cx="469744" cy="259045"/>
    <xdr:sp macro="" textlink="">
      <xdr:nvSpPr>
        <xdr:cNvPr id="168" name="n_2mainValue債務償還比率">
          <a:extLst>
            <a:ext uri="{FF2B5EF4-FFF2-40B4-BE49-F238E27FC236}">
              <a16:creationId xmlns:a16="http://schemas.microsoft.com/office/drawing/2014/main" id="{BEDDBDC2-2394-4814-BE35-E27D8829D76B}"/>
            </a:ext>
          </a:extLst>
        </xdr:cNvPr>
        <xdr:cNvSpPr txBox="1"/>
      </xdr:nvSpPr>
      <xdr:spPr>
        <a:xfrm>
          <a:off x="13087427" y="5464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93623</xdr:rowOff>
    </xdr:from>
    <xdr:ext cx="469744" cy="259045"/>
    <xdr:sp macro="" textlink="">
      <xdr:nvSpPr>
        <xdr:cNvPr id="169" name="n_3mainValue債務償還比率">
          <a:extLst>
            <a:ext uri="{FF2B5EF4-FFF2-40B4-BE49-F238E27FC236}">
              <a16:creationId xmlns:a16="http://schemas.microsoft.com/office/drawing/2014/main" id="{031EB2DF-DD4D-474F-B9A1-FEE9397F97B4}"/>
            </a:ext>
          </a:extLst>
        </xdr:cNvPr>
        <xdr:cNvSpPr txBox="1"/>
      </xdr:nvSpPr>
      <xdr:spPr>
        <a:xfrm>
          <a:off x="12325427" y="5322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64597</xdr:rowOff>
    </xdr:from>
    <xdr:ext cx="469744" cy="259045"/>
    <xdr:sp macro="" textlink="">
      <xdr:nvSpPr>
        <xdr:cNvPr id="170" name="n_4mainValue債務償還比率">
          <a:extLst>
            <a:ext uri="{FF2B5EF4-FFF2-40B4-BE49-F238E27FC236}">
              <a16:creationId xmlns:a16="http://schemas.microsoft.com/office/drawing/2014/main" id="{4EA8720D-F7C2-4C43-AB74-268592F2F31A}"/>
            </a:ext>
          </a:extLst>
        </xdr:cNvPr>
        <xdr:cNvSpPr txBox="1"/>
      </xdr:nvSpPr>
      <xdr:spPr>
        <a:xfrm>
          <a:off x="11563427" y="5293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89C6B3B5-4225-4A48-9EF0-2CAC902B6547}"/>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184C6929-2CBE-408A-B7A0-02CB51E65477}"/>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9D882B67-0F4C-45A6-89F1-69B473998511}"/>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9428EEC6-7BB7-4A3A-A039-B88104BF9D88}"/>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2B566376-37C8-4444-9977-1114A8623603}"/>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76D652FC-5E10-47B9-ACCD-4B41BF703BBD}"/>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A2ED0AB-790A-47C4-BAD0-D3911F05B3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7A52E71-957A-4568-8974-360EA849BB3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B02E5AED-3237-4D01-939B-A6166BB1889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6750CAFD-06A1-4A04-83BE-13260871387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5FD9475-7D39-4F29-8878-34ECFD564511}"/>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7C6470F4-ACF8-405B-81BE-F3492934E0B6}"/>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DF65B13A-5CA0-4641-9E84-288A17C99FDF}"/>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9A568A07-CA65-45D8-9D33-D62881E70D6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1E4F628-CC54-4A56-A986-842A34B697DC}"/>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33F0DBB-2BC6-4A52-B153-57E3ED26BD7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66B3CE0C-C218-4A9B-84E5-FEE30C555A4E}"/>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3796974-8971-47A3-9D8B-F71392FAF758}"/>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4680B333-7EC7-42DC-95CD-AFD800D9CFB1}"/>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7EE3D07-7363-42E2-B05D-E8F99920674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E717D249-FAFB-4454-8C82-081CCBC837CE}"/>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B9E22AC3-5057-4EB1-80FC-6E0DB92D8CE1}"/>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4193EDD-D1D3-460A-9D2C-D12CB67F0F0A}"/>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BEEBEBF-2105-4174-BCA7-28350F7557B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FFBBC43-D88B-43DD-AE05-3985A139D90D}"/>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FF407E82-21A6-458B-A9ED-CC752DA38FE3}"/>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2B80D27-B66F-4A91-A735-94AD2BDBF70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1270FBC3-CA08-4D3C-823F-BBC54417DC11}"/>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23E7C760-63A2-4CCF-A286-166A287ECCA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E03A2BD1-BACA-4512-B82D-88B28DDD05C5}"/>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FA46D5E7-A20B-4B0D-873F-08FC991546FE}"/>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5CF870D1-5FCA-4352-85B8-3F175BDB78E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32CAE11-298B-47A8-B871-08D3FEA1AAD1}"/>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1C56D7F-73CB-4F3E-AAAF-BC145A8BAAE5}"/>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7BE9555A-544C-4327-A607-6CAB3D90D63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4DDF1298-48D1-456F-B4D2-40A9F4CE17BC}"/>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9245BA02-CC73-4DF0-94D4-3F731796684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0306A57-39B8-4481-BFB1-268CB91A1426}"/>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2CBD1A8-8AFA-4C80-9F68-631BC0527233}"/>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4CF8EF2C-D67F-468D-8085-7B122131B3A4}"/>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A9633C93-E9E8-4067-951C-1D1A4A8E41C1}"/>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7543406-CD16-42A5-8F36-7ABDB7A2AFA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DB45DB1B-EFAB-43D8-AE1B-7F6809D3EC1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D519ECA0-6C68-487B-9B5B-29D277CCDBE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FAFBB675-43B0-4425-B5B0-4FCF53AA8D2A}"/>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D4B4787C-48D1-4690-86C1-0365FB6DE0DE}"/>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88F0F80D-2DCA-46A2-A2C6-F9F184CB334A}"/>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79EB9CDC-7E80-4D9F-BEF1-4B5912071F14}"/>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EDAEB895-E63E-4E47-89A1-5C3B42763147}"/>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92BD5DA3-C2C2-4B18-A87D-584F7257D4AA}"/>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17DBD68E-40BC-4AC8-BB24-FA378B12F969}"/>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B46A75ED-D5EC-4380-AF53-3A2BE0522FD0}"/>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F029CC8C-08E5-4ADD-B23D-011C66952A7E}"/>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DEE16A1D-A9B2-45FC-AFF2-126C2D58A7CB}"/>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6F4DEBFE-5909-4910-B558-43100C536AA4}"/>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8A05A9ED-6835-4C53-83C7-F17B4083739B}"/>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B507E494-FBD0-4453-B6D8-3DD794976E72}"/>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CDF59182-2341-401A-9452-ED2CAA95F929}"/>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AE9AB33D-7115-4485-A825-511A5558AD3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36FBE75F-F8CC-46FC-9C2B-E3B8B0CC99A1}"/>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715280F6-4A7B-4267-B3F1-B43238D09F99}"/>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81915</xdr:rowOff>
    </xdr:from>
    <xdr:to>
      <xdr:col>24</xdr:col>
      <xdr:colOff>62865</xdr:colOff>
      <xdr:row>42</xdr:row>
      <xdr:rowOff>30480</xdr:rowOff>
    </xdr:to>
    <xdr:cxnSp macro="">
      <xdr:nvCxnSpPr>
        <xdr:cNvPr id="57" name="直線コネクタ 56">
          <a:extLst>
            <a:ext uri="{FF2B5EF4-FFF2-40B4-BE49-F238E27FC236}">
              <a16:creationId xmlns:a16="http://schemas.microsoft.com/office/drawing/2014/main" id="{5A4A300C-6AF0-44A8-A09A-FEE30FC31A7F}"/>
            </a:ext>
          </a:extLst>
        </xdr:cNvPr>
        <xdr:cNvCxnSpPr/>
      </xdr:nvCxnSpPr>
      <xdr:spPr>
        <a:xfrm flipV="1">
          <a:off x="4634865" y="5911215"/>
          <a:ext cx="0"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34307</xdr:rowOff>
    </xdr:from>
    <xdr:ext cx="405111" cy="259045"/>
    <xdr:sp macro="" textlink="">
      <xdr:nvSpPr>
        <xdr:cNvPr id="58" name="【道路】&#10;有形固定資産減価償却率最小値テキスト">
          <a:extLst>
            <a:ext uri="{FF2B5EF4-FFF2-40B4-BE49-F238E27FC236}">
              <a16:creationId xmlns:a16="http://schemas.microsoft.com/office/drawing/2014/main" id="{B9EC5990-468D-406C-A4EC-E81CD02EB88E}"/>
            </a:ext>
          </a:extLst>
        </xdr:cNvPr>
        <xdr:cNvSpPr txBox="1"/>
      </xdr:nvSpPr>
      <xdr:spPr>
        <a:xfrm>
          <a:off x="4673600" y="723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30480</xdr:rowOff>
    </xdr:from>
    <xdr:to>
      <xdr:col>24</xdr:col>
      <xdr:colOff>152400</xdr:colOff>
      <xdr:row>42</xdr:row>
      <xdr:rowOff>30480</xdr:rowOff>
    </xdr:to>
    <xdr:cxnSp macro="">
      <xdr:nvCxnSpPr>
        <xdr:cNvPr id="59" name="直線コネクタ 58">
          <a:extLst>
            <a:ext uri="{FF2B5EF4-FFF2-40B4-BE49-F238E27FC236}">
              <a16:creationId xmlns:a16="http://schemas.microsoft.com/office/drawing/2014/main" id="{80F33514-9EBE-4F73-BDED-3AEBE413DC94}"/>
            </a:ext>
          </a:extLst>
        </xdr:cNvPr>
        <xdr:cNvCxnSpPr/>
      </xdr:nvCxnSpPr>
      <xdr:spPr>
        <a:xfrm>
          <a:off x="4546600" y="7231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28592</xdr:rowOff>
    </xdr:from>
    <xdr:ext cx="405111" cy="259045"/>
    <xdr:sp macro="" textlink="">
      <xdr:nvSpPr>
        <xdr:cNvPr id="60" name="【道路】&#10;有形固定資産減価償却率最大値テキスト">
          <a:extLst>
            <a:ext uri="{FF2B5EF4-FFF2-40B4-BE49-F238E27FC236}">
              <a16:creationId xmlns:a16="http://schemas.microsoft.com/office/drawing/2014/main" id="{71D6F918-D3EF-4B7A-9187-F12D537A6DC4}"/>
            </a:ext>
          </a:extLst>
        </xdr:cNvPr>
        <xdr:cNvSpPr txBox="1"/>
      </xdr:nvSpPr>
      <xdr:spPr>
        <a:xfrm>
          <a:off x="4673600" y="5686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81915</xdr:rowOff>
    </xdr:from>
    <xdr:to>
      <xdr:col>24</xdr:col>
      <xdr:colOff>152400</xdr:colOff>
      <xdr:row>34</xdr:row>
      <xdr:rowOff>81915</xdr:rowOff>
    </xdr:to>
    <xdr:cxnSp macro="">
      <xdr:nvCxnSpPr>
        <xdr:cNvPr id="61" name="直線コネクタ 60">
          <a:extLst>
            <a:ext uri="{FF2B5EF4-FFF2-40B4-BE49-F238E27FC236}">
              <a16:creationId xmlns:a16="http://schemas.microsoft.com/office/drawing/2014/main" id="{AD2D3222-4122-4C22-A9EF-231E73C16FEC}"/>
            </a:ext>
          </a:extLst>
        </xdr:cNvPr>
        <xdr:cNvCxnSpPr/>
      </xdr:nvCxnSpPr>
      <xdr:spPr>
        <a:xfrm>
          <a:off x="4546600" y="5911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17</xdr:rowOff>
    </xdr:from>
    <xdr:ext cx="405111" cy="259045"/>
    <xdr:sp macro="" textlink="">
      <xdr:nvSpPr>
        <xdr:cNvPr id="62" name="【道路】&#10;有形固定資産減価償却率平均値テキスト">
          <a:extLst>
            <a:ext uri="{FF2B5EF4-FFF2-40B4-BE49-F238E27FC236}">
              <a16:creationId xmlns:a16="http://schemas.microsoft.com/office/drawing/2014/main" id="{C2C9699A-C16A-4981-A58E-A7BC36E9BA44}"/>
            </a:ext>
          </a:extLst>
        </xdr:cNvPr>
        <xdr:cNvSpPr txBox="1"/>
      </xdr:nvSpPr>
      <xdr:spPr>
        <a:xfrm>
          <a:off x="4673600" y="65151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21590</xdr:rowOff>
    </xdr:from>
    <xdr:to>
      <xdr:col>24</xdr:col>
      <xdr:colOff>114300</xdr:colOff>
      <xdr:row>38</xdr:row>
      <xdr:rowOff>123190</xdr:rowOff>
    </xdr:to>
    <xdr:sp macro="" textlink="">
      <xdr:nvSpPr>
        <xdr:cNvPr id="63" name="フローチャート: 判断 62">
          <a:extLst>
            <a:ext uri="{FF2B5EF4-FFF2-40B4-BE49-F238E27FC236}">
              <a16:creationId xmlns:a16="http://schemas.microsoft.com/office/drawing/2014/main" id="{A11B5012-281B-4B6A-9093-C603518A58C9}"/>
            </a:ext>
          </a:extLst>
        </xdr:cNvPr>
        <xdr:cNvSpPr/>
      </xdr:nvSpPr>
      <xdr:spPr>
        <a:xfrm>
          <a:off x="4584700" y="653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166370</xdr:rowOff>
    </xdr:from>
    <xdr:to>
      <xdr:col>20</xdr:col>
      <xdr:colOff>38100</xdr:colOff>
      <xdr:row>38</xdr:row>
      <xdr:rowOff>96520</xdr:rowOff>
    </xdr:to>
    <xdr:sp macro="" textlink="">
      <xdr:nvSpPr>
        <xdr:cNvPr id="64" name="フローチャート: 判断 63">
          <a:extLst>
            <a:ext uri="{FF2B5EF4-FFF2-40B4-BE49-F238E27FC236}">
              <a16:creationId xmlns:a16="http://schemas.microsoft.com/office/drawing/2014/main" id="{022FE522-2B95-40F0-96CD-EA546FD7D10B}"/>
            </a:ext>
          </a:extLst>
        </xdr:cNvPr>
        <xdr:cNvSpPr/>
      </xdr:nvSpPr>
      <xdr:spPr>
        <a:xfrm>
          <a:off x="3746500" y="651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124460</xdr:rowOff>
    </xdr:from>
    <xdr:to>
      <xdr:col>15</xdr:col>
      <xdr:colOff>101600</xdr:colOff>
      <xdr:row>38</xdr:row>
      <xdr:rowOff>54610</xdr:rowOff>
    </xdr:to>
    <xdr:sp macro="" textlink="">
      <xdr:nvSpPr>
        <xdr:cNvPr id="65" name="フローチャート: 判断 64">
          <a:extLst>
            <a:ext uri="{FF2B5EF4-FFF2-40B4-BE49-F238E27FC236}">
              <a16:creationId xmlns:a16="http://schemas.microsoft.com/office/drawing/2014/main" id="{7295EEB1-2F80-48B2-9C4A-DB64153A8037}"/>
            </a:ext>
          </a:extLst>
        </xdr:cNvPr>
        <xdr:cNvSpPr/>
      </xdr:nvSpPr>
      <xdr:spPr>
        <a:xfrm>
          <a:off x="2857500" y="6468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111125</xdr:rowOff>
    </xdr:from>
    <xdr:to>
      <xdr:col>10</xdr:col>
      <xdr:colOff>165100</xdr:colOff>
      <xdr:row>38</xdr:row>
      <xdr:rowOff>41275</xdr:rowOff>
    </xdr:to>
    <xdr:sp macro="" textlink="">
      <xdr:nvSpPr>
        <xdr:cNvPr id="66" name="フローチャート: 判断 65">
          <a:extLst>
            <a:ext uri="{FF2B5EF4-FFF2-40B4-BE49-F238E27FC236}">
              <a16:creationId xmlns:a16="http://schemas.microsoft.com/office/drawing/2014/main" id="{63451208-A3C2-4848-B916-0A01F5B30EC3}"/>
            </a:ext>
          </a:extLst>
        </xdr:cNvPr>
        <xdr:cNvSpPr/>
      </xdr:nvSpPr>
      <xdr:spPr>
        <a:xfrm>
          <a:off x="1968500" y="645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162560</xdr:rowOff>
    </xdr:from>
    <xdr:to>
      <xdr:col>6</xdr:col>
      <xdr:colOff>38100</xdr:colOff>
      <xdr:row>37</xdr:row>
      <xdr:rowOff>92710</xdr:rowOff>
    </xdr:to>
    <xdr:sp macro="" textlink="">
      <xdr:nvSpPr>
        <xdr:cNvPr id="67" name="フローチャート: 判断 66">
          <a:extLst>
            <a:ext uri="{FF2B5EF4-FFF2-40B4-BE49-F238E27FC236}">
              <a16:creationId xmlns:a16="http://schemas.microsoft.com/office/drawing/2014/main" id="{3431064C-7E3B-441D-8208-4B64278791BE}"/>
            </a:ext>
          </a:extLst>
        </xdr:cNvPr>
        <xdr:cNvSpPr/>
      </xdr:nvSpPr>
      <xdr:spPr>
        <a:xfrm>
          <a:off x="1079500" y="633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CB4337DA-28A2-4AC9-BF68-53D4F0AF7E73}"/>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5204606A-2F4A-42CB-B77D-614BF9427B15}"/>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104EE4B7-2567-4017-9508-5FD150D1760D}"/>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8FDA32F9-2F44-47D5-AF2F-9543392D032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3C843EF-6CAE-4A11-996E-3C947FCEFBD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10160</xdr:rowOff>
    </xdr:from>
    <xdr:to>
      <xdr:col>24</xdr:col>
      <xdr:colOff>114300</xdr:colOff>
      <xdr:row>38</xdr:row>
      <xdr:rowOff>111760</xdr:rowOff>
    </xdr:to>
    <xdr:sp macro="" textlink="">
      <xdr:nvSpPr>
        <xdr:cNvPr id="73" name="楕円 72">
          <a:extLst>
            <a:ext uri="{FF2B5EF4-FFF2-40B4-BE49-F238E27FC236}">
              <a16:creationId xmlns:a16="http://schemas.microsoft.com/office/drawing/2014/main" id="{06B4DD3C-1EA0-4D49-BE2A-FDD329CA3691}"/>
            </a:ext>
          </a:extLst>
        </xdr:cNvPr>
        <xdr:cNvSpPr/>
      </xdr:nvSpPr>
      <xdr:spPr>
        <a:xfrm>
          <a:off x="4584700" y="652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33037</xdr:rowOff>
    </xdr:from>
    <xdr:ext cx="405111" cy="259045"/>
    <xdr:sp macro="" textlink="">
      <xdr:nvSpPr>
        <xdr:cNvPr id="74" name="【道路】&#10;有形固定資産減価償却率該当値テキスト">
          <a:extLst>
            <a:ext uri="{FF2B5EF4-FFF2-40B4-BE49-F238E27FC236}">
              <a16:creationId xmlns:a16="http://schemas.microsoft.com/office/drawing/2014/main" id="{DB08EC47-6062-4B7B-8AFF-3DCBDB3EE56F}"/>
            </a:ext>
          </a:extLst>
        </xdr:cNvPr>
        <xdr:cNvSpPr txBox="1"/>
      </xdr:nvSpPr>
      <xdr:spPr>
        <a:xfrm>
          <a:off x="4673600" y="6376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154940</xdr:rowOff>
    </xdr:from>
    <xdr:to>
      <xdr:col>20</xdr:col>
      <xdr:colOff>38100</xdr:colOff>
      <xdr:row>38</xdr:row>
      <xdr:rowOff>85090</xdr:rowOff>
    </xdr:to>
    <xdr:sp macro="" textlink="">
      <xdr:nvSpPr>
        <xdr:cNvPr id="75" name="楕円 74">
          <a:extLst>
            <a:ext uri="{FF2B5EF4-FFF2-40B4-BE49-F238E27FC236}">
              <a16:creationId xmlns:a16="http://schemas.microsoft.com/office/drawing/2014/main" id="{990419DF-184A-4A66-9B8A-E07E6EF461CE}"/>
            </a:ext>
          </a:extLst>
        </xdr:cNvPr>
        <xdr:cNvSpPr/>
      </xdr:nvSpPr>
      <xdr:spPr>
        <a:xfrm>
          <a:off x="3746500" y="649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34290</xdr:rowOff>
    </xdr:from>
    <xdr:to>
      <xdr:col>24</xdr:col>
      <xdr:colOff>63500</xdr:colOff>
      <xdr:row>38</xdr:row>
      <xdr:rowOff>60960</xdr:rowOff>
    </xdr:to>
    <xdr:cxnSp macro="">
      <xdr:nvCxnSpPr>
        <xdr:cNvPr id="76" name="直線コネクタ 75">
          <a:extLst>
            <a:ext uri="{FF2B5EF4-FFF2-40B4-BE49-F238E27FC236}">
              <a16:creationId xmlns:a16="http://schemas.microsoft.com/office/drawing/2014/main" id="{3C16E3E6-C923-479F-8FC3-B4E62C979E0B}"/>
            </a:ext>
          </a:extLst>
        </xdr:cNvPr>
        <xdr:cNvCxnSpPr/>
      </xdr:nvCxnSpPr>
      <xdr:spPr>
        <a:xfrm>
          <a:off x="3797300" y="654939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88265</xdr:rowOff>
    </xdr:from>
    <xdr:to>
      <xdr:col>15</xdr:col>
      <xdr:colOff>101600</xdr:colOff>
      <xdr:row>38</xdr:row>
      <xdr:rowOff>18415</xdr:rowOff>
    </xdr:to>
    <xdr:sp macro="" textlink="">
      <xdr:nvSpPr>
        <xdr:cNvPr id="77" name="楕円 76">
          <a:extLst>
            <a:ext uri="{FF2B5EF4-FFF2-40B4-BE49-F238E27FC236}">
              <a16:creationId xmlns:a16="http://schemas.microsoft.com/office/drawing/2014/main" id="{808F1832-1887-4E28-BBAE-53A7C8420B3E}"/>
            </a:ext>
          </a:extLst>
        </xdr:cNvPr>
        <xdr:cNvSpPr/>
      </xdr:nvSpPr>
      <xdr:spPr>
        <a:xfrm>
          <a:off x="2857500" y="6431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139065</xdr:rowOff>
    </xdr:from>
    <xdr:to>
      <xdr:col>19</xdr:col>
      <xdr:colOff>177800</xdr:colOff>
      <xdr:row>38</xdr:row>
      <xdr:rowOff>34290</xdr:rowOff>
    </xdr:to>
    <xdr:cxnSp macro="">
      <xdr:nvCxnSpPr>
        <xdr:cNvPr id="78" name="直線コネクタ 77">
          <a:extLst>
            <a:ext uri="{FF2B5EF4-FFF2-40B4-BE49-F238E27FC236}">
              <a16:creationId xmlns:a16="http://schemas.microsoft.com/office/drawing/2014/main" id="{8562ACA1-415B-4E6C-B11F-E960372E6865}"/>
            </a:ext>
          </a:extLst>
        </xdr:cNvPr>
        <xdr:cNvCxnSpPr/>
      </xdr:nvCxnSpPr>
      <xdr:spPr>
        <a:xfrm>
          <a:off x="2908300" y="6482715"/>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162560</xdr:rowOff>
    </xdr:from>
    <xdr:to>
      <xdr:col>10</xdr:col>
      <xdr:colOff>165100</xdr:colOff>
      <xdr:row>37</xdr:row>
      <xdr:rowOff>92710</xdr:rowOff>
    </xdr:to>
    <xdr:sp macro="" textlink="">
      <xdr:nvSpPr>
        <xdr:cNvPr id="79" name="楕円 78">
          <a:extLst>
            <a:ext uri="{FF2B5EF4-FFF2-40B4-BE49-F238E27FC236}">
              <a16:creationId xmlns:a16="http://schemas.microsoft.com/office/drawing/2014/main" id="{5772AACA-6C6D-4CB4-8934-CC225AF15239}"/>
            </a:ext>
          </a:extLst>
        </xdr:cNvPr>
        <xdr:cNvSpPr/>
      </xdr:nvSpPr>
      <xdr:spPr>
        <a:xfrm>
          <a:off x="1968500" y="633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41910</xdr:rowOff>
    </xdr:from>
    <xdr:to>
      <xdr:col>15</xdr:col>
      <xdr:colOff>50800</xdr:colOff>
      <xdr:row>37</xdr:row>
      <xdr:rowOff>139065</xdr:rowOff>
    </xdr:to>
    <xdr:cxnSp macro="">
      <xdr:nvCxnSpPr>
        <xdr:cNvPr id="80" name="直線コネクタ 79">
          <a:extLst>
            <a:ext uri="{FF2B5EF4-FFF2-40B4-BE49-F238E27FC236}">
              <a16:creationId xmlns:a16="http://schemas.microsoft.com/office/drawing/2014/main" id="{95F1624E-5AEF-4BDC-A96A-12E3B694AEB4}"/>
            </a:ext>
          </a:extLst>
        </xdr:cNvPr>
        <xdr:cNvCxnSpPr/>
      </xdr:nvCxnSpPr>
      <xdr:spPr>
        <a:xfrm>
          <a:off x="2019300" y="6385560"/>
          <a:ext cx="889000" cy="97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126365</xdr:rowOff>
    </xdr:from>
    <xdr:to>
      <xdr:col>6</xdr:col>
      <xdr:colOff>38100</xdr:colOff>
      <xdr:row>37</xdr:row>
      <xdr:rowOff>56515</xdr:rowOff>
    </xdr:to>
    <xdr:sp macro="" textlink="">
      <xdr:nvSpPr>
        <xdr:cNvPr id="81" name="楕円 80">
          <a:extLst>
            <a:ext uri="{FF2B5EF4-FFF2-40B4-BE49-F238E27FC236}">
              <a16:creationId xmlns:a16="http://schemas.microsoft.com/office/drawing/2014/main" id="{D0669821-EDA8-4FA1-974A-94119FE35BC8}"/>
            </a:ext>
          </a:extLst>
        </xdr:cNvPr>
        <xdr:cNvSpPr/>
      </xdr:nvSpPr>
      <xdr:spPr>
        <a:xfrm>
          <a:off x="1079500" y="629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5715</xdr:rowOff>
    </xdr:from>
    <xdr:to>
      <xdr:col>10</xdr:col>
      <xdr:colOff>114300</xdr:colOff>
      <xdr:row>37</xdr:row>
      <xdr:rowOff>41910</xdr:rowOff>
    </xdr:to>
    <xdr:cxnSp macro="">
      <xdr:nvCxnSpPr>
        <xdr:cNvPr id="82" name="直線コネクタ 81">
          <a:extLst>
            <a:ext uri="{FF2B5EF4-FFF2-40B4-BE49-F238E27FC236}">
              <a16:creationId xmlns:a16="http://schemas.microsoft.com/office/drawing/2014/main" id="{F94DAC41-A31F-4B60-9EEE-5314DA2BE024}"/>
            </a:ext>
          </a:extLst>
        </xdr:cNvPr>
        <xdr:cNvCxnSpPr/>
      </xdr:nvCxnSpPr>
      <xdr:spPr>
        <a:xfrm>
          <a:off x="1130300" y="634936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87647</xdr:rowOff>
    </xdr:from>
    <xdr:ext cx="405111" cy="259045"/>
    <xdr:sp macro="" textlink="">
      <xdr:nvSpPr>
        <xdr:cNvPr id="83" name="n_1aveValue【道路】&#10;有形固定資産減価償却率">
          <a:extLst>
            <a:ext uri="{FF2B5EF4-FFF2-40B4-BE49-F238E27FC236}">
              <a16:creationId xmlns:a16="http://schemas.microsoft.com/office/drawing/2014/main" id="{5427589D-3FB7-46C7-BA9E-42F4021B31B2}"/>
            </a:ext>
          </a:extLst>
        </xdr:cNvPr>
        <xdr:cNvSpPr txBox="1"/>
      </xdr:nvSpPr>
      <xdr:spPr>
        <a:xfrm>
          <a:off x="3582044" y="660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45737</xdr:rowOff>
    </xdr:from>
    <xdr:ext cx="405111" cy="259045"/>
    <xdr:sp macro="" textlink="">
      <xdr:nvSpPr>
        <xdr:cNvPr id="84" name="n_2aveValue【道路】&#10;有形固定資産減価償却率">
          <a:extLst>
            <a:ext uri="{FF2B5EF4-FFF2-40B4-BE49-F238E27FC236}">
              <a16:creationId xmlns:a16="http://schemas.microsoft.com/office/drawing/2014/main" id="{82CA3F0D-0116-4ADC-8EF5-DFB3B35A8C6F}"/>
            </a:ext>
          </a:extLst>
        </xdr:cNvPr>
        <xdr:cNvSpPr txBox="1"/>
      </xdr:nvSpPr>
      <xdr:spPr>
        <a:xfrm>
          <a:off x="2705744" y="6560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32402</xdr:rowOff>
    </xdr:from>
    <xdr:ext cx="405111" cy="259045"/>
    <xdr:sp macro="" textlink="">
      <xdr:nvSpPr>
        <xdr:cNvPr id="85" name="n_3aveValue【道路】&#10;有形固定資産減価償却率">
          <a:extLst>
            <a:ext uri="{FF2B5EF4-FFF2-40B4-BE49-F238E27FC236}">
              <a16:creationId xmlns:a16="http://schemas.microsoft.com/office/drawing/2014/main" id="{0B80345F-ED77-407C-BA87-F4A397409810}"/>
            </a:ext>
          </a:extLst>
        </xdr:cNvPr>
        <xdr:cNvSpPr txBox="1"/>
      </xdr:nvSpPr>
      <xdr:spPr>
        <a:xfrm>
          <a:off x="1816744" y="6547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83837</xdr:rowOff>
    </xdr:from>
    <xdr:ext cx="405111" cy="259045"/>
    <xdr:sp macro="" textlink="">
      <xdr:nvSpPr>
        <xdr:cNvPr id="86" name="n_4aveValue【道路】&#10;有形固定資産減価償却率">
          <a:extLst>
            <a:ext uri="{FF2B5EF4-FFF2-40B4-BE49-F238E27FC236}">
              <a16:creationId xmlns:a16="http://schemas.microsoft.com/office/drawing/2014/main" id="{1439083C-795A-487F-A6F7-99E1F4437875}"/>
            </a:ext>
          </a:extLst>
        </xdr:cNvPr>
        <xdr:cNvSpPr txBox="1"/>
      </xdr:nvSpPr>
      <xdr:spPr>
        <a:xfrm>
          <a:off x="927744" y="642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101617</xdr:rowOff>
    </xdr:from>
    <xdr:ext cx="405111" cy="259045"/>
    <xdr:sp macro="" textlink="">
      <xdr:nvSpPr>
        <xdr:cNvPr id="87" name="n_1mainValue【道路】&#10;有形固定資産減価償却率">
          <a:extLst>
            <a:ext uri="{FF2B5EF4-FFF2-40B4-BE49-F238E27FC236}">
              <a16:creationId xmlns:a16="http://schemas.microsoft.com/office/drawing/2014/main" id="{1EB74A06-7546-48E1-8179-082F497303CE}"/>
            </a:ext>
          </a:extLst>
        </xdr:cNvPr>
        <xdr:cNvSpPr txBox="1"/>
      </xdr:nvSpPr>
      <xdr:spPr>
        <a:xfrm>
          <a:off x="3582044" y="6273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34942</xdr:rowOff>
    </xdr:from>
    <xdr:ext cx="405111" cy="259045"/>
    <xdr:sp macro="" textlink="">
      <xdr:nvSpPr>
        <xdr:cNvPr id="88" name="n_2mainValue【道路】&#10;有形固定資産減価償却率">
          <a:extLst>
            <a:ext uri="{FF2B5EF4-FFF2-40B4-BE49-F238E27FC236}">
              <a16:creationId xmlns:a16="http://schemas.microsoft.com/office/drawing/2014/main" id="{C7B3483C-0A3C-4413-A867-52BD7AB327E6}"/>
            </a:ext>
          </a:extLst>
        </xdr:cNvPr>
        <xdr:cNvSpPr txBox="1"/>
      </xdr:nvSpPr>
      <xdr:spPr>
        <a:xfrm>
          <a:off x="2705744" y="6207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109237</xdr:rowOff>
    </xdr:from>
    <xdr:ext cx="405111" cy="259045"/>
    <xdr:sp macro="" textlink="">
      <xdr:nvSpPr>
        <xdr:cNvPr id="89" name="n_3mainValue【道路】&#10;有形固定資産減価償却率">
          <a:extLst>
            <a:ext uri="{FF2B5EF4-FFF2-40B4-BE49-F238E27FC236}">
              <a16:creationId xmlns:a16="http://schemas.microsoft.com/office/drawing/2014/main" id="{0FC903BA-4313-486F-A515-C72493643F5C}"/>
            </a:ext>
          </a:extLst>
        </xdr:cNvPr>
        <xdr:cNvSpPr txBox="1"/>
      </xdr:nvSpPr>
      <xdr:spPr>
        <a:xfrm>
          <a:off x="1816744" y="610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73042</xdr:rowOff>
    </xdr:from>
    <xdr:ext cx="405111" cy="259045"/>
    <xdr:sp macro="" textlink="">
      <xdr:nvSpPr>
        <xdr:cNvPr id="90" name="n_4mainValue【道路】&#10;有形固定資産減価償却率">
          <a:extLst>
            <a:ext uri="{FF2B5EF4-FFF2-40B4-BE49-F238E27FC236}">
              <a16:creationId xmlns:a16="http://schemas.microsoft.com/office/drawing/2014/main" id="{D7F7C519-7A6F-42E2-ADFC-8A5C57BA61F0}"/>
            </a:ext>
          </a:extLst>
        </xdr:cNvPr>
        <xdr:cNvSpPr txBox="1"/>
      </xdr:nvSpPr>
      <xdr:spPr>
        <a:xfrm>
          <a:off x="927744" y="6073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B9CFA741-6E2D-43A5-B78C-EDF561ACDAD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336852D3-AF00-40F6-B472-F78D541D7026}"/>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8BD11A70-87FE-4B40-B094-EAD4E0843CCF}"/>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545203A0-6E06-4574-AD5D-6B30789C6A43}"/>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F466132A-5069-4E19-8423-DF67B9E792A4}"/>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F05E1CEA-950C-48F4-9960-7198A9616EF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80769BCD-0FBA-441B-9F24-8AB364ADEAE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5F91B1E2-ABC2-46C5-ADFD-D6031DD9E564}"/>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239F7387-9801-4D58-B38E-F799DA122F2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F03CD39B-D339-440A-9211-D8C3A1283336}"/>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0D16C767-9E67-4EC1-B7F2-F8FC52D0C36D}"/>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744B11CE-A6E5-4F12-AAB1-95370EA58FA9}"/>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C9FDB9F1-6047-40FD-AD8E-2C7E070FCE52}"/>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39</xdr:row>
      <xdr:rowOff>29227</xdr:rowOff>
    </xdr:from>
    <xdr:ext cx="685572" cy="259045"/>
    <xdr:sp macro="" textlink="">
      <xdr:nvSpPr>
        <xdr:cNvPr id="104" name="テキスト ボックス 103">
          <a:extLst>
            <a:ext uri="{FF2B5EF4-FFF2-40B4-BE49-F238E27FC236}">
              <a16:creationId xmlns:a16="http://schemas.microsoft.com/office/drawing/2014/main" id="{AD47DDBE-D281-4E14-9235-B01D55356F17}"/>
            </a:ext>
          </a:extLst>
        </xdr:cNvPr>
        <xdr:cNvSpPr txBox="1"/>
      </xdr:nvSpPr>
      <xdr:spPr>
        <a:xfrm>
          <a:off x="5918428" y="671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57750507-5557-4FB7-AB47-1D94CDB7DBF5}"/>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36</xdr:row>
      <xdr:rowOff>162577</xdr:rowOff>
    </xdr:from>
    <xdr:ext cx="685572" cy="259045"/>
    <xdr:sp macro="" textlink="">
      <xdr:nvSpPr>
        <xdr:cNvPr id="106" name="テキスト ボックス 105">
          <a:extLst>
            <a:ext uri="{FF2B5EF4-FFF2-40B4-BE49-F238E27FC236}">
              <a16:creationId xmlns:a16="http://schemas.microsoft.com/office/drawing/2014/main" id="{ED436309-EDBD-4472-B4DD-429C1166167B}"/>
            </a:ext>
          </a:extLst>
        </xdr:cNvPr>
        <xdr:cNvSpPr txBox="1"/>
      </xdr:nvSpPr>
      <xdr:spPr>
        <a:xfrm>
          <a:off x="5918428" y="633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A2D39DDB-FCC4-409A-862C-C135AD299C24}"/>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34</xdr:row>
      <xdr:rowOff>124477</xdr:rowOff>
    </xdr:from>
    <xdr:ext cx="685572" cy="259045"/>
    <xdr:sp macro="" textlink="">
      <xdr:nvSpPr>
        <xdr:cNvPr id="108" name="テキスト ボックス 107">
          <a:extLst>
            <a:ext uri="{FF2B5EF4-FFF2-40B4-BE49-F238E27FC236}">
              <a16:creationId xmlns:a16="http://schemas.microsoft.com/office/drawing/2014/main" id="{13822B4E-3D7C-43BA-AC07-273125886A62}"/>
            </a:ext>
          </a:extLst>
        </xdr:cNvPr>
        <xdr:cNvSpPr txBox="1"/>
      </xdr:nvSpPr>
      <xdr:spPr>
        <a:xfrm>
          <a:off x="5918428" y="595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E95E725E-C937-4325-A150-E367960A98CD}"/>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86377</xdr:rowOff>
    </xdr:from>
    <xdr:ext cx="685572" cy="259045"/>
    <xdr:sp macro="" textlink="">
      <xdr:nvSpPr>
        <xdr:cNvPr id="110" name="テキスト ボックス 109">
          <a:extLst>
            <a:ext uri="{FF2B5EF4-FFF2-40B4-BE49-F238E27FC236}">
              <a16:creationId xmlns:a16="http://schemas.microsoft.com/office/drawing/2014/main" id="{0B54655B-9766-4342-9EAB-A3391C921FB8}"/>
            </a:ext>
          </a:extLst>
        </xdr:cNvPr>
        <xdr:cNvSpPr txBox="1"/>
      </xdr:nvSpPr>
      <xdr:spPr>
        <a:xfrm>
          <a:off x="5918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F7B2B982-252C-4428-B1AE-FCB4FF473112}"/>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30</xdr:row>
      <xdr:rowOff>48277</xdr:rowOff>
    </xdr:from>
    <xdr:ext cx="749692" cy="259045"/>
    <xdr:sp macro="" textlink="">
      <xdr:nvSpPr>
        <xdr:cNvPr id="112" name="テキスト ボックス 111">
          <a:extLst>
            <a:ext uri="{FF2B5EF4-FFF2-40B4-BE49-F238E27FC236}">
              <a16:creationId xmlns:a16="http://schemas.microsoft.com/office/drawing/2014/main" id="{3A0D8144-272F-4122-BCFF-D7217D2B9F8B}"/>
            </a:ext>
          </a:extLst>
        </xdr:cNvPr>
        <xdr:cNvSpPr txBox="1"/>
      </xdr:nvSpPr>
      <xdr:spPr>
        <a:xfrm>
          <a:off x="5854308" y="519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CE2D617A-1D51-41A8-9D63-B83577277ED9}"/>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78136</xdr:rowOff>
    </xdr:from>
    <xdr:to>
      <xdr:col>54</xdr:col>
      <xdr:colOff>189865</xdr:colOff>
      <xdr:row>42</xdr:row>
      <xdr:rowOff>36807</xdr:rowOff>
    </xdr:to>
    <xdr:cxnSp macro="">
      <xdr:nvCxnSpPr>
        <xdr:cNvPr id="114" name="直線コネクタ 113">
          <a:extLst>
            <a:ext uri="{FF2B5EF4-FFF2-40B4-BE49-F238E27FC236}">
              <a16:creationId xmlns:a16="http://schemas.microsoft.com/office/drawing/2014/main" id="{FA4B289E-8956-4912-8CAF-28B62EF982BC}"/>
            </a:ext>
          </a:extLst>
        </xdr:cNvPr>
        <xdr:cNvCxnSpPr/>
      </xdr:nvCxnSpPr>
      <xdr:spPr>
        <a:xfrm flipV="1">
          <a:off x="10476865" y="5735986"/>
          <a:ext cx="0" cy="1501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60846</xdr:rowOff>
    </xdr:from>
    <xdr:ext cx="469744" cy="259045"/>
    <xdr:sp macro="" textlink="">
      <xdr:nvSpPr>
        <xdr:cNvPr id="115" name="【道路】&#10;一人当たり延長最小値テキスト">
          <a:extLst>
            <a:ext uri="{FF2B5EF4-FFF2-40B4-BE49-F238E27FC236}">
              <a16:creationId xmlns:a16="http://schemas.microsoft.com/office/drawing/2014/main" id="{02C51FC7-2FEF-4B17-B4BC-0E6D5C89BC92}"/>
            </a:ext>
          </a:extLst>
        </xdr:cNvPr>
        <xdr:cNvSpPr txBox="1"/>
      </xdr:nvSpPr>
      <xdr:spPr>
        <a:xfrm>
          <a:off x="10515600" y="72617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36807</xdr:rowOff>
    </xdr:from>
    <xdr:to>
      <xdr:col>55</xdr:col>
      <xdr:colOff>88900</xdr:colOff>
      <xdr:row>42</xdr:row>
      <xdr:rowOff>36807</xdr:rowOff>
    </xdr:to>
    <xdr:cxnSp macro="">
      <xdr:nvCxnSpPr>
        <xdr:cNvPr id="116" name="直線コネクタ 115">
          <a:extLst>
            <a:ext uri="{FF2B5EF4-FFF2-40B4-BE49-F238E27FC236}">
              <a16:creationId xmlns:a16="http://schemas.microsoft.com/office/drawing/2014/main" id="{FFE50364-DF42-4B08-9F1F-707A8C8BCBB9}"/>
            </a:ext>
          </a:extLst>
        </xdr:cNvPr>
        <xdr:cNvCxnSpPr/>
      </xdr:nvCxnSpPr>
      <xdr:spPr>
        <a:xfrm>
          <a:off x="10388600" y="7237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24813</xdr:rowOff>
    </xdr:from>
    <xdr:ext cx="690189" cy="259045"/>
    <xdr:sp macro="" textlink="">
      <xdr:nvSpPr>
        <xdr:cNvPr id="117" name="【道路】&#10;一人当たり延長最大値テキスト">
          <a:extLst>
            <a:ext uri="{FF2B5EF4-FFF2-40B4-BE49-F238E27FC236}">
              <a16:creationId xmlns:a16="http://schemas.microsoft.com/office/drawing/2014/main" id="{B3EEFBD8-E543-49B9-B984-FF8206930998}"/>
            </a:ext>
          </a:extLst>
        </xdr:cNvPr>
        <xdr:cNvSpPr txBox="1"/>
      </xdr:nvSpPr>
      <xdr:spPr>
        <a:xfrm>
          <a:off x="10515600" y="55112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7,889.838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78136</xdr:rowOff>
    </xdr:from>
    <xdr:to>
      <xdr:col>55</xdr:col>
      <xdr:colOff>88900</xdr:colOff>
      <xdr:row>33</xdr:row>
      <xdr:rowOff>78136</xdr:rowOff>
    </xdr:to>
    <xdr:cxnSp macro="">
      <xdr:nvCxnSpPr>
        <xdr:cNvPr id="118" name="直線コネクタ 117">
          <a:extLst>
            <a:ext uri="{FF2B5EF4-FFF2-40B4-BE49-F238E27FC236}">
              <a16:creationId xmlns:a16="http://schemas.microsoft.com/office/drawing/2014/main" id="{C6F0AF4D-E2DA-4E28-83A1-B4775B948AE3}"/>
            </a:ext>
          </a:extLst>
        </xdr:cNvPr>
        <xdr:cNvCxnSpPr/>
      </xdr:nvCxnSpPr>
      <xdr:spPr>
        <a:xfrm>
          <a:off x="10388600" y="5735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149746</xdr:rowOff>
    </xdr:from>
    <xdr:ext cx="599010" cy="259045"/>
    <xdr:sp macro="" textlink="">
      <xdr:nvSpPr>
        <xdr:cNvPr id="119" name="【道路】&#10;一人当たり延長平均値テキスト">
          <a:extLst>
            <a:ext uri="{FF2B5EF4-FFF2-40B4-BE49-F238E27FC236}">
              <a16:creationId xmlns:a16="http://schemas.microsoft.com/office/drawing/2014/main" id="{08F829CA-EDC3-41B9-A1EF-0648AA74A136}"/>
            </a:ext>
          </a:extLst>
        </xdr:cNvPr>
        <xdr:cNvSpPr txBox="1"/>
      </xdr:nvSpPr>
      <xdr:spPr>
        <a:xfrm>
          <a:off x="10515600" y="700774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167.355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126869</xdr:rowOff>
    </xdr:from>
    <xdr:to>
      <xdr:col>55</xdr:col>
      <xdr:colOff>50800</xdr:colOff>
      <xdr:row>42</xdr:row>
      <xdr:rowOff>57019</xdr:rowOff>
    </xdr:to>
    <xdr:sp macro="" textlink="">
      <xdr:nvSpPr>
        <xdr:cNvPr id="120" name="フローチャート: 判断 119">
          <a:extLst>
            <a:ext uri="{FF2B5EF4-FFF2-40B4-BE49-F238E27FC236}">
              <a16:creationId xmlns:a16="http://schemas.microsoft.com/office/drawing/2014/main" id="{2B45DA25-93F7-4AC9-B034-5A9C81680A95}"/>
            </a:ext>
          </a:extLst>
        </xdr:cNvPr>
        <xdr:cNvSpPr/>
      </xdr:nvSpPr>
      <xdr:spPr>
        <a:xfrm>
          <a:off x="10426700" y="7156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41</xdr:row>
      <xdr:rowOff>128546</xdr:rowOff>
    </xdr:from>
    <xdr:to>
      <xdr:col>50</xdr:col>
      <xdr:colOff>165100</xdr:colOff>
      <xdr:row>42</xdr:row>
      <xdr:rowOff>58696</xdr:rowOff>
    </xdr:to>
    <xdr:sp macro="" textlink="">
      <xdr:nvSpPr>
        <xdr:cNvPr id="121" name="フローチャート: 判断 120">
          <a:extLst>
            <a:ext uri="{FF2B5EF4-FFF2-40B4-BE49-F238E27FC236}">
              <a16:creationId xmlns:a16="http://schemas.microsoft.com/office/drawing/2014/main" id="{8B32BF4B-BC38-47B7-870A-F9F8F159D847}"/>
            </a:ext>
          </a:extLst>
        </xdr:cNvPr>
        <xdr:cNvSpPr/>
      </xdr:nvSpPr>
      <xdr:spPr>
        <a:xfrm>
          <a:off x="9588500" y="7157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129003</xdr:rowOff>
    </xdr:from>
    <xdr:to>
      <xdr:col>46</xdr:col>
      <xdr:colOff>38100</xdr:colOff>
      <xdr:row>42</xdr:row>
      <xdr:rowOff>59153</xdr:rowOff>
    </xdr:to>
    <xdr:sp macro="" textlink="">
      <xdr:nvSpPr>
        <xdr:cNvPr id="122" name="フローチャート: 判断 121">
          <a:extLst>
            <a:ext uri="{FF2B5EF4-FFF2-40B4-BE49-F238E27FC236}">
              <a16:creationId xmlns:a16="http://schemas.microsoft.com/office/drawing/2014/main" id="{E2D5E177-ECB4-4707-B850-DBD05C8EDEB6}"/>
            </a:ext>
          </a:extLst>
        </xdr:cNvPr>
        <xdr:cNvSpPr/>
      </xdr:nvSpPr>
      <xdr:spPr>
        <a:xfrm>
          <a:off x="8699500" y="7158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152705</xdr:rowOff>
    </xdr:from>
    <xdr:to>
      <xdr:col>41</xdr:col>
      <xdr:colOff>101600</xdr:colOff>
      <xdr:row>42</xdr:row>
      <xdr:rowOff>82855</xdr:rowOff>
    </xdr:to>
    <xdr:sp macro="" textlink="">
      <xdr:nvSpPr>
        <xdr:cNvPr id="123" name="フローチャート: 判断 122">
          <a:extLst>
            <a:ext uri="{FF2B5EF4-FFF2-40B4-BE49-F238E27FC236}">
              <a16:creationId xmlns:a16="http://schemas.microsoft.com/office/drawing/2014/main" id="{43C56DE2-CBB7-45A5-8DE6-CCA731956F8F}"/>
            </a:ext>
          </a:extLst>
        </xdr:cNvPr>
        <xdr:cNvSpPr/>
      </xdr:nvSpPr>
      <xdr:spPr>
        <a:xfrm>
          <a:off x="7810500" y="7182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153066</xdr:rowOff>
    </xdr:from>
    <xdr:to>
      <xdr:col>36</xdr:col>
      <xdr:colOff>165100</xdr:colOff>
      <xdr:row>42</xdr:row>
      <xdr:rowOff>83216</xdr:rowOff>
    </xdr:to>
    <xdr:sp macro="" textlink="">
      <xdr:nvSpPr>
        <xdr:cNvPr id="124" name="フローチャート: 判断 123">
          <a:extLst>
            <a:ext uri="{FF2B5EF4-FFF2-40B4-BE49-F238E27FC236}">
              <a16:creationId xmlns:a16="http://schemas.microsoft.com/office/drawing/2014/main" id="{FB4C52FB-86C9-43FF-9769-80B8A4181753}"/>
            </a:ext>
          </a:extLst>
        </xdr:cNvPr>
        <xdr:cNvSpPr/>
      </xdr:nvSpPr>
      <xdr:spPr>
        <a:xfrm>
          <a:off x="6921500" y="7182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B2CA91EA-8A9F-48DE-9C73-F0C0BCC8228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11AFDD0F-ECA2-45FE-8EA4-81908DE9158E}"/>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6E20ED8A-3B15-4A16-8935-98F58321CC61}"/>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BD6E5B95-3DBA-4746-B6E7-1ABF0D375661}"/>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A73515B5-F0CC-49BF-B600-BF265C8D3B6B}"/>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141571</xdr:rowOff>
    </xdr:from>
    <xdr:to>
      <xdr:col>55</xdr:col>
      <xdr:colOff>50800</xdr:colOff>
      <xdr:row>42</xdr:row>
      <xdr:rowOff>71721</xdr:rowOff>
    </xdr:to>
    <xdr:sp macro="" textlink="">
      <xdr:nvSpPr>
        <xdr:cNvPr id="130" name="楕円 129">
          <a:extLst>
            <a:ext uri="{FF2B5EF4-FFF2-40B4-BE49-F238E27FC236}">
              <a16:creationId xmlns:a16="http://schemas.microsoft.com/office/drawing/2014/main" id="{EA740A0A-FFF7-4C14-9816-360B1192CF00}"/>
            </a:ext>
          </a:extLst>
        </xdr:cNvPr>
        <xdr:cNvSpPr/>
      </xdr:nvSpPr>
      <xdr:spPr>
        <a:xfrm>
          <a:off x="10426700" y="7171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105296</xdr:rowOff>
    </xdr:from>
    <xdr:ext cx="534377" cy="259045"/>
    <xdr:sp macro="" textlink="">
      <xdr:nvSpPr>
        <xdr:cNvPr id="131" name="【道路】&#10;一人当たり延長該当値テキスト">
          <a:extLst>
            <a:ext uri="{FF2B5EF4-FFF2-40B4-BE49-F238E27FC236}">
              <a16:creationId xmlns:a16="http://schemas.microsoft.com/office/drawing/2014/main" id="{BD80B5A8-7B4C-49AB-9420-0BF30724D66A}"/>
            </a:ext>
          </a:extLst>
        </xdr:cNvPr>
        <xdr:cNvSpPr txBox="1"/>
      </xdr:nvSpPr>
      <xdr:spPr>
        <a:xfrm>
          <a:off x="10515600" y="7134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142042</xdr:rowOff>
    </xdr:from>
    <xdr:to>
      <xdr:col>50</xdr:col>
      <xdr:colOff>165100</xdr:colOff>
      <xdr:row>42</xdr:row>
      <xdr:rowOff>72192</xdr:rowOff>
    </xdr:to>
    <xdr:sp macro="" textlink="">
      <xdr:nvSpPr>
        <xdr:cNvPr id="132" name="楕円 131">
          <a:extLst>
            <a:ext uri="{FF2B5EF4-FFF2-40B4-BE49-F238E27FC236}">
              <a16:creationId xmlns:a16="http://schemas.microsoft.com/office/drawing/2014/main" id="{F48658B4-ADAE-4A18-9540-FA719873CFDB}"/>
            </a:ext>
          </a:extLst>
        </xdr:cNvPr>
        <xdr:cNvSpPr/>
      </xdr:nvSpPr>
      <xdr:spPr>
        <a:xfrm>
          <a:off x="9588500" y="7171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42</xdr:row>
      <xdr:rowOff>20921</xdr:rowOff>
    </xdr:from>
    <xdr:to>
      <xdr:col>55</xdr:col>
      <xdr:colOff>0</xdr:colOff>
      <xdr:row>42</xdr:row>
      <xdr:rowOff>21392</xdr:rowOff>
    </xdr:to>
    <xdr:cxnSp macro="">
      <xdr:nvCxnSpPr>
        <xdr:cNvPr id="133" name="直線コネクタ 132">
          <a:extLst>
            <a:ext uri="{FF2B5EF4-FFF2-40B4-BE49-F238E27FC236}">
              <a16:creationId xmlns:a16="http://schemas.microsoft.com/office/drawing/2014/main" id="{5E40D642-965C-4A99-93CB-8B61C80ABF54}"/>
            </a:ext>
          </a:extLst>
        </xdr:cNvPr>
        <xdr:cNvCxnSpPr/>
      </xdr:nvCxnSpPr>
      <xdr:spPr>
        <a:xfrm flipV="1">
          <a:off x="9639300" y="7221821"/>
          <a:ext cx="838200" cy="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130283</xdr:rowOff>
    </xdr:from>
    <xdr:to>
      <xdr:col>46</xdr:col>
      <xdr:colOff>38100</xdr:colOff>
      <xdr:row>42</xdr:row>
      <xdr:rowOff>60433</xdr:rowOff>
    </xdr:to>
    <xdr:sp macro="" textlink="">
      <xdr:nvSpPr>
        <xdr:cNvPr id="134" name="楕円 133">
          <a:extLst>
            <a:ext uri="{FF2B5EF4-FFF2-40B4-BE49-F238E27FC236}">
              <a16:creationId xmlns:a16="http://schemas.microsoft.com/office/drawing/2014/main" id="{1D830911-CA36-4005-A693-7F6E53A0A5C8}"/>
            </a:ext>
          </a:extLst>
        </xdr:cNvPr>
        <xdr:cNvSpPr/>
      </xdr:nvSpPr>
      <xdr:spPr>
        <a:xfrm>
          <a:off x="8699500" y="7159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42</xdr:row>
      <xdr:rowOff>9633</xdr:rowOff>
    </xdr:from>
    <xdr:to>
      <xdr:col>50</xdr:col>
      <xdr:colOff>114300</xdr:colOff>
      <xdr:row>42</xdr:row>
      <xdr:rowOff>21392</xdr:rowOff>
    </xdr:to>
    <xdr:cxnSp macro="">
      <xdr:nvCxnSpPr>
        <xdr:cNvPr id="135" name="直線コネクタ 134">
          <a:extLst>
            <a:ext uri="{FF2B5EF4-FFF2-40B4-BE49-F238E27FC236}">
              <a16:creationId xmlns:a16="http://schemas.microsoft.com/office/drawing/2014/main" id="{96BE77CD-5D16-425A-903F-5F34828424D0}"/>
            </a:ext>
          </a:extLst>
        </xdr:cNvPr>
        <xdr:cNvCxnSpPr/>
      </xdr:nvCxnSpPr>
      <xdr:spPr>
        <a:xfrm>
          <a:off x="8750300" y="7210533"/>
          <a:ext cx="889000" cy="11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132221</xdr:rowOff>
    </xdr:from>
    <xdr:to>
      <xdr:col>41</xdr:col>
      <xdr:colOff>101600</xdr:colOff>
      <xdr:row>42</xdr:row>
      <xdr:rowOff>62371</xdr:rowOff>
    </xdr:to>
    <xdr:sp macro="" textlink="">
      <xdr:nvSpPr>
        <xdr:cNvPr id="136" name="楕円 135">
          <a:extLst>
            <a:ext uri="{FF2B5EF4-FFF2-40B4-BE49-F238E27FC236}">
              <a16:creationId xmlns:a16="http://schemas.microsoft.com/office/drawing/2014/main" id="{A5BDDA86-C22D-44BC-AB6F-40A77B7B1E01}"/>
            </a:ext>
          </a:extLst>
        </xdr:cNvPr>
        <xdr:cNvSpPr/>
      </xdr:nvSpPr>
      <xdr:spPr>
        <a:xfrm>
          <a:off x="7810500" y="7161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42</xdr:row>
      <xdr:rowOff>9633</xdr:rowOff>
    </xdr:from>
    <xdr:to>
      <xdr:col>45</xdr:col>
      <xdr:colOff>177800</xdr:colOff>
      <xdr:row>42</xdr:row>
      <xdr:rowOff>11571</xdr:rowOff>
    </xdr:to>
    <xdr:cxnSp macro="">
      <xdr:nvCxnSpPr>
        <xdr:cNvPr id="137" name="直線コネクタ 136">
          <a:extLst>
            <a:ext uri="{FF2B5EF4-FFF2-40B4-BE49-F238E27FC236}">
              <a16:creationId xmlns:a16="http://schemas.microsoft.com/office/drawing/2014/main" id="{87683D77-1FF2-460F-8A1F-6D911AD5C927}"/>
            </a:ext>
          </a:extLst>
        </xdr:cNvPr>
        <xdr:cNvCxnSpPr/>
      </xdr:nvCxnSpPr>
      <xdr:spPr>
        <a:xfrm flipV="1">
          <a:off x="7861300" y="7210533"/>
          <a:ext cx="889000" cy="1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144515</xdr:rowOff>
    </xdr:from>
    <xdr:to>
      <xdr:col>36</xdr:col>
      <xdr:colOff>165100</xdr:colOff>
      <xdr:row>42</xdr:row>
      <xdr:rowOff>74665</xdr:rowOff>
    </xdr:to>
    <xdr:sp macro="" textlink="">
      <xdr:nvSpPr>
        <xdr:cNvPr id="138" name="楕円 137">
          <a:extLst>
            <a:ext uri="{FF2B5EF4-FFF2-40B4-BE49-F238E27FC236}">
              <a16:creationId xmlns:a16="http://schemas.microsoft.com/office/drawing/2014/main" id="{FC0FC5A9-F68D-4EB2-A0AB-9D54BDD308B1}"/>
            </a:ext>
          </a:extLst>
        </xdr:cNvPr>
        <xdr:cNvSpPr/>
      </xdr:nvSpPr>
      <xdr:spPr>
        <a:xfrm>
          <a:off x="6921500" y="717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42</xdr:row>
      <xdr:rowOff>11571</xdr:rowOff>
    </xdr:from>
    <xdr:to>
      <xdr:col>41</xdr:col>
      <xdr:colOff>50800</xdr:colOff>
      <xdr:row>42</xdr:row>
      <xdr:rowOff>23865</xdr:rowOff>
    </xdr:to>
    <xdr:cxnSp macro="">
      <xdr:nvCxnSpPr>
        <xdr:cNvPr id="139" name="直線コネクタ 138">
          <a:extLst>
            <a:ext uri="{FF2B5EF4-FFF2-40B4-BE49-F238E27FC236}">
              <a16:creationId xmlns:a16="http://schemas.microsoft.com/office/drawing/2014/main" id="{429F05B8-8EDB-4590-87D9-85C659904F1D}"/>
            </a:ext>
          </a:extLst>
        </xdr:cNvPr>
        <xdr:cNvCxnSpPr/>
      </xdr:nvCxnSpPr>
      <xdr:spPr>
        <a:xfrm flipV="1">
          <a:off x="6972300" y="7212471"/>
          <a:ext cx="889000" cy="12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183094</xdr:colOff>
      <xdr:row>40</xdr:row>
      <xdr:rowOff>75223</xdr:rowOff>
    </xdr:from>
    <xdr:ext cx="599010" cy="259045"/>
    <xdr:sp macro="" textlink="">
      <xdr:nvSpPr>
        <xdr:cNvPr id="140" name="n_1aveValue【道路】&#10;一人当たり延長">
          <a:extLst>
            <a:ext uri="{FF2B5EF4-FFF2-40B4-BE49-F238E27FC236}">
              <a16:creationId xmlns:a16="http://schemas.microsoft.com/office/drawing/2014/main" id="{556545F5-A7CD-4177-9ECC-4C7AFBD70549}"/>
            </a:ext>
          </a:extLst>
        </xdr:cNvPr>
        <xdr:cNvSpPr txBox="1"/>
      </xdr:nvSpPr>
      <xdr:spPr>
        <a:xfrm>
          <a:off x="9327094" y="6933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40</xdr:row>
      <xdr:rowOff>75680</xdr:rowOff>
    </xdr:from>
    <xdr:ext cx="599010" cy="259045"/>
    <xdr:sp macro="" textlink="">
      <xdr:nvSpPr>
        <xdr:cNvPr id="141" name="n_2aveValue【道路】&#10;一人当たり延長">
          <a:extLst>
            <a:ext uri="{FF2B5EF4-FFF2-40B4-BE49-F238E27FC236}">
              <a16:creationId xmlns:a16="http://schemas.microsoft.com/office/drawing/2014/main" id="{981E9E51-1134-4C7C-85EF-443DA8BDB5AF}"/>
            </a:ext>
          </a:extLst>
        </xdr:cNvPr>
        <xdr:cNvSpPr txBox="1"/>
      </xdr:nvSpPr>
      <xdr:spPr>
        <a:xfrm>
          <a:off x="8450794" y="6933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73982</xdr:rowOff>
    </xdr:from>
    <xdr:ext cx="534377" cy="259045"/>
    <xdr:sp macro="" textlink="">
      <xdr:nvSpPr>
        <xdr:cNvPr id="142" name="n_3aveValue【道路】&#10;一人当たり延長">
          <a:extLst>
            <a:ext uri="{FF2B5EF4-FFF2-40B4-BE49-F238E27FC236}">
              <a16:creationId xmlns:a16="http://schemas.microsoft.com/office/drawing/2014/main" id="{66C60796-276F-4F61-8179-EDE458ADC97A}"/>
            </a:ext>
          </a:extLst>
        </xdr:cNvPr>
        <xdr:cNvSpPr txBox="1"/>
      </xdr:nvSpPr>
      <xdr:spPr>
        <a:xfrm>
          <a:off x="7594111" y="7274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74343</xdr:rowOff>
    </xdr:from>
    <xdr:ext cx="534377" cy="259045"/>
    <xdr:sp macro="" textlink="">
      <xdr:nvSpPr>
        <xdr:cNvPr id="143" name="n_4aveValue【道路】&#10;一人当たり延長">
          <a:extLst>
            <a:ext uri="{FF2B5EF4-FFF2-40B4-BE49-F238E27FC236}">
              <a16:creationId xmlns:a16="http://schemas.microsoft.com/office/drawing/2014/main" id="{3578F687-68B6-40C3-A547-EC67407CE4AF}"/>
            </a:ext>
          </a:extLst>
        </xdr:cNvPr>
        <xdr:cNvSpPr txBox="1"/>
      </xdr:nvSpPr>
      <xdr:spPr>
        <a:xfrm>
          <a:off x="6705111" y="7275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63319</xdr:rowOff>
    </xdr:from>
    <xdr:ext cx="534377" cy="259045"/>
    <xdr:sp macro="" textlink="">
      <xdr:nvSpPr>
        <xdr:cNvPr id="144" name="n_1mainValue【道路】&#10;一人当たり延長">
          <a:extLst>
            <a:ext uri="{FF2B5EF4-FFF2-40B4-BE49-F238E27FC236}">
              <a16:creationId xmlns:a16="http://schemas.microsoft.com/office/drawing/2014/main" id="{55BC5831-4B0B-49B8-9AFF-E1AF7B1C0ADA}"/>
            </a:ext>
          </a:extLst>
        </xdr:cNvPr>
        <xdr:cNvSpPr txBox="1"/>
      </xdr:nvSpPr>
      <xdr:spPr>
        <a:xfrm>
          <a:off x="9359411" y="7264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42</xdr:row>
      <xdr:rowOff>51560</xdr:rowOff>
    </xdr:from>
    <xdr:ext cx="599010" cy="259045"/>
    <xdr:sp macro="" textlink="">
      <xdr:nvSpPr>
        <xdr:cNvPr id="145" name="n_2mainValue【道路】&#10;一人当たり延長">
          <a:extLst>
            <a:ext uri="{FF2B5EF4-FFF2-40B4-BE49-F238E27FC236}">
              <a16:creationId xmlns:a16="http://schemas.microsoft.com/office/drawing/2014/main" id="{46ED6233-E87B-4CDE-9917-AEBFC919B476}"/>
            </a:ext>
          </a:extLst>
        </xdr:cNvPr>
        <xdr:cNvSpPr txBox="1"/>
      </xdr:nvSpPr>
      <xdr:spPr>
        <a:xfrm>
          <a:off x="8450794" y="72524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40</xdr:row>
      <xdr:rowOff>78898</xdr:rowOff>
    </xdr:from>
    <xdr:ext cx="599010" cy="259045"/>
    <xdr:sp macro="" textlink="">
      <xdr:nvSpPr>
        <xdr:cNvPr id="146" name="n_3mainValue【道路】&#10;一人当たり延長">
          <a:extLst>
            <a:ext uri="{FF2B5EF4-FFF2-40B4-BE49-F238E27FC236}">
              <a16:creationId xmlns:a16="http://schemas.microsoft.com/office/drawing/2014/main" id="{E126377E-E5A5-4E38-AA01-59C242E8ABF9}"/>
            </a:ext>
          </a:extLst>
        </xdr:cNvPr>
        <xdr:cNvSpPr txBox="1"/>
      </xdr:nvSpPr>
      <xdr:spPr>
        <a:xfrm>
          <a:off x="7561794" y="6936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91192</xdr:rowOff>
    </xdr:from>
    <xdr:ext cx="534377" cy="259045"/>
    <xdr:sp macro="" textlink="">
      <xdr:nvSpPr>
        <xdr:cNvPr id="147" name="n_4mainValue【道路】&#10;一人当たり延長">
          <a:extLst>
            <a:ext uri="{FF2B5EF4-FFF2-40B4-BE49-F238E27FC236}">
              <a16:creationId xmlns:a16="http://schemas.microsoft.com/office/drawing/2014/main" id="{28CB3E32-1CC8-42B2-9408-5B6757357CC5}"/>
            </a:ext>
          </a:extLst>
        </xdr:cNvPr>
        <xdr:cNvSpPr txBox="1"/>
      </xdr:nvSpPr>
      <xdr:spPr>
        <a:xfrm>
          <a:off x="6705111" y="6949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411443B3-24FF-4500-B30E-E7137CBBEE9A}"/>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25EFB760-73A7-46D1-9E32-6E884EBCC3E2}"/>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99C9986B-A8BA-4CFC-843A-D5DD5FBA85ED}"/>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C9F3C7C0-57F4-4515-BD44-D229CC2F8474}"/>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4D862A8B-0A3F-43FA-9FEA-E591E701FFAC}"/>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C6E39A6C-9DFA-4BDA-B0B6-E2A457376AE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C124C28F-21F3-48B2-9AE4-53178A849CD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EB336228-8DF7-479C-B871-7E6DF17FD03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35D2B638-3CCA-4343-A606-592B02E3D88C}"/>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7F5C3016-AB43-4C6B-84F4-2A3106FA7F88}"/>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D0EE3A8A-05C6-4437-9939-E69132D53307}"/>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a:extLst>
            <a:ext uri="{FF2B5EF4-FFF2-40B4-BE49-F238E27FC236}">
              <a16:creationId xmlns:a16="http://schemas.microsoft.com/office/drawing/2014/main" id="{D37886A3-676E-475C-8BF9-C6C8DEA55AF7}"/>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a:extLst>
            <a:ext uri="{FF2B5EF4-FFF2-40B4-BE49-F238E27FC236}">
              <a16:creationId xmlns:a16="http://schemas.microsoft.com/office/drawing/2014/main" id="{7BD68FC1-BA21-4035-A5B5-E8E882503155}"/>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a:extLst>
            <a:ext uri="{FF2B5EF4-FFF2-40B4-BE49-F238E27FC236}">
              <a16:creationId xmlns:a16="http://schemas.microsoft.com/office/drawing/2014/main" id="{D03F82A4-A2E5-4F98-819F-D6022A21AF4B}"/>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a:extLst>
            <a:ext uri="{FF2B5EF4-FFF2-40B4-BE49-F238E27FC236}">
              <a16:creationId xmlns:a16="http://schemas.microsoft.com/office/drawing/2014/main" id="{00C85FDC-2130-4981-937F-B77413D62458}"/>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a:extLst>
            <a:ext uri="{FF2B5EF4-FFF2-40B4-BE49-F238E27FC236}">
              <a16:creationId xmlns:a16="http://schemas.microsoft.com/office/drawing/2014/main" id="{82FA131E-C13B-41E4-A9AE-D6B3A2B9679B}"/>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a:extLst>
            <a:ext uri="{FF2B5EF4-FFF2-40B4-BE49-F238E27FC236}">
              <a16:creationId xmlns:a16="http://schemas.microsoft.com/office/drawing/2014/main" id="{76234C99-E4EE-47F2-B5B2-570D6149D795}"/>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a:extLst>
            <a:ext uri="{FF2B5EF4-FFF2-40B4-BE49-F238E27FC236}">
              <a16:creationId xmlns:a16="http://schemas.microsoft.com/office/drawing/2014/main" id="{602D2EFD-0211-4B36-B2A9-F4288E57C605}"/>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a:extLst>
            <a:ext uri="{FF2B5EF4-FFF2-40B4-BE49-F238E27FC236}">
              <a16:creationId xmlns:a16="http://schemas.microsoft.com/office/drawing/2014/main" id="{AE8CB721-CD70-45D2-ACFE-448E93BA3F9B}"/>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a:extLst>
            <a:ext uri="{FF2B5EF4-FFF2-40B4-BE49-F238E27FC236}">
              <a16:creationId xmlns:a16="http://schemas.microsoft.com/office/drawing/2014/main" id="{A2131864-6FB5-4649-8154-2E8AB477F273}"/>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a:extLst>
            <a:ext uri="{FF2B5EF4-FFF2-40B4-BE49-F238E27FC236}">
              <a16:creationId xmlns:a16="http://schemas.microsoft.com/office/drawing/2014/main" id="{7F3E7956-141C-4DFC-9D53-EB316C5BDA1B}"/>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a:extLst>
            <a:ext uri="{FF2B5EF4-FFF2-40B4-BE49-F238E27FC236}">
              <a16:creationId xmlns:a16="http://schemas.microsoft.com/office/drawing/2014/main" id="{7EBC7205-C4D8-44D3-83C0-8BA20AAD1556}"/>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a:extLst>
            <a:ext uri="{FF2B5EF4-FFF2-40B4-BE49-F238E27FC236}">
              <a16:creationId xmlns:a16="http://schemas.microsoft.com/office/drawing/2014/main" id="{36302951-C41E-45C9-909B-139BD489816E}"/>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a:extLst>
            <a:ext uri="{FF2B5EF4-FFF2-40B4-BE49-F238E27FC236}">
              <a16:creationId xmlns:a16="http://schemas.microsoft.com/office/drawing/2014/main" id="{9207FD72-108B-4902-9C7F-CD94B7737C23}"/>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a:extLst>
            <a:ext uri="{FF2B5EF4-FFF2-40B4-BE49-F238E27FC236}">
              <a16:creationId xmlns:a16="http://schemas.microsoft.com/office/drawing/2014/main" id="{42BA2D1F-3464-46DA-9154-F98D15169A6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115933</xdr:rowOff>
    </xdr:from>
    <xdr:to>
      <xdr:col>24</xdr:col>
      <xdr:colOff>62865</xdr:colOff>
      <xdr:row>64</xdr:row>
      <xdr:rowOff>63681</xdr:rowOff>
    </xdr:to>
    <xdr:cxnSp macro="">
      <xdr:nvCxnSpPr>
        <xdr:cNvPr id="173" name="直線コネクタ 172">
          <a:extLst>
            <a:ext uri="{FF2B5EF4-FFF2-40B4-BE49-F238E27FC236}">
              <a16:creationId xmlns:a16="http://schemas.microsoft.com/office/drawing/2014/main" id="{F5B8D39E-E569-42AC-B516-848E17F4B6C6}"/>
            </a:ext>
          </a:extLst>
        </xdr:cNvPr>
        <xdr:cNvCxnSpPr/>
      </xdr:nvCxnSpPr>
      <xdr:spPr>
        <a:xfrm flipV="1">
          <a:off x="4634865" y="9545683"/>
          <a:ext cx="0" cy="1490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67508</xdr:rowOff>
    </xdr:from>
    <xdr:ext cx="405111" cy="259045"/>
    <xdr:sp macro="" textlink="">
      <xdr:nvSpPr>
        <xdr:cNvPr id="174" name="【橋りょう・トンネル】&#10;有形固定資産減価償却率最小値テキスト">
          <a:extLst>
            <a:ext uri="{FF2B5EF4-FFF2-40B4-BE49-F238E27FC236}">
              <a16:creationId xmlns:a16="http://schemas.microsoft.com/office/drawing/2014/main" id="{DE914154-6179-446B-8AA1-27BF5A4EBD17}"/>
            </a:ext>
          </a:extLst>
        </xdr:cNvPr>
        <xdr:cNvSpPr txBox="1"/>
      </xdr:nvSpPr>
      <xdr:spPr>
        <a:xfrm>
          <a:off x="4673600" y="110403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63681</xdr:rowOff>
    </xdr:from>
    <xdr:to>
      <xdr:col>24</xdr:col>
      <xdr:colOff>152400</xdr:colOff>
      <xdr:row>64</xdr:row>
      <xdr:rowOff>63681</xdr:rowOff>
    </xdr:to>
    <xdr:cxnSp macro="">
      <xdr:nvCxnSpPr>
        <xdr:cNvPr id="175" name="直線コネクタ 174">
          <a:extLst>
            <a:ext uri="{FF2B5EF4-FFF2-40B4-BE49-F238E27FC236}">
              <a16:creationId xmlns:a16="http://schemas.microsoft.com/office/drawing/2014/main" id="{ECCF7136-83BC-42A6-9543-9A18AE139BEC}"/>
            </a:ext>
          </a:extLst>
        </xdr:cNvPr>
        <xdr:cNvCxnSpPr/>
      </xdr:nvCxnSpPr>
      <xdr:spPr>
        <a:xfrm>
          <a:off x="4546600" y="11036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62610</xdr:rowOff>
    </xdr:from>
    <xdr:ext cx="340478" cy="259045"/>
    <xdr:sp macro="" textlink="">
      <xdr:nvSpPr>
        <xdr:cNvPr id="176" name="【橋りょう・トンネル】&#10;有形固定資産減価償却率最大値テキスト">
          <a:extLst>
            <a:ext uri="{FF2B5EF4-FFF2-40B4-BE49-F238E27FC236}">
              <a16:creationId xmlns:a16="http://schemas.microsoft.com/office/drawing/2014/main" id="{0A9438B6-5B74-488E-B43F-0A741003631B}"/>
            </a:ext>
          </a:extLst>
        </xdr:cNvPr>
        <xdr:cNvSpPr txBox="1"/>
      </xdr:nvSpPr>
      <xdr:spPr>
        <a:xfrm>
          <a:off x="4673600" y="93209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115933</xdr:rowOff>
    </xdr:from>
    <xdr:to>
      <xdr:col>24</xdr:col>
      <xdr:colOff>152400</xdr:colOff>
      <xdr:row>55</xdr:row>
      <xdr:rowOff>115933</xdr:rowOff>
    </xdr:to>
    <xdr:cxnSp macro="">
      <xdr:nvCxnSpPr>
        <xdr:cNvPr id="177" name="直線コネクタ 176">
          <a:extLst>
            <a:ext uri="{FF2B5EF4-FFF2-40B4-BE49-F238E27FC236}">
              <a16:creationId xmlns:a16="http://schemas.microsoft.com/office/drawing/2014/main" id="{EB1A7467-29F3-4554-A75B-47478D6922A0}"/>
            </a:ext>
          </a:extLst>
        </xdr:cNvPr>
        <xdr:cNvCxnSpPr/>
      </xdr:nvCxnSpPr>
      <xdr:spPr>
        <a:xfrm>
          <a:off x="4546600" y="9545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166387</xdr:rowOff>
    </xdr:from>
    <xdr:ext cx="405111" cy="259045"/>
    <xdr:sp macro="" textlink="">
      <xdr:nvSpPr>
        <xdr:cNvPr id="178" name="【橋りょう・トンネル】&#10;有形固定資産減価償却率平均値テキスト">
          <a:extLst>
            <a:ext uri="{FF2B5EF4-FFF2-40B4-BE49-F238E27FC236}">
              <a16:creationId xmlns:a16="http://schemas.microsoft.com/office/drawing/2014/main" id="{3660B388-3562-4F40-A324-C47B15E29BCA}"/>
            </a:ext>
          </a:extLst>
        </xdr:cNvPr>
        <xdr:cNvSpPr txBox="1"/>
      </xdr:nvSpPr>
      <xdr:spPr>
        <a:xfrm>
          <a:off x="4673600" y="102819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143510</xdr:rowOff>
    </xdr:from>
    <xdr:to>
      <xdr:col>24</xdr:col>
      <xdr:colOff>114300</xdr:colOff>
      <xdr:row>61</xdr:row>
      <xdr:rowOff>73660</xdr:rowOff>
    </xdr:to>
    <xdr:sp macro="" textlink="">
      <xdr:nvSpPr>
        <xdr:cNvPr id="179" name="フローチャート: 判断 178">
          <a:extLst>
            <a:ext uri="{FF2B5EF4-FFF2-40B4-BE49-F238E27FC236}">
              <a16:creationId xmlns:a16="http://schemas.microsoft.com/office/drawing/2014/main" id="{2A8CDA02-C0ED-4649-829A-552AEE1E6C84}"/>
            </a:ext>
          </a:extLst>
        </xdr:cNvPr>
        <xdr:cNvSpPr/>
      </xdr:nvSpPr>
      <xdr:spPr>
        <a:xfrm>
          <a:off x="45847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128815</xdr:rowOff>
    </xdr:from>
    <xdr:to>
      <xdr:col>20</xdr:col>
      <xdr:colOff>38100</xdr:colOff>
      <xdr:row>61</xdr:row>
      <xdr:rowOff>58965</xdr:rowOff>
    </xdr:to>
    <xdr:sp macro="" textlink="">
      <xdr:nvSpPr>
        <xdr:cNvPr id="180" name="フローチャート: 判断 179">
          <a:extLst>
            <a:ext uri="{FF2B5EF4-FFF2-40B4-BE49-F238E27FC236}">
              <a16:creationId xmlns:a16="http://schemas.microsoft.com/office/drawing/2014/main" id="{A04D6ED4-5D17-4903-9ECE-BBEED32F968E}"/>
            </a:ext>
          </a:extLst>
        </xdr:cNvPr>
        <xdr:cNvSpPr/>
      </xdr:nvSpPr>
      <xdr:spPr>
        <a:xfrm>
          <a:off x="3746500" y="1041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83094</xdr:rowOff>
    </xdr:from>
    <xdr:to>
      <xdr:col>15</xdr:col>
      <xdr:colOff>101600</xdr:colOff>
      <xdr:row>61</xdr:row>
      <xdr:rowOff>13244</xdr:rowOff>
    </xdr:to>
    <xdr:sp macro="" textlink="">
      <xdr:nvSpPr>
        <xdr:cNvPr id="181" name="フローチャート: 判断 180">
          <a:extLst>
            <a:ext uri="{FF2B5EF4-FFF2-40B4-BE49-F238E27FC236}">
              <a16:creationId xmlns:a16="http://schemas.microsoft.com/office/drawing/2014/main" id="{80BC3FE2-A4F1-42DA-B2F5-8F32E67FBE6F}"/>
            </a:ext>
          </a:extLst>
        </xdr:cNvPr>
        <xdr:cNvSpPr/>
      </xdr:nvSpPr>
      <xdr:spPr>
        <a:xfrm>
          <a:off x="2857500" y="1037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79828</xdr:rowOff>
    </xdr:from>
    <xdr:to>
      <xdr:col>10</xdr:col>
      <xdr:colOff>165100</xdr:colOff>
      <xdr:row>61</xdr:row>
      <xdr:rowOff>9978</xdr:rowOff>
    </xdr:to>
    <xdr:sp macro="" textlink="">
      <xdr:nvSpPr>
        <xdr:cNvPr id="182" name="フローチャート: 判断 181">
          <a:extLst>
            <a:ext uri="{FF2B5EF4-FFF2-40B4-BE49-F238E27FC236}">
              <a16:creationId xmlns:a16="http://schemas.microsoft.com/office/drawing/2014/main" id="{892AF060-F140-48BA-B219-8D3F764362D8}"/>
            </a:ext>
          </a:extLst>
        </xdr:cNvPr>
        <xdr:cNvSpPr/>
      </xdr:nvSpPr>
      <xdr:spPr>
        <a:xfrm>
          <a:off x="1968500" y="10366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53703</xdr:rowOff>
    </xdr:from>
    <xdr:to>
      <xdr:col>6</xdr:col>
      <xdr:colOff>38100</xdr:colOff>
      <xdr:row>60</xdr:row>
      <xdr:rowOff>155303</xdr:rowOff>
    </xdr:to>
    <xdr:sp macro="" textlink="">
      <xdr:nvSpPr>
        <xdr:cNvPr id="183" name="フローチャート: 判断 182">
          <a:extLst>
            <a:ext uri="{FF2B5EF4-FFF2-40B4-BE49-F238E27FC236}">
              <a16:creationId xmlns:a16="http://schemas.microsoft.com/office/drawing/2014/main" id="{83F8A95D-A47A-4CB6-AAEF-53BB1C5F8BD2}"/>
            </a:ext>
          </a:extLst>
        </xdr:cNvPr>
        <xdr:cNvSpPr/>
      </xdr:nvSpPr>
      <xdr:spPr>
        <a:xfrm>
          <a:off x="1079500" y="10340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DE8A9E0D-884B-4133-A27C-AB9CF51DAB24}"/>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2BF5CF52-C0B4-4881-9D3B-820F8EDB33D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B75D5E77-07B7-406B-B384-8F79913FA936}"/>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5AF11274-0328-4940-A4EE-800D79BE0D52}"/>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CF8FDDD5-C95C-4ABF-952E-FDFD31832B4F}"/>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92891</xdr:rowOff>
    </xdr:from>
    <xdr:to>
      <xdr:col>24</xdr:col>
      <xdr:colOff>114300</xdr:colOff>
      <xdr:row>63</xdr:row>
      <xdr:rowOff>23041</xdr:rowOff>
    </xdr:to>
    <xdr:sp macro="" textlink="">
      <xdr:nvSpPr>
        <xdr:cNvPr id="189" name="楕円 188">
          <a:extLst>
            <a:ext uri="{FF2B5EF4-FFF2-40B4-BE49-F238E27FC236}">
              <a16:creationId xmlns:a16="http://schemas.microsoft.com/office/drawing/2014/main" id="{F800A472-4B55-4218-9CB4-49458693DF2E}"/>
            </a:ext>
          </a:extLst>
        </xdr:cNvPr>
        <xdr:cNvSpPr/>
      </xdr:nvSpPr>
      <xdr:spPr>
        <a:xfrm>
          <a:off x="4584700" y="10722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71318</xdr:rowOff>
    </xdr:from>
    <xdr:ext cx="405111" cy="259045"/>
    <xdr:sp macro="" textlink="">
      <xdr:nvSpPr>
        <xdr:cNvPr id="190" name="【橋りょう・トンネル】&#10;有形固定資産減価償却率該当値テキスト">
          <a:extLst>
            <a:ext uri="{FF2B5EF4-FFF2-40B4-BE49-F238E27FC236}">
              <a16:creationId xmlns:a16="http://schemas.microsoft.com/office/drawing/2014/main" id="{CA3E9D77-57DD-4F2D-A1A2-B5ECF1FDF87E}"/>
            </a:ext>
          </a:extLst>
        </xdr:cNvPr>
        <xdr:cNvSpPr txBox="1"/>
      </xdr:nvSpPr>
      <xdr:spPr>
        <a:xfrm>
          <a:off x="4673600" y="107012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71665</xdr:rowOff>
    </xdr:from>
    <xdr:to>
      <xdr:col>20</xdr:col>
      <xdr:colOff>38100</xdr:colOff>
      <xdr:row>63</xdr:row>
      <xdr:rowOff>1815</xdr:rowOff>
    </xdr:to>
    <xdr:sp macro="" textlink="">
      <xdr:nvSpPr>
        <xdr:cNvPr id="191" name="楕円 190">
          <a:extLst>
            <a:ext uri="{FF2B5EF4-FFF2-40B4-BE49-F238E27FC236}">
              <a16:creationId xmlns:a16="http://schemas.microsoft.com/office/drawing/2014/main" id="{5C9A319C-61AE-4373-BD55-CD7E12FB58A5}"/>
            </a:ext>
          </a:extLst>
        </xdr:cNvPr>
        <xdr:cNvSpPr/>
      </xdr:nvSpPr>
      <xdr:spPr>
        <a:xfrm>
          <a:off x="3746500" y="107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122465</xdr:rowOff>
    </xdr:from>
    <xdr:to>
      <xdr:col>24</xdr:col>
      <xdr:colOff>63500</xdr:colOff>
      <xdr:row>62</xdr:row>
      <xdr:rowOff>143691</xdr:rowOff>
    </xdr:to>
    <xdr:cxnSp macro="">
      <xdr:nvCxnSpPr>
        <xdr:cNvPr id="192" name="直線コネクタ 191">
          <a:extLst>
            <a:ext uri="{FF2B5EF4-FFF2-40B4-BE49-F238E27FC236}">
              <a16:creationId xmlns:a16="http://schemas.microsoft.com/office/drawing/2014/main" id="{E1A757E3-5078-4D4C-B0DB-BE36C3DD342D}"/>
            </a:ext>
          </a:extLst>
        </xdr:cNvPr>
        <xdr:cNvCxnSpPr/>
      </xdr:nvCxnSpPr>
      <xdr:spPr>
        <a:xfrm>
          <a:off x="3797300" y="10752365"/>
          <a:ext cx="8382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19413</xdr:rowOff>
    </xdr:from>
    <xdr:to>
      <xdr:col>15</xdr:col>
      <xdr:colOff>101600</xdr:colOff>
      <xdr:row>62</xdr:row>
      <xdr:rowOff>121013</xdr:rowOff>
    </xdr:to>
    <xdr:sp macro="" textlink="">
      <xdr:nvSpPr>
        <xdr:cNvPr id="193" name="楕円 192">
          <a:extLst>
            <a:ext uri="{FF2B5EF4-FFF2-40B4-BE49-F238E27FC236}">
              <a16:creationId xmlns:a16="http://schemas.microsoft.com/office/drawing/2014/main" id="{6AD5E6E5-4025-469B-947C-54B7B1851C46}"/>
            </a:ext>
          </a:extLst>
        </xdr:cNvPr>
        <xdr:cNvSpPr/>
      </xdr:nvSpPr>
      <xdr:spPr>
        <a:xfrm>
          <a:off x="2857500" y="1064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70213</xdr:rowOff>
    </xdr:from>
    <xdr:to>
      <xdr:col>19</xdr:col>
      <xdr:colOff>177800</xdr:colOff>
      <xdr:row>62</xdr:row>
      <xdr:rowOff>122465</xdr:rowOff>
    </xdr:to>
    <xdr:cxnSp macro="">
      <xdr:nvCxnSpPr>
        <xdr:cNvPr id="194" name="直線コネクタ 193">
          <a:extLst>
            <a:ext uri="{FF2B5EF4-FFF2-40B4-BE49-F238E27FC236}">
              <a16:creationId xmlns:a16="http://schemas.microsoft.com/office/drawing/2014/main" id="{5FC85BFE-A5D7-4867-8897-C1ABFF3502A1}"/>
            </a:ext>
          </a:extLst>
        </xdr:cNvPr>
        <xdr:cNvCxnSpPr/>
      </xdr:nvCxnSpPr>
      <xdr:spPr>
        <a:xfrm>
          <a:off x="2908300" y="10700113"/>
          <a:ext cx="8890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29210</xdr:rowOff>
    </xdr:from>
    <xdr:to>
      <xdr:col>10</xdr:col>
      <xdr:colOff>165100</xdr:colOff>
      <xdr:row>62</xdr:row>
      <xdr:rowOff>130810</xdr:rowOff>
    </xdr:to>
    <xdr:sp macro="" textlink="">
      <xdr:nvSpPr>
        <xdr:cNvPr id="195" name="楕円 194">
          <a:extLst>
            <a:ext uri="{FF2B5EF4-FFF2-40B4-BE49-F238E27FC236}">
              <a16:creationId xmlns:a16="http://schemas.microsoft.com/office/drawing/2014/main" id="{050335D5-E278-4E37-8E44-C3BA2602660F}"/>
            </a:ext>
          </a:extLst>
        </xdr:cNvPr>
        <xdr:cNvSpPr/>
      </xdr:nvSpPr>
      <xdr:spPr>
        <a:xfrm>
          <a:off x="1968500" y="1065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70213</xdr:rowOff>
    </xdr:from>
    <xdr:to>
      <xdr:col>15</xdr:col>
      <xdr:colOff>50800</xdr:colOff>
      <xdr:row>62</xdr:row>
      <xdr:rowOff>80010</xdr:rowOff>
    </xdr:to>
    <xdr:cxnSp macro="">
      <xdr:nvCxnSpPr>
        <xdr:cNvPr id="196" name="直線コネクタ 195">
          <a:extLst>
            <a:ext uri="{FF2B5EF4-FFF2-40B4-BE49-F238E27FC236}">
              <a16:creationId xmlns:a16="http://schemas.microsoft.com/office/drawing/2014/main" id="{1E9FF172-4245-48BF-B3C4-1582CE787509}"/>
            </a:ext>
          </a:extLst>
        </xdr:cNvPr>
        <xdr:cNvCxnSpPr/>
      </xdr:nvCxnSpPr>
      <xdr:spPr>
        <a:xfrm flipV="1">
          <a:off x="2019300" y="10700113"/>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4717</xdr:rowOff>
    </xdr:from>
    <xdr:to>
      <xdr:col>6</xdr:col>
      <xdr:colOff>38100</xdr:colOff>
      <xdr:row>62</xdr:row>
      <xdr:rowOff>106317</xdr:rowOff>
    </xdr:to>
    <xdr:sp macro="" textlink="">
      <xdr:nvSpPr>
        <xdr:cNvPr id="197" name="楕円 196">
          <a:extLst>
            <a:ext uri="{FF2B5EF4-FFF2-40B4-BE49-F238E27FC236}">
              <a16:creationId xmlns:a16="http://schemas.microsoft.com/office/drawing/2014/main" id="{06C292DD-5ACB-4B91-B89F-3FCBB86E0D7D}"/>
            </a:ext>
          </a:extLst>
        </xdr:cNvPr>
        <xdr:cNvSpPr/>
      </xdr:nvSpPr>
      <xdr:spPr>
        <a:xfrm>
          <a:off x="1079500" y="10634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55517</xdr:rowOff>
    </xdr:from>
    <xdr:to>
      <xdr:col>10</xdr:col>
      <xdr:colOff>114300</xdr:colOff>
      <xdr:row>62</xdr:row>
      <xdr:rowOff>80010</xdr:rowOff>
    </xdr:to>
    <xdr:cxnSp macro="">
      <xdr:nvCxnSpPr>
        <xdr:cNvPr id="198" name="直線コネクタ 197">
          <a:extLst>
            <a:ext uri="{FF2B5EF4-FFF2-40B4-BE49-F238E27FC236}">
              <a16:creationId xmlns:a16="http://schemas.microsoft.com/office/drawing/2014/main" id="{42D106BC-AAAC-4486-B99D-171A14DC4EFE}"/>
            </a:ext>
          </a:extLst>
        </xdr:cNvPr>
        <xdr:cNvCxnSpPr/>
      </xdr:nvCxnSpPr>
      <xdr:spPr>
        <a:xfrm>
          <a:off x="1130300" y="10685417"/>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75492</xdr:rowOff>
    </xdr:from>
    <xdr:ext cx="405111" cy="259045"/>
    <xdr:sp macro="" textlink="">
      <xdr:nvSpPr>
        <xdr:cNvPr id="199" name="n_1aveValue【橋りょう・トンネル】&#10;有形固定資産減価償却率">
          <a:extLst>
            <a:ext uri="{FF2B5EF4-FFF2-40B4-BE49-F238E27FC236}">
              <a16:creationId xmlns:a16="http://schemas.microsoft.com/office/drawing/2014/main" id="{12FE69C1-DA6E-4B57-9049-FFB19718DD2B}"/>
            </a:ext>
          </a:extLst>
        </xdr:cNvPr>
        <xdr:cNvSpPr txBox="1"/>
      </xdr:nvSpPr>
      <xdr:spPr>
        <a:xfrm>
          <a:off x="3582044" y="10191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29771</xdr:rowOff>
    </xdr:from>
    <xdr:ext cx="405111" cy="259045"/>
    <xdr:sp macro="" textlink="">
      <xdr:nvSpPr>
        <xdr:cNvPr id="200" name="n_2aveValue【橋りょう・トンネル】&#10;有形固定資産減価償却率">
          <a:extLst>
            <a:ext uri="{FF2B5EF4-FFF2-40B4-BE49-F238E27FC236}">
              <a16:creationId xmlns:a16="http://schemas.microsoft.com/office/drawing/2014/main" id="{23454B57-8250-44AC-A359-88EC8EF65E93}"/>
            </a:ext>
          </a:extLst>
        </xdr:cNvPr>
        <xdr:cNvSpPr txBox="1"/>
      </xdr:nvSpPr>
      <xdr:spPr>
        <a:xfrm>
          <a:off x="2705744" y="10145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26505</xdr:rowOff>
    </xdr:from>
    <xdr:ext cx="405111" cy="259045"/>
    <xdr:sp macro="" textlink="">
      <xdr:nvSpPr>
        <xdr:cNvPr id="201" name="n_3aveValue【橋りょう・トンネル】&#10;有形固定資産減価償却率">
          <a:extLst>
            <a:ext uri="{FF2B5EF4-FFF2-40B4-BE49-F238E27FC236}">
              <a16:creationId xmlns:a16="http://schemas.microsoft.com/office/drawing/2014/main" id="{77FAFDD7-0DCB-443F-ABCB-22DCBDA12032}"/>
            </a:ext>
          </a:extLst>
        </xdr:cNvPr>
        <xdr:cNvSpPr txBox="1"/>
      </xdr:nvSpPr>
      <xdr:spPr>
        <a:xfrm>
          <a:off x="1816744" y="10142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380</xdr:rowOff>
    </xdr:from>
    <xdr:ext cx="405111" cy="259045"/>
    <xdr:sp macro="" textlink="">
      <xdr:nvSpPr>
        <xdr:cNvPr id="202" name="n_4aveValue【橋りょう・トンネル】&#10;有形固定資産減価償却率">
          <a:extLst>
            <a:ext uri="{FF2B5EF4-FFF2-40B4-BE49-F238E27FC236}">
              <a16:creationId xmlns:a16="http://schemas.microsoft.com/office/drawing/2014/main" id="{741AE807-5922-44EF-9FC6-BB903023EB5A}"/>
            </a:ext>
          </a:extLst>
        </xdr:cNvPr>
        <xdr:cNvSpPr txBox="1"/>
      </xdr:nvSpPr>
      <xdr:spPr>
        <a:xfrm>
          <a:off x="927744" y="101159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164392</xdr:rowOff>
    </xdr:from>
    <xdr:ext cx="405111" cy="259045"/>
    <xdr:sp macro="" textlink="">
      <xdr:nvSpPr>
        <xdr:cNvPr id="203" name="n_1mainValue【橋りょう・トンネル】&#10;有形固定資産減価償却率">
          <a:extLst>
            <a:ext uri="{FF2B5EF4-FFF2-40B4-BE49-F238E27FC236}">
              <a16:creationId xmlns:a16="http://schemas.microsoft.com/office/drawing/2014/main" id="{1122E7C9-9ABA-4F50-8B45-D4D760832952}"/>
            </a:ext>
          </a:extLst>
        </xdr:cNvPr>
        <xdr:cNvSpPr txBox="1"/>
      </xdr:nvSpPr>
      <xdr:spPr>
        <a:xfrm>
          <a:off x="3582044" y="1079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112140</xdr:rowOff>
    </xdr:from>
    <xdr:ext cx="405111" cy="259045"/>
    <xdr:sp macro="" textlink="">
      <xdr:nvSpPr>
        <xdr:cNvPr id="204" name="n_2mainValue【橋りょう・トンネル】&#10;有形固定資産減価償却率">
          <a:extLst>
            <a:ext uri="{FF2B5EF4-FFF2-40B4-BE49-F238E27FC236}">
              <a16:creationId xmlns:a16="http://schemas.microsoft.com/office/drawing/2014/main" id="{9846982B-E990-43D0-A363-9860D9C090CA}"/>
            </a:ext>
          </a:extLst>
        </xdr:cNvPr>
        <xdr:cNvSpPr txBox="1"/>
      </xdr:nvSpPr>
      <xdr:spPr>
        <a:xfrm>
          <a:off x="2705744" y="10742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121937</xdr:rowOff>
    </xdr:from>
    <xdr:ext cx="405111" cy="259045"/>
    <xdr:sp macro="" textlink="">
      <xdr:nvSpPr>
        <xdr:cNvPr id="205" name="n_3mainValue【橋りょう・トンネル】&#10;有形固定資産減価償却率">
          <a:extLst>
            <a:ext uri="{FF2B5EF4-FFF2-40B4-BE49-F238E27FC236}">
              <a16:creationId xmlns:a16="http://schemas.microsoft.com/office/drawing/2014/main" id="{391003D8-A4D7-4C21-A790-B376AADD048D}"/>
            </a:ext>
          </a:extLst>
        </xdr:cNvPr>
        <xdr:cNvSpPr txBox="1"/>
      </xdr:nvSpPr>
      <xdr:spPr>
        <a:xfrm>
          <a:off x="1816744" y="10751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97444</xdr:rowOff>
    </xdr:from>
    <xdr:ext cx="405111" cy="259045"/>
    <xdr:sp macro="" textlink="">
      <xdr:nvSpPr>
        <xdr:cNvPr id="206" name="n_4mainValue【橋りょう・トンネル】&#10;有形固定資産減価償却率">
          <a:extLst>
            <a:ext uri="{FF2B5EF4-FFF2-40B4-BE49-F238E27FC236}">
              <a16:creationId xmlns:a16="http://schemas.microsoft.com/office/drawing/2014/main" id="{D8634FC9-DA8E-4CB6-A33D-16118B3FA981}"/>
            </a:ext>
          </a:extLst>
        </xdr:cNvPr>
        <xdr:cNvSpPr txBox="1"/>
      </xdr:nvSpPr>
      <xdr:spPr>
        <a:xfrm>
          <a:off x="927744" y="107273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CCA255E4-1B91-4341-94E4-CBB5A87D25F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726ABD29-BFA4-4C81-980B-3EE5906BC68C}"/>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7EEBBFA9-423F-46FC-840D-FDAB57B4CB3B}"/>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3EC5D01A-9862-46A2-BE71-9AC1F9F1CCEA}"/>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F608A5F7-DF0B-4282-8515-C19F7FE77C1B}"/>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4997AE3D-17EE-4D9C-A653-5D8CDDB80253}"/>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29452DDC-E1C0-46D5-B3D0-8530EB279C68}"/>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D89BE0D1-89B6-44C3-B968-AF2DD7C24243}"/>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E77ACBC2-AB9A-428B-B9AB-D7625AB8F782}"/>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4944B79D-2558-4F2B-991C-2422D1E25AA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7" name="直線コネクタ 216">
          <a:extLst>
            <a:ext uri="{FF2B5EF4-FFF2-40B4-BE49-F238E27FC236}">
              <a16:creationId xmlns:a16="http://schemas.microsoft.com/office/drawing/2014/main" id="{CB26F93C-108D-4E33-878B-06C3DEAD7B84}"/>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8" name="テキスト ボックス 217">
          <a:extLst>
            <a:ext uri="{FF2B5EF4-FFF2-40B4-BE49-F238E27FC236}">
              <a16:creationId xmlns:a16="http://schemas.microsoft.com/office/drawing/2014/main" id="{736F25D9-7225-4238-9890-456BD9673E58}"/>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9" name="直線コネクタ 218">
          <a:extLst>
            <a:ext uri="{FF2B5EF4-FFF2-40B4-BE49-F238E27FC236}">
              <a16:creationId xmlns:a16="http://schemas.microsoft.com/office/drawing/2014/main" id="{55E7F1DE-45B2-4D1D-A260-971132B26091}"/>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0" name="テキスト ボックス 219">
          <a:extLst>
            <a:ext uri="{FF2B5EF4-FFF2-40B4-BE49-F238E27FC236}">
              <a16:creationId xmlns:a16="http://schemas.microsoft.com/office/drawing/2014/main" id="{4C9AB33D-AD0A-49D4-970B-F9F39BCCCBA8}"/>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1" name="直線コネクタ 220">
          <a:extLst>
            <a:ext uri="{FF2B5EF4-FFF2-40B4-BE49-F238E27FC236}">
              <a16:creationId xmlns:a16="http://schemas.microsoft.com/office/drawing/2014/main" id="{FEC5152B-AB24-46F2-9FA7-312DC6D395AC}"/>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2" name="テキスト ボックス 221">
          <a:extLst>
            <a:ext uri="{FF2B5EF4-FFF2-40B4-BE49-F238E27FC236}">
              <a16:creationId xmlns:a16="http://schemas.microsoft.com/office/drawing/2014/main" id="{C1BDF089-2636-407B-A89D-4C99CBE9A29B}"/>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3" name="直線コネクタ 222">
          <a:extLst>
            <a:ext uri="{FF2B5EF4-FFF2-40B4-BE49-F238E27FC236}">
              <a16:creationId xmlns:a16="http://schemas.microsoft.com/office/drawing/2014/main" id="{F8AA2DCC-0850-4303-B8BC-1ABC953BBAB7}"/>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4" name="テキスト ボックス 223">
          <a:extLst>
            <a:ext uri="{FF2B5EF4-FFF2-40B4-BE49-F238E27FC236}">
              <a16:creationId xmlns:a16="http://schemas.microsoft.com/office/drawing/2014/main" id="{954739D9-1DE8-40AA-8343-A0642109F3DE}"/>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8F6E5A4F-F555-4407-9455-7091094820D1}"/>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6" name="テキスト ボックス 225">
          <a:extLst>
            <a:ext uri="{FF2B5EF4-FFF2-40B4-BE49-F238E27FC236}">
              <a16:creationId xmlns:a16="http://schemas.microsoft.com/office/drawing/2014/main" id="{4AE2BF51-6899-4D67-B2E6-DB2BC31A3BF5}"/>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橋りょう・トンネル】&#10;一人当たり有形固定資産（償却資産）額グラフ枠">
          <a:extLst>
            <a:ext uri="{FF2B5EF4-FFF2-40B4-BE49-F238E27FC236}">
              <a16:creationId xmlns:a16="http://schemas.microsoft.com/office/drawing/2014/main" id="{D3D64A81-1D13-4C16-BCD4-476FADD57779}"/>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42724</xdr:rowOff>
    </xdr:from>
    <xdr:to>
      <xdr:col>54</xdr:col>
      <xdr:colOff>189865</xdr:colOff>
      <xdr:row>63</xdr:row>
      <xdr:rowOff>170011</xdr:rowOff>
    </xdr:to>
    <xdr:cxnSp macro="">
      <xdr:nvCxnSpPr>
        <xdr:cNvPr id="228" name="直線コネクタ 227">
          <a:extLst>
            <a:ext uri="{FF2B5EF4-FFF2-40B4-BE49-F238E27FC236}">
              <a16:creationId xmlns:a16="http://schemas.microsoft.com/office/drawing/2014/main" id="{8E730F17-08F4-41F1-B23E-9AC5EF4FAF99}"/>
            </a:ext>
          </a:extLst>
        </xdr:cNvPr>
        <xdr:cNvCxnSpPr/>
      </xdr:nvCxnSpPr>
      <xdr:spPr>
        <a:xfrm flipV="1">
          <a:off x="10476865" y="9643924"/>
          <a:ext cx="0" cy="13274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2388</xdr:rowOff>
    </xdr:from>
    <xdr:ext cx="469744" cy="259045"/>
    <xdr:sp macro="" textlink="">
      <xdr:nvSpPr>
        <xdr:cNvPr id="229" name="【橋りょう・トンネル】&#10;一人当たり有形固定資産（償却資産）額最小値テキスト">
          <a:extLst>
            <a:ext uri="{FF2B5EF4-FFF2-40B4-BE49-F238E27FC236}">
              <a16:creationId xmlns:a16="http://schemas.microsoft.com/office/drawing/2014/main" id="{B6B1F4BC-5720-4264-A7E3-59D55AD7A3E5}"/>
            </a:ext>
          </a:extLst>
        </xdr:cNvPr>
        <xdr:cNvSpPr txBox="1"/>
      </xdr:nvSpPr>
      <xdr:spPr>
        <a:xfrm>
          <a:off x="10515600" y="10975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170011</xdr:rowOff>
    </xdr:from>
    <xdr:to>
      <xdr:col>55</xdr:col>
      <xdr:colOff>88900</xdr:colOff>
      <xdr:row>63</xdr:row>
      <xdr:rowOff>170011</xdr:rowOff>
    </xdr:to>
    <xdr:cxnSp macro="">
      <xdr:nvCxnSpPr>
        <xdr:cNvPr id="230" name="直線コネクタ 229">
          <a:extLst>
            <a:ext uri="{FF2B5EF4-FFF2-40B4-BE49-F238E27FC236}">
              <a16:creationId xmlns:a16="http://schemas.microsoft.com/office/drawing/2014/main" id="{CDDF1D97-456E-427E-BBD3-A364C73911B3}"/>
            </a:ext>
          </a:extLst>
        </xdr:cNvPr>
        <xdr:cNvCxnSpPr/>
      </xdr:nvCxnSpPr>
      <xdr:spPr>
        <a:xfrm>
          <a:off x="10388600" y="109713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160851</xdr:rowOff>
    </xdr:from>
    <xdr:ext cx="690189" cy="259045"/>
    <xdr:sp macro="" textlink="">
      <xdr:nvSpPr>
        <xdr:cNvPr id="231" name="【橋りょう・トンネル】&#10;一人当たり有形固定資産（償却資産）額最大値テキスト">
          <a:extLst>
            <a:ext uri="{FF2B5EF4-FFF2-40B4-BE49-F238E27FC236}">
              <a16:creationId xmlns:a16="http://schemas.microsoft.com/office/drawing/2014/main" id="{70CCA615-EDCB-4401-BB9E-7881F59CA745}"/>
            </a:ext>
          </a:extLst>
        </xdr:cNvPr>
        <xdr:cNvSpPr txBox="1"/>
      </xdr:nvSpPr>
      <xdr:spPr>
        <a:xfrm>
          <a:off x="10515600" y="94191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2,906,553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42724</xdr:rowOff>
    </xdr:from>
    <xdr:to>
      <xdr:col>55</xdr:col>
      <xdr:colOff>88900</xdr:colOff>
      <xdr:row>56</xdr:row>
      <xdr:rowOff>42724</xdr:rowOff>
    </xdr:to>
    <xdr:cxnSp macro="">
      <xdr:nvCxnSpPr>
        <xdr:cNvPr id="232" name="直線コネクタ 231">
          <a:extLst>
            <a:ext uri="{FF2B5EF4-FFF2-40B4-BE49-F238E27FC236}">
              <a16:creationId xmlns:a16="http://schemas.microsoft.com/office/drawing/2014/main" id="{ED122514-C843-4A27-B7C3-13FE468161F5}"/>
            </a:ext>
          </a:extLst>
        </xdr:cNvPr>
        <xdr:cNvCxnSpPr/>
      </xdr:nvCxnSpPr>
      <xdr:spPr>
        <a:xfrm>
          <a:off x="10388600" y="9643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24839</xdr:rowOff>
    </xdr:from>
    <xdr:ext cx="599010" cy="259045"/>
    <xdr:sp macro="" textlink="">
      <xdr:nvSpPr>
        <xdr:cNvPr id="233" name="【橋りょう・トンネル】&#10;一人当たり有形固定資産（償却資産）額平均値テキスト">
          <a:extLst>
            <a:ext uri="{FF2B5EF4-FFF2-40B4-BE49-F238E27FC236}">
              <a16:creationId xmlns:a16="http://schemas.microsoft.com/office/drawing/2014/main" id="{425CCDF7-0F44-4223-BCE4-49FA478AED2E}"/>
            </a:ext>
          </a:extLst>
        </xdr:cNvPr>
        <xdr:cNvSpPr txBox="1"/>
      </xdr:nvSpPr>
      <xdr:spPr>
        <a:xfrm>
          <a:off x="10515600" y="106547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537,375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46412</xdr:rowOff>
    </xdr:from>
    <xdr:to>
      <xdr:col>55</xdr:col>
      <xdr:colOff>50800</xdr:colOff>
      <xdr:row>62</xdr:row>
      <xdr:rowOff>148012</xdr:rowOff>
    </xdr:to>
    <xdr:sp macro="" textlink="">
      <xdr:nvSpPr>
        <xdr:cNvPr id="234" name="フローチャート: 判断 233">
          <a:extLst>
            <a:ext uri="{FF2B5EF4-FFF2-40B4-BE49-F238E27FC236}">
              <a16:creationId xmlns:a16="http://schemas.microsoft.com/office/drawing/2014/main" id="{21DC0A67-C32C-47F6-9AC5-5AB4A2533390}"/>
            </a:ext>
          </a:extLst>
        </xdr:cNvPr>
        <xdr:cNvSpPr/>
      </xdr:nvSpPr>
      <xdr:spPr>
        <a:xfrm>
          <a:off x="10426700" y="10676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78174</xdr:rowOff>
    </xdr:from>
    <xdr:to>
      <xdr:col>50</xdr:col>
      <xdr:colOff>165100</xdr:colOff>
      <xdr:row>63</xdr:row>
      <xdr:rowOff>8324</xdr:rowOff>
    </xdr:to>
    <xdr:sp macro="" textlink="">
      <xdr:nvSpPr>
        <xdr:cNvPr id="235" name="フローチャート: 判断 234">
          <a:extLst>
            <a:ext uri="{FF2B5EF4-FFF2-40B4-BE49-F238E27FC236}">
              <a16:creationId xmlns:a16="http://schemas.microsoft.com/office/drawing/2014/main" id="{3D48098A-E9ED-4ACC-A354-9A1B70B39C26}"/>
            </a:ext>
          </a:extLst>
        </xdr:cNvPr>
        <xdr:cNvSpPr/>
      </xdr:nvSpPr>
      <xdr:spPr>
        <a:xfrm>
          <a:off x="9588500" y="10708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42657</xdr:rowOff>
    </xdr:from>
    <xdr:to>
      <xdr:col>46</xdr:col>
      <xdr:colOff>38100</xdr:colOff>
      <xdr:row>62</xdr:row>
      <xdr:rowOff>144257</xdr:rowOff>
    </xdr:to>
    <xdr:sp macro="" textlink="">
      <xdr:nvSpPr>
        <xdr:cNvPr id="236" name="フローチャート: 判断 235">
          <a:extLst>
            <a:ext uri="{FF2B5EF4-FFF2-40B4-BE49-F238E27FC236}">
              <a16:creationId xmlns:a16="http://schemas.microsoft.com/office/drawing/2014/main" id="{5C391731-A357-4C5B-B1FF-3E4D768015DB}"/>
            </a:ext>
          </a:extLst>
        </xdr:cNvPr>
        <xdr:cNvSpPr/>
      </xdr:nvSpPr>
      <xdr:spPr>
        <a:xfrm>
          <a:off x="8699500" y="10672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28473</xdr:rowOff>
    </xdr:from>
    <xdr:to>
      <xdr:col>41</xdr:col>
      <xdr:colOff>101600</xdr:colOff>
      <xdr:row>62</xdr:row>
      <xdr:rowOff>130073</xdr:rowOff>
    </xdr:to>
    <xdr:sp macro="" textlink="">
      <xdr:nvSpPr>
        <xdr:cNvPr id="237" name="フローチャート: 判断 236">
          <a:extLst>
            <a:ext uri="{FF2B5EF4-FFF2-40B4-BE49-F238E27FC236}">
              <a16:creationId xmlns:a16="http://schemas.microsoft.com/office/drawing/2014/main" id="{73704A3B-D36F-4F4A-B479-6E505199F4C3}"/>
            </a:ext>
          </a:extLst>
        </xdr:cNvPr>
        <xdr:cNvSpPr/>
      </xdr:nvSpPr>
      <xdr:spPr>
        <a:xfrm>
          <a:off x="7810500" y="10658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53794</xdr:rowOff>
    </xdr:from>
    <xdr:to>
      <xdr:col>36</xdr:col>
      <xdr:colOff>165100</xdr:colOff>
      <xdr:row>62</xdr:row>
      <xdr:rowOff>155394</xdr:rowOff>
    </xdr:to>
    <xdr:sp macro="" textlink="">
      <xdr:nvSpPr>
        <xdr:cNvPr id="238" name="フローチャート: 判断 237">
          <a:extLst>
            <a:ext uri="{FF2B5EF4-FFF2-40B4-BE49-F238E27FC236}">
              <a16:creationId xmlns:a16="http://schemas.microsoft.com/office/drawing/2014/main" id="{60EB925A-3EC7-4E04-9A32-867D44630EB2}"/>
            </a:ext>
          </a:extLst>
        </xdr:cNvPr>
        <xdr:cNvSpPr/>
      </xdr:nvSpPr>
      <xdr:spPr>
        <a:xfrm>
          <a:off x="6921500" y="10683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9A5F63A7-1406-4314-B11B-A02018A9355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B14E0FF4-93C2-48D4-951F-2780B6D62F62}"/>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EB663371-5CF5-417F-AD3F-454125CF20F8}"/>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E601AE9A-DA03-4D21-8ABB-9C75B64C0D4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B2335A26-4B88-4B53-84D8-A1557F34AA2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59</xdr:row>
      <xdr:rowOff>168875</xdr:rowOff>
    </xdr:from>
    <xdr:to>
      <xdr:col>55</xdr:col>
      <xdr:colOff>50800</xdr:colOff>
      <xdr:row>60</xdr:row>
      <xdr:rowOff>99025</xdr:rowOff>
    </xdr:to>
    <xdr:sp macro="" textlink="">
      <xdr:nvSpPr>
        <xdr:cNvPr id="244" name="楕円 243">
          <a:extLst>
            <a:ext uri="{FF2B5EF4-FFF2-40B4-BE49-F238E27FC236}">
              <a16:creationId xmlns:a16="http://schemas.microsoft.com/office/drawing/2014/main" id="{F8FCBF17-FE96-459B-AB3D-2379E9563A36}"/>
            </a:ext>
          </a:extLst>
        </xdr:cNvPr>
        <xdr:cNvSpPr/>
      </xdr:nvSpPr>
      <xdr:spPr>
        <a:xfrm>
          <a:off x="10426700" y="10284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20302</xdr:rowOff>
    </xdr:from>
    <xdr:ext cx="690189" cy="259045"/>
    <xdr:sp macro="" textlink="">
      <xdr:nvSpPr>
        <xdr:cNvPr id="245" name="【橋りょう・トンネル】&#10;一人当たり有形固定資産（償却資産）額該当値テキスト">
          <a:extLst>
            <a:ext uri="{FF2B5EF4-FFF2-40B4-BE49-F238E27FC236}">
              <a16:creationId xmlns:a16="http://schemas.microsoft.com/office/drawing/2014/main" id="{55E9F933-C88E-4983-9E18-25C3B4F27160}"/>
            </a:ext>
          </a:extLst>
        </xdr:cNvPr>
        <xdr:cNvSpPr txBox="1"/>
      </xdr:nvSpPr>
      <xdr:spPr>
        <a:xfrm>
          <a:off x="10515600" y="1013585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1,394,521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16590</xdr:rowOff>
    </xdr:from>
    <xdr:to>
      <xdr:col>50</xdr:col>
      <xdr:colOff>165100</xdr:colOff>
      <xdr:row>60</xdr:row>
      <xdr:rowOff>118190</xdr:rowOff>
    </xdr:to>
    <xdr:sp macro="" textlink="">
      <xdr:nvSpPr>
        <xdr:cNvPr id="246" name="楕円 245">
          <a:extLst>
            <a:ext uri="{FF2B5EF4-FFF2-40B4-BE49-F238E27FC236}">
              <a16:creationId xmlns:a16="http://schemas.microsoft.com/office/drawing/2014/main" id="{E42345B1-C2D6-452E-911F-106B8144E3CD}"/>
            </a:ext>
          </a:extLst>
        </xdr:cNvPr>
        <xdr:cNvSpPr/>
      </xdr:nvSpPr>
      <xdr:spPr>
        <a:xfrm>
          <a:off x="9588500" y="10303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48225</xdr:rowOff>
    </xdr:from>
    <xdr:to>
      <xdr:col>55</xdr:col>
      <xdr:colOff>0</xdr:colOff>
      <xdr:row>60</xdr:row>
      <xdr:rowOff>67390</xdr:rowOff>
    </xdr:to>
    <xdr:cxnSp macro="">
      <xdr:nvCxnSpPr>
        <xdr:cNvPr id="247" name="直線コネクタ 246">
          <a:extLst>
            <a:ext uri="{FF2B5EF4-FFF2-40B4-BE49-F238E27FC236}">
              <a16:creationId xmlns:a16="http://schemas.microsoft.com/office/drawing/2014/main" id="{48C5BF1A-9F90-4018-8DC6-C25BEDFA198D}"/>
            </a:ext>
          </a:extLst>
        </xdr:cNvPr>
        <xdr:cNvCxnSpPr/>
      </xdr:nvCxnSpPr>
      <xdr:spPr>
        <a:xfrm flipV="1">
          <a:off x="9639300" y="10335225"/>
          <a:ext cx="838200" cy="19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37125</xdr:rowOff>
    </xdr:from>
    <xdr:to>
      <xdr:col>46</xdr:col>
      <xdr:colOff>38100</xdr:colOff>
      <xdr:row>60</xdr:row>
      <xdr:rowOff>138725</xdr:rowOff>
    </xdr:to>
    <xdr:sp macro="" textlink="">
      <xdr:nvSpPr>
        <xdr:cNvPr id="248" name="楕円 247">
          <a:extLst>
            <a:ext uri="{FF2B5EF4-FFF2-40B4-BE49-F238E27FC236}">
              <a16:creationId xmlns:a16="http://schemas.microsoft.com/office/drawing/2014/main" id="{2C85F39E-748A-4C04-9858-BA39ADFCEA5C}"/>
            </a:ext>
          </a:extLst>
        </xdr:cNvPr>
        <xdr:cNvSpPr/>
      </xdr:nvSpPr>
      <xdr:spPr>
        <a:xfrm>
          <a:off x="8699500" y="1032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67390</xdr:rowOff>
    </xdr:from>
    <xdr:to>
      <xdr:col>50</xdr:col>
      <xdr:colOff>114300</xdr:colOff>
      <xdr:row>60</xdr:row>
      <xdr:rowOff>87925</xdr:rowOff>
    </xdr:to>
    <xdr:cxnSp macro="">
      <xdr:nvCxnSpPr>
        <xdr:cNvPr id="249" name="直線コネクタ 248">
          <a:extLst>
            <a:ext uri="{FF2B5EF4-FFF2-40B4-BE49-F238E27FC236}">
              <a16:creationId xmlns:a16="http://schemas.microsoft.com/office/drawing/2014/main" id="{AA061940-B038-403E-A04D-2F5B2B21DC23}"/>
            </a:ext>
          </a:extLst>
        </xdr:cNvPr>
        <xdr:cNvCxnSpPr/>
      </xdr:nvCxnSpPr>
      <xdr:spPr>
        <a:xfrm flipV="1">
          <a:off x="8750300" y="10354390"/>
          <a:ext cx="889000" cy="20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94686</xdr:rowOff>
    </xdr:from>
    <xdr:to>
      <xdr:col>41</xdr:col>
      <xdr:colOff>101600</xdr:colOff>
      <xdr:row>61</xdr:row>
      <xdr:rowOff>24836</xdr:rowOff>
    </xdr:to>
    <xdr:sp macro="" textlink="">
      <xdr:nvSpPr>
        <xdr:cNvPr id="250" name="楕円 249">
          <a:extLst>
            <a:ext uri="{FF2B5EF4-FFF2-40B4-BE49-F238E27FC236}">
              <a16:creationId xmlns:a16="http://schemas.microsoft.com/office/drawing/2014/main" id="{AFBBF435-90B3-44EC-9816-032058D51C96}"/>
            </a:ext>
          </a:extLst>
        </xdr:cNvPr>
        <xdr:cNvSpPr/>
      </xdr:nvSpPr>
      <xdr:spPr>
        <a:xfrm>
          <a:off x="7810500" y="10381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87925</xdr:rowOff>
    </xdr:from>
    <xdr:to>
      <xdr:col>45</xdr:col>
      <xdr:colOff>177800</xdr:colOff>
      <xdr:row>60</xdr:row>
      <xdr:rowOff>145486</xdr:rowOff>
    </xdr:to>
    <xdr:cxnSp macro="">
      <xdr:nvCxnSpPr>
        <xdr:cNvPr id="251" name="直線コネクタ 250">
          <a:extLst>
            <a:ext uri="{FF2B5EF4-FFF2-40B4-BE49-F238E27FC236}">
              <a16:creationId xmlns:a16="http://schemas.microsoft.com/office/drawing/2014/main" id="{2EF09FDB-EFC5-403A-AB8D-C54359DEE326}"/>
            </a:ext>
          </a:extLst>
        </xdr:cNvPr>
        <xdr:cNvCxnSpPr/>
      </xdr:nvCxnSpPr>
      <xdr:spPr>
        <a:xfrm flipV="1">
          <a:off x="7861300" y="10374925"/>
          <a:ext cx="889000" cy="57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103477</xdr:rowOff>
    </xdr:from>
    <xdr:to>
      <xdr:col>36</xdr:col>
      <xdr:colOff>165100</xdr:colOff>
      <xdr:row>61</xdr:row>
      <xdr:rowOff>33627</xdr:rowOff>
    </xdr:to>
    <xdr:sp macro="" textlink="">
      <xdr:nvSpPr>
        <xdr:cNvPr id="252" name="楕円 251">
          <a:extLst>
            <a:ext uri="{FF2B5EF4-FFF2-40B4-BE49-F238E27FC236}">
              <a16:creationId xmlns:a16="http://schemas.microsoft.com/office/drawing/2014/main" id="{420C8E93-95F3-48D7-8645-10653CC33A8D}"/>
            </a:ext>
          </a:extLst>
        </xdr:cNvPr>
        <xdr:cNvSpPr/>
      </xdr:nvSpPr>
      <xdr:spPr>
        <a:xfrm>
          <a:off x="6921500" y="10390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145486</xdr:rowOff>
    </xdr:from>
    <xdr:to>
      <xdr:col>41</xdr:col>
      <xdr:colOff>50800</xdr:colOff>
      <xdr:row>60</xdr:row>
      <xdr:rowOff>154277</xdr:rowOff>
    </xdr:to>
    <xdr:cxnSp macro="">
      <xdr:nvCxnSpPr>
        <xdr:cNvPr id="253" name="直線コネクタ 252">
          <a:extLst>
            <a:ext uri="{FF2B5EF4-FFF2-40B4-BE49-F238E27FC236}">
              <a16:creationId xmlns:a16="http://schemas.microsoft.com/office/drawing/2014/main" id="{B67711F0-0460-4CC8-A7AA-54404D0CD551}"/>
            </a:ext>
          </a:extLst>
        </xdr:cNvPr>
        <xdr:cNvCxnSpPr/>
      </xdr:nvCxnSpPr>
      <xdr:spPr>
        <a:xfrm flipV="1">
          <a:off x="6972300" y="10432486"/>
          <a:ext cx="889000" cy="8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170901</xdr:rowOff>
    </xdr:from>
    <xdr:ext cx="599010" cy="259045"/>
    <xdr:sp macro="" textlink="">
      <xdr:nvSpPr>
        <xdr:cNvPr id="254" name="n_1aveValue【橋りょう・トンネル】&#10;一人当たり有形固定資産（償却資産）額">
          <a:extLst>
            <a:ext uri="{FF2B5EF4-FFF2-40B4-BE49-F238E27FC236}">
              <a16:creationId xmlns:a16="http://schemas.microsoft.com/office/drawing/2014/main" id="{5818545A-79CC-478A-9C9A-7E9893948B84}"/>
            </a:ext>
          </a:extLst>
        </xdr:cNvPr>
        <xdr:cNvSpPr txBox="1"/>
      </xdr:nvSpPr>
      <xdr:spPr>
        <a:xfrm>
          <a:off x="9327095" y="10800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135384</xdr:rowOff>
    </xdr:from>
    <xdr:ext cx="599010" cy="259045"/>
    <xdr:sp macro="" textlink="">
      <xdr:nvSpPr>
        <xdr:cNvPr id="255" name="n_2aveValue【橋りょう・トンネル】&#10;一人当たり有形固定資産（償却資産）額">
          <a:extLst>
            <a:ext uri="{FF2B5EF4-FFF2-40B4-BE49-F238E27FC236}">
              <a16:creationId xmlns:a16="http://schemas.microsoft.com/office/drawing/2014/main" id="{07205CF1-3CFE-4808-A14E-8421A021CCA3}"/>
            </a:ext>
          </a:extLst>
        </xdr:cNvPr>
        <xdr:cNvSpPr txBox="1"/>
      </xdr:nvSpPr>
      <xdr:spPr>
        <a:xfrm>
          <a:off x="8450795" y="10765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121200</xdr:rowOff>
    </xdr:from>
    <xdr:ext cx="599010" cy="259045"/>
    <xdr:sp macro="" textlink="">
      <xdr:nvSpPr>
        <xdr:cNvPr id="256" name="n_3aveValue【橋りょう・トンネル】&#10;一人当たり有形固定資産（償却資産）額">
          <a:extLst>
            <a:ext uri="{FF2B5EF4-FFF2-40B4-BE49-F238E27FC236}">
              <a16:creationId xmlns:a16="http://schemas.microsoft.com/office/drawing/2014/main" id="{EB8FBA77-4371-42A4-B4E5-16BB2DA6FEA5}"/>
            </a:ext>
          </a:extLst>
        </xdr:cNvPr>
        <xdr:cNvSpPr txBox="1"/>
      </xdr:nvSpPr>
      <xdr:spPr>
        <a:xfrm>
          <a:off x="7561795" y="10751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146521</xdr:rowOff>
    </xdr:from>
    <xdr:ext cx="599010" cy="259045"/>
    <xdr:sp macro="" textlink="">
      <xdr:nvSpPr>
        <xdr:cNvPr id="257" name="n_4aveValue【橋りょう・トンネル】&#10;一人当たり有形固定資産（償却資産）額">
          <a:extLst>
            <a:ext uri="{FF2B5EF4-FFF2-40B4-BE49-F238E27FC236}">
              <a16:creationId xmlns:a16="http://schemas.microsoft.com/office/drawing/2014/main" id="{BC281856-8589-4864-96E3-6398F105186D}"/>
            </a:ext>
          </a:extLst>
        </xdr:cNvPr>
        <xdr:cNvSpPr txBox="1"/>
      </xdr:nvSpPr>
      <xdr:spPr>
        <a:xfrm>
          <a:off x="6672795" y="10776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58</xdr:row>
      <xdr:rowOff>134717</xdr:rowOff>
    </xdr:from>
    <xdr:ext cx="690189" cy="259045"/>
    <xdr:sp macro="" textlink="">
      <xdr:nvSpPr>
        <xdr:cNvPr id="258" name="n_1mainValue【橋りょう・トンネル】&#10;一人当たり有形固定資産（償却資産）額">
          <a:extLst>
            <a:ext uri="{FF2B5EF4-FFF2-40B4-BE49-F238E27FC236}">
              <a16:creationId xmlns:a16="http://schemas.microsoft.com/office/drawing/2014/main" id="{D759BC07-D12E-4298-BADE-6B87B92BA3DA}"/>
            </a:ext>
          </a:extLst>
        </xdr:cNvPr>
        <xdr:cNvSpPr txBox="1"/>
      </xdr:nvSpPr>
      <xdr:spPr>
        <a:xfrm>
          <a:off x="9281505" y="100788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1,352,604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58</xdr:row>
      <xdr:rowOff>155252</xdr:rowOff>
    </xdr:from>
    <xdr:ext cx="690189" cy="259045"/>
    <xdr:sp macro="" textlink="">
      <xdr:nvSpPr>
        <xdr:cNvPr id="259" name="n_2mainValue【橋りょう・トンネル】&#10;一人当たり有形固定資産（償却資産）額">
          <a:extLst>
            <a:ext uri="{FF2B5EF4-FFF2-40B4-BE49-F238E27FC236}">
              <a16:creationId xmlns:a16="http://schemas.microsoft.com/office/drawing/2014/main" id="{0C860914-1F7B-4C03-80FF-1B102BBA7CDE}"/>
            </a:ext>
          </a:extLst>
        </xdr:cNvPr>
        <xdr:cNvSpPr txBox="1"/>
      </xdr:nvSpPr>
      <xdr:spPr>
        <a:xfrm>
          <a:off x="8405205" y="1009935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59</xdr:row>
      <xdr:rowOff>41363</xdr:rowOff>
    </xdr:from>
    <xdr:ext cx="690189" cy="259045"/>
    <xdr:sp macro="" textlink="">
      <xdr:nvSpPr>
        <xdr:cNvPr id="260" name="n_3mainValue【橋りょう・トンネル】&#10;一人当たり有形固定資産（償却資産）額">
          <a:extLst>
            <a:ext uri="{FF2B5EF4-FFF2-40B4-BE49-F238E27FC236}">
              <a16:creationId xmlns:a16="http://schemas.microsoft.com/office/drawing/2014/main" id="{00332A5E-91BC-49BB-A02D-3326D2C0E6B6}"/>
            </a:ext>
          </a:extLst>
        </xdr:cNvPr>
        <xdr:cNvSpPr txBox="1"/>
      </xdr:nvSpPr>
      <xdr:spPr>
        <a:xfrm>
          <a:off x="7516205" y="101569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59</xdr:row>
      <xdr:rowOff>50154</xdr:rowOff>
    </xdr:from>
    <xdr:ext cx="690189" cy="259045"/>
    <xdr:sp macro="" textlink="">
      <xdr:nvSpPr>
        <xdr:cNvPr id="261" name="n_4mainValue【橋りょう・トンネル】&#10;一人当たり有形固定資産（償却資産）額">
          <a:extLst>
            <a:ext uri="{FF2B5EF4-FFF2-40B4-BE49-F238E27FC236}">
              <a16:creationId xmlns:a16="http://schemas.microsoft.com/office/drawing/2014/main" id="{48B9116B-762C-4C38-859D-902D94326EAE}"/>
            </a:ext>
          </a:extLst>
        </xdr:cNvPr>
        <xdr:cNvSpPr txBox="1"/>
      </xdr:nvSpPr>
      <xdr:spPr>
        <a:xfrm>
          <a:off x="6627205" y="101657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CCAE51CB-B5AE-4838-ABB1-0277F47FD69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2BE393DE-7B72-4B3B-9CA2-F6CC33F7B9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E2355FCD-56AD-4CC1-8E5B-6595D17CA0C1}"/>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2FC9491A-9FD1-4950-9184-C2DFA7C00DBF}"/>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70FEB48C-B646-452B-8F3D-07564DFA06C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17D4836C-DDAB-496E-9531-25762DDB857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412664A0-5018-470B-A646-5C0F155CBB4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B77B1224-2A5E-46F7-AD3A-EC97D3BEED8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2E3BE5D3-56D4-4EFD-99E1-35F48BF23DDB}"/>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1AE43F6E-814C-43C0-AB77-0C077F3E286B}"/>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A97E898B-98D8-4164-955F-550D6FFDCA75}"/>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3" name="直線コネクタ 272">
          <a:extLst>
            <a:ext uri="{FF2B5EF4-FFF2-40B4-BE49-F238E27FC236}">
              <a16:creationId xmlns:a16="http://schemas.microsoft.com/office/drawing/2014/main" id="{1924007D-511E-4B58-A778-8DD2ECF41A7E}"/>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4" name="テキスト ボックス 273">
          <a:extLst>
            <a:ext uri="{FF2B5EF4-FFF2-40B4-BE49-F238E27FC236}">
              <a16:creationId xmlns:a16="http://schemas.microsoft.com/office/drawing/2014/main" id="{9F14D05D-8640-47EC-8325-8E2A6B9BBEC8}"/>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5" name="直線コネクタ 274">
          <a:extLst>
            <a:ext uri="{FF2B5EF4-FFF2-40B4-BE49-F238E27FC236}">
              <a16:creationId xmlns:a16="http://schemas.microsoft.com/office/drawing/2014/main" id="{640049EF-2E6B-47D3-8677-9C44938A40CE}"/>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6" name="テキスト ボックス 275">
          <a:extLst>
            <a:ext uri="{FF2B5EF4-FFF2-40B4-BE49-F238E27FC236}">
              <a16:creationId xmlns:a16="http://schemas.microsoft.com/office/drawing/2014/main" id="{C5219575-B026-4020-8D23-7560559A5E29}"/>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7" name="直線コネクタ 276">
          <a:extLst>
            <a:ext uri="{FF2B5EF4-FFF2-40B4-BE49-F238E27FC236}">
              <a16:creationId xmlns:a16="http://schemas.microsoft.com/office/drawing/2014/main" id="{C09573E7-8C14-4B53-B452-48E4289D3DA4}"/>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8" name="テキスト ボックス 277">
          <a:extLst>
            <a:ext uri="{FF2B5EF4-FFF2-40B4-BE49-F238E27FC236}">
              <a16:creationId xmlns:a16="http://schemas.microsoft.com/office/drawing/2014/main" id="{693B3D40-D0E1-4BEE-AA3A-0F71954526F3}"/>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9" name="直線コネクタ 278">
          <a:extLst>
            <a:ext uri="{FF2B5EF4-FFF2-40B4-BE49-F238E27FC236}">
              <a16:creationId xmlns:a16="http://schemas.microsoft.com/office/drawing/2014/main" id="{A3194C14-BF9C-4A98-8714-6FA7571B2388}"/>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0" name="テキスト ボックス 279">
          <a:extLst>
            <a:ext uri="{FF2B5EF4-FFF2-40B4-BE49-F238E27FC236}">
              <a16:creationId xmlns:a16="http://schemas.microsoft.com/office/drawing/2014/main" id="{5904F856-1373-41C0-9C9A-EE030E9A8AE7}"/>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1" name="直線コネクタ 280">
          <a:extLst>
            <a:ext uri="{FF2B5EF4-FFF2-40B4-BE49-F238E27FC236}">
              <a16:creationId xmlns:a16="http://schemas.microsoft.com/office/drawing/2014/main" id="{F25CA02A-4500-4CA9-91D1-5C0B2131C4B6}"/>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2" name="テキスト ボックス 281">
          <a:extLst>
            <a:ext uri="{FF2B5EF4-FFF2-40B4-BE49-F238E27FC236}">
              <a16:creationId xmlns:a16="http://schemas.microsoft.com/office/drawing/2014/main" id="{F152C1BF-F612-4721-86F7-86EB7D2ADAB5}"/>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3" name="直線コネクタ 282">
          <a:extLst>
            <a:ext uri="{FF2B5EF4-FFF2-40B4-BE49-F238E27FC236}">
              <a16:creationId xmlns:a16="http://schemas.microsoft.com/office/drawing/2014/main" id="{6EC847A2-F786-406B-84E7-4086B785B391}"/>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4" name="テキスト ボックス 283">
          <a:extLst>
            <a:ext uri="{FF2B5EF4-FFF2-40B4-BE49-F238E27FC236}">
              <a16:creationId xmlns:a16="http://schemas.microsoft.com/office/drawing/2014/main" id="{F5566DBC-0D8D-445C-B973-D2B23FF8D2C2}"/>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376CF50C-F511-432A-B9B0-F0A4E6C5558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2EB6231C-19D4-4F0A-8678-17B517C3D0E5}"/>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23405</xdr:rowOff>
    </xdr:from>
    <xdr:to>
      <xdr:col>24</xdr:col>
      <xdr:colOff>62865</xdr:colOff>
      <xdr:row>86</xdr:row>
      <xdr:rowOff>168729</xdr:rowOff>
    </xdr:to>
    <xdr:cxnSp macro="">
      <xdr:nvCxnSpPr>
        <xdr:cNvPr id="287" name="直線コネクタ 286">
          <a:extLst>
            <a:ext uri="{FF2B5EF4-FFF2-40B4-BE49-F238E27FC236}">
              <a16:creationId xmlns:a16="http://schemas.microsoft.com/office/drawing/2014/main" id="{92FDF85A-34FB-4213-8EA2-B9F1080FB7C3}"/>
            </a:ext>
          </a:extLst>
        </xdr:cNvPr>
        <xdr:cNvCxnSpPr/>
      </xdr:nvCxnSpPr>
      <xdr:spPr>
        <a:xfrm flipV="1">
          <a:off x="4634865" y="13396505"/>
          <a:ext cx="0" cy="15169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8" name="【公営住宅】&#10;有形固定資産減価償却率最小値テキスト">
          <a:extLst>
            <a:ext uri="{FF2B5EF4-FFF2-40B4-BE49-F238E27FC236}">
              <a16:creationId xmlns:a16="http://schemas.microsoft.com/office/drawing/2014/main" id="{4D6E8667-FE9F-4AA6-940E-5EDE158AA356}"/>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9" name="直線コネクタ 288">
          <a:extLst>
            <a:ext uri="{FF2B5EF4-FFF2-40B4-BE49-F238E27FC236}">
              <a16:creationId xmlns:a16="http://schemas.microsoft.com/office/drawing/2014/main" id="{CEA943F5-6052-4BC7-8340-1EF012F2ACD5}"/>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141532</xdr:rowOff>
    </xdr:from>
    <xdr:ext cx="340478" cy="259045"/>
    <xdr:sp macro="" textlink="">
      <xdr:nvSpPr>
        <xdr:cNvPr id="290" name="【公営住宅】&#10;有形固定資産減価償却率最大値テキスト">
          <a:extLst>
            <a:ext uri="{FF2B5EF4-FFF2-40B4-BE49-F238E27FC236}">
              <a16:creationId xmlns:a16="http://schemas.microsoft.com/office/drawing/2014/main" id="{9A2615B4-7353-4254-8A51-FFDE658F5C37}"/>
            </a:ext>
          </a:extLst>
        </xdr:cNvPr>
        <xdr:cNvSpPr txBox="1"/>
      </xdr:nvSpPr>
      <xdr:spPr>
        <a:xfrm>
          <a:off x="4673600" y="131717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23405</xdr:rowOff>
    </xdr:from>
    <xdr:to>
      <xdr:col>24</xdr:col>
      <xdr:colOff>152400</xdr:colOff>
      <xdr:row>78</xdr:row>
      <xdr:rowOff>23405</xdr:rowOff>
    </xdr:to>
    <xdr:cxnSp macro="">
      <xdr:nvCxnSpPr>
        <xdr:cNvPr id="291" name="直線コネクタ 290">
          <a:extLst>
            <a:ext uri="{FF2B5EF4-FFF2-40B4-BE49-F238E27FC236}">
              <a16:creationId xmlns:a16="http://schemas.microsoft.com/office/drawing/2014/main" id="{74C1F40C-EFE1-4383-A731-8A564441F346}"/>
            </a:ext>
          </a:extLst>
        </xdr:cNvPr>
        <xdr:cNvCxnSpPr/>
      </xdr:nvCxnSpPr>
      <xdr:spPr>
        <a:xfrm>
          <a:off x="4546600" y="13396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68959</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60AAFC5B-620C-4D17-8884-A4F20F784B59}"/>
            </a:ext>
          </a:extLst>
        </xdr:cNvPr>
        <xdr:cNvSpPr txBox="1"/>
      </xdr:nvSpPr>
      <xdr:spPr>
        <a:xfrm>
          <a:off x="4673600" y="141278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46082</xdr:rowOff>
    </xdr:from>
    <xdr:to>
      <xdr:col>24</xdr:col>
      <xdr:colOff>114300</xdr:colOff>
      <xdr:row>83</xdr:row>
      <xdr:rowOff>147682</xdr:rowOff>
    </xdr:to>
    <xdr:sp macro="" textlink="">
      <xdr:nvSpPr>
        <xdr:cNvPr id="293" name="フローチャート: 判断 292">
          <a:extLst>
            <a:ext uri="{FF2B5EF4-FFF2-40B4-BE49-F238E27FC236}">
              <a16:creationId xmlns:a16="http://schemas.microsoft.com/office/drawing/2014/main" id="{35CFD062-31AD-4E3D-A715-87ADE475FE73}"/>
            </a:ext>
          </a:extLst>
        </xdr:cNvPr>
        <xdr:cNvSpPr/>
      </xdr:nvSpPr>
      <xdr:spPr>
        <a:xfrm>
          <a:off x="4584700" y="1427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21589</xdr:rowOff>
    </xdr:from>
    <xdr:to>
      <xdr:col>20</xdr:col>
      <xdr:colOff>38100</xdr:colOff>
      <xdr:row>83</xdr:row>
      <xdr:rowOff>123189</xdr:rowOff>
    </xdr:to>
    <xdr:sp macro="" textlink="">
      <xdr:nvSpPr>
        <xdr:cNvPr id="294" name="フローチャート: 判断 293">
          <a:extLst>
            <a:ext uri="{FF2B5EF4-FFF2-40B4-BE49-F238E27FC236}">
              <a16:creationId xmlns:a16="http://schemas.microsoft.com/office/drawing/2014/main" id="{9CAD5FF1-6AF6-45E7-93C4-CC9F358CB748}"/>
            </a:ext>
          </a:extLst>
        </xdr:cNvPr>
        <xdr:cNvSpPr/>
      </xdr:nvSpPr>
      <xdr:spPr>
        <a:xfrm>
          <a:off x="3746500" y="142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34652</xdr:rowOff>
    </xdr:from>
    <xdr:to>
      <xdr:col>15</xdr:col>
      <xdr:colOff>101600</xdr:colOff>
      <xdr:row>83</xdr:row>
      <xdr:rowOff>136252</xdr:rowOff>
    </xdr:to>
    <xdr:sp macro="" textlink="">
      <xdr:nvSpPr>
        <xdr:cNvPr id="295" name="フローチャート: 判断 294">
          <a:extLst>
            <a:ext uri="{FF2B5EF4-FFF2-40B4-BE49-F238E27FC236}">
              <a16:creationId xmlns:a16="http://schemas.microsoft.com/office/drawing/2014/main" id="{A2E72114-1E3B-46EF-B282-F69F4C86712B}"/>
            </a:ext>
          </a:extLst>
        </xdr:cNvPr>
        <xdr:cNvSpPr/>
      </xdr:nvSpPr>
      <xdr:spPr>
        <a:xfrm>
          <a:off x="2857500" y="1426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85</xdr:row>
      <xdr:rowOff>44450</xdr:rowOff>
    </xdr:from>
    <xdr:to>
      <xdr:col>10</xdr:col>
      <xdr:colOff>165100</xdr:colOff>
      <xdr:row>85</xdr:row>
      <xdr:rowOff>146050</xdr:rowOff>
    </xdr:to>
    <xdr:sp macro="" textlink="">
      <xdr:nvSpPr>
        <xdr:cNvPr id="296" name="フローチャート: 判断 295">
          <a:extLst>
            <a:ext uri="{FF2B5EF4-FFF2-40B4-BE49-F238E27FC236}">
              <a16:creationId xmlns:a16="http://schemas.microsoft.com/office/drawing/2014/main" id="{695D7AFF-BAF2-43E3-9C12-00F9526E373B}"/>
            </a:ext>
          </a:extLst>
        </xdr:cNvPr>
        <xdr:cNvSpPr/>
      </xdr:nvSpPr>
      <xdr:spPr>
        <a:xfrm>
          <a:off x="1968500" y="14617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119562</xdr:rowOff>
    </xdr:from>
    <xdr:to>
      <xdr:col>6</xdr:col>
      <xdr:colOff>38100</xdr:colOff>
      <xdr:row>83</xdr:row>
      <xdr:rowOff>49712</xdr:rowOff>
    </xdr:to>
    <xdr:sp macro="" textlink="">
      <xdr:nvSpPr>
        <xdr:cNvPr id="297" name="フローチャート: 判断 296">
          <a:extLst>
            <a:ext uri="{FF2B5EF4-FFF2-40B4-BE49-F238E27FC236}">
              <a16:creationId xmlns:a16="http://schemas.microsoft.com/office/drawing/2014/main" id="{8402E6E6-5C9D-4E7B-ACA4-461A29AA8364}"/>
            </a:ext>
          </a:extLst>
        </xdr:cNvPr>
        <xdr:cNvSpPr/>
      </xdr:nvSpPr>
      <xdr:spPr>
        <a:xfrm>
          <a:off x="1079500" y="1417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86646E41-0B21-4C74-85C1-ABCED4D4F43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BD9BC742-C198-4F58-B7C8-4E7EDE6AEA5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CAE7F0C1-C0DD-4B67-B582-BD5C8383677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877448C0-6C88-4116-837D-2F2B94C307D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4125C54C-39E1-48D2-9F85-A32A74C2850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73842</xdr:rowOff>
    </xdr:from>
    <xdr:to>
      <xdr:col>24</xdr:col>
      <xdr:colOff>114300</xdr:colOff>
      <xdr:row>86</xdr:row>
      <xdr:rowOff>3992</xdr:rowOff>
    </xdr:to>
    <xdr:sp macro="" textlink="">
      <xdr:nvSpPr>
        <xdr:cNvPr id="303" name="楕円 302">
          <a:extLst>
            <a:ext uri="{FF2B5EF4-FFF2-40B4-BE49-F238E27FC236}">
              <a16:creationId xmlns:a16="http://schemas.microsoft.com/office/drawing/2014/main" id="{BA19ACF4-0AD8-4F99-A757-397BEC544065}"/>
            </a:ext>
          </a:extLst>
        </xdr:cNvPr>
        <xdr:cNvSpPr/>
      </xdr:nvSpPr>
      <xdr:spPr>
        <a:xfrm>
          <a:off x="4584700" y="1464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52269</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3508D501-DEA9-44B5-A153-FC2CBD95740A}"/>
            </a:ext>
          </a:extLst>
        </xdr:cNvPr>
        <xdr:cNvSpPr txBox="1"/>
      </xdr:nvSpPr>
      <xdr:spPr>
        <a:xfrm>
          <a:off x="4673600" y="14625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44450</xdr:rowOff>
    </xdr:from>
    <xdr:to>
      <xdr:col>20</xdr:col>
      <xdr:colOff>38100</xdr:colOff>
      <xdr:row>85</xdr:row>
      <xdr:rowOff>146050</xdr:rowOff>
    </xdr:to>
    <xdr:sp macro="" textlink="">
      <xdr:nvSpPr>
        <xdr:cNvPr id="305" name="楕円 304">
          <a:extLst>
            <a:ext uri="{FF2B5EF4-FFF2-40B4-BE49-F238E27FC236}">
              <a16:creationId xmlns:a16="http://schemas.microsoft.com/office/drawing/2014/main" id="{D4C21E37-3AA1-45A0-A069-E91EE60D0E4F}"/>
            </a:ext>
          </a:extLst>
        </xdr:cNvPr>
        <xdr:cNvSpPr/>
      </xdr:nvSpPr>
      <xdr:spPr>
        <a:xfrm>
          <a:off x="3746500" y="1461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95250</xdr:rowOff>
    </xdr:from>
    <xdr:to>
      <xdr:col>24</xdr:col>
      <xdr:colOff>63500</xdr:colOff>
      <xdr:row>85</xdr:row>
      <xdr:rowOff>124642</xdr:rowOff>
    </xdr:to>
    <xdr:cxnSp macro="">
      <xdr:nvCxnSpPr>
        <xdr:cNvPr id="306" name="直線コネクタ 305">
          <a:extLst>
            <a:ext uri="{FF2B5EF4-FFF2-40B4-BE49-F238E27FC236}">
              <a16:creationId xmlns:a16="http://schemas.microsoft.com/office/drawing/2014/main" id="{05FEFE36-C09E-4AEA-9FF8-9BFCBF8975C6}"/>
            </a:ext>
          </a:extLst>
        </xdr:cNvPr>
        <xdr:cNvCxnSpPr/>
      </xdr:nvCxnSpPr>
      <xdr:spPr>
        <a:xfrm>
          <a:off x="3797300" y="14668500"/>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147320</xdr:rowOff>
    </xdr:from>
    <xdr:to>
      <xdr:col>15</xdr:col>
      <xdr:colOff>101600</xdr:colOff>
      <xdr:row>85</xdr:row>
      <xdr:rowOff>77470</xdr:rowOff>
    </xdr:to>
    <xdr:sp macro="" textlink="">
      <xdr:nvSpPr>
        <xdr:cNvPr id="307" name="楕円 306">
          <a:extLst>
            <a:ext uri="{FF2B5EF4-FFF2-40B4-BE49-F238E27FC236}">
              <a16:creationId xmlns:a16="http://schemas.microsoft.com/office/drawing/2014/main" id="{C64E146F-0253-4BAF-BEE2-FF5BFC7EB703}"/>
            </a:ext>
          </a:extLst>
        </xdr:cNvPr>
        <xdr:cNvSpPr/>
      </xdr:nvSpPr>
      <xdr:spPr>
        <a:xfrm>
          <a:off x="2857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26670</xdr:rowOff>
    </xdr:from>
    <xdr:to>
      <xdr:col>19</xdr:col>
      <xdr:colOff>177800</xdr:colOff>
      <xdr:row>85</xdr:row>
      <xdr:rowOff>95250</xdr:rowOff>
    </xdr:to>
    <xdr:cxnSp macro="">
      <xdr:nvCxnSpPr>
        <xdr:cNvPr id="308" name="直線コネクタ 307">
          <a:extLst>
            <a:ext uri="{FF2B5EF4-FFF2-40B4-BE49-F238E27FC236}">
              <a16:creationId xmlns:a16="http://schemas.microsoft.com/office/drawing/2014/main" id="{EDA0FB11-F93E-4537-B225-A3C0AB1DA63A}"/>
            </a:ext>
          </a:extLst>
        </xdr:cNvPr>
        <xdr:cNvCxnSpPr/>
      </xdr:nvCxnSpPr>
      <xdr:spPr>
        <a:xfrm>
          <a:off x="2908300" y="145999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86</xdr:row>
      <xdr:rowOff>95069</xdr:rowOff>
    </xdr:from>
    <xdr:to>
      <xdr:col>10</xdr:col>
      <xdr:colOff>165100</xdr:colOff>
      <xdr:row>87</xdr:row>
      <xdr:rowOff>25219</xdr:rowOff>
    </xdr:to>
    <xdr:sp macro="" textlink="">
      <xdr:nvSpPr>
        <xdr:cNvPr id="309" name="楕円 308">
          <a:extLst>
            <a:ext uri="{FF2B5EF4-FFF2-40B4-BE49-F238E27FC236}">
              <a16:creationId xmlns:a16="http://schemas.microsoft.com/office/drawing/2014/main" id="{F394AF24-B9D7-48F2-9CDF-3D62C3C68C72}"/>
            </a:ext>
          </a:extLst>
        </xdr:cNvPr>
        <xdr:cNvSpPr/>
      </xdr:nvSpPr>
      <xdr:spPr>
        <a:xfrm>
          <a:off x="1968500" y="14839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26670</xdr:rowOff>
    </xdr:from>
    <xdr:to>
      <xdr:col>15</xdr:col>
      <xdr:colOff>50800</xdr:colOff>
      <xdr:row>86</xdr:row>
      <xdr:rowOff>145869</xdr:rowOff>
    </xdr:to>
    <xdr:cxnSp macro="">
      <xdr:nvCxnSpPr>
        <xdr:cNvPr id="310" name="直線コネクタ 309">
          <a:extLst>
            <a:ext uri="{FF2B5EF4-FFF2-40B4-BE49-F238E27FC236}">
              <a16:creationId xmlns:a16="http://schemas.microsoft.com/office/drawing/2014/main" id="{2112ED08-FB5B-484C-92FA-1F16FC6534F2}"/>
            </a:ext>
          </a:extLst>
        </xdr:cNvPr>
        <xdr:cNvCxnSpPr/>
      </xdr:nvCxnSpPr>
      <xdr:spPr>
        <a:xfrm flipV="1">
          <a:off x="2019300" y="14599920"/>
          <a:ext cx="889000" cy="290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142421</xdr:rowOff>
    </xdr:from>
    <xdr:to>
      <xdr:col>6</xdr:col>
      <xdr:colOff>38100</xdr:colOff>
      <xdr:row>84</xdr:row>
      <xdr:rowOff>72571</xdr:rowOff>
    </xdr:to>
    <xdr:sp macro="" textlink="">
      <xdr:nvSpPr>
        <xdr:cNvPr id="311" name="楕円 310">
          <a:extLst>
            <a:ext uri="{FF2B5EF4-FFF2-40B4-BE49-F238E27FC236}">
              <a16:creationId xmlns:a16="http://schemas.microsoft.com/office/drawing/2014/main" id="{3743EBA7-28DE-49CD-B0CB-A51CBDC7A8C3}"/>
            </a:ext>
          </a:extLst>
        </xdr:cNvPr>
        <xdr:cNvSpPr/>
      </xdr:nvSpPr>
      <xdr:spPr>
        <a:xfrm>
          <a:off x="1079500" y="1437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21771</xdr:rowOff>
    </xdr:from>
    <xdr:to>
      <xdr:col>10</xdr:col>
      <xdr:colOff>114300</xdr:colOff>
      <xdr:row>86</xdr:row>
      <xdr:rowOff>145869</xdr:rowOff>
    </xdr:to>
    <xdr:cxnSp macro="">
      <xdr:nvCxnSpPr>
        <xdr:cNvPr id="312" name="直線コネクタ 311">
          <a:extLst>
            <a:ext uri="{FF2B5EF4-FFF2-40B4-BE49-F238E27FC236}">
              <a16:creationId xmlns:a16="http://schemas.microsoft.com/office/drawing/2014/main" id="{3A01AD01-D6A0-48D3-9261-DF6913098B9B}"/>
            </a:ext>
          </a:extLst>
        </xdr:cNvPr>
        <xdr:cNvCxnSpPr/>
      </xdr:nvCxnSpPr>
      <xdr:spPr>
        <a:xfrm>
          <a:off x="1130300" y="14423571"/>
          <a:ext cx="889000" cy="466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139716</xdr:rowOff>
    </xdr:from>
    <xdr:ext cx="405111" cy="259045"/>
    <xdr:sp macro="" textlink="">
      <xdr:nvSpPr>
        <xdr:cNvPr id="313" name="n_1aveValue【公営住宅】&#10;有形固定資産減価償却率">
          <a:extLst>
            <a:ext uri="{FF2B5EF4-FFF2-40B4-BE49-F238E27FC236}">
              <a16:creationId xmlns:a16="http://schemas.microsoft.com/office/drawing/2014/main" id="{1FF547F8-B902-4610-AB7A-3DE4E1EFB34A}"/>
            </a:ext>
          </a:extLst>
        </xdr:cNvPr>
        <xdr:cNvSpPr txBox="1"/>
      </xdr:nvSpPr>
      <xdr:spPr>
        <a:xfrm>
          <a:off x="3582044" y="14027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152779</xdr:rowOff>
    </xdr:from>
    <xdr:ext cx="405111" cy="259045"/>
    <xdr:sp macro="" textlink="">
      <xdr:nvSpPr>
        <xdr:cNvPr id="314" name="n_2aveValue【公営住宅】&#10;有形固定資産減価償却率">
          <a:extLst>
            <a:ext uri="{FF2B5EF4-FFF2-40B4-BE49-F238E27FC236}">
              <a16:creationId xmlns:a16="http://schemas.microsoft.com/office/drawing/2014/main" id="{19DC9C1C-7D59-4836-BD8A-B34E32227C21}"/>
            </a:ext>
          </a:extLst>
        </xdr:cNvPr>
        <xdr:cNvSpPr txBox="1"/>
      </xdr:nvSpPr>
      <xdr:spPr>
        <a:xfrm>
          <a:off x="2705744" y="140402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162577</xdr:rowOff>
    </xdr:from>
    <xdr:ext cx="405111" cy="259045"/>
    <xdr:sp macro="" textlink="">
      <xdr:nvSpPr>
        <xdr:cNvPr id="315" name="n_3aveValue【公営住宅】&#10;有形固定資産減価償却率">
          <a:extLst>
            <a:ext uri="{FF2B5EF4-FFF2-40B4-BE49-F238E27FC236}">
              <a16:creationId xmlns:a16="http://schemas.microsoft.com/office/drawing/2014/main" id="{38D2F2C4-EB04-40CB-B6D7-6A2E40865303}"/>
            </a:ext>
          </a:extLst>
        </xdr:cNvPr>
        <xdr:cNvSpPr txBox="1"/>
      </xdr:nvSpPr>
      <xdr:spPr>
        <a:xfrm>
          <a:off x="1816744" y="14392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66239</xdr:rowOff>
    </xdr:from>
    <xdr:ext cx="405111" cy="259045"/>
    <xdr:sp macro="" textlink="">
      <xdr:nvSpPr>
        <xdr:cNvPr id="316" name="n_4aveValue【公営住宅】&#10;有形固定資産減価償却率">
          <a:extLst>
            <a:ext uri="{FF2B5EF4-FFF2-40B4-BE49-F238E27FC236}">
              <a16:creationId xmlns:a16="http://schemas.microsoft.com/office/drawing/2014/main" id="{14E88996-D784-4320-ADE2-E951A418C19C}"/>
            </a:ext>
          </a:extLst>
        </xdr:cNvPr>
        <xdr:cNvSpPr txBox="1"/>
      </xdr:nvSpPr>
      <xdr:spPr>
        <a:xfrm>
          <a:off x="927744" y="13953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137177</xdr:rowOff>
    </xdr:from>
    <xdr:ext cx="405111" cy="259045"/>
    <xdr:sp macro="" textlink="">
      <xdr:nvSpPr>
        <xdr:cNvPr id="317" name="n_1mainValue【公営住宅】&#10;有形固定資産減価償却率">
          <a:extLst>
            <a:ext uri="{FF2B5EF4-FFF2-40B4-BE49-F238E27FC236}">
              <a16:creationId xmlns:a16="http://schemas.microsoft.com/office/drawing/2014/main" id="{43FA0395-4FFF-4072-9EF3-54EEA280C089}"/>
            </a:ext>
          </a:extLst>
        </xdr:cNvPr>
        <xdr:cNvSpPr txBox="1"/>
      </xdr:nvSpPr>
      <xdr:spPr>
        <a:xfrm>
          <a:off x="3582044" y="1471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68597</xdr:rowOff>
    </xdr:from>
    <xdr:ext cx="405111" cy="259045"/>
    <xdr:sp macro="" textlink="">
      <xdr:nvSpPr>
        <xdr:cNvPr id="318" name="n_2mainValue【公営住宅】&#10;有形固定資産減価償却率">
          <a:extLst>
            <a:ext uri="{FF2B5EF4-FFF2-40B4-BE49-F238E27FC236}">
              <a16:creationId xmlns:a16="http://schemas.microsoft.com/office/drawing/2014/main" id="{F8DF6E23-6F2C-438B-BD18-ACE47B1D39FE}"/>
            </a:ext>
          </a:extLst>
        </xdr:cNvPr>
        <xdr:cNvSpPr txBox="1"/>
      </xdr:nvSpPr>
      <xdr:spPr>
        <a:xfrm>
          <a:off x="2705744" y="14641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87</xdr:row>
      <xdr:rowOff>16346</xdr:rowOff>
    </xdr:from>
    <xdr:ext cx="405111" cy="259045"/>
    <xdr:sp macro="" textlink="">
      <xdr:nvSpPr>
        <xdr:cNvPr id="319" name="n_3mainValue【公営住宅】&#10;有形固定資産減価償却率">
          <a:extLst>
            <a:ext uri="{FF2B5EF4-FFF2-40B4-BE49-F238E27FC236}">
              <a16:creationId xmlns:a16="http://schemas.microsoft.com/office/drawing/2014/main" id="{2D61DC6D-703A-49D9-A054-ECD7F5B9FA5D}"/>
            </a:ext>
          </a:extLst>
        </xdr:cNvPr>
        <xdr:cNvSpPr txBox="1"/>
      </xdr:nvSpPr>
      <xdr:spPr>
        <a:xfrm>
          <a:off x="1816744" y="14932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63698</xdr:rowOff>
    </xdr:from>
    <xdr:ext cx="405111" cy="259045"/>
    <xdr:sp macro="" textlink="">
      <xdr:nvSpPr>
        <xdr:cNvPr id="320" name="n_4mainValue【公営住宅】&#10;有形固定資産減価償却率">
          <a:extLst>
            <a:ext uri="{FF2B5EF4-FFF2-40B4-BE49-F238E27FC236}">
              <a16:creationId xmlns:a16="http://schemas.microsoft.com/office/drawing/2014/main" id="{F51F5ADA-A5D3-406C-A93B-D065E1B3E7E7}"/>
            </a:ext>
          </a:extLst>
        </xdr:cNvPr>
        <xdr:cNvSpPr txBox="1"/>
      </xdr:nvSpPr>
      <xdr:spPr>
        <a:xfrm>
          <a:off x="927744" y="144654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8975B6EF-09E1-42E5-A06E-4784B7A95991}"/>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4FDE1528-CBFF-449F-B639-A1010A9FE8B1}"/>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74AE1BFB-9511-4C00-BB81-28FDE1995EC8}"/>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021E52A7-B420-4622-A8D2-EC1D5B0CCF5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66DC3F97-04E9-4497-BCCE-76979404353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33AB1063-7133-4E5B-B352-2213D013039A}"/>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95FD2E15-D949-47C9-945B-ACEFA478A33F}"/>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E024DE51-BD9A-40E6-9D73-B30ADE2F0162}"/>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EDCDC165-1A29-486B-ACFE-08F386F33255}"/>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0D5F4CE9-12BC-4140-B37A-2AC1BE14AB5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1" name="直線コネクタ 330">
          <a:extLst>
            <a:ext uri="{FF2B5EF4-FFF2-40B4-BE49-F238E27FC236}">
              <a16:creationId xmlns:a16="http://schemas.microsoft.com/office/drawing/2014/main" id="{108F71BA-28A8-41D2-ACAF-A274816FC0F6}"/>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2" name="テキスト ボックス 331">
          <a:extLst>
            <a:ext uri="{FF2B5EF4-FFF2-40B4-BE49-F238E27FC236}">
              <a16:creationId xmlns:a16="http://schemas.microsoft.com/office/drawing/2014/main" id="{C0CFCCED-6CFC-49EA-87BB-71615F4F7D43}"/>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3" name="直線コネクタ 332">
          <a:extLst>
            <a:ext uri="{FF2B5EF4-FFF2-40B4-BE49-F238E27FC236}">
              <a16:creationId xmlns:a16="http://schemas.microsoft.com/office/drawing/2014/main" id="{2FA0C479-9C17-4F0E-9755-21ACDC1C03A3}"/>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4" name="テキスト ボックス 333">
          <a:extLst>
            <a:ext uri="{FF2B5EF4-FFF2-40B4-BE49-F238E27FC236}">
              <a16:creationId xmlns:a16="http://schemas.microsoft.com/office/drawing/2014/main" id="{6CC240C4-1F02-48FD-B674-C859D36608A3}"/>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5" name="直線コネクタ 334">
          <a:extLst>
            <a:ext uri="{FF2B5EF4-FFF2-40B4-BE49-F238E27FC236}">
              <a16:creationId xmlns:a16="http://schemas.microsoft.com/office/drawing/2014/main" id="{212260D7-609E-4C83-9DE9-72CD4D67A6D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6" name="テキスト ボックス 335">
          <a:extLst>
            <a:ext uri="{FF2B5EF4-FFF2-40B4-BE49-F238E27FC236}">
              <a16:creationId xmlns:a16="http://schemas.microsoft.com/office/drawing/2014/main" id="{EDECC89C-D81C-4705-BADD-28CEEE1E451A}"/>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7" name="直線コネクタ 336">
          <a:extLst>
            <a:ext uri="{FF2B5EF4-FFF2-40B4-BE49-F238E27FC236}">
              <a16:creationId xmlns:a16="http://schemas.microsoft.com/office/drawing/2014/main" id="{3A906E3D-9231-4AEE-AFD5-BA13334366CD}"/>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8" name="テキスト ボックス 337">
          <a:extLst>
            <a:ext uri="{FF2B5EF4-FFF2-40B4-BE49-F238E27FC236}">
              <a16:creationId xmlns:a16="http://schemas.microsoft.com/office/drawing/2014/main" id="{2F15B939-3218-4FC4-A976-5AFE17391A18}"/>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9" name="直線コネクタ 338">
          <a:extLst>
            <a:ext uri="{FF2B5EF4-FFF2-40B4-BE49-F238E27FC236}">
              <a16:creationId xmlns:a16="http://schemas.microsoft.com/office/drawing/2014/main" id="{7FB391C6-7809-4355-8054-8050D8647056}"/>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0" name="テキスト ボックス 339">
          <a:extLst>
            <a:ext uri="{FF2B5EF4-FFF2-40B4-BE49-F238E27FC236}">
              <a16:creationId xmlns:a16="http://schemas.microsoft.com/office/drawing/2014/main" id="{57F404A0-D869-43A2-A40A-85F69E12C186}"/>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a:extLst>
            <a:ext uri="{FF2B5EF4-FFF2-40B4-BE49-F238E27FC236}">
              <a16:creationId xmlns:a16="http://schemas.microsoft.com/office/drawing/2014/main" id="{D5611FEE-E099-4C97-A4ED-BDA4E31BB15B}"/>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2" name="テキスト ボックス 341">
          <a:extLst>
            <a:ext uri="{FF2B5EF4-FFF2-40B4-BE49-F238E27FC236}">
              <a16:creationId xmlns:a16="http://schemas.microsoft.com/office/drawing/2014/main" id="{CBB5BD10-C8A7-4EAB-9DF1-3AA1894239C4}"/>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公営住宅】&#10;一人当たり面積グラフ枠">
          <a:extLst>
            <a:ext uri="{FF2B5EF4-FFF2-40B4-BE49-F238E27FC236}">
              <a16:creationId xmlns:a16="http://schemas.microsoft.com/office/drawing/2014/main" id="{CF425B52-5CDD-477D-BAD5-C6C50A49DEAF}"/>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69087</xdr:rowOff>
    </xdr:from>
    <xdr:to>
      <xdr:col>54</xdr:col>
      <xdr:colOff>189865</xdr:colOff>
      <xdr:row>86</xdr:row>
      <xdr:rowOff>109982</xdr:rowOff>
    </xdr:to>
    <xdr:cxnSp macro="">
      <xdr:nvCxnSpPr>
        <xdr:cNvPr id="344" name="直線コネクタ 343">
          <a:extLst>
            <a:ext uri="{FF2B5EF4-FFF2-40B4-BE49-F238E27FC236}">
              <a16:creationId xmlns:a16="http://schemas.microsoft.com/office/drawing/2014/main" id="{A59D012E-E9A8-4E2F-A704-805BF7C74BED}"/>
            </a:ext>
          </a:extLst>
        </xdr:cNvPr>
        <xdr:cNvCxnSpPr/>
      </xdr:nvCxnSpPr>
      <xdr:spPr>
        <a:xfrm flipV="1">
          <a:off x="10476865" y="13442187"/>
          <a:ext cx="0" cy="14124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113809</xdr:rowOff>
    </xdr:from>
    <xdr:ext cx="469744" cy="259045"/>
    <xdr:sp macro="" textlink="">
      <xdr:nvSpPr>
        <xdr:cNvPr id="345" name="【公営住宅】&#10;一人当たり面積最小値テキスト">
          <a:extLst>
            <a:ext uri="{FF2B5EF4-FFF2-40B4-BE49-F238E27FC236}">
              <a16:creationId xmlns:a16="http://schemas.microsoft.com/office/drawing/2014/main" id="{6191C163-DFED-4B96-B605-AD68E1E00C27}"/>
            </a:ext>
          </a:extLst>
        </xdr:cNvPr>
        <xdr:cNvSpPr txBox="1"/>
      </xdr:nvSpPr>
      <xdr:spPr>
        <a:xfrm>
          <a:off x="10515600" y="14858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109982</xdr:rowOff>
    </xdr:from>
    <xdr:to>
      <xdr:col>55</xdr:col>
      <xdr:colOff>88900</xdr:colOff>
      <xdr:row>86</xdr:row>
      <xdr:rowOff>109982</xdr:rowOff>
    </xdr:to>
    <xdr:cxnSp macro="">
      <xdr:nvCxnSpPr>
        <xdr:cNvPr id="346" name="直線コネクタ 345">
          <a:extLst>
            <a:ext uri="{FF2B5EF4-FFF2-40B4-BE49-F238E27FC236}">
              <a16:creationId xmlns:a16="http://schemas.microsoft.com/office/drawing/2014/main" id="{8E157645-11F4-4C6D-A3B4-DC4B59D9DD67}"/>
            </a:ext>
          </a:extLst>
        </xdr:cNvPr>
        <xdr:cNvCxnSpPr/>
      </xdr:nvCxnSpPr>
      <xdr:spPr>
        <a:xfrm>
          <a:off x="10388600" y="14854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15764</xdr:rowOff>
    </xdr:from>
    <xdr:ext cx="534377" cy="259045"/>
    <xdr:sp macro="" textlink="">
      <xdr:nvSpPr>
        <xdr:cNvPr id="347" name="【公営住宅】&#10;一人当たり面積最大値テキスト">
          <a:extLst>
            <a:ext uri="{FF2B5EF4-FFF2-40B4-BE49-F238E27FC236}">
              <a16:creationId xmlns:a16="http://schemas.microsoft.com/office/drawing/2014/main" id="{BE628E26-CBAB-4E6A-A7DE-F3500D159089}"/>
            </a:ext>
          </a:extLst>
        </xdr:cNvPr>
        <xdr:cNvSpPr txBox="1"/>
      </xdr:nvSpPr>
      <xdr:spPr>
        <a:xfrm>
          <a:off x="10515600" y="13217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69087</xdr:rowOff>
    </xdr:from>
    <xdr:to>
      <xdr:col>55</xdr:col>
      <xdr:colOff>88900</xdr:colOff>
      <xdr:row>78</xdr:row>
      <xdr:rowOff>69087</xdr:rowOff>
    </xdr:to>
    <xdr:cxnSp macro="">
      <xdr:nvCxnSpPr>
        <xdr:cNvPr id="348" name="直線コネクタ 347">
          <a:extLst>
            <a:ext uri="{FF2B5EF4-FFF2-40B4-BE49-F238E27FC236}">
              <a16:creationId xmlns:a16="http://schemas.microsoft.com/office/drawing/2014/main" id="{94C7B352-D57A-477A-9C48-3D3A837AB339}"/>
            </a:ext>
          </a:extLst>
        </xdr:cNvPr>
        <xdr:cNvCxnSpPr/>
      </xdr:nvCxnSpPr>
      <xdr:spPr>
        <a:xfrm>
          <a:off x="10388600" y="13442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43451</xdr:rowOff>
    </xdr:from>
    <xdr:ext cx="469744" cy="259045"/>
    <xdr:sp macro="" textlink="">
      <xdr:nvSpPr>
        <xdr:cNvPr id="349" name="【公営住宅】&#10;一人当たり面積平均値テキスト">
          <a:extLst>
            <a:ext uri="{FF2B5EF4-FFF2-40B4-BE49-F238E27FC236}">
              <a16:creationId xmlns:a16="http://schemas.microsoft.com/office/drawing/2014/main" id="{CF6D0C73-D1FC-41D8-B353-50AF60F063F8}"/>
            </a:ext>
          </a:extLst>
        </xdr:cNvPr>
        <xdr:cNvSpPr txBox="1"/>
      </xdr:nvSpPr>
      <xdr:spPr>
        <a:xfrm>
          <a:off x="10515600" y="146167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65024</xdr:rowOff>
    </xdr:from>
    <xdr:to>
      <xdr:col>55</xdr:col>
      <xdr:colOff>50800</xdr:colOff>
      <xdr:row>85</xdr:row>
      <xdr:rowOff>166624</xdr:rowOff>
    </xdr:to>
    <xdr:sp macro="" textlink="">
      <xdr:nvSpPr>
        <xdr:cNvPr id="350" name="フローチャート: 判断 349">
          <a:extLst>
            <a:ext uri="{FF2B5EF4-FFF2-40B4-BE49-F238E27FC236}">
              <a16:creationId xmlns:a16="http://schemas.microsoft.com/office/drawing/2014/main" id="{DFFF8796-0C2F-466E-9CE7-FE5356D86BAC}"/>
            </a:ext>
          </a:extLst>
        </xdr:cNvPr>
        <xdr:cNvSpPr/>
      </xdr:nvSpPr>
      <xdr:spPr>
        <a:xfrm>
          <a:off x="10426700" y="14638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65912</xdr:rowOff>
    </xdr:from>
    <xdr:to>
      <xdr:col>50</xdr:col>
      <xdr:colOff>165100</xdr:colOff>
      <xdr:row>85</xdr:row>
      <xdr:rowOff>167512</xdr:rowOff>
    </xdr:to>
    <xdr:sp macro="" textlink="">
      <xdr:nvSpPr>
        <xdr:cNvPr id="351" name="フローチャート: 判断 350">
          <a:extLst>
            <a:ext uri="{FF2B5EF4-FFF2-40B4-BE49-F238E27FC236}">
              <a16:creationId xmlns:a16="http://schemas.microsoft.com/office/drawing/2014/main" id="{AAAA3E49-91BC-473F-82E0-8353B5D88B16}"/>
            </a:ext>
          </a:extLst>
        </xdr:cNvPr>
        <xdr:cNvSpPr/>
      </xdr:nvSpPr>
      <xdr:spPr>
        <a:xfrm>
          <a:off x="9588500" y="14639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65532</xdr:rowOff>
    </xdr:from>
    <xdr:to>
      <xdr:col>46</xdr:col>
      <xdr:colOff>38100</xdr:colOff>
      <xdr:row>85</xdr:row>
      <xdr:rowOff>167132</xdr:rowOff>
    </xdr:to>
    <xdr:sp macro="" textlink="">
      <xdr:nvSpPr>
        <xdr:cNvPr id="352" name="フローチャート: 判断 351">
          <a:extLst>
            <a:ext uri="{FF2B5EF4-FFF2-40B4-BE49-F238E27FC236}">
              <a16:creationId xmlns:a16="http://schemas.microsoft.com/office/drawing/2014/main" id="{08454062-5699-4B64-8650-B73E645DA1D1}"/>
            </a:ext>
          </a:extLst>
        </xdr:cNvPr>
        <xdr:cNvSpPr/>
      </xdr:nvSpPr>
      <xdr:spPr>
        <a:xfrm>
          <a:off x="8699500" y="14638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59689</xdr:rowOff>
    </xdr:from>
    <xdr:to>
      <xdr:col>41</xdr:col>
      <xdr:colOff>101600</xdr:colOff>
      <xdr:row>85</xdr:row>
      <xdr:rowOff>161289</xdr:rowOff>
    </xdr:to>
    <xdr:sp macro="" textlink="">
      <xdr:nvSpPr>
        <xdr:cNvPr id="353" name="フローチャート: 判断 352">
          <a:extLst>
            <a:ext uri="{FF2B5EF4-FFF2-40B4-BE49-F238E27FC236}">
              <a16:creationId xmlns:a16="http://schemas.microsoft.com/office/drawing/2014/main" id="{D17EC429-E6CA-4B73-A098-EA36C2978F42}"/>
            </a:ext>
          </a:extLst>
        </xdr:cNvPr>
        <xdr:cNvSpPr/>
      </xdr:nvSpPr>
      <xdr:spPr>
        <a:xfrm>
          <a:off x="7810500" y="14632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60961</xdr:rowOff>
    </xdr:from>
    <xdr:to>
      <xdr:col>36</xdr:col>
      <xdr:colOff>165100</xdr:colOff>
      <xdr:row>85</xdr:row>
      <xdr:rowOff>162561</xdr:rowOff>
    </xdr:to>
    <xdr:sp macro="" textlink="">
      <xdr:nvSpPr>
        <xdr:cNvPr id="354" name="フローチャート: 判断 353">
          <a:extLst>
            <a:ext uri="{FF2B5EF4-FFF2-40B4-BE49-F238E27FC236}">
              <a16:creationId xmlns:a16="http://schemas.microsoft.com/office/drawing/2014/main" id="{FBC5B44B-6C2F-4232-B727-7088D69ACC77}"/>
            </a:ext>
          </a:extLst>
        </xdr:cNvPr>
        <xdr:cNvSpPr/>
      </xdr:nvSpPr>
      <xdr:spPr>
        <a:xfrm>
          <a:off x="6921500" y="14634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729D10BC-B419-4EE5-A2A0-D231AAEDEE1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564F72D6-AB9E-49EF-91C0-33B90447BBCA}"/>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B61CADB1-E261-4197-8AB7-DB653F22F33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90C22021-3613-43FF-8990-005B039A44EF}"/>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81EEF5ED-3ED8-41AB-8761-A76AF1741A4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58165</xdr:rowOff>
    </xdr:from>
    <xdr:to>
      <xdr:col>55</xdr:col>
      <xdr:colOff>50800</xdr:colOff>
      <xdr:row>84</xdr:row>
      <xdr:rowOff>159765</xdr:rowOff>
    </xdr:to>
    <xdr:sp macro="" textlink="">
      <xdr:nvSpPr>
        <xdr:cNvPr id="360" name="楕円 359">
          <a:extLst>
            <a:ext uri="{FF2B5EF4-FFF2-40B4-BE49-F238E27FC236}">
              <a16:creationId xmlns:a16="http://schemas.microsoft.com/office/drawing/2014/main" id="{77739FD3-5191-4F82-AB57-E5ADE1E44C61}"/>
            </a:ext>
          </a:extLst>
        </xdr:cNvPr>
        <xdr:cNvSpPr/>
      </xdr:nvSpPr>
      <xdr:spPr>
        <a:xfrm>
          <a:off x="10426700" y="14459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81042</xdr:rowOff>
    </xdr:from>
    <xdr:ext cx="469744" cy="259045"/>
    <xdr:sp macro="" textlink="">
      <xdr:nvSpPr>
        <xdr:cNvPr id="361" name="【公営住宅】&#10;一人当たり面積該当値テキスト">
          <a:extLst>
            <a:ext uri="{FF2B5EF4-FFF2-40B4-BE49-F238E27FC236}">
              <a16:creationId xmlns:a16="http://schemas.microsoft.com/office/drawing/2014/main" id="{6DD19025-161E-4867-9834-53292899AD42}"/>
            </a:ext>
          </a:extLst>
        </xdr:cNvPr>
        <xdr:cNvSpPr txBox="1"/>
      </xdr:nvSpPr>
      <xdr:spPr>
        <a:xfrm>
          <a:off x="10515600" y="14311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67690</xdr:rowOff>
    </xdr:from>
    <xdr:to>
      <xdr:col>50</xdr:col>
      <xdr:colOff>165100</xdr:colOff>
      <xdr:row>84</xdr:row>
      <xdr:rowOff>169290</xdr:rowOff>
    </xdr:to>
    <xdr:sp macro="" textlink="">
      <xdr:nvSpPr>
        <xdr:cNvPr id="362" name="楕円 361">
          <a:extLst>
            <a:ext uri="{FF2B5EF4-FFF2-40B4-BE49-F238E27FC236}">
              <a16:creationId xmlns:a16="http://schemas.microsoft.com/office/drawing/2014/main" id="{4700CBDA-4527-4030-AA3B-DADC53DC75FF}"/>
            </a:ext>
          </a:extLst>
        </xdr:cNvPr>
        <xdr:cNvSpPr/>
      </xdr:nvSpPr>
      <xdr:spPr>
        <a:xfrm>
          <a:off x="9588500" y="1446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108965</xdr:rowOff>
    </xdr:from>
    <xdr:to>
      <xdr:col>55</xdr:col>
      <xdr:colOff>0</xdr:colOff>
      <xdr:row>84</xdr:row>
      <xdr:rowOff>118490</xdr:rowOff>
    </xdr:to>
    <xdr:cxnSp macro="">
      <xdr:nvCxnSpPr>
        <xdr:cNvPr id="363" name="直線コネクタ 362">
          <a:extLst>
            <a:ext uri="{FF2B5EF4-FFF2-40B4-BE49-F238E27FC236}">
              <a16:creationId xmlns:a16="http://schemas.microsoft.com/office/drawing/2014/main" id="{0B8AAABC-C6CD-4684-B846-FB17CCBF40CC}"/>
            </a:ext>
          </a:extLst>
        </xdr:cNvPr>
        <xdr:cNvCxnSpPr/>
      </xdr:nvCxnSpPr>
      <xdr:spPr>
        <a:xfrm flipV="1">
          <a:off x="9639300" y="14510765"/>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78867</xdr:rowOff>
    </xdr:from>
    <xdr:to>
      <xdr:col>46</xdr:col>
      <xdr:colOff>38100</xdr:colOff>
      <xdr:row>85</xdr:row>
      <xdr:rowOff>9017</xdr:rowOff>
    </xdr:to>
    <xdr:sp macro="" textlink="">
      <xdr:nvSpPr>
        <xdr:cNvPr id="364" name="楕円 363">
          <a:extLst>
            <a:ext uri="{FF2B5EF4-FFF2-40B4-BE49-F238E27FC236}">
              <a16:creationId xmlns:a16="http://schemas.microsoft.com/office/drawing/2014/main" id="{11C019EB-DA94-4AC2-BB68-01C178D54F55}"/>
            </a:ext>
          </a:extLst>
        </xdr:cNvPr>
        <xdr:cNvSpPr/>
      </xdr:nvSpPr>
      <xdr:spPr>
        <a:xfrm>
          <a:off x="8699500" y="14480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118490</xdr:rowOff>
    </xdr:from>
    <xdr:to>
      <xdr:col>50</xdr:col>
      <xdr:colOff>114300</xdr:colOff>
      <xdr:row>84</xdr:row>
      <xdr:rowOff>129667</xdr:rowOff>
    </xdr:to>
    <xdr:cxnSp macro="">
      <xdr:nvCxnSpPr>
        <xdr:cNvPr id="365" name="直線コネクタ 364">
          <a:extLst>
            <a:ext uri="{FF2B5EF4-FFF2-40B4-BE49-F238E27FC236}">
              <a16:creationId xmlns:a16="http://schemas.microsoft.com/office/drawing/2014/main" id="{2D964075-F7A7-4AAD-AC22-ABA88A39F66E}"/>
            </a:ext>
          </a:extLst>
        </xdr:cNvPr>
        <xdr:cNvCxnSpPr/>
      </xdr:nvCxnSpPr>
      <xdr:spPr>
        <a:xfrm flipV="1">
          <a:off x="8750300" y="14520290"/>
          <a:ext cx="889000" cy="11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104267</xdr:rowOff>
    </xdr:from>
    <xdr:to>
      <xdr:col>41</xdr:col>
      <xdr:colOff>101600</xdr:colOff>
      <xdr:row>85</xdr:row>
      <xdr:rowOff>34417</xdr:rowOff>
    </xdr:to>
    <xdr:sp macro="" textlink="">
      <xdr:nvSpPr>
        <xdr:cNvPr id="366" name="楕円 365">
          <a:extLst>
            <a:ext uri="{FF2B5EF4-FFF2-40B4-BE49-F238E27FC236}">
              <a16:creationId xmlns:a16="http://schemas.microsoft.com/office/drawing/2014/main" id="{FA7B2CA6-7036-4D82-A093-7A217A489721}"/>
            </a:ext>
          </a:extLst>
        </xdr:cNvPr>
        <xdr:cNvSpPr/>
      </xdr:nvSpPr>
      <xdr:spPr>
        <a:xfrm>
          <a:off x="7810500" y="14506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129667</xdr:rowOff>
    </xdr:from>
    <xdr:to>
      <xdr:col>45</xdr:col>
      <xdr:colOff>177800</xdr:colOff>
      <xdr:row>84</xdr:row>
      <xdr:rowOff>155067</xdr:rowOff>
    </xdr:to>
    <xdr:cxnSp macro="">
      <xdr:nvCxnSpPr>
        <xdr:cNvPr id="367" name="直線コネクタ 366">
          <a:extLst>
            <a:ext uri="{FF2B5EF4-FFF2-40B4-BE49-F238E27FC236}">
              <a16:creationId xmlns:a16="http://schemas.microsoft.com/office/drawing/2014/main" id="{EB450B8D-EF8A-457B-91C0-9075B7CA6AA6}"/>
            </a:ext>
          </a:extLst>
        </xdr:cNvPr>
        <xdr:cNvCxnSpPr/>
      </xdr:nvCxnSpPr>
      <xdr:spPr>
        <a:xfrm flipV="1">
          <a:off x="7861300" y="14531467"/>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75692</xdr:rowOff>
    </xdr:from>
    <xdr:to>
      <xdr:col>36</xdr:col>
      <xdr:colOff>165100</xdr:colOff>
      <xdr:row>85</xdr:row>
      <xdr:rowOff>5842</xdr:rowOff>
    </xdr:to>
    <xdr:sp macro="" textlink="">
      <xdr:nvSpPr>
        <xdr:cNvPr id="368" name="楕円 367">
          <a:extLst>
            <a:ext uri="{FF2B5EF4-FFF2-40B4-BE49-F238E27FC236}">
              <a16:creationId xmlns:a16="http://schemas.microsoft.com/office/drawing/2014/main" id="{C0E7CAE5-2D17-479B-8513-5BC5FF16CE07}"/>
            </a:ext>
          </a:extLst>
        </xdr:cNvPr>
        <xdr:cNvSpPr/>
      </xdr:nvSpPr>
      <xdr:spPr>
        <a:xfrm>
          <a:off x="6921500" y="14477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126492</xdr:rowOff>
    </xdr:from>
    <xdr:to>
      <xdr:col>41</xdr:col>
      <xdr:colOff>50800</xdr:colOff>
      <xdr:row>84</xdr:row>
      <xdr:rowOff>155067</xdr:rowOff>
    </xdr:to>
    <xdr:cxnSp macro="">
      <xdr:nvCxnSpPr>
        <xdr:cNvPr id="369" name="直線コネクタ 368">
          <a:extLst>
            <a:ext uri="{FF2B5EF4-FFF2-40B4-BE49-F238E27FC236}">
              <a16:creationId xmlns:a16="http://schemas.microsoft.com/office/drawing/2014/main" id="{99EEE814-76D9-4FE4-9F7F-8E22BF4B6A06}"/>
            </a:ext>
          </a:extLst>
        </xdr:cNvPr>
        <xdr:cNvCxnSpPr/>
      </xdr:nvCxnSpPr>
      <xdr:spPr>
        <a:xfrm>
          <a:off x="6972300" y="14528292"/>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158639</xdr:rowOff>
    </xdr:from>
    <xdr:ext cx="469744" cy="259045"/>
    <xdr:sp macro="" textlink="">
      <xdr:nvSpPr>
        <xdr:cNvPr id="370" name="n_1aveValue【公営住宅】&#10;一人当たり面積">
          <a:extLst>
            <a:ext uri="{FF2B5EF4-FFF2-40B4-BE49-F238E27FC236}">
              <a16:creationId xmlns:a16="http://schemas.microsoft.com/office/drawing/2014/main" id="{14F282C6-6F2D-4ED8-B263-C829628C6507}"/>
            </a:ext>
          </a:extLst>
        </xdr:cNvPr>
        <xdr:cNvSpPr txBox="1"/>
      </xdr:nvSpPr>
      <xdr:spPr>
        <a:xfrm>
          <a:off x="9391727" y="147318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158259</xdr:rowOff>
    </xdr:from>
    <xdr:ext cx="469744" cy="259045"/>
    <xdr:sp macro="" textlink="">
      <xdr:nvSpPr>
        <xdr:cNvPr id="371" name="n_2aveValue【公営住宅】&#10;一人当たり面積">
          <a:extLst>
            <a:ext uri="{FF2B5EF4-FFF2-40B4-BE49-F238E27FC236}">
              <a16:creationId xmlns:a16="http://schemas.microsoft.com/office/drawing/2014/main" id="{BFD15517-A869-4F98-BB9B-9018B7EB80F9}"/>
            </a:ext>
          </a:extLst>
        </xdr:cNvPr>
        <xdr:cNvSpPr txBox="1"/>
      </xdr:nvSpPr>
      <xdr:spPr>
        <a:xfrm>
          <a:off x="8515427" y="14731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152416</xdr:rowOff>
    </xdr:from>
    <xdr:ext cx="469744" cy="259045"/>
    <xdr:sp macro="" textlink="">
      <xdr:nvSpPr>
        <xdr:cNvPr id="372" name="n_3aveValue【公営住宅】&#10;一人当たり面積">
          <a:extLst>
            <a:ext uri="{FF2B5EF4-FFF2-40B4-BE49-F238E27FC236}">
              <a16:creationId xmlns:a16="http://schemas.microsoft.com/office/drawing/2014/main" id="{E76778FE-C7CA-40EF-951C-C068D8BB3051}"/>
            </a:ext>
          </a:extLst>
        </xdr:cNvPr>
        <xdr:cNvSpPr txBox="1"/>
      </xdr:nvSpPr>
      <xdr:spPr>
        <a:xfrm>
          <a:off x="7626427" y="1472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153688</xdr:rowOff>
    </xdr:from>
    <xdr:ext cx="469744" cy="259045"/>
    <xdr:sp macro="" textlink="">
      <xdr:nvSpPr>
        <xdr:cNvPr id="373" name="n_4aveValue【公営住宅】&#10;一人当たり面積">
          <a:extLst>
            <a:ext uri="{FF2B5EF4-FFF2-40B4-BE49-F238E27FC236}">
              <a16:creationId xmlns:a16="http://schemas.microsoft.com/office/drawing/2014/main" id="{AD077700-D392-460D-A419-F1EC7AD3BF4E}"/>
            </a:ext>
          </a:extLst>
        </xdr:cNvPr>
        <xdr:cNvSpPr txBox="1"/>
      </xdr:nvSpPr>
      <xdr:spPr>
        <a:xfrm>
          <a:off x="6737427" y="14726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14367</xdr:rowOff>
    </xdr:from>
    <xdr:ext cx="469744" cy="259045"/>
    <xdr:sp macro="" textlink="">
      <xdr:nvSpPr>
        <xdr:cNvPr id="374" name="n_1mainValue【公営住宅】&#10;一人当たり面積">
          <a:extLst>
            <a:ext uri="{FF2B5EF4-FFF2-40B4-BE49-F238E27FC236}">
              <a16:creationId xmlns:a16="http://schemas.microsoft.com/office/drawing/2014/main" id="{C14D4CF6-1BC9-4E51-A905-7C44122D6B4E}"/>
            </a:ext>
          </a:extLst>
        </xdr:cNvPr>
        <xdr:cNvSpPr txBox="1"/>
      </xdr:nvSpPr>
      <xdr:spPr>
        <a:xfrm>
          <a:off x="9391727" y="14244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25544</xdr:rowOff>
    </xdr:from>
    <xdr:ext cx="469744" cy="259045"/>
    <xdr:sp macro="" textlink="">
      <xdr:nvSpPr>
        <xdr:cNvPr id="375" name="n_2mainValue【公営住宅】&#10;一人当たり面積">
          <a:extLst>
            <a:ext uri="{FF2B5EF4-FFF2-40B4-BE49-F238E27FC236}">
              <a16:creationId xmlns:a16="http://schemas.microsoft.com/office/drawing/2014/main" id="{C1974EF8-135D-439F-B368-A0BB67CBA70C}"/>
            </a:ext>
          </a:extLst>
        </xdr:cNvPr>
        <xdr:cNvSpPr txBox="1"/>
      </xdr:nvSpPr>
      <xdr:spPr>
        <a:xfrm>
          <a:off x="8515427" y="14255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50944</xdr:rowOff>
    </xdr:from>
    <xdr:ext cx="469744" cy="259045"/>
    <xdr:sp macro="" textlink="">
      <xdr:nvSpPr>
        <xdr:cNvPr id="376" name="n_3mainValue【公営住宅】&#10;一人当たり面積">
          <a:extLst>
            <a:ext uri="{FF2B5EF4-FFF2-40B4-BE49-F238E27FC236}">
              <a16:creationId xmlns:a16="http://schemas.microsoft.com/office/drawing/2014/main" id="{C821B13D-3993-4FDD-A3D3-6F1AC51108AB}"/>
            </a:ext>
          </a:extLst>
        </xdr:cNvPr>
        <xdr:cNvSpPr txBox="1"/>
      </xdr:nvSpPr>
      <xdr:spPr>
        <a:xfrm>
          <a:off x="7626427" y="14281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22369</xdr:rowOff>
    </xdr:from>
    <xdr:ext cx="469744" cy="259045"/>
    <xdr:sp macro="" textlink="">
      <xdr:nvSpPr>
        <xdr:cNvPr id="377" name="n_4mainValue【公営住宅】&#10;一人当たり面積">
          <a:extLst>
            <a:ext uri="{FF2B5EF4-FFF2-40B4-BE49-F238E27FC236}">
              <a16:creationId xmlns:a16="http://schemas.microsoft.com/office/drawing/2014/main" id="{F441FF03-1F11-4C20-8C15-4A2B6CC3B2A1}"/>
            </a:ext>
          </a:extLst>
        </xdr:cNvPr>
        <xdr:cNvSpPr txBox="1"/>
      </xdr:nvSpPr>
      <xdr:spPr>
        <a:xfrm>
          <a:off x="6737427" y="14252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a:extLst>
            <a:ext uri="{FF2B5EF4-FFF2-40B4-BE49-F238E27FC236}">
              <a16:creationId xmlns:a16="http://schemas.microsoft.com/office/drawing/2014/main" id="{EC551107-FF2D-451D-A287-CC5332A3A8A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a:extLst>
            <a:ext uri="{FF2B5EF4-FFF2-40B4-BE49-F238E27FC236}">
              <a16:creationId xmlns:a16="http://schemas.microsoft.com/office/drawing/2014/main" id="{864AD600-D27A-4B57-BB66-AD00CC1B467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a:extLst>
            <a:ext uri="{FF2B5EF4-FFF2-40B4-BE49-F238E27FC236}">
              <a16:creationId xmlns:a16="http://schemas.microsoft.com/office/drawing/2014/main" id="{6ED2B162-D5E9-48E0-82DF-1BC14337C11E}"/>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a:extLst>
            <a:ext uri="{FF2B5EF4-FFF2-40B4-BE49-F238E27FC236}">
              <a16:creationId xmlns:a16="http://schemas.microsoft.com/office/drawing/2014/main" id="{C39491FB-2108-4B65-8439-17AE141F9555}"/>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a:extLst>
            <a:ext uri="{FF2B5EF4-FFF2-40B4-BE49-F238E27FC236}">
              <a16:creationId xmlns:a16="http://schemas.microsoft.com/office/drawing/2014/main" id="{A4785E2B-E009-4423-AF44-157AA816E18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a:extLst>
            <a:ext uri="{FF2B5EF4-FFF2-40B4-BE49-F238E27FC236}">
              <a16:creationId xmlns:a16="http://schemas.microsoft.com/office/drawing/2014/main" id="{D5DB18DE-126A-4A44-8743-628694577903}"/>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a:extLst>
            <a:ext uri="{FF2B5EF4-FFF2-40B4-BE49-F238E27FC236}">
              <a16:creationId xmlns:a16="http://schemas.microsoft.com/office/drawing/2014/main" id="{B353F309-4999-45AA-A3B7-1D5C694EDEB6}"/>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a:extLst>
            <a:ext uri="{FF2B5EF4-FFF2-40B4-BE49-F238E27FC236}">
              <a16:creationId xmlns:a16="http://schemas.microsoft.com/office/drawing/2014/main" id="{318C69A3-F735-4700-BC67-F28ECE1631AE}"/>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6" name="正方形/長方形 385">
          <a:extLst>
            <a:ext uri="{FF2B5EF4-FFF2-40B4-BE49-F238E27FC236}">
              <a16:creationId xmlns:a16="http://schemas.microsoft.com/office/drawing/2014/main" id="{2D1E3755-80E4-43BC-82C7-E9F4DACB4DA4}"/>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7" name="正方形/長方形 386">
          <a:extLst>
            <a:ext uri="{FF2B5EF4-FFF2-40B4-BE49-F238E27FC236}">
              <a16:creationId xmlns:a16="http://schemas.microsoft.com/office/drawing/2014/main" id="{37B99A71-09FF-4037-BDD8-AE996B61D4B5}"/>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8" name="正方形/長方形 387">
          <a:extLst>
            <a:ext uri="{FF2B5EF4-FFF2-40B4-BE49-F238E27FC236}">
              <a16:creationId xmlns:a16="http://schemas.microsoft.com/office/drawing/2014/main" id="{5E854AEB-2C3B-4929-8B6F-4DC74220E67A}"/>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9" name="正方形/長方形 388">
          <a:extLst>
            <a:ext uri="{FF2B5EF4-FFF2-40B4-BE49-F238E27FC236}">
              <a16:creationId xmlns:a16="http://schemas.microsoft.com/office/drawing/2014/main" id="{FEAEC249-169F-4975-B66D-900C3DAB56A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0" name="正方形/長方形 389">
          <a:extLst>
            <a:ext uri="{FF2B5EF4-FFF2-40B4-BE49-F238E27FC236}">
              <a16:creationId xmlns:a16="http://schemas.microsoft.com/office/drawing/2014/main" id="{202268DC-2957-4B91-9A85-49F127FA7D22}"/>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1" name="正方形/長方形 390">
          <a:extLst>
            <a:ext uri="{FF2B5EF4-FFF2-40B4-BE49-F238E27FC236}">
              <a16:creationId xmlns:a16="http://schemas.microsoft.com/office/drawing/2014/main" id="{950907E4-D811-4A0A-AA5A-ADFE7662F4F4}"/>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2" name="正方形/長方形 391">
          <a:extLst>
            <a:ext uri="{FF2B5EF4-FFF2-40B4-BE49-F238E27FC236}">
              <a16:creationId xmlns:a16="http://schemas.microsoft.com/office/drawing/2014/main" id="{2828233C-21D9-4292-AEE8-B8FE0DAA4C2F}"/>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3" name="正方形/長方形 392">
          <a:extLst>
            <a:ext uri="{FF2B5EF4-FFF2-40B4-BE49-F238E27FC236}">
              <a16:creationId xmlns:a16="http://schemas.microsoft.com/office/drawing/2014/main" id="{3153141B-9A7B-4D5C-B811-C33168BBB91B}"/>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a:extLst>
            <a:ext uri="{FF2B5EF4-FFF2-40B4-BE49-F238E27FC236}">
              <a16:creationId xmlns:a16="http://schemas.microsoft.com/office/drawing/2014/main" id="{C48B13FC-40D8-4D37-8323-6BBE3CEFEA87}"/>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a:extLst>
            <a:ext uri="{FF2B5EF4-FFF2-40B4-BE49-F238E27FC236}">
              <a16:creationId xmlns:a16="http://schemas.microsoft.com/office/drawing/2014/main" id="{6272EF0D-EF94-4290-8CED-D47AFC91B6E1}"/>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a:extLst>
            <a:ext uri="{FF2B5EF4-FFF2-40B4-BE49-F238E27FC236}">
              <a16:creationId xmlns:a16="http://schemas.microsoft.com/office/drawing/2014/main" id="{E3CCF471-71C2-4677-8043-F803D2EA902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a:extLst>
            <a:ext uri="{FF2B5EF4-FFF2-40B4-BE49-F238E27FC236}">
              <a16:creationId xmlns:a16="http://schemas.microsoft.com/office/drawing/2014/main" id="{EA2762FA-AFB6-48F1-AEED-02633492FFCB}"/>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a:extLst>
            <a:ext uri="{FF2B5EF4-FFF2-40B4-BE49-F238E27FC236}">
              <a16:creationId xmlns:a16="http://schemas.microsoft.com/office/drawing/2014/main" id="{98C18A7D-1988-43D7-9EB9-FB989FD8C35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a:extLst>
            <a:ext uri="{FF2B5EF4-FFF2-40B4-BE49-F238E27FC236}">
              <a16:creationId xmlns:a16="http://schemas.microsoft.com/office/drawing/2014/main" id="{9DC586F4-533B-4DAE-BD18-307AD3029BF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a:extLst>
            <a:ext uri="{FF2B5EF4-FFF2-40B4-BE49-F238E27FC236}">
              <a16:creationId xmlns:a16="http://schemas.microsoft.com/office/drawing/2014/main" id="{4F29D14F-B7A3-497F-A3EA-E6FE510AF739}"/>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a:extLst>
            <a:ext uri="{FF2B5EF4-FFF2-40B4-BE49-F238E27FC236}">
              <a16:creationId xmlns:a16="http://schemas.microsoft.com/office/drawing/2014/main" id="{E16F9894-4F23-4B5F-8C33-9EF34FBFA1C9}"/>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a:extLst>
            <a:ext uri="{FF2B5EF4-FFF2-40B4-BE49-F238E27FC236}">
              <a16:creationId xmlns:a16="http://schemas.microsoft.com/office/drawing/2014/main" id="{9FF5C6FC-EDAE-47F2-A3A0-611254AD03EF}"/>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a:extLst>
            <a:ext uri="{FF2B5EF4-FFF2-40B4-BE49-F238E27FC236}">
              <a16:creationId xmlns:a16="http://schemas.microsoft.com/office/drawing/2014/main" id="{09A5042F-AC0D-4972-90A6-71BE94124BD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a:extLst>
            <a:ext uri="{FF2B5EF4-FFF2-40B4-BE49-F238E27FC236}">
              <a16:creationId xmlns:a16="http://schemas.microsoft.com/office/drawing/2014/main" id="{2D6EAEF2-FA7F-4249-81AC-8A83CB654DB6}"/>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5" name="直線コネクタ 404">
          <a:extLst>
            <a:ext uri="{FF2B5EF4-FFF2-40B4-BE49-F238E27FC236}">
              <a16:creationId xmlns:a16="http://schemas.microsoft.com/office/drawing/2014/main" id="{73A4475A-2E27-4C66-AE3B-A1B09CC2D0E8}"/>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6" name="テキスト ボックス 405">
          <a:extLst>
            <a:ext uri="{FF2B5EF4-FFF2-40B4-BE49-F238E27FC236}">
              <a16:creationId xmlns:a16="http://schemas.microsoft.com/office/drawing/2014/main" id="{3B2AE018-0846-4D87-B97C-3EFF5C446DBE}"/>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7" name="直線コネクタ 406">
          <a:extLst>
            <a:ext uri="{FF2B5EF4-FFF2-40B4-BE49-F238E27FC236}">
              <a16:creationId xmlns:a16="http://schemas.microsoft.com/office/drawing/2014/main" id="{5833B294-8FF9-4DB9-A661-20548C0A247A}"/>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8" name="テキスト ボックス 407">
          <a:extLst>
            <a:ext uri="{FF2B5EF4-FFF2-40B4-BE49-F238E27FC236}">
              <a16:creationId xmlns:a16="http://schemas.microsoft.com/office/drawing/2014/main" id="{D60DF273-244D-4E82-82B9-10630FE4380F}"/>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9" name="直線コネクタ 408">
          <a:extLst>
            <a:ext uri="{FF2B5EF4-FFF2-40B4-BE49-F238E27FC236}">
              <a16:creationId xmlns:a16="http://schemas.microsoft.com/office/drawing/2014/main" id="{2576CCC8-9385-4BA8-831D-0DC783F59E83}"/>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0" name="テキスト ボックス 409">
          <a:extLst>
            <a:ext uri="{FF2B5EF4-FFF2-40B4-BE49-F238E27FC236}">
              <a16:creationId xmlns:a16="http://schemas.microsoft.com/office/drawing/2014/main" id="{8C639A95-3905-46BD-9757-A11EF4C18804}"/>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1" name="直線コネクタ 410">
          <a:extLst>
            <a:ext uri="{FF2B5EF4-FFF2-40B4-BE49-F238E27FC236}">
              <a16:creationId xmlns:a16="http://schemas.microsoft.com/office/drawing/2014/main" id="{D3FEA87D-355D-4302-93BD-ABABF74CC93E}"/>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2" name="テキスト ボックス 411">
          <a:extLst>
            <a:ext uri="{FF2B5EF4-FFF2-40B4-BE49-F238E27FC236}">
              <a16:creationId xmlns:a16="http://schemas.microsoft.com/office/drawing/2014/main" id="{2133E001-3D51-4D5E-B574-C719DA7B9CDB}"/>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3" name="直線コネクタ 412">
          <a:extLst>
            <a:ext uri="{FF2B5EF4-FFF2-40B4-BE49-F238E27FC236}">
              <a16:creationId xmlns:a16="http://schemas.microsoft.com/office/drawing/2014/main" id="{14258E46-240D-4664-9BBB-D3E34E12DA2C}"/>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4" name="テキスト ボックス 413">
          <a:extLst>
            <a:ext uri="{FF2B5EF4-FFF2-40B4-BE49-F238E27FC236}">
              <a16:creationId xmlns:a16="http://schemas.microsoft.com/office/drawing/2014/main" id="{2971B3ED-6C2F-4D68-9E8D-01B11EDAFD21}"/>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5" name="直線コネクタ 414">
          <a:extLst>
            <a:ext uri="{FF2B5EF4-FFF2-40B4-BE49-F238E27FC236}">
              <a16:creationId xmlns:a16="http://schemas.microsoft.com/office/drawing/2014/main" id="{D40D87F3-7BA3-4EEC-89BC-9786EBE0259F}"/>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6" name="テキスト ボックス 415">
          <a:extLst>
            <a:ext uri="{FF2B5EF4-FFF2-40B4-BE49-F238E27FC236}">
              <a16:creationId xmlns:a16="http://schemas.microsoft.com/office/drawing/2014/main" id="{556D7493-D14A-453F-9B0F-CA1E01A2CB31}"/>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a:extLst>
            <a:ext uri="{FF2B5EF4-FFF2-40B4-BE49-F238E27FC236}">
              <a16:creationId xmlns:a16="http://schemas.microsoft.com/office/drawing/2014/main" id="{777D05BC-2323-44C3-870E-9EC651895231}"/>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8" name="【認定こども園・幼稚園・保育所】&#10;有形固定資産減価償却率グラフ枠">
          <a:extLst>
            <a:ext uri="{FF2B5EF4-FFF2-40B4-BE49-F238E27FC236}">
              <a16:creationId xmlns:a16="http://schemas.microsoft.com/office/drawing/2014/main" id="{64B4E308-6632-43C9-B29C-12F897AE18D7}"/>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40277</xdr:rowOff>
    </xdr:from>
    <xdr:to>
      <xdr:col>85</xdr:col>
      <xdr:colOff>126364</xdr:colOff>
      <xdr:row>42</xdr:row>
      <xdr:rowOff>92528</xdr:rowOff>
    </xdr:to>
    <xdr:cxnSp macro="">
      <xdr:nvCxnSpPr>
        <xdr:cNvPr id="419" name="直線コネクタ 418">
          <a:extLst>
            <a:ext uri="{FF2B5EF4-FFF2-40B4-BE49-F238E27FC236}">
              <a16:creationId xmlns:a16="http://schemas.microsoft.com/office/drawing/2014/main" id="{D2BD3C49-67D0-4078-82E9-1C3A9247FA4E}"/>
            </a:ext>
          </a:extLst>
        </xdr:cNvPr>
        <xdr:cNvCxnSpPr/>
      </xdr:nvCxnSpPr>
      <xdr:spPr>
        <a:xfrm flipV="1">
          <a:off x="16318864" y="5869577"/>
          <a:ext cx="0" cy="14238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0" name="【認定こども園・幼稚園・保育所】&#10;有形固定資産減価償却率最小値テキスト">
          <a:extLst>
            <a:ext uri="{FF2B5EF4-FFF2-40B4-BE49-F238E27FC236}">
              <a16:creationId xmlns:a16="http://schemas.microsoft.com/office/drawing/2014/main" id="{9A15856F-9159-4A4F-BE0D-D9D45321B987}"/>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1" name="直線コネクタ 420">
          <a:extLst>
            <a:ext uri="{FF2B5EF4-FFF2-40B4-BE49-F238E27FC236}">
              <a16:creationId xmlns:a16="http://schemas.microsoft.com/office/drawing/2014/main" id="{6AFC850F-6E0B-4103-BCD4-1BAE95465752}"/>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158404</xdr:rowOff>
    </xdr:from>
    <xdr:ext cx="405111" cy="259045"/>
    <xdr:sp macro="" textlink="">
      <xdr:nvSpPr>
        <xdr:cNvPr id="422" name="【認定こども園・幼稚園・保育所】&#10;有形固定資産減価償却率最大値テキスト">
          <a:extLst>
            <a:ext uri="{FF2B5EF4-FFF2-40B4-BE49-F238E27FC236}">
              <a16:creationId xmlns:a16="http://schemas.microsoft.com/office/drawing/2014/main" id="{CE41B1A3-9EF3-409A-90E9-538EFC2B05F7}"/>
            </a:ext>
          </a:extLst>
        </xdr:cNvPr>
        <xdr:cNvSpPr txBox="1"/>
      </xdr:nvSpPr>
      <xdr:spPr>
        <a:xfrm>
          <a:off x="16357600" y="56448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40277</xdr:rowOff>
    </xdr:from>
    <xdr:to>
      <xdr:col>86</xdr:col>
      <xdr:colOff>25400</xdr:colOff>
      <xdr:row>34</xdr:row>
      <xdr:rowOff>40277</xdr:rowOff>
    </xdr:to>
    <xdr:cxnSp macro="">
      <xdr:nvCxnSpPr>
        <xdr:cNvPr id="423" name="直線コネクタ 422">
          <a:extLst>
            <a:ext uri="{FF2B5EF4-FFF2-40B4-BE49-F238E27FC236}">
              <a16:creationId xmlns:a16="http://schemas.microsoft.com/office/drawing/2014/main" id="{4F12E517-F42B-45E5-809C-61FFF32E35C9}"/>
            </a:ext>
          </a:extLst>
        </xdr:cNvPr>
        <xdr:cNvCxnSpPr/>
      </xdr:nvCxnSpPr>
      <xdr:spPr>
        <a:xfrm>
          <a:off x="16230600" y="5869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85470</xdr:rowOff>
    </xdr:from>
    <xdr:ext cx="405111" cy="259045"/>
    <xdr:sp macro="" textlink="">
      <xdr:nvSpPr>
        <xdr:cNvPr id="424" name="【認定こども園・幼稚園・保育所】&#10;有形固定資産減価償却率平均値テキスト">
          <a:extLst>
            <a:ext uri="{FF2B5EF4-FFF2-40B4-BE49-F238E27FC236}">
              <a16:creationId xmlns:a16="http://schemas.microsoft.com/office/drawing/2014/main" id="{5082C20A-A20F-4DAB-9CB8-39F63C1D1A60}"/>
            </a:ext>
          </a:extLst>
        </xdr:cNvPr>
        <xdr:cNvSpPr txBox="1"/>
      </xdr:nvSpPr>
      <xdr:spPr>
        <a:xfrm>
          <a:off x="16357600" y="64291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107043</xdr:rowOff>
    </xdr:from>
    <xdr:to>
      <xdr:col>85</xdr:col>
      <xdr:colOff>177800</xdr:colOff>
      <xdr:row>38</xdr:row>
      <xdr:rowOff>37193</xdr:rowOff>
    </xdr:to>
    <xdr:sp macro="" textlink="">
      <xdr:nvSpPr>
        <xdr:cNvPr id="425" name="フローチャート: 判断 424">
          <a:extLst>
            <a:ext uri="{FF2B5EF4-FFF2-40B4-BE49-F238E27FC236}">
              <a16:creationId xmlns:a16="http://schemas.microsoft.com/office/drawing/2014/main" id="{228EFFF5-D947-4EA8-90B6-B4F31E5CD719}"/>
            </a:ext>
          </a:extLst>
        </xdr:cNvPr>
        <xdr:cNvSpPr/>
      </xdr:nvSpPr>
      <xdr:spPr>
        <a:xfrm>
          <a:off x="16268700" y="645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33564</xdr:rowOff>
    </xdr:from>
    <xdr:to>
      <xdr:col>81</xdr:col>
      <xdr:colOff>101600</xdr:colOff>
      <xdr:row>37</xdr:row>
      <xdr:rowOff>135164</xdr:rowOff>
    </xdr:to>
    <xdr:sp macro="" textlink="">
      <xdr:nvSpPr>
        <xdr:cNvPr id="426" name="フローチャート: 判断 425">
          <a:extLst>
            <a:ext uri="{FF2B5EF4-FFF2-40B4-BE49-F238E27FC236}">
              <a16:creationId xmlns:a16="http://schemas.microsoft.com/office/drawing/2014/main" id="{5CDBE618-3C04-42BF-BC13-A1D88790EDA4}"/>
            </a:ext>
          </a:extLst>
        </xdr:cNvPr>
        <xdr:cNvSpPr/>
      </xdr:nvSpPr>
      <xdr:spPr>
        <a:xfrm>
          <a:off x="15430500" y="6377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41728</xdr:rowOff>
    </xdr:from>
    <xdr:to>
      <xdr:col>76</xdr:col>
      <xdr:colOff>165100</xdr:colOff>
      <xdr:row>37</xdr:row>
      <xdr:rowOff>143328</xdr:rowOff>
    </xdr:to>
    <xdr:sp macro="" textlink="">
      <xdr:nvSpPr>
        <xdr:cNvPr id="427" name="フローチャート: 判断 426">
          <a:extLst>
            <a:ext uri="{FF2B5EF4-FFF2-40B4-BE49-F238E27FC236}">
              <a16:creationId xmlns:a16="http://schemas.microsoft.com/office/drawing/2014/main" id="{C9F4E452-BA1F-428D-8019-91CE66B10D22}"/>
            </a:ext>
          </a:extLst>
        </xdr:cNvPr>
        <xdr:cNvSpPr/>
      </xdr:nvSpPr>
      <xdr:spPr>
        <a:xfrm>
          <a:off x="14541500" y="6385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98878</xdr:rowOff>
    </xdr:from>
    <xdr:to>
      <xdr:col>72</xdr:col>
      <xdr:colOff>38100</xdr:colOff>
      <xdr:row>38</xdr:row>
      <xdr:rowOff>29028</xdr:rowOff>
    </xdr:to>
    <xdr:sp macro="" textlink="">
      <xdr:nvSpPr>
        <xdr:cNvPr id="428" name="フローチャート: 判断 427">
          <a:extLst>
            <a:ext uri="{FF2B5EF4-FFF2-40B4-BE49-F238E27FC236}">
              <a16:creationId xmlns:a16="http://schemas.microsoft.com/office/drawing/2014/main" id="{9199EE73-FE81-457C-96AE-C76BCCEBE441}"/>
            </a:ext>
          </a:extLst>
        </xdr:cNvPr>
        <xdr:cNvSpPr/>
      </xdr:nvSpPr>
      <xdr:spPr>
        <a:xfrm>
          <a:off x="13652500" y="64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76019</xdr:rowOff>
    </xdr:from>
    <xdr:to>
      <xdr:col>67</xdr:col>
      <xdr:colOff>101600</xdr:colOff>
      <xdr:row>38</xdr:row>
      <xdr:rowOff>6169</xdr:rowOff>
    </xdr:to>
    <xdr:sp macro="" textlink="">
      <xdr:nvSpPr>
        <xdr:cNvPr id="429" name="フローチャート: 判断 428">
          <a:extLst>
            <a:ext uri="{FF2B5EF4-FFF2-40B4-BE49-F238E27FC236}">
              <a16:creationId xmlns:a16="http://schemas.microsoft.com/office/drawing/2014/main" id="{24C4ECFB-1F95-42EC-81B9-0349F78561FC}"/>
            </a:ext>
          </a:extLst>
        </xdr:cNvPr>
        <xdr:cNvSpPr/>
      </xdr:nvSpPr>
      <xdr:spPr>
        <a:xfrm>
          <a:off x="12763500" y="6419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E1736BD6-36AD-4ED7-B940-E18EDF96E0DC}"/>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934ECBB9-6841-49A5-AEB1-87CACF3C7BE1}"/>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527289A7-30D4-4215-B5EA-807AB509395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6EBF6DE4-63F9-4D6F-8CC1-D4C4CA76582D}"/>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A634A845-F17C-439D-B702-D5AFE7031EA5}"/>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61323</xdr:rowOff>
    </xdr:from>
    <xdr:to>
      <xdr:col>85</xdr:col>
      <xdr:colOff>177800</xdr:colOff>
      <xdr:row>35</xdr:row>
      <xdr:rowOff>162923</xdr:rowOff>
    </xdr:to>
    <xdr:sp macro="" textlink="">
      <xdr:nvSpPr>
        <xdr:cNvPr id="435" name="楕円 434">
          <a:extLst>
            <a:ext uri="{FF2B5EF4-FFF2-40B4-BE49-F238E27FC236}">
              <a16:creationId xmlns:a16="http://schemas.microsoft.com/office/drawing/2014/main" id="{0AAC9673-C7CE-41AB-B58B-265D960735E7}"/>
            </a:ext>
          </a:extLst>
        </xdr:cNvPr>
        <xdr:cNvSpPr/>
      </xdr:nvSpPr>
      <xdr:spPr>
        <a:xfrm>
          <a:off x="16268700" y="6062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84200</xdr:rowOff>
    </xdr:from>
    <xdr:ext cx="405111" cy="259045"/>
    <xdr:sp macro="" textlink="">
      <xdr:nvSpPr>
        <xdr:cNvPr id="436" name="【認定こども園・幼稚園・保育所】&#10;有形固定資産減価償却率該当値テキスト">
          <a:extLst>
            <a:ext uri="{FF2B5EF4-FFF2-40B4-BE49-F238E27FC236}">
              <a16:creationId xmlns:a16="http://schemas.microsoft.com/office/drawing/2014/main" id="{B1504EB3-2859-4DF3-816E-406B5ACE9EB1}"/>
            </a:ext>
          </a:extLst>
        </xdr:cNvPr>
        <xdr:cNvSpPr txBox="1"/>
      </xdr:nvSpPr>
      <xdr:spPr>
        <a:xfrm>
          <a:off x="16357600" y="5913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22134</xdr:rowOff>
    </xdr:from>
    <xdr:to>
      <xdr:col>81</xdr:col>
      <xdr:colOff>101600</xdr:colOff>
      <xdr:row>35</xdr:row>
      <xdr:rowOff>123734</xdr:rowOff>
    </xdr:to>
    <xdr:sp macro="" textlink="">
      <xdr:nvSpPr>
        <xdr:cNvPr id="437" name="楕円 436">
          <a:extLst>
            <a:ext uri="{FF2B5EF4-FFF2-40B4-BE49-F238E27FC236}">
              <a16:creationId xmlns:a16="http://schemas.microsoft.com/office/drawing/2014/main" id="{67F8C09D-3B99-4EA9-9018-B21C7C4F5222}"/>
            </a:ext>
          </a:extLst>
        </xdr:cNvPr>
        <xdr:cNvSpPr/>
      </xdr:nvSpPr>
      <xdr:spPr>
        <a:xfrm>
          <a:off x="15430500" y="602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72934</xdr:rowOff>
    </xdr:from>
    <xdr:to>
      <xdr:col>85</xdr:col>
      <xdr:colOff>127000</xdr:colOff>
      <xdr:row>35</xdr:row>
      <xdr:rowOff>112123</xdr:rowOff>
    </xdr:to>
    <xdr:cxnSp macro="">
      <xdr:nvCxnSpPr>
        <xdr:cNvPr id="438" name="直線コネクタ 437">
          <a:extLst>
            <a:ext uri="{FF2B5EF4-FFF2-40B4-BE49-F238E27FC236}">
              <a16:creationId xmlns:a16="http://schemas.microsoft.com/office/drawing/2014/main" id="{1010402C-814E-4DC5-B9CC-5FBC17BA517C}"/>
            </a:ext>
          </a:extLst>
        </xdr:cNvPr>
        <xdr:cNvCxnSpPr/>
      </xdr:nvCxnSpPr>
      <xdr:spPr>
        <a:xfrm>
          <a:off x="15481300" y="6073684"/>
          <a:ext cx="8382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113574</xdr:rowOff>
    </xdr:from>
    <xdr:to>
      <xdr:col>76</xdr:col>
      <xdr:colOff>165100</xdr:colOff>
      <xdr:row>35</xdr:row>
      <xdr:rowOff>43724</xdr:rowOff>
    </xdr:to>
    <xdr:sp macro="" textlink="">
      <xdr:nvSpPr>
        <xdr:cNvPr id="439" name="楕円 438">
          <a:extLst>
            <a:ext uri="{FF2B5EF4-FFF2-40B4-BE49-F238E27FC236}">
              <a16:creationId xmlns:a16="http://schemas.microsoft.com/office/drawing/2014/main" id="{3E2D47DF-B3FC-4324-8035-D884180CF221}"/>
            </a:ext>
          </a:extLst>
        </xdr:cNvPr>
        <xdr:cNvSpPr/>
      </xdr:nvSpPr>
      <xdr:spPr>
        <a:xfrm>
          <a:off x="14541500" y="5942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164374</xdr:rowOff>
    </xdr:from>
    <xdr:to>
      <xdr:col>81</xdr:col>
      <xdr:colOff>50800</xdr:colOff>
      <xdr:row>35</xdr:row>
      <xdr:rowOff>72934</xdr:rowOff>
    </xdr:to>
    <xdr:cxnSp macro="">
      <xdr:nvCxnSpPr>
        <xdr:cNvPr id="440" name="直線コネクタ 439">
          <a:extLst>
            <a:ext uri="{FF2B5EF4-FFF2-40B4-BE49-F238E27FC236}">
              <a16:creationId xmlns:a16="http://schemas.microsoft.com/office/drawing/2014/main" id="{8A509DF5-E2CF-4F35-AABF-C0D1DC32B285}"/>
            </a:ext>
          </a:extLst>
        </xdr:cNvPr>
        <xdr:cNvCxnSpPr/>
      </xdr:nvCxnSpPr>
      <xdr:spPr>
        <a:xfrm>
          <a:off x="14592300" y="5993674"/>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44994</xdr:rowOff>
    </xdr:from>
    <xdr:to>
      <xdr:col>72</xdr:col>
      <xdr:colOff>38100</xdr:colOff>
      <xdr:row>34</xdr:row>
      <xdr:rowOff>146594</xdr:rowOff>
    </xdr:to>
    <xdr:sp macro="" textlink="">
      <xdr:nvSpPr>
        <xdr:cNvPr id="441" name="楕円 440">
          <a:extLst>
            <a:ext uri="{FF2B5EF4-FFF2-40B4-BE49-F238E27FC236}">
              <a16:creationId xmlns:a16="http://schemas.microsoft.com/office/drawing/2014/main" id="{CDFBD762-2AE6-4B43-8A98-328F4AE03D28}"/>
            </a:ext>
          </a:extLst>
        </xdr:cNvPr>
        <xdr:cNvSpPr/>
      </xdr:nvSpPr>
      <xdr:spPr>
        <a:xfrm>
          <a:off x="13652500" y="5874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95794</xdr:rowOff>
    </xdr:from>
    <xdr:to>
      <xdr:col>76</xdr:col>
      <xdr:colOff>114300</xdr:colOff>
      <xdr:row>34</xdr:row>
      <xdr:rowOff>164374</xdr:rowOff>
    </xdr:to>
    <xdr:cxnSp macro="">
      <xdr:nvCxnSpPr>
        <xdr:cNvPr id="442" name="直線コネクタ 441">
          <a:extLst>
            <a:ext uri="{FF2B5EF4-FFF2-40B4-BE49-F238E27FC236}">
              <a16:creationId xmlns:a16="http://schemas.microsoft.com/office/drawing/2014/main" id="{52564BB6-7244-4B6C-8DDD-FD2BFCE3FE45}"/>
            </a:ext>
          </a:extLst>
        </xdr:cNvPr>
        <xdr:cNvCxnSpPr/>
      </xdr:nvCxnSpPr>
      <xdr:spPr>
        <a:xfrm>
          <a:off x="13703300" y="5925094"/>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167458</xdr:rowOff>
    </xdr:from>
    <xdr:to>
      <xdr:col>67</xdr:col>
      <xdr:colOff>101600</xdr:colOff>
      <xdr:row>36</xdr:row>
      <xdr:rowOff>97608</xdr:rowOff>
    </xdr:to>
    <xdr:sp macro="" textlink="">
      <xdr:nvSpPr>
        <xdr:cNvPr id="443" name="楕円 442">
          <a:extLst>
            <a:ext uri="{FF2B5EF4-FFF2-40B4-BE49-F238E27FC236}">
              <a16:creationId xmlns:a16="http://schemas.microsoft.com/office/drawing/2014/main" id="{8048A5BB-FB8C-437E-9807-BCA751044948}"/>
            </a:ext>
          </a:extLst>
        </xdr:cNvPr>
        <xdr:cNvSpPr/>
      </xdr:nvSpPr>
      <xdr:spPr>
        <a:xfrm>
          <a:off x="12763500" y="6168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34</xdr:row>
      <xdr:rowOff>95794</xdr:rowOff>
    </xdr:from>
    <xdr:to>
      <xdr:col>71</xdr:col>
      <xdr:colOff>177800</xdr:colOff>
      <xdr:row>36</xdr:row>
      <xdr:rowOff>46808</xdr:rowOff>
    </xdr:to>
    <xdr:cxnSp macro="">
      <xdr:nvCxnSpPr>
        <xdr:cNvPr id="444" name="直線コネクタ 443">
          <a:extLst>
            <a:ext uri="{FF2B5EF4-FFF2-40B4-BE49-F238E27FC236}">
              <a16:creationId xmlns:a16="http://schemas.microsoft.com/office/drawing/2014/main" id="{19912402-0E42-4FBE-860D-B5EB943F0960}"/>
            </a:ext>
          </a:extLst>
        </xdr:cNvPr>
        <xdr:cNvCxnSpPr/>
      </xdr:nvCxnSpPr>
      <xdr:spPr>
        <a:xfrm flipV="1">
          <a:off x="12814300" y="5925094"/>
          <a:ext cx="889000" cy="293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126292</xdr:rowOff>
    </xdr:from>
    <xdr:ext cx="405111" cy="259045"/>
    <xdr:sp macro="" textlink="">
      <xdr:nvSpPr>
        <xdr:cNvPr id="445" name="n_1aveValue【認定こども園・幼稚園・保育所】&#10;有形固定資産減価償却率">
          <a:extLst>
            <a:ext uri="{FF2B5EF4-FFF2-40B4-BE49-F238E27FC236}">
              <a16:creationId xmlns:a16="http://schemas.microsoft.com/office/drawing/2014/main" id="{22DF84D2-C270-4E3B-8EF5-A3A1E19B3417}"/>
            </a:ext>
          </a:extLst>
        </xdr:cNvPr>
        <xdr:cNvSpPr txBox="1"/>
      </xdr:nvSpPr>
      <xdr:spPr>
        <a:xfrm>
          <a:off x="15266044" y="6469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134455</xdr:rowOff>
    </xdr:from>
    <xdr:ext cx="405111" cy="259045"/>
    <xdr:sp macro="" textlink="">
      <xdr:nvSpPr>
        <xdr:cNvPr id="446" name="n_2aveValue【認定こども園・幼稚園・保育所】&#10;有形固定資産減価償却率">
          <a:extLst>
            <a:ext uri="{FF2B5EF4-FFF2-40B4-BE49-F238E27FC236}">
              <a16:creationId xmlns:a16="http://schemas.microsoft.com/office/drawing/2014/main" id="{80D72617-8C45-4DA5-8BB6-4072D5DC376F}"/>
            </a:ext>
          </a:extLst>
        </xdr:cNvPr>
        <xdr:cNvSpPr txBox="1"/>
      </xdr:nvSpPr>
      <xdr:spPr>
        <a:xfrm>
          <a:off x="14389744" y="6478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20155</xdr:rowOff>
    </xdr:from>
    <xdr:ext cx="405111" cy="259045"/>
    <xdr:sp macro="" textlink="">
      <xdr:nvSpPr>
        <xdr:cNvPr id="447" name="n_3aveValue【認定こども園・幼稚園・保育所】&#10;有形固定資産減価償却率">
          <a:extLst>
            <a:ext uri="{FF2B5EF4-FFF2-40B4-BE49-F238E27FC236}">
              <a16:creationId xmlns:a16="http://schemas.microsoft.com/office/drawing/2014/main" id="{71CA9AB6-381F-4DBB-9FC5-F5A5D0FBBCA8}"/>
            </a:ext>
          </a:extLst>
        </xdr:cNvPr>
        <xdr:cNvSpPr txBox="1"/>
      </xdr:nvSpPr>
      <xdr:spPr>
        <a:xfrm>
          <a:off x="13500744" y="6535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168746</xdr:rowOff>
    </xdr:from>
    <xdr:ext cx="405111" cy="259045"/>
    <xdr:sp macro="" textlink="">
      <xdr:nvSpPr>
        <xdr:cNvPr id="448" name="n_4aveValue【認定こども園・幼稚園・保育所】&#10;有形固定資産減価償却率">
          <a:extLst>
            <a:ext uri="{FF2B5EF4-FFF2-40B4-BE49-F238E27FC236}">
              <a16:creationId xmlns:a16="http://schemas.microsoft.com/office/drawing/2014/main" id="{479D227B-AE05-4DC6-9BF7-6E5AB05D1319}"/>
            </a:ext>
          </a:extLst>
        </xdr:cNvPr>
        <xdr:cNvSpPr txBox="1"/>
      </xdr:nvSpPr>
      <xdr:spPr>
        <a:xfrm>
          <a:off x="12611744" y="6512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140261</xdr:rowOff>
    </xdr:from>
    <xdr:ext cx="405111" cy="259045"/>
    <xdr:sp macro="" textlink="">
      <xdr:nvSpPr>
        <xdr:cNvPr id="449" name="n_1mainValue【認定こども園・幼稚園・保育所】&#10;有形固定資産減価償却率">
          <a:extLst>
            <a:ext uri="{FF2B5EF4-FFF2-40B4-BE49-F238E27FC236}">
              <a16:creationId xmlns:a16="http://schemas.microsoft.com/office/drawing/2014/main" id="{75C727ED-41AE-4301-91EF-040DEFF89D75}"/>
            </a:ext>
          </a:extLst>
        </xdr:cNvPr>
        <xdr:cNvSpPr txBox="1"/>
      </xdr:nvSpPr>
      <xdr:spPr>
        <a:xfrm>
          <a:off x="15266044" y="5798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60251</xdr:rowOff>
    </xdr:from>
    <xdr:ext cx="405111" cy="259045"/>
    <xdr:sp macro="" textlink="">
      <xdr:nvSpPr>
        <xdr:cNvPr id="450" name="n_2mainValue【認定こども園・幼稚園・保育所】&#10;有形固定資産減価償却率">
          <a:extLst>
            <a:ext uri="{FF2B5EF4-FFF2-40B4-BE49-F238E27FC236}">
              <a16:creationId xmlns:a16="http://schemas.microsoft.com/office/drawing/2014/main" id="{58804186-C321-4C48-9E05-C98E202E66A9}"/>
            </a:ext>
          </a:extLst>
        </xdr:cNvPr>
        <xdr:cNvSpPr txBox="1"/>
      </xdr:nvSpPr>
      <xdr:spPr>
        <a:xfrm>
          <a:off x="14389744" y="5718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32</xdr:row>
      <xdr:rowOff>163121</xdr:rowOff>
    </xdr:from>
    <xdr:ext cx="405111" cy="259045"/>
    <xdr:sp macro="" textlink="">
      <xdr:nvSpPr>
        <xdr:cNvPr id="451" name="n_3mainValue【認定こども園・幼稚園・保育所】&#10;有形固定資産減価償却率">
          <a:extLst>
            <a:ext uri="{FF2B5EF4-FFF2-40B4-BE49-F238E27FC236}">
              <a16:creationId xmlns:a16="http://schemas.microsoft.com/office/drawing/2014/main" id="{BA119E69-EF71-4B2D-A25D-142B62702F61}"/>
            </a:ext>
          </a:extLst>
        </xdr:cNvPr>
        <xdr:cNvSpPr txBox="1"/>
      </xdr:nvSpPr>
      <xdr:spPr>
        <a:xfrm>
          <a:off x="13500744" y="5649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114135</xdr:rowOff>
    </xdr:from>
    <xdr:ext cx="405111" cy="259045"/>
    <xdr:sp macro="" textlink="">
      <xdr:nvSpPr>
        <xdr:cNvPr id="452" name="n_4mainValue【認定こども園・幼稚園・保育所】&#10;有形固定資産減価償却率">
          <a:extLst>
            <a:ext uri="{FF2B5EF4-FFF2-40B4-BE49-F238E27FC236}">
              <a16:creationId xmlns:a16="http://schemas.microsoft.com/office/drawing/2014/main" id="{8ED9F5DC-107E-4CF2-9410-45104BF7F7AA}"/>
            </a:ext>
          </a:extLst>
        </xdr:cNvPr>
        <xdr:cNvSpPr txBox="1"/>
      </xdr:nvSpPr>
      <xdr:spPr>
        <a:xfrm>
          <a:off x="12611744" y="59434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a:extLst>
            <a:ext uri="{FF2B5EF4-FFF2-40B4-BE49-F238E27FC236}">
              <a16:creationId xmlns:a16="http://schemas.microsoft.com/office/drawing/2014/main" id="{1C02BE42-AF89-4A99-AA93-CAC7FDD102D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a:extLst>
            <a:ext uri="{FF2B5EF4-FFF2-40B4-BE49-F238E27FC236}">
              <a16:creationId xmlns:a16="http://schemas.microsoft.com/office/drawing/2014/main" id="{8843492B-8A3E-4083-A005-8BAFDDAB88C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a:extLst>
            <a:ext uri="{FF2B5EF4-FFF2-40B4-BE49-F238E27FC236}">
              <a16:creationId xmlns:a16="http://schemas.microsoft.com/office/drawing/2014/main" id="{936178E8-E280-4335-97F2-E50FCC78177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a:extLst>
            <a:ext uri="{FF2B5EF4-FFF2-40B4-BE49-F238E27FC236}">
              <a16:creationId xmlns:a16="http://schemas.microsoft.com/office/drawing/2014/main" id="{000CEB98-93EE-4A7D-9DB2-9DB99F83770F}"/>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a:extLst>
            <a:ext uri="{FF2B5EF4-FFF2-40B4-BE49-F238E27FC236}">
              <a16:creationId xmlns:a16="http://schemas.microsoft.com/office/drawing/2014/main" id="{DA32BD98-7969-47D8-8DE2-9D83179BF87D}"/>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a:extLst>
            <a:ext uri="{FF2B5EF4-FFF2-40B4-BE49-F238E27FC236}">
              <a16:creationId xmlns:a16="http://schemas.microsoft.com/office/drawing/2014/main" id="{5A2AEB69-9B21-486D-ABFD-EE9414EF3CC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a:extLst>
            <a:ext uri="{FF2B5EF4-FFF2-40B4-BE49-F238E27FC236}">
              <a16:creationId xmlns:a16="http://schemas.microsoft.com/office/drawing/2014/main" id="{A2F05A2D-282E-4698-9371-717F4E0FF5EB}"/>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a:extLst>
            <a:ext uri="{FF2B5EF4-FFF2-40B4-BE49-F238E27FC236}">
              <a16:creationId xmlns:a16="http://schemas.microsoft.com/office/drawing/2014/main" id="{C5F16993-A148-4177-917B-A4F88CA1F52C}"/>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a:extLst>
            <a:ext uri="{FF2B5EF4-FFF2-40B4-BE49-F238E27FC236}">
              <a16:creationId xmlns:a16="http://schemas.microsoft.com/office/drawing/2014/main" id="{1465F363-00DE-4F07-A09E-B7082664836B}"/>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a:extLst>
            <a:ext uri="{FF2B5EF4-FFF2-40B4-BE49-F238E27FC236}">
              <a16:creationId xmlns:a16="http://schemas.microsoft.com/office/drawing/2014/main" id="{10D91B05-8F45-42D0-BD9A-1348BEAA6AA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3" name="直線コネクタ 462">
          <a:extLst>
            <a:ext uri="{FF2B5EF4-FFF2-40B4-BE49-F238E27FC236}">
              <a16:creationId xmlns:a16="http://schemas.microsoft.com/office/drawing/2014/main" id="{18661D09-2FA2-463B-8030-8B04F2E7CAAC}"/>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4" name="テキスト ボックス 463">
          <a:extLst>
            <a:ext uri="{FF2B5EF4-FFF2-40B4-BE49-F238E27FC236}">
              <a16:creationId xmlns:a16="http://schemas.microsoft.com/office/drawing/2014/main" id="{25723EE0-787C-4145-BEED-472588FFCA5A}"/>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5" name="直線コネクタ 464">
          <a:extLst>
            <a:ext uri="{FF2B5EF4-FFF2-40B4-BE49-F238E27FC236}">
              <a16:creationId xmlns:a16="http://schemas.microsoft.com/office/drawing/2014/main" id="{2BD14378-6501-4EBC-B5DC-CA0D84B92F2E}"/>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66" name="テキスト ボックス 465">
          <a:extLst>
            <a:ext uri="{FF2B5EF4-FFF2-40B4-BE49-F238E27FC236}">
              <a16:creationId xmlns:a16="http://schemas.microsoft.com/office/drawing/2014/main" id="{63AA2BE4-FCD3-4C8E-A532-5E500F85BE57}"/>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7" name="直線コネクタ 466">
          <a:extLst>
            <a:ext uri="{FF2B5EF4-FFF2-40B4-BE49-F238E27FC236}">
              <a16:creationId xmlns:a16="http://schemas.microsoft.com/office/drawing/2014/main" id="{132CD3EB-F691-4EC6-9C51-B86670284D3A}"/>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68" name="テキスト ボックス 467">
          <a:extLst>
            <a:ext uri="{FF2B5EF4-FFF2-40B4-BE49-F238E27FC236}">
              <a16:creationId xmlns:a16="http://schemas.microsoft.com/office/drawing/2014/main" id="{D06FBFDC-B9AD-4012-9BEB-825BAD168F00}"/>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69" name="直線コネクタ 468">
          <a:extLst>
            <a:ext uri="{FF2B5EF4-FFF2-40B4-BE49-F238E27FC236}">
              <a16:creationId xmlns:a16="http://schemas.microsoft.com/office/drawing/2014/main" id="{0CF9C96E-FBFA-43F5-AB16-06D6DAB59D7F}"/>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0" name="テキスト ボックス 469">
          <a:extLst>
            <a:ext uri="{FF2B5EF4-FFF2-40B4-BE49-F238E27FC236}">
              <a16:creationId xmlns:a16="http://schemas.microsoft.com/office/drawing/2014/main" id="{730FD79B-0F37-4475-953A-BD12013EE236}"/>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1" name="直線コネクタ 470">
          <a:extLst>
            <a:ext uri="{FF2B5EF4-FFF2-40B4-BE49-F238E27FC236}">
              <a16:creationId xmlns:a16="http://schemas.microsoft.com/office/drawing/2014/main" id="{CBAE61F8-2914-4902-BDFA-EC53412504C5}"/>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2" name="テキスト ボックス 471">
          <a:extLst>
            <a:ext uri="{FF2B5EF4-FFF2-40B4-BE49-F238E27FC236}">
              <a16:creationId xmlns:a16="http://schemas.microsoft.com/office/drawing/2014/main" id="{50C71AAE-191E-4685-9F4D-E4088768970E}"/>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3" name="直線コネクタ 472">
          <a:extLst>
            <a:ext uri="{FF2B5EF4-FFF2-40B4-BE49-F238E27FC236}">
              <a16:creationId xmlns:a16="http://schemas.microsoft.com/office/drawing/2014/main" id="{CA3B84E4-09B3-41C5-91B7-262A8C882284}"/>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4" name="テキスト ボックス 473">
          <a:extLst>
            <a:ext uri="{FF2B5EF4-FFF2-40B4-BE49-F238E27FC236}">
              <a16:creationId xmlns:a16="http://schemas.microsoft.com/office/drawing/2014/main" id="{059C6880-ED15-4E76-BEB5-6A763D54AEBC}"/>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5" name="直線コネクタ 474">
          <a:extLst>
            <a:ext uri="{FF2B5EF4-FFF2-40B4-BE49-F238E27FC236}">
              <a16:creationId xmlns:a16="http://schemas.microsoft.com/office/drawing/2014/main" id="{26300892-1B2F-4C2D-8275-148AC88668F8}"/>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6" name="テキスト ボックス 475">
          <a:extLst>
            <a:ext uri="{FF2B5EF4-FFF2-40B4-BE49-F238E27FC236}">
              <a16:creationId xmlns:a16="http://schemas.microsoft.com/office/drawing/2014/main" id="{1254524E-3F17-486B-8B26-DEEBB9C46119}"/>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7" name="【認定こども園・幼稚園・保育所】&#10;一人当たり面積グラフ枠">
          <a:extLst>
            <a:ext uri="{FF2B5EF4-FFF2-40B4-BE49-F238E27FC236}">
              <a16:creationId xmlns:a16="http://schemas.microsoft.com/office/drawing/2014/main" id="{53F618C4-AE29-4CBC-B654-72B51A60723C}"/>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48442</xdr:rowOff>
    </xdr:from>
    <xdr:to>
      <xdr:col>116</xdr:col>
      <xdr:colOff>62864</xdr:colOff>
      <xdr:row>42</xdr:row>
      <xdr:rowOff>33746</xdr:rowOff>
    </xdr:to>
    <xdr:cxnSp macro="">
      <xdr:nvCxnSpPr>
        <xdr:cNvPr id="478" name="直線コネクタ 477">
          <a:extLst>
            <a:ext uri="{FF2B5EF4-FFF2-40B4-BE49-F238E27FC236}">
              <a16:creationId xmlns:a16="http://schemas.microsoft.com/office/drawing/2014/main" id="{3D4D4840-0F7D-40A6-9AF8-0684C1A5DEB5}"/>
            </a:ext>
          </a:extLst>
        </xdr:cNvPr>
        <xdr:cNvCxnSpPr/>
      </xdr:nvCxnSpPr>
      <xdr:spPr>
        <a:xfrm flipV="1">
          <a:off x="22160864" y="5877742"/>
          <a:ext cx="0" cy="13569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37573</xdr:rowOff>
    </xdr:from>
    <xdr:ext cx="469744" cy="259045"/>
    <xdr:sp macro="" textlink="">
      <xdr:nvSpPr>
        <xdr:cNvPr id="479" name="【認定こども園・幼稚園・保育所】&#10;一人当たり面積最小値テキスト">
          <a:extLst>
            <a:ext uri="{FF2B5EF4-FFF2-40B4-BE49-F238E27FC236}">
              <a16:creationId xmlns:a16="http://schemas.microsoft.com/office/drawing/2014/main" id="{6E7F2A6C-92CF-4F18-BB93-AAA81779706E}"/>
            </a:ext>
          </a:extLst>
        </xdr:cNvPr>
        <xdr:cNvSpPr txBox="1"/>
      </xdr:nvSpPr>
      <xdr:spPr>
        <a:xfrm>
          <a:off x="22199600" y="7238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33746</xdr:rowOff>
    </xdr:from>
    <xdr:to>
      <xdr:col>116</xdr:col>
      <xdr:colOff>152400</xdr:colOff>
      <xdr:row>42</xdr:row>
      <xdr:rowOff>33746</xdr:rowOff>
    </xdr:to>
    <xdr:cxnSp macro="">
      <xdr:nvCxnSpPr>
        <xdr:cNvPr id="480" name="直線コネクタ 479">
          <a:extLst>
            <a:ext uri="{FF2B5EF4-FFF2-40B4-BE49-F238E27FC236}">
              <a16:creationId xmlns:a16="http://schemas.microsoft.com/office/drawing/2014/main" id="{E3121CFC-47A3-4615-B976-5A5FB28B26F3}"/>
            </a:ext>
          </a:extLst>
        </xdr:cNvPr>
        <xdr:cNvCxnSpPr/>
      </xdr:nvCxnSpPr>
      <xdr:spPr>
        <a:xfrm>
          <a:off x="22072600" y="7234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166569</xdr:rowOff>
    </xdr:from>
    <xdr:ext cx="469744" cy="259045"/>
    <xdr:sp macro="" textlink="">
      <xdr:nvSpPr>
        <xdr:cNvPr id="481" name="【認定こども園・幼稚園・保育所】&#10;一人当たり面積最大値テキスト">
          <a:extLst>
            <a:ext uri="{FF2B5EF4-FFF2-40B4-BE49-F238E27FC236}">
              <a16:creationId xmlns:a16="http://schemas.microsoft.com/office/drawing/2014/main" id="{A68F0E1E-F0EE-45D7-A2B4-B583FE5677AA}"/>
            </a:ext>
          </a:extLst>
        </xdr:cNvPr>
        <xdr:cNvSpPr txBox="1"/>
      </xdr:nvSpPr>
      <xdr:spPr>
        <a:xfrm>
          <a:off x="22199600" y="5652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48442</xdr:rowOff>
    </xdr:from>
    <xdr:to>
      <xdr:col>116</xdr:col>
      <xdr:colOff>152400</xdr:colOff>
      <xdr:row>34</xdr:row>
      <xdr:rowOff>48442</xdr:rowOff>
    </xdr:to>
    <xdr:cxnSp macro="">
      <xdr:nvCxnSpPr>
        <xdr:cNvPr id="482" name="直線コネクタ 481">
          <a:extLst>
            <a:ext uri="{FF2B5EF4-FFF2-40B4-BE49-F238E27FC236}">
              <a16:creationId xmlns:a16="http://schemas.microsoft.com/office/drawing/2014/main" id="{3C603022-40FD-47AB-94BA-4921C14AB2D6}"/>
            </a:ext>
          </a:extLst>
        </xdr:cNvPr>
        <xdr:cNvCxnSpPr/>
      </xdr:nvCxnSpPr>
      <xdr:spPr>
        <a:xfrm>
          <a:off x="22072600" y="58777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142620</xdr:rowOff>
    </xdr:from>
    <xdr:ext cx="469744" cy="259045"/>
    <xdr:sp macro="" textlink="">
      <xdr:nvSpPr>
        <xdr:cNvPr id="483" name="【認定こども園・幼稚園・保育所】&#10;一人当たり面積平均値テキスト">
          <a:extLst>
            <a:ext uri="{FF2B5EF4-FFF2-40B4-BE49-F238E27FC236}">
              <a16:creationId xmlns:a16="http://schemas.microsoft.com/office/drawing/2014/main" id="{B0F595F5-B2B8-4C28-B74A-40794C373DF6}"/>
            </a:ext>
          </a:extLst>
        </xdr:cNvPr>
        <xdr:cNvSpPr txBox="1"/>
      </xdr:nvSpPr>
      <xdr:spPr>
        <a:xfrm>
          <a:off x="22199600" y="66577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164193</xdr:rowOff>
    </xdr:from>
    <xdr:to>
      <xdr:col>116</xdr:col>
      <xdr:colOff>114300</xdr:colOff>
      <xdr:row>39</xdr:row>
      <xdr:rowOff>94343</xdr:rowOff>
    </xdr:to>
    <xdr:sp macro="" textlink="">
      <xdr:nvSpPr>
        <xdr:cNvPr id="484" name="フローチャート: 判断 483">
          <a:extLst>
            <a:ext uri="{FF2B5EF4-FFF2-40B4-BE49-F238E27FC236}">
              <a16:creationId xmlns:a16="http://schemas.microsoft.com/office/drawing/2014/main" id="{BB55F903-08A0-4570-B271-54E7E9609F4F}"/>
            </a:ext>
          </a:extLst>
        </xdr:cNvPr>
        <xdr:cNvSpPr/>
      </xdr:nvSpPr>
      <xdr:spPr>
        <a:xfrm>
          <a:off x="22110700" y="667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41728</xdr:rowOff>
    </xdr:from>
    <xdr:to>
      <xdr:col>112</xdr:col>
      <xdr:colOff>38100</xdr:colOff>
      <xdr:row>39</xdr:row>
      <xdr:rowOff>143328</xdr:rowOff>
    </xdr:to>
    <xdr:sp macro="" textlink="">
      <xdr:nvSpPr>
        <xdr:cNvPr id="485" name="フローチャート: 判断 484">
          <a:extLst>
            <a:ext uri="{FF2B5EF4-FFF2-40B4-BE49-F238E27FC236}">
              <a16:creationId xmlns:a16="http://schemas.microsoft.com/office/drawing/2014/main" id="{94A500B6-5B65-4ED5-84AC-BEBCB325C55C}"/>
            </a:ext>
          </a:extLst>
        </xdr:cNvPr>
        <xdr:cNvSpPr/>
      </xdr:nvSpPr>
      <xdr:spPr>
        <a:xfrm>
          <a:off x="21272500" y="6728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142966</xdr:rowOff>
    </xdr:from>
    <xdr:to>
      <xdr:col>107</xdr:col>
      <xdr:colOff>101600</xdr:colOff>
      <xdr:row>39</xdr:row>
      <xdr:rowOff>73116</xdr:rowOff>
    </xdr:to>
    <xdr:sp macro="" textlink="">
      <xdr:nvSpPr>
        <xdr:cNvPr id="486" name="フローチャート: 判断 485">
          <a:extLst>
            <a:ext uri="{FF2B5EF4-FFF2-40B4-BE49-F238E27FC236}">
              <a16:creationId xmlns:a16="http://schemas.microsoft.com/office/drawing/2014/main" id="{B3ABFE92-C394-416B-AD4F-0E56CF503AA2}"/>
            </a:ext>
          </a:extLst>
        </xdr:cNvPr>
        <xdr:cNvSpPr/>
      </xdr:nvSpPr>
      <xdr:spPr>
        <a:xfrm>
          <a:off x="20383500" y="665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107043</xdr:rowOff>
    </xdr:from>
    <xdr:to>
      <xdr:col>102</xdr:col>
      <xdr:colOff>165100</xdr:colOff>
      <xdr:row>39</xdr:row>
      <xdr:rowOff>37193</xdr:rowOff>
    </xdr:to>
    <xdr:sp macro="" textlink="">
      <xdr:nvSpPr>
        <xdr:cNvPr id="487" name="フローチャート: 判断 486">
          <a:extLst>
            <a:ext uri="{FF2B5EF4-FFF2-40B4-BE49-F238E27FC236}">
              <a16:creationId xmlns:a16="http://schemas.microsoft.com/office/drawing/2014/main" id="{68FE8A81-34A6-4CDB-B673-BA1D43CDB684}"/>
            </a:ext>
          </a:extLst>
        </xdr:cNvPr>
        <xdr:cNvSpPr/>
      </xdr:nvSpPr>
      <xdr:spPr>
        <a:xfrm>
          <a:off x="19494500" y="662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49893</xdr:rowOff>
    </xdr:from>
    <xdr:to>
      <xdr:col>98</xdr:col>
      <xdr:colOff>38100</xdr:colOff>
      <xdr:row>39</xdr:row>
      <xdr:rowOff>151493</xdr:rowOff>
    </xdr:to>
    <xdr:sp macro="" textlink="">
      <xdr:nvSpPr>
        <xdr:cNvPr id="488" name="フローチャート: 判断 487">
          <a:extLst>
            <a:ext uri="{FF2B5EF4-FFF2-40B4-BE49-F238E27FC236}">
              <a16:creationId xmlns:a16="http://schemas.microsoft.com/office/drawing/2014/main" id="{82C0CA17-F279-4986-A62C-9A109769B410}"/>
            </a:ext>
          </a:extLst>
        </xdr:cNvPr>
        <xdr:cNvSpPr/>
      </xdr:nvSpPr>
      <xdr:spPr>
        <a:xfrm>
          <a:off x="18605500" y="6736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9FA79252-C71B-4652-8069-AC644EAB2612}"/>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F1515934-F1D0-434D-AAFE-E205FF9FA5FB}"/>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2D645004-E06C-44E8-AD1F-E7FAD8092C32}"/>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BE5AE95D-C692-4BE5-8B7B-7757900C873A}"/>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242EE573-10CA-48E1-991F-64E43C0E88E2}"/>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41728</xdr:rowOff>
    </xdr:from>
    <xdr:to>
      <xdr:col>116</xdr:col>
      <xdr:colOff>114300</xdr:colOff>
      <xdr:row>38</xdr:row>
      <xdr:rowOff>143328</xdr:rowOff>
    </xdr:to>
    <xdr:sp macro="" textlink="">
      <xdr:nvSpPr>
        <xdr:cNvPr id="494" name="楕円 493">
          <a:extLst>
            <a:ext uri="{FF2B5EF4-FFF2-40B4-BE49-F238E27FC236}">
              <a16:creationId xmlns:a16="http://schemas.microsoft.com/office/drawing/2014/main" id="{BF483611-1372-49E0-9696-77665AE3C442}"/>
            </a:ext>
          </a:extLst>
        </xdr:cNvPr>
        <xdr:cNvSpPr/>
      </xdr:nvSpPr>
      <xdr:spPr>
        <a:xfrm>
          <a:off x="22110700" y="655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64605</xdr:rowOff>
    </xdr:from>
    <xdr:ext cx="469744" cy="259045"/>
    <xdr:sp macro="" textlink="">
      <xdr:nvSpPr>
        <xdr:cNvPr id="495" name="【認定こども園・幼稚園・保育所】&#10;一人当たり面積該当値テキスト">
          <a:extLst>
            <a:ext uri="{FF2B5EF4-FFF2-40B4-BE49-F238E27FC236}">
              <a16:creationId xmlns:a16="http://schemas.microsoft.com/office/drawing/2014/main" id="{F83678D6-9CAE-4BD3-9DB6-60828CCD36D4}"/>
            </a:ext>
          </a:extLst>
        </xdr:cNvPr>
        <xdr:cNvSpPr txBox="1"/>
      </xdr:nvSpPr>
      <xdr:spPr>
        <a:xfrm>
          <a:off x="22199600" y="640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59690</xdr:rowOff>
    </xdr:from>
    <xdr:to>
      <xdr:col>112</xdr:col>
      <xdr:colOff>38100</xdr:colOff>
      <xdr:row>38</xdr:row>
      <xdr:rowOff>161290</xdr:rowOff>
    </xdr:to>
    <xdr:sp macro="" textlink="">
      <xdr:nvSpPr>
        <xdr:cNvPr id="496" name="楕円 495">
          <a:extLst>
            <a:ext uri="{FF2B5EF4-FFF2-40B4-BE49-F238E27FC236}">
              <a16:creationId xmlns:a16="http://schemas.microsoft.com/office/drawing/2014/main" id="{E7807345-BFAF-421A-B93B-0DAB34C7D143}"/>
            </a:ext>
          </a:extLst>
        </xdr:cNvPr>
        <xdr:cNvSpPr/>
      </xdr:nvSpPr>
      <xdr:spPr>
        <a:xfrm>
          <a:off x="21272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92528</xdr:rowOff>
    </xdr:from>
    <xdr:to>
      <xdr:col>116</xdr:col>
      <xdr:colOff>63500</xdr:colOff>
      <xdr:row>38</xdr:row>
      <xdr:rowOff>110490</xdr:rowOff>
    </xdr:to>
    <xdr:cxnSp macro="">
      <xdr:nvCxnSpPr>
        <xdr:cNvPr id="497" name="直線コネクタ 496">
          <a:extLst>
            <a:ext uri="{FF2B5EF4-FFF2-40B4-BE49-F238E27FC236}">
              <a16:creationId xmlns:a16="http://schemas.microsoft.com/office/drawing/2014/main" id="{1F6F05B7-2F55-4FE1-B412-CF98D974434E}"/>
            </a:ext>
          </a:extLst>
        </xdr:cNvPr>
        <xdr:cNvCxnSpPr/>
      </xdr:nvCxnSpPr>
      <xdr:spPr>
        <a:xfrm flipV="1">
          <a:off x="21323300" y="6607628"/>
          <a:ext cx="8382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82550</xdr:rowOff>
    </xdr:from>
    <xdr:to>
      <xdr:col>107</xdr:col>
      <xdr:colOff>101600</xdr:colOff>
      <xdr:row>39</xdr:row>
      <xdr:rowOff>12700</xdr:rowOff>
    </xdr:to>
    <xdr:sp macro="" textlink="">
      <xdr:nvSpPr>
        <xdr:cNvPr id="498" name="楕円 497">
          <a:extLst>
            <a:ext uri="{FF2B5EF4-FFF2-40B4-BE49-F238E27FC236}">
              <a16:creationId xmlns:a16="http://schemas.microsoft.com/office/drawing/2014/main" id="{7655D134-83A4-4102-9AA5-2F956D75D3CB}"/>
            </a:ext>
          </a:extLst>
        </xdr:cNvPr>
        <xdr:cNvSpPr/>
      </xdr:nvSpPr>
      <xdr:spPr>
        <a:xfrm>
          <a:off x="203835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110490</xdr:rowOff>
    </xdr:from>
    <xdr:to>
      <xdr:col>111</xdr:col>
      <xdr:colOff>177800</xdr:colOff>
      <xdr:row>38</xdr:row>
      <xdr:rowOff>133350</xdr:rowOff>
    </xdr:to>
    <xdr:cxnSp macro="">
      <xdr:nvCxnSpPr>
        <xdr:cNvPr id="499" name="直線コネクタ 498">
          <a:extLst>
            <a:ext uri="{FF2B5EF4-FFF2-40B4-BE49-F238E27FC236}">
              <a16:creationId xmlns:a16="http://schemas.microsoft.com/office/drawing/2014/main" id="{4FAEF86F-B762-4878-8324-17D476B10AB2}"/>
            </a:ext>
          </a:extLst>
        </xdr:cNvPr>
        <xdr:cNvCxnSpPr/>
      </xdr:nvCxnSpPr>
      <xdr:spPr>
        <a:xfrm flipV="1">
          <a:off x="20434300" y="662559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5806</xdr:rowOff>
    </xdr:from>
    <xdr:to>
      <xdr:col>102</xdr:col>
      <xdr:colOff>165100</xdr:colOff>
      <xdr:row>39</xdr:row>
      <xdr:rowOff>107406</xdr:rowOff>
    </xdr:to>
    <xdr:sp macro="" textlink="">
      <xdr:nvSpPr>
        <xdr:cNvPr id="500" name="楕円 499">
          <a:extLst>
            <a:ext uri="{FF2B5EF4-FFF2-40B4-BE49-F238E27FC236}">
              <a16:creationId xmlns:a16="http://schemas.microsoft.com/office/drawing/2014/main" id="{7D0F035F-83BF-4C8C-A1F0-74144F1ECAD8}"/>
            </a:ext>
          </a:extLst>
        </xdr:cNvPr>
        <xdr:cNvSpPr/>
      </xdr:nvSpPr>
      <xdr:spPr>
        <a:xfrm>
          <a:off x="19494500" y="6692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133350</xdr:rowOff>
    </xdr:from>
    <xdr:to>
      <xdr:col>107</xdr:col>
      <xdr:colOff>50800</xdr:colOff>
      <xdr:row>39</xdr:row>
      <xdr:rowOff>56606</xdr:rowOff>
    </xdr:to>
    <xdr:cxnSp macro="">
      <xdr:nvCxnSpPr>
        <xdr:cNvPr id="501" name="直線コネクタ 500">
          <a:extLst>
            <a:ext uri="{FF2B5EF4-FFF2-40B4-BE49-F238E27FC236}">
              <a16:creationId xmlns:a16="http://schemas.microsoft.com/office/drawing/2014/main" id="{F612CC36-79F4-497A-B28E-992A78344C20}"/>
            </a:ext>
          </a:extLst>
        </xdr:cNvPr>
        <xdr:cNvCxnSpPr/>
      </xdr:nvCxnSpPr>
      <xdr:spPr>
        <a:xfrm flipV="1">
          <a:off x="19545300" y="6648450"/>
          <a:ext cx="889000" cy="94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170724</xdr:rowOff>
    </xdr:from>
    <xdr:to>
      <xdr:col>98</xdr:col>
      <xdr:colOff>38100</xdr:colOff>
      <xdr:row>40</xdr:row>
      <xdr:rowOff>100874</xdr:rowOff>
    </xdr:to>
    <xdr:sp macro="" textlink="">
      <xdr:nvSpPr>
        <xdr:cNvPr id="502" name="楕円 501">
          <a:extLst>
            <a:ext uri="{FF2B5EF4-FFF2-40B4-BE49-F238E27FC236}">
              <a16:creationId xmlns:a16="http://schemas.microsoft.com/office/drawing/2014/main" id="{85D32A04-5D6C-4525-994B-BABDA57CA2A4}"/>
            </a:ext>
          </a:extLst>
        </xdr:cNvPr>
        <xdr:cNvSpPr/>
      </xdr:nvSpPr>
      <xdr:spPr>
        <a:xfrm>
          <a:off x="18605500" y="6857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56606</xdr:rowOff>
    </xdr:from>
    <xdr:to>
      <xdr:col>102</xdr:col>
      <xdr:colOff>114300</xdr:colOff>
      <xdr:row>40</xdr:row>
      <xdr:rowOff>50074</xdr:rowOff>
    </xdr:to>
    <xdr:cxnSp macro="">
      <xdr:nvCxnSpPr>
        <xdr:cNvPr id="503" name="直線コネクタ 502">
          <a:extLst>
            <a:ext uri="{FF2B5EF4-FFF2-40B4-BE49-F238E27FC236}">
              <a16:creationId xmlns:a16="http://schemas.microsoft.com/office/drawing/2014/main" id="{2D9C55CB-B7B9-4772-BF34-9E3E21622763}"/>
            </a:ext>
          </a:extLst>
        </xdr:cNvPr>
        <xdr:cNvCxnSpPr/>
      </xdr:nvCxnSpPr>
      <xdr:spPr>
        <a:xfrm flipV="1">
          <a:off x="18656300" y="6743156"/>
          <a:ext cx="889000" cy="164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134455</xdr:rowOff>
    </xdr:from>
    <xdr:ext cx="469744" cy="259045"/>
    <xdr:sp macro="" textlink="">
      <xdr:nvSpPr>
        <xdr:cNvPr id="504" name="n_1aveValue【認定こども園・幼稚園・保育所】&#10;一人当たり面積">
          <a:extLst>
            <a:ext uri="{FF2B5EF4-FFF2-40B4-BE49-F238E27FC236}">
              <a16:creationId xmlns:a16="http://schemas.microsoft.com/office/drawing/2014/main" id="{BD09A106-67F9-4061-87D9-DD640B0E0E39}"/>
            </a:ext>
          </a:extLst>
        </xdr:cNvPr>
        <xdr:cNvSpPr txBox="1"/>
      </xdr:nvSpPr>
      <xdr:spPr>
        <a:xfrm>
          <a:off x="21075727" y="6821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64243</xdr:rowOff>
    </xdr:from>
    <xdr:ext cx="469744" cy="259045"/>
    <xdr:sp macro="" textlink="">
      <xdr:nvSpPr>
        <xdr:cNvPr id="505" name="n_2aveValue【認定こども園・幼稚園・保育所】&#10;一人当たり面積">
          <a:extLst>
            <a:ext uri="{FF2B5EF4-FFF2-40B4-BE49-F238E27FC236}">
              <a16:creationId xmlns:a16="http://schemas.microsoft.com/office/drawing/2014/main" id="{31973C44-BDB7-416A-98F6-FCD47FECAC9D}"/>
            </a:ext>
          </a:extLst>
        </xdr:cNvPr>
        <xdr:cNvSpPr txBox="1"/>
      </xdr:nvSpPr>
      <xdr:spPr>
        <a:xfrm>
          <a:off x="20199427" y="6750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53720</xdr:rowOff>
    </xdr:from>
    <xdr:ext cx="469744" cy="259045"/>
    <xdr:sp macro="" textlink="">
      <xdr:nvSpPr>
        <xdr:cNvPr id="506" name="n_3aveValue【認定こども園・幼稚園・保育所】&#10;一人当たり面積">
          <a:extLst>
            <a:ext uri="{FF2B5EF4-FFF2-40B4-BE49-F238E27FC236}">
              <a16:creationId xmlns:a16="http://schemas.microsoft.com/office/drawing/2014/main" id="{6E10A5C8-817A-4CEF-911B-5B5474A78D2B}"/>
            </a:ext>
          </a:extLst>
        </xdr:cNvPr>
        <xdr:cNvSpPr txBox="1"/>
      </xdr:nvSpPr>
      <xdr:spPr>
        <a:xfrm>
          <a:off x="19310427" y="6397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168020</xdr:rowOff>
    </xdr:from>
    <xdr:ext cx="469744" cy="259045"/>
    <xdr:sp macro="" textlink="">
      <xdr:nvSpPr>
        <xdr:cNvPr id="507" name="n_4aveValue【認定こども園・幼稚園・保育所】&#10;一人当たり面積">
          <a:extLst>
            <a:ext uri="{FF2B5EF4-FFF2-40B4-BE49-F238E27FC236}">
              <a16:creationId xmlns:a16="http://schemas.microsoft.com/office/drawing/2014/main" id="{2D188772-AFD0-46D8-8E15-CD797E73B915}"/>
            </a:ext>
          </a:extLst>
        </xdr:cNvPr>
        <xdr:cNvSpPr txBox="1"/>
      </xdr:nvSpPr>
      <xdr:spPr>
        <a:xfrm>
          <a:off x="18421427" y="6511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6367</xdr:rowOff>
    </xdr:from>
    <xdr:ext cx="469744" cy="259045"/>
    <xdr:sp macro="" textlink="">
      <xdr:nvSpPr>
        <xdr:cNvPr id="508" name="n_1mainValue【認定こども園・幼稚園・保育所】&#10;一人当たり面積">
          <a:extLst>
            <a:ext uri="{FF2B5EF4-FFF2-40B4-BE49-F238E27FC236}">
              <a16:creationId xmlns:a16="http://schemas.microsoft.com/office/drawing/2014/main" id="{FFAB801C-E646-4730-BE09-E4E0B9F14868}"/>
            </a:ext>
          </a:extLst>
        </xdr:cNvPr>
        <xdr:cNvSpPr txBox="1"/>
      </xdr:nvSpPr>
      <xdr:spPr>
        <a:xfrm>
          <a:off x="21075727" y="6350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29227</xdr:rowOff>
    </xdr:from>
    <xdr:ext cx="469744" cy="259045"/>
    <xdr:sp macro="" textlink="">
      <xdr:nvSpPr>
        <xdr:cNvPr id="509" name="n_2mainValue【認定こども園・幼稚園・保育所】&#10;一人当たり面積">
          <a:extLst>
            <a:ext uri="{FF2B5EF4-FFF2-40B4-BE49-F238E27FC236}">
              <a16:creationId xmlns:a16="http://schemas.microsoft.com/office/drawing/2014/main" id="{3D982992-01F6-4944-AC24-5517D55002FB}"/>
            </a:ext>
          </a:extLst>
        </xdr:cNvPr>
        <xdr:cNvSpPr txBox="1"/>
      </xdr:nvSpPr>
      <xdr:spPr>
        <a:xfrm>
          <a:off x="2019942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98533</xdr:rowOff>
    </xdr:from>
    <xdr:ext cx="469744" cy="259045"/>
    <xdr:sp macro="" textlink="">
      <xdr:nvSpPr>
        <xdr:cNvPr id="510" name="n_3mainValue【認定こども園・幼稚園・保育所】&#10;一人当たり面積">
          <a:extLst>
            <a:ext uri="{FF2B5EF4-FFF2-40B4-BE49-F238E27FC236}">
              <a16:creationId xmlns:a16="http://schemas.microsoft.com/office/drawing/2014/main" id="{0B7EA9B2-B197-404D-82DA-970CC2861541}"/>
            </a:ext>
          </a:extLst>
        </xdr:cNvPr>
        <xdr:cNvSpPr txBox="1"/>
      </xdr:nvSpPr>
      <xdr:spPr>
        <a:xfrm>
          <a:off x="19310427" y="67850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92001</xdr:rowOff>
    </xdr:from>
    <xdr:ext cx="469744" cy="259045"/>
    <xdr:sp macro="" textlink="">
      <xdr:nvSpPr>
        <xdr:cNvPr id="511" name="n_4mainValue【認定こども園・幼稚園・保育所】&#10;一人当たり面積">
          <a:extLst>
            <a:ext uri="{FF2B5EF4-FFF2-40B4-BE49-F238E27FC236}">
              <a16:creationId xmlns:a16="http://schemas.microsoft.com/office/drawing/2014/main" id="{FA5466E8-6354-4722-9700-E548E005C593}"/>
            </a:ext>
          </a:extLst>
        </xdr:cNvPr>
        <xdr:cNvSpPr txBox="1"/>
      </xdr:nvSpPr>
      <xdr:spPr>
        <a:xfrm>
          <a:off x="18421427" y="6950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2" name="正方形/長方形 511">
          <a:extLst>
            <a:ext uri="{FF2B5EF4-FFF2-40B4-BE49-F238E27FC236}">
              <a16:creationId xmlns:a16="http://schemas.microsoft.com/office/drawing/2014/main" id="{B5F4000D-C566-4A0E-9912-ABB67501DC4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3" name="正方形/長方形 512">
          <a:extLst>
            <a:ext uri="{FF2B5EF4-FFF2-40B4-BE49-F238E27FC236}">
              <a16:creationId xmlns:a16="http://schemas.microsoft.com/office/drawing/2014/main" id="{857FC636-1000-40F8-98B1-CD40D4D8241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4" name="正方形/長方形 513">
          <a:extLst>
            <a:ext uri="{FF2B5EF4-FFF2-40B4-BE49-F238E27FC236}">
              <a16:creationId xmlns:a16="http://schemas.microsoft.com/office/drawing/2014/main" id="{42ECAAC1-D006-4C2D-9C5F-DF63DDC1DF3D}"/>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5" name="正方形/長方形 514">
          <a:extLst>
            <a:ext uri="{FF2B5EF4-FFF2-40B4-BE49-F238E27FC236}">
              <a16:creationId xmlns:a16="http://schemas.microsoft.com/office/drawing/2014/main" id="{499FB0B3-67A8-431E-8206-FA8F12144837}"/>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6" name="正方形/長方形 515">
          <a:extLst>
            <a:ext uri="{FF2B5EF4-FFF2-40B4-BE49-F238E27FC236}">
              <a16:creationId xmlns:a16="http://schemas.microsoft.com/office/drawing/2014/main" id="{3F559757-5BCB-49F9-B3EE-989599EAAAB1}"/>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7" name="正方形/長方形 516">
          <a:extLst>
            <a:ext uri="{FF2B5EF4-FFF2-40B4-BE49-F238E27FC236}">
              <a16:creationId xmlns:a16="http://schemas.microsoft.com/office/drawing/2014/main" id="{05CD992B-1396-49F0-AB34-42D7EC344A11}"/>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8" name="正方形/長方形 517">
          <a:extLst>
            <a:ext uri="{FF2B5EF4-FFF2-40B4-BE49-F238E27FC236}">
              <a16:creationId xmlns:a16="http://schemas.microsoft.com/office/drawing/2014/main" id="{96479354-8E84-45EA-84AA-364BF9BEB00B}"/>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9" name="正方形/長方形 518">
          <a:extLst>
            <a:ext uri="{FF2B5EF4-FFF2-40B4-BE49-F238E27FC236}">
              <a16:creationId xmlns:a16="http://schemas.microsoft.com/office/drawing/2014/main" id="{DAD4FD6B-3F07-4EEF-BE53-E690435892F1}"/>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0" name="テキスト ボックス 519">
          <a:extLst>
            <a:ext uri="{FF2B5EF4-FFF2-40B4-BE49-F238E27FC236}">
              <a16:creationId xmlns:a16="http://schemas.microsoft.com/office/drawing/2014/main" id="{39A0064D-FD37-4BAD-A8BB-A50E3E3E601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1" name="直線コネクタ 520">
          <a:extLst>
            <a:ext uri="{FF2B5EF4-FFF2-40B4-BE49-F238E27FC236}">
              <a16:creationId xmlns:a16="http://schemas.microsoft.com/office/drawing/2014/main" id="{1E0CA1A1-E343-497B-8A5C-7E9342616EEF}"/>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2" name="テキスト ボックス 521">
          <a:extLst>
            <a:ext uri="{FF2B5EF4-FFF2-40B4-BE49-F238E27FC236}">
              <a16:creationId xmlns:a16="http://schemas.microsoft.com/office/drawing/2014/main" id="{499C4979-DD44-4063-84B8-2BFA5C21985F}"/>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3" name="直線コネクタ 522">
          <a:extLst>
            <a:ext uri="{FF2B5EF4-FFF2-40B4-BE49-F238E27FC236}">
              <a16:creationId xmlns:a16="http://schemas.microsoft.com/office/drawing/2014/main" id="{D1E545EE-B73D-4BF2-9C3C-B69C0935E453}"/>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4" name="テキスト ボックス 523">
          <a:extLst>
            <a:ext uri="{FF2B5EF4-FFF2-40B4-BE49-F238E27FC236}">
              <a16:creationId xmlns:a16="http://schemas.microsoft.com/office/drawing/2014/main" id="{EA1AC60A-9D5D-4E94-B76C-A42A902D8C45}"/>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5" name="直線コネクタ 524">
          <a:extLst>
            <a:ext uri="{FF2B5EF4-FFF2-40B4-BE49-F238E27FC236}">
              <a16:creationId xmlns:a16="http://schemas.microsoft.com/office/drawing/2014/main" id="{4B87255E-7C8F-43E6-9F8B-41E878A938F9}"/>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6" name="テキスト ボックス 525">
          <a:extLst>
            <a:ext uri="{FF2B5EF4-FFF2-40B4-BE49-F238E27FC236}">
              <a16:creationId xmlns:a16="http://schemas.microsoft.com/office/drawing/2014/main" id="{A0BEA478-66A4-408B-8FEB-38053C939B19}"/>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7" name="直線コネクタ 526">
          <a:extLst>
            <a:ext uri="{FF2B5EF4-FFF2-40B4-BE49-F238E27FC236}">
              <a16:creationId xmlns:a16="http://schemas.microsoft.com/office/drawing/2014/main" id="{01991559-8A5C-4776-A428-DF7730AD86A1}"/>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8" name="テキスト ボックス 527">
          <a:extLst>
            <a:ext uri="{FF2B5EF4-FFF2-40B4-BE49-F238E27FC236}">
              <a16:creationId xmlns:a16="http://schemas.microsoft.com/office/drawing/2014/main" id="{1E848734-7E10-4DCC-91E9-53CBB45139C0}"/>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9" name="直線コネクタ 528">
          <a:extLst>
            <a:ext uri="{FF2B5EF4-FFF2-40B4-BE49-F238E27FC236}">
              <a16:creationId xmlns:a16="http://schemas.microsoft.com/office/drawing/2014/main" id="{6ABBCB5A-F8FA-471E-966A-567964420127}"/>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0" name="テキスト ボックス 529">
          <a:extLst>
            <a:ext uri="{FF2B5EF4-FFF2-40B4-BE49-F238E27FC236}">
              <a16:creationId xmlns:a16="http://schemas.microsoft.com/office/drawing/2014/main" id="{EDA29864-9F32-4E4A-9548-708995058DFC}"/>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1" name="直線コネクタ 530">
          <a:extLst>
            <a:ext uri="{FF2B5EF4-FFF2-40B4-BE49-F238E27FC236}">
              <a16:creationId xmlns:a16="http://schemas.microsoft.com/office/drawing/2014/main" id="{0A3E87E2-F85C-48D8-BCC4-BF2565A26447}"/>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2" name="テキスト ボックス 531">
          <a:extLst>
            <a:ext uri="{FF2B5EF4-FFF2-40B4-BE49-F238E27FC236}">
              <a16:creationId xmlns:a16="http://schemas.microsoft.com/office/drawing/2014/main" id="{77E3E3D5-F161-436A-A3BF-9DC79402AE43}"/>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3" name="直線コネクタ 532">
          <a:extLst>
            <a:ext uri="{FF2B5EF4-FFF2-40B4-BE49-F238E27FC236}">
              <a16:creationId xmlns:a16="http://schemas.microsoft.com/office/drawing/2014/main" id="{E7B396EF-D9DD-4121-8893-68279571A803}"/>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4" name="テキスト ボックス 533">
          <a:extLst>
            <a:ext uri="{FF2B5EF4-FFF2-40B4-BE49-F238E27FC236}">
              <a16:creationId xmlns:a16="http://schemas.microsoft.com/office/drawing/2014/main" id="{94B2FF7F-F58E-4814-A95F-BFF8C735BA74}"/>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5" name="【学校施設】&#10;有形固定資産減価償却率グラフ枠">
          <a:extLst>
            <a:ext uri="{FF2B5EF4-FFF2-40B4-BE49-F238E27FC236}">
              <a16:creationId xmlns:a16="http://schemas.microsoft.com/office/drawing/2014/main" id="{16A3A7CB-26F6-4D2F-8A04-06DD7CBD5DD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161925</xdr:rowOff>
    </xdr:from>
    <xdr:to>
      <xdr:col>85</xdr:col>
      <xdr:colOff>126364</xdr:colOff>
      <xdr:row>63</xdr:row>
      <xdr:rowOff>104775</xdr:rowOff>
    </xdr:to>
    <xdr:cxnSp macro="">
      <xdr:nvCxnSpPr>
        <xdr:cNvPr id="536" name="直線コネクタ 535">
          <a:extLst>
            <a:ext uri="{FF2B5EF4-FFF2-40B4-BE49-F238E27FC236}">
              <a16:creationId xmlns:a16="http://schemas.microsoft.com/office/drawing/2014/main" id="{34E9BFE8-5BE5-4B47-B098-E3CA925EC61E}"/>
            </a:ext>
          </a:extLst>
        </xdr:cNvPr>
        <xdr:cNvCxnSpPr/>
      </xdr:nvCxnSpPr>
      <xdr:spPr>
        <a:xfrm flipV="1">
          <a:off x="16318864" y="9591675"/>
          <a:ext cx="0" cy="1314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108602</xdr:rowOff>
    </xdr:from>
    <xdr:ext cx="405111" cy="259045"/>
    <xdr:sp macro="" textlink="">
      <xdr:nvSpPr>
        <xdr:cNvPr id="537" name="【学校施設】&#10;有形固定資産減価償却率最小値テキスト">
          <a:extLst>
            <a:ext uri="{FF2B5EF4-FFF2-40B4-BE49-F238E27FC236}">
              <a16:creationId xmlns:a16="http://schemas.microsoft.com/office/drawing/2014/main" id="{6912D7D0-CCA7-42AA-B896-F57A63E85276}"/>
            </a:ext>
          </a:extLst>
        </xdr:cNvPr>
        <xdr:cNvSpPr txBox="1"/>
      </xdr:nvSpPr>
      <xdr:spPr>
        <a:xfrm>
          <a:off x="16357600" y="10909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104775</xdr:rowOff>
    </xdr:from>
    <xdr:to>
      <xdr:col>86</xdr:col>
      <xdr:colOff>25400</xdr:colOff>
      <xdr:row>63</xdr:row>
      <xdr:rowOff>104775</xdr:rowOff>
    </xdr:to>
    <xdr:cxnSp macro="">
      <xdr:nvCxnSpPr>
        <xdr:cNvPr id="538" name="直線コネクタ 537">
          <a:extLst>
            <a:ext uri="{FF2B5EF4-FFF2-40B4-BE49-F238E27FC236}">
              <a16:creationId xmlns:a16="http://schemas.microsoft.com/office/drawing/2014/main" id="{E44E7364-F008-4880-8B92-B8D77EC1B683}"/>
            </a:ext>
          </a:extLst>
        </xdr:cNvPr>
        <xdr:cNvCxnSpPr/>
      </xdr:nvCxnSpPr>
      <xdr:spPr>
        <a:xfrm>
          <a:off x="16230600" y="10906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108602</xdr:rowOff>
    </xdr:from>
    <xdr:ext cx="405111" cy="259045"/>
    <xdr:sp macro="" textlink="">
      <xdr:nvSpPr>
        <xdr:cNvPr id="539" name="【学校施設】&#10;有形固定資産減価償却率最大値テキスト">
          <a:extLst>
            <a:ext uri="{FF2B5EF4-FFF2-40B4-BE49-F238E27FC236}">
              <a16:creationId xmlns:a16="http://schemas.microsoft.com/office/drawing/2014/main" id="{FD1DB65C-2047-43E8-A3CB-C503799C7FE1}"/>
            </a:ext>
          </a:extLst>
        </xdr:cNvPr>
        <xdr:cNvSpPr txBox="1"/>
      </xdr:nvSpPr>
      <xdr:spPr>
        <a:xfrm>
          <a:off x="16357600" y="9366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161925</xdr:rowOff>
    </xdr:from>
    <xdr:to>
      <xdr:col>86</xdr:col>
      <xdr:colOff>25400</xdr:colOff>
      <xdr:row>55</xdr:row>
      <xdr:rowOff>161925</xdr:rowOff>
    </xdr:to>
    <xdr:cxnSp macro="">
      <xdr:nvCxnSpPr>
        <xdr:cNvPr id="540" name="直線コネクタ 539">
          <a:extLst>
            <a:ext uri="{FF2B5EF4-FFF2-40B4-BE49-F238E27FC236}">
              <a16:creationId xmlns:a16="http://schemas.microsoft.com/office/drawing/2014/main" id="{59589951-4569-406D-B111-6D89932EDDED}"/>
            </a:ext>
          </a:extLst>
        </xdr:cNvPr>
        <xdr:cNvCxnSpPr/>
      </xdr:nvCxnSpPr>
      <xdr:spPr>
        <a:xfrm>
          <a:off x="16230600" y="9591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10177</xdr:rowOff>
    </xdr:from>
    <xdr:ext cx="405111" cy="259045"/>
    <xdr:sp macro="" textlink="">
      <xdr:nvSpPr>
        <xdr:cNvPr id="541" name="【学校施設】&#10;有形固定資産減価償却率平均値テキスト">
          <a:extLst>
            <a:ext uri="{FF2B5EF4-FFF2-40B4-BE49-F238E27FC236}">
              <a16:creationId xmlns:a16="http://schemas.microsoft.com/office/drawing/2014/main" id="{8750ED83-773C-4CA0-A3BA-7E3893BFDF02}"/>
            </a:ext>
          </a:extLst>
        </xdr:cNvPr>
        <xdr:cNvSpPr txBox="1"/>
      </xdr:nvSpPr>
      <xdr:spPr>
        <a:xfrm>
          <a:off x="16357600" y="101257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158750</xdr:rowOff>
    </xdr:from>
    <xdr:to>
      <xdr:col>85</xdr:col>
      <xdr:colOff>177800</xdr:colOff>
      <xdr:row>60</xdr:row>
      <xdr:rowOff>88900</xdr:rowOff>
    </xdr:to>
    <xdr:sp macro="" textlink="">
      <xdr:nvSpPr>
        <xdr:cNvPr id="542" name="フローチャート: 判断 541">
          <a:extLst>
            <a:ext uri="{FF2B5EF4-FFF2-40B4-BE49-F238E27FC236}">
              <a16:creationId xmlns:a16="http://schemas.microsoft.com/office/drawing/2014/main" id="{712C0AF5-0070-425A-AF44-1CB76F760E34}"/>
            </a:ext>
          </a:extLst>
        </xdr:cNvPr>
        <xdr:cNvSpPr/>
      </xdr:nvSpPr>
      <xdr:spPr>
        <a:xfrm>
          <a:off x="16268700" y="1027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105410</xdr:rowOff>
    </xdr:from>
    <xdr:to>
      <xdr:col>81</xdr:col>
      <xdr:colOff>101600</xdr:colOff>
      <xdr:row>60</xdr:row>
      <xdr:rowOff>35560</xdr:rowOff>
    </xdr:to>
    <xdr:sp macro="" textlink="">
      <xdr:nvSpPr>
        <xdr:cNvPr id="543" name="フローチャート: 判断 542">
          <a:extLst>
            <a:ext uri="{FF2B5EF4-FFF2-40B4-BE49-F238E27FC236}">
              <a16:creationId xmlns:a16="http://schemas.microsoft.com/office/drawing/2014/main" id="{2D63BCE7-6DC7-4C9F-8A35-A7D0A2B9F444}"/>
            </a:ext>
          </a:extLst>
        </xdr:cNvPr>
        <xdr:cNvSpPr/>
      </xdr:nvSpPr>
      <xdr:spPr>
        <a:xfrm>
          <a:off x="15430500" y="1022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63500</xdr:rowOff>
    </xdr:from>
    <xdr:to>
      <xdr:col>76</xdr:col>
      <xdr:colOff>165100</xdr:colOff>
      <xdr:row>59</xdr:row>
      <xdr:rowOff>165100</xdr:rowOff>
    </xdr:to>
    <xdr:sp macro="" textlink="">
      <xdr:nvSpPr>
        <xdr:cNvPr id="544" name="フローチャート: 判断 543">
          <a:extLst>
            <a:ext uri="{FF2B5EF4-FFF2-40B4-BE49-F238E27FC236}">
              <a16:creationId xmlns:a16="http://schemas.microsoft.com/office/drawing/2014/main" id="{104487E2-F7EE-40DC-926A-52BA0B1299E5}"/>
            </a:ext>
          </a:extLst>
        </xdr:cNvPr>
        <xdr:cNvSpPr/>
      </xdr:nvSpPr>
      <xdr:spPr>
        <a:xfrm>
          <a:off x="14541500" y="1017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50165</xdr:rowOff>
    </xdr:from>
    <xdr:to>
      <xdr:col>72</xdr:col>
      <xdr:colOff>38100</xdr:colOff>
      <xdr:row>59</xdr:row>
      <xdr:rowOff>151765</xdr:rowOff>
    </xdr:to>
    <xdr:sp macro="" textlink="">
      <xdr:nvSpPr>
        <xdr:cNvPr id="545" name="フローチャート: 判断 544">
          <a:extLst>
            <a:ext uri="{FF2B5EF4-FFF2-40B4-BE49-F238E27FC236}">
              <a16:creationId xmlns:a16="http://schemas.microsoft.com/office/drawing/2014/main" id="{AB9B8EC4-C4FE-4157-9F2E-8EB34DAEFB9E}"/>
            </a:ext>
          </a:extLst>
        </xdr:cNvPr>
        <xdr:cNvSpPr/>
      </xdr:nvSpPr>
      <xdr:spPr>
        <a:xfrm>
          <a:off x="13652500" y="10165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12065</xdr:rowOff>
    </xdr:from>
    <xdr:to>
      <xdr:col>67</xdr:col>
      <xdr:colOff>101600</xdr:colOff>
      <xdr:row>59</xdr:row>
      <xdr:rowOff>113665</xdr:rowOff>
    </xdr:to>
    <xdr:sp macro="" textlink="">
      <xdr:nvSpPr>
        <xdr:cNvPr id="546" name="フローチャート: 判断 545">
          <a:extLst>
            <a:ext uri="{FF2B5EF4-FFF2-40B4-BE49-F238E27FC236}">
              <a16:creationId xmlns:a16="http://schemas.microsoft.com/office/drawing/2014/main" id="{3D911EA1-F55B-405E-B08D-26DA982A89AA}"/>
            </a:ext>
          </a:extLst>
        </xdr:cNvPr>
        <xdr:cNvSpPr/>
      </xdr:nvSpPr>
      <xdr:spPr>
        <a:xfrm>
          <a:off x="12763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3A9A19C0-9DC3-46C1-9F63-411E8DD9CDDF}"/>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3BBE76AA-F994-4A7C-875E-7CEDD91B78D1}"/>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954A537B-F2AB-4A8C-B018-D44DD1ED0FEA}"/>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95A52669-277E-4F88-B2F3-F2E3C9934E73}"/>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C8F83054-E3CA-4DA1-B570-C41F16414C03}"/>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40640</xdr:rowOff>
    </xdr:from>
    <xdr:to>
      <xdr:col>85</xdr:col>
      <xdr:colOff>177800</xdr:colOff>
      <xdr:row>62</xdr:row>
      <xdr:rowOff>142240</xdr:rowOff>
    </xdr:to>
    <xdr:sp macro="" textlink="">
      <xdr:nvSpPr>
        <xdr:cNvPr id="552" name="楕円 551">
          <a:extLst>
            <a:ext uri="{FF2B5EF4-FFF2-40B4-BE49-F238E27FC236}">
              <a16:creationId xmlns:a16="http://schemas.microsoft.com/office/drawing/2014/main" id="{8207B29F-F6C3-4E06-AC1E-115BEFE850A2}"/>
            </a:ext>
          </a:extLst>
        </xdr:cNvPr>
        <xdr:cNvSpPr/>
      </xdr:nvSpPr>
      <xdr:spPr>
        <a:xfrm>
          <a:off x="16268700" y="1067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19067</xdr:rowOff>
    </xdr:from>
    <xdr:ext cx="405111" cy="259045"/>
    <xdr:sp macro="" textlink="">
      <xdr:nvSpPr>
        <xdr:cNvPr id="553" name="【学校施設】&#10;有形固定資産減価償却率該当値テキスト">
          <a:extLst>
            <a:ext uri="{FF2B5EF4-FFF2-40B4-BE49-F238E27FC236}">
              <a16:creationId xmlns:a16="http://schemas.microsoft.com/office/drawing/2014/main" id="{56361ACD-EA79-43CF-A7CB-95DF7C2CCEA9}"/>
            </a:ext>
          </a:extLst>
        </xdr:cNvPr>
        <xdr:cNvSpPr txBox="1"/>
      </xdr:nvSpPr>
      <xdr:spPr>
        <a:xfrm>
          <a:off x="16357600" y="10648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15875</xdr:rowOff>
    </xdr:from>
    <xdr:to>
      <xdr:col>81</xdr:col>
      <xdr:colOff>101600</xdr:colOff>
      <xdr:row>62</xdr:row>
      <xdr:rowOff>117475</xdr:rowOff>
    </xdr:to>
    <xdr:sp macro="" textlink="">
      <xdr:nvSpPr>
        <xdr:cNvPr id="554" name="楕円 553">
          <a:extLst>
            <a:ext uri="{FF2B5EF4-FFF2-40B4-BE49-F238E27FC236}">
              <a16:creationId xmlns:a16="http://schemas.microsoft.com/office/drawing/2014/main" id="{FF73054D-FB73-4299-971F-99C6DA3DBC1C}"/>
            </a:ext>
          </a:extLst>
        </xdr:cNvPr>
        <xdr:cNvSpPr/>
      </xdr:nvSpPr>
      <xdr:spPr>
        <a:xfrm>
          <a:off x="15430500" y="1064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66675</xdr:rowOff>
    </xdr:from>
    <xdr:to>
      <xdr:col>85</xdr:col>
      <xdr:colOff>127000</xdr:colOff>
      <xdr:row>62</xdr:row>
      <xdr:rowOff>91440</xdr:rowOff>
    </xdr:to>
    <xdr:cxnSp macro="">
      <xdr:nvCxnSpPr>
        <xdr:cNvPr id="555" name="直線コネクタ 554">
          <a:extLst>
            <a:ext uri="{FF2B5EF4-FFF2-40B4-BE49-F238E27FC236}">
              <a16:creationId xmlns:a16="http://schemas.microsoft.com/office/drawing/2014/main" id="{02E99B0C-DEE2-4F08-A77B-A01450101644}"/>
            </a:ext>
          </a:extLst>
        </xdr:cNvPr>
        <xdr:cNvCxnSpPr/>
      </xdr:nvCxnSpPr>
      <xdr:spPr>
        <a:xfrm>
          <a:off x="15481300" y="10696575"/>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147320</xdr:rowOff>
    </xdr:from>
    <xdr:to>
      <xdr:col>76</xdr:col>
      <xdr:colOff>165100</xdr:colOff>
      <xdr:row>62</xdr:row>
      <xdr:rowOff>77470</xdr:rowOff>
    </xdr:to>
    <xdr:sp macro="" textlink="">
      <xdr:nvSpPr>
        <xdr:cNvPr id="556" name="楕円 555">
          <a:extLst>
            <a:ext uri="{FF2B5EF4-FFF2-40B4-BE49-F238E27FC236}">
              <a16:creationId xmlns:a16="http://schemas.microsoft.com/office/drawing/2014/main" id="{D6C6E0C1-3D01-495C-A790-662A1805BFC5}"/>
            </a:ext>
          </a:extLst>
        </xdr:cNvPr>
        <xdr:cNvSpPr/>
      </xdr:nvSpPr>
      <xdr:spPr>
        <a:xfrm>
          <a:off x="14541500" y="1060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26670</xdr:rowOff>
    </xdr:from>
    <xdr:to>
      <xdr:col>81</xdr:col>
      <xdr:colOff>50800</xdr:colOff>
      <xdr:row>62</xdr:row>
      <xdr:rowOff>66675</xdr:rowOff>
    </xdr:to>
    <xdr:cxnSp macro="">
      <xdr:nvCxnSpPr>
        <xdr:cNvPr id="557" name="直線コネクタ 556">
          <a:extLst>
            <a:ext uri="{FF2B5EF4-FFF2-40B4-BE49-F238E27FC236}">
              <a16:creationId xmlns:a16="http://schemas.microsoft.com/office/drawing/2014/main" id="{20701E09-7DDA-43BD-A570-394A8A782331}"/>
            </a:ext>
          </a:extLst>
        </xdr:cNvPr>
        <xdr:cNvCxnSpPr/>
      </xdr:nvCxnSpPr>
      <xdr:spPr>
        <a:xfrm>
          <a:off x="14592300" y="1065657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46355</xdr:rowOff>
    </xdr:from>
    <xdr:to>
      <xdr:col>72</xdr:col>
      <xdr:colOff>38100</xdr:colOff>
      <xdr:row>61</xdr:row>
      <xdr:rowOff>147955</xdr:rowOff>
    </xdr:to>
    <xdr:sp macro="" textlink="">
      <xdr:nvSpPr>
        <xdr:cNvPr id="558" name="楕円 557">
          <a:extLst>
            <a:ext uri="{FF2B5EF4-FFF2-40B4-BE49-F238E27FC236}">
              <a16:creationId xmlns:a16="http://schemas.microsoft.com/office/drawing/2014/main" id="{AC46C369-72B0-457A-9935-B7B18DAF5A7C}"/>
            </a:ext>
          </a:extLst>
        </xdr:cNvPr>
        <xdr:cNvSpPr/>
      </xdr:nvSpPr>
      <xdr:spPr>
        <a:xfrm>
          <a:off x="13652500" y="1050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97155</xdr:rowOff>
    </xdr:from>
    <xdr:to>
      <xdr:col>76</xdr:col>
      <xdr:colOff>114300</xdr:colOff>
      <xdr:row>62</xdr:row>
      <xdr:rowOff>26670</xdr:rowOff>
    </xdr:to>
    <xdr:cxnSp macro="">
      <xdr:nvCxnSpPr>
        <xdr:cNvPr id="559" name="直線コネクタ 558">
          <a:extLst>
            <a:ext uri="{FF2B5EF4-FFF2-40B4-BE49-F238E27FC236}">
              <a16:creationId xmlns:a16="http://schemas.microsoft.com/office/drawing/2014/main" id="{07788352-6C22-458A-AD5C-AF2DE766A008}"/>
            </a:ext>
          </a:extLst>
        </xdr:cNvPr>
        <xdr:cNvCxnSpPr/>
      </xdr:nvCxnSpPr>
      <xdr:spPr>
        <a:xfrm>
          <a:off x="13703300" y="10555605"/>
          <a:ext cx="889000" cy="100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23495</xdr:rowOff>
    </xdr:from>
    <xdr:to>
      <xdr:col>67</xdr:col>
      <xdr:colOff>101600</xdr:colOff>
      <xdr:row>61</xdr:row>
      <xdr:rowOff>125095</xdr:rowOff>
    </xdr:to>
    <xdr:sp macro="" textlink="">
      <xdr:nvSpPr>
        <xdr:cNvPr id="560" name="楕円 559">
          <a:extLst>
            <a:ext uri="{FF2B5EF4-FFF2-40B4-BE49-F238E27FC236}">
              <a16:creationId xmlns:a16="http://schemas.microsoft.com/office/drawing/2014/main" id="{33EFCE1F-3338-4646-83A7-A9E8740E731D}"/>
            </a:ext>
          </a:extLst>
        </xdr:cNvPr>
        <xdr:cNvSpPr/>
      </xdr:nvSpPr>
      <xdr:spPr>
        <a:xfrm>
          <a:off x="12763500" y="1048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74295</xdr:rowOff>
    </xdr:from>
    <xdr:to>
      <xdr:col>71</xdr:col>
      <xdr:colOff>177800</xdr:colOff>
      <xdr:row>61</xdr:row>
      <xdr:rowOff>97155</xdr:rowOff>
    </xdr:to>
    <xdr:cxnSp macro="">
      <xdr:nvCxnSpPr>
        <xdr:cNvPr id="561" name="直線コネクタ 560">
          <a:extLst>
            <a:ext uri="{FF2B5EF4-FFF2-40B4-BE49-F238E27FC236}">
              <a16:creationId xmlns:a16="http://schemas.microsoft.com/office/drawing/2014/main" id="{A07D7CBF-BEF1-4E55-BB73-A763B0EB3056}"/>
            </a:ext>
          </a:extLst>
        </xdr:cNvPr>
        <xdr:cNvCxnSpPr/>
      </xdr:nvCxnSpPr>
      <xdr:spPr>
        <a:xfrm>
          <a:off x="12814300" y="1053274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52087</xdr:rowOff>
    </xdr:from>
    <xdr:ext cx="405111" cy="259045"/>
    <xdr:sp macro="" textlink="">
      <xdr:nvSpPr>
        <xdr:cNvPr id="562" name="n_1aveValue【学校施設】&#10;有形固定資産減価償却率">
          <a:extLst>
            <a:ext uri="{FF2B5EF4-FFF2-40B4-BE49-F238E27FC236}">
              <a16:creationId xmlns:a16="http://schemas.microsoft.com/office/drawing/2014/main" id="{5986934E-D1BD-4931-A300-3B9A5E2D1193}"/>
            </a:ext>
          </a:extLst>
        </xdr:cNvPr>
        <xdr:cNvSpPr txBox="1"/>
      </xdr:nvSpPr>
      <xdr:spPr>
        <a:xfrm>
          <a:off x="15266044" y="9996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10177</xdr:rowOff>
    </xdr:from>
    <xdr:ext cx="405111" cy="259045"/>
    <xdr:sp macro="" textlink="">
      <xdr:nvSpPr>
        <xdr:cNvPr id="563" name="n_2aveValue【学校施設】&#10;有形固定資産減価償却率">
          <a:extLst>
            <a:ext uri="{FF2B5EF4-FFF2-40B4-BE49-F238E27FC236}">
              <a16:creationId xmlns:a16="http://schemas.microsoft.com/office/drawing/2014/main" id="{E2735463-4443-4173-A777-05B948F2CD9A}"/>
            </a:ext>
          </a:extLst>
        </xdr:cNvPr>
        <xdr:cNvSpPr txBox="1"/>
      </xdr:nvSpPr>
      <xdr:spPr>
        <a:xfrm>
          <a:off x="14389744" y="995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168292</xdr:rowOff>
    </xdr:from>
    <xdr:ext cx="405111" cy="259045"/>
    <xdr:sp macro="" textlink="">
      <xdr:nvSpPr>
        <xdr:cNvPr id="564" name="n_3aveValue【学校施設】&#10;有形固定資産減価償却率">
          <a:extLst>
            <a:ext uri="{FF2B5EF4-FFF2-40B4-BE49-F238E27FC236}">
              <a16:creationId xmlns:a16="http://schemas.microsoft.com/office/drawing/2014/main" id="{E2F86CA8-4D10-4848-9BA9-997B19A70473}"/>
            </a:ext>
          </a:extLst>
        </xdr:cNvPr>
        <xdr:cNvSpPr txBox="1"/>
      </xdr:nvSpPr>
      <xdr:spPr>
        <a:xfrm>
          <a:off x="13500744" y="9940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130192</xdr:rowOff>
    </xdr:from>
    <xdr:ext cx="405111" cy="259045"/>
    <xdr:sp macro="" textlink="">
      <xdr:nvSpPr>
        <xdr:cNvPr id="565" name="n_4aveValue【学校施設】&#10;有形固定資産減価償却率">
          <a:extLst>
            <a:ext uri="{FF2B5EF4-FFF2-40B4-BE49-F238E27FC236}">
              <a16:creationId xmlns:a16="http://schemas.microsoft.com/office/drawing/2014/main" id="{E782A00D-844E-42B1-9ADA-E22F6FB5023B}"/>
            </a:ext>
          </a:extLst>
        </xdr:cNvPr>
        <xdr:cNvSpPr txBox="1"/>
      </xdr:nvSpPr>
      <xdr:spPr>
        <a:xfrm>
          <a:off x="12611744" y="9902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108602</xdr:rowOff>
    </xdr:from>
    <xdr:ext cx="405111" cy="259045"/>
    <xdr:sp macro="" textlink="">
      <xdr:nvSpPr>
        <xdr:cNvPr id="566" name="n_1mainValue【学校施設】&#10;有形固定資産減価償却率">
          <a:extLst>
            <a:ext uri="{FF2B5EF4-FFF2-40B4-BE49-F238E27FC236}">
              <a16:creationId xmlns:a16="http://schemas.microsoft.com/office/drawing/2014/main" id="{70EC8630-54F0-4751-B6A4-E1335A93E6EC}"/>
            </a:ext>
          </a:extLst>
        </xdr:cNvPr>
        <xdr:cNvSpPr txBox="1"/>
      </xdr:nvSpPr>
      <xdr:spPr>
        <a:xfrm>
          <a:off x="15266044" y="10738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68597</xdr:rowOff>
    </xdr:from>
    <xdr:ext cx="405111" cy="259045"/>
    <xdr:sp macro="" textlink="">
      <xdr:nvSpPr>
        <xdr:cNvPr id="567" name="n_2mainValue【学校施設】&#10;有形固定資産減価償却率">
          <a:extLst>
            <a:ext uri="{FF2B5EF4-FFF2-40B4-BE49-F238E27FC236}">
              <a16:creationId xmlns:a16="http://schemas.microsoft.com/office/drawing/2014/main" id="{BB71A78C-A5DD-4E7E-BACE-DD9BDE040003}"/>
            </a:ext>
          </a:extLst>
        </xdr:cNvPr>
        <xdr:cNvSpPr txBox="1"/>
      </xdr:nvSpPr>
      <xdr:spPr>
        <a:xfrm>
          <a:off x="14389744" y="10698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139082</xdr:rowOff>
    </xdr:from>
    <xdr:ext cx="405111" cy="259045"/>
    <xdr:sp macro="" textlink="">
      <xdr:nvSpPr>
        <xdr:cNvPr id="568" name="n_3mainValue【学校施設】&#10;有形固定資産減価償却率">
          <a:extLst>
            <a:ext uri="{FF2B5EF4-FFF2-40B4-BE49-F238E27FC236}">
              <a16:creationId xmlns:a16="http://schemas.microsoft.com/office/drawing/2014/main" id="{29DF9726-47B7-4A92-8832-3FDB35C1B5DD}"/>
            </a:ext>
          </a:extLst>
        </xdr:cNvPr>
        <xdr:cNvSpPr txBox="1"/>
      </xdr:nvSpPr>
      <xdr:spPr>
        <a:xfrm>
          <a:off x="13500744" y="10597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116222</xdr:rowOff>
    </xdr:from>
    <xdr:ext cx="405111" cy="259045"/>
    <xdr:sp macro="" textlink="">
      <xdr:nvSpPr>
        <xdr:cNvPr id="569" name="n_4mainValue【学校施設】&#10;有形固定資産減価償却率">
          <a:extLst>
            <a:ext uri="{FF2B5EF4-FFF2-40B4-BE49-F238E27FC236}">
              <a16:creationId xmlns:a16="http://schemas.microsoft.com/office/drawing/2014/main" id="{9D3E1773-0443-41DE-B2E8-313604D30F9E}"/>
            </a:ext>
          </a:extLst>
        </xdr:cNvPr>
        <xdr:cNvSpPr txBox="1"/>
      </xdr:nvSpPr>
      <xdr:spPr>
        <a:xfrm>
          <a:off x="12611744" y="10574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0" name="正方形/長方形 569">
          <a:extLst>
            <a:ext uri="{FF2B5EF4-FFF2-40B4-BE49-F238E27FC236}">
              <a16:creationId xmlns:a16="http://schemas.microsoft.com/office/drawing/2014/main" id="{1F37A0F8-4ECE-4530-813D-AE7779C319FB}"/>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1" name="正方形/長方形 570">
          <a:extLst>
            <a:ext uri="{FF2B5EF4-FFF2-40B4-BE49-F238E27FC236}">
              <a16:creationId xmlns:a16="http://schemas.microsoft.com/office/drawing/2014/main" id="{58FC1FC8-9281-4A07-A655-D4FFAE74FC8C}"/>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2" name="正方形/長方形 571">
          <a:extLst>
            <a:ext uri="{FF2B5EF4-FFF2-40B4-BE49-F238E27FC236}">
              <a16:creationId xmlns:a16="http://schemas.microsoft.com/office/drawing/2014/main" id="{3CD4C237-F3E9-4E9F-BE5C-ADB35DE264E6}"/>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3" name="正方形/長方形 572">
          <a:extLst>
            <a:ext uri="{FF2B5EF4-FFF2-40B4-BE49-F238E27FC236}">
              <a16:creationId xmlns:a16="http://schemas.microsoft.com/office/drawing/2014/main" id="{D2E01E18-3748-44DB-9C3F-3C4C891679E3}"/>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4" name="正方形/長方形 573">
          <a:extLst>
            <a:ext uri="{FF2B5EF4-FFF2-40B4-BE49-F238E27FC236}">
              <a16:creationId xmlns:a16="http://schemas.microsoft.com/office/drawing/2014/main" id="{3C92CD20-1F58-4657-9975-7EC401CC9785}"/>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5" name="正方形/長方形 574">
          <a:extLst>
            <a:ext uri="{FF2B5EF4-FFF2-40B4-BE49-F238E27FC236}">
              <a16:creationId xmlns:a16="http://schemas.microsoft.com/office/drawing/2014/main" id="{7F69B7E4-FCA0-416B-9600-675DB368FB3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6" name="正方形/長方形 575">
          <a:extLst>
            <a:ext uri="{FF2B5EF4-FFF2-40B4-BE49-F238E27FC236}">
              <a16:creationId xmlns:a16="http://schemas.microsoft.com/office/drawing/2014/main" id="{9104DAAF-97C8-4633-94D4-87CD38D9DCF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7" name="正方形/長方形 576">
          <a:extLst>
            <a:ext uri="{FF2B5EF4-FFF2-40B4-BE49-F238E27FC236}">
              <a16:creationId xmlns:a16="http://schemas.microsoft.com/office/drawing/2014/main" id="{F7DA3BD0-10C2-47A8-8B4E-B85BE722C935}"/>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8" name="テキスト ボックス 577">
          <a:extLst>
            <a:ext uri="{FF2B5EF4-FFF2-40B4-BE49-F238E27FC236}">
              <a16:creationId xmlns:a16="http://schemas.microsoft.com/office/drawing/2014/main" id="{BA8B493E-ECBE-4256-B0B7-F4DB3BB7FF84}"/>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9" name="直線コネクタ 578">
          <a:extLst>
            <a:ext uri="{FF2B5EF4-FFF2-40B4-BE49-F238E27FC236}">
              <a16:creationId xmlns:a16="http://schemas.microsoft.com/office/drawing/2014/main" id="{6EBDDC66-01E1-4355-89D4-3370A389DBB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65</xdr:row>
      <xdr:rowOff>0</xdr:rowOff>
    </xdr:from>
    <xdr:to>
      <xdr:col>120</xdr:col>
      <xdr:colOff>114300</xdr:colOff>
      <xdr:row>65</xdr:row>
      <xdr:rowOff>0</xdr:rowOff>
    </xdr:to>
    <xdr:cxnSp macro="">
      <xdr:nvCxnSpPr>
        <xdr:cNvPr id="580" name="直線コネクタ 579">
          <a:extLst>
            <a:ext uri="{FF2B5EF4-FFF2-40B4-BE49-F238E27FC236}">
              <a16:creationId xmlns:a16="http://schemas.microsoft.com/office/drawing/2014/main" id="{4734CD10-F225-49F7-8F76-564F02305747}"/>
            </a:ext>
          </a:extLst>
        </xdr:cNvPr>
        <xdr:cNvCxnSpPr/>
      </xdr:nvCxnSpPr>
      <xdr:spPr>
        <a:xfrm>
          <a:off x="18288000" y="1114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64</xdr:row>
      <xdr:rowOff>29227</xdr:rowOff>
    </xdr:from>
    <xdr:ext cx="467179" cy="259045"/>
    <xdr:sp macro="" textlink="">
      <xdr:nvSpPr>
        <xdr:cNvPr id="581" name="テキスト ボックス 580">
          <a:extLst>
            <a:ext uri="{FF2B5EF4-FFF2-40B4-BE49-F238E27FC236}">
              <a16:creationId xmlns:a16="http://schemas.microsoft.com/office/drawing/2014/main" id="{882773A5-FEEC-4663-8C5E-05F2C8992ADF}"/>
            </a:ext>
          </a:extLst>
        </xdr:cNvPr>
        <xdr:cNvSpPr txBox="1"/>
      </xdr:nvSpPr>
      <xdr:spPr>
        <a:xfrm>
          <a:off x="17820821" y="1100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63</xdr:row>
      <xdr:rowOff>57150</xdr:rowOff>
    </xdr:to>
    <xdr:cxnSp macro="">
      <xdr:nvCxnSpPr>
        <xdr:cNvPr id="582" name="直線コネクタ 581">
          <a:extLst>
            <a:ext uri="{FF2B5EF4-FFF2-40B4-BE49-F238E27FC236}">
              <a16:creationId xmlns:a16="http://schemas.microsoft.com/office/drawing/2014/main" id="{728B3419-589D-49AD-983C-0D3EC87F6E0E}"/>
            </a:ext>
          </a:extLst>
        </xdr:cNvPr>
        <xdr:cNvCxnSpPr/>
      </xdr:nvCxnSpPr>
      <xdr:spPr>
        <a:xfrm>
          <a:off x="18288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86377</xdr:rowOff>
    </xdr:from>
    <xdr:ext cx="467179" cy="259045"/>
    <xdr:sp macro="" textlink="">
      <xdr:nvSpPr>
        <xdr:cNvPr id="583" name="テキスト ボックス 582">
          <a:extLst>
            <a:ext uri="{FF2B5EF4-FFF2-40B4-BE49-F238E27FC236}">
              <a16:creationId xmlns:a16="http://schemas.microsoft.com/office/drawing/2014/main" id="{CD9D77E5-AAD9-45AE-A315-D602CC538496}"/>
            </a:ext>
          </a:extLst>
        </xdr:cNvPr>
        <xdr:cNvSpPr txBox="1"/>
      </xdr:nvSpPr>
      <xdr:spPr>
        <a:xfrm>
          <a:off x="17820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114300</xdr:rowOff>
    </xdr:from>
    <xdr:to>
      <xdr:col>120</xdr:col>
      <xdr:colOff>114300</xdr:colOff>
      <xdr:row>61</xdr:row>
      <xdr:rowOff>114300</xdr:rowOff>
    </xdr:to>
    <xdr:cxnSp macro="">
      <xdr:nvCxnSpPr>
        <xdr:cNvPr id="584" name="直線コネクタ 583">
          <a:extLst>
            <a:ext uri="{FF2B5EF4-FFF2-40B4-BE49-F238E27FC236}">
              <a16:creationId xmlns:a16="http://schemas.microsoft.com/office/drawing/2014/main" id="{A80AB6B2-0F89-4AEC-A778-96BE452BFF26}"/>
            </a:ext>
          </a:extLst>
        </xdr:cNvPr>
        <xdr:cNvCxnSpPr/>
      </xdr:nvCxnSpPr>
      <xdr:spPr>
        <a:xfrm>
          <a:off x="18288000" y="1057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143527</xdr:rowOff>
    </xdr:from>
    <xdr:ext cx="467179" cy="259045"/>
    <xdr:sp macro="" textlink="">
      <xdr:nvSpPr>
        <xdr:cNvPr id="585" name="テキスト ボックス 584">
          <a:extLst>
            <a:ext uri="{FF2B5EF4-FFF2-40B4-BE49-F238E27FC236}">
              <a16:creationId xmlns:a16="http://schemas.microsoft.com/office/drawing/2014/main" id="{DCCB90D6-E443-4BE2-B303-D3EAF3AA771A}"/>
            </a:ext>
          </a:extLst>
        </xdr:cNvPr>
        <xdr:cNvSpPr txBox="1"/>
      </xdr:nvSpPr>
      <xdr:spPr>
        <a:xfrm>
          <a:off x="17820821" y="1043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6" name="直線コネクタ 585">
          <a:extLst>
            <a:ext uri="{FF2B5EF4-FFF2-40B4-BE49-F238E27FC236}">
              <a16:creationId xmlns:a16="http://schemas.microsoft.com/office/drawing/2014/main" id="{DB001DC6-7FBF-4CCA-9A28-F39613AF71A6}"/>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7" name="テキスト ボックス 586">
          <a:extLst>
            <a:ext uri="{FF2B5EF4-FFF2-40B4-BE49-F238E27FC236}">
              <a16:creationId xmlns:a16="http://schemas.microsoft.com/office/drawing/2014/main" id="{F9151933-1082-4F5A-B9DD-319A12153A99}"/>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57150</xdr:rowOff>
    </xdr:from>
    <xdr:to>
      <xdr:col>120</xdr:col>
      <xdr:colOff>114300</xdr:colOff>
      <xdr:row>58</xdr:row>
      <xdr:rowOff>57150</xdr:rowOff>
    </xdr:to>
    <xdr:cxnSp macro="">
      <xdr:nvCxnSpPr>
        <xdr:cNvPr id="588" name="直線コネクタ 587">
          <a:extLst>
            <a:ext uri="{FF2B5EF4-FFF2-40B4-BE49-F238E27FC236}">
              <a16:creationId xmlns:a16="http://schemas.microsoft.com/office/drawing/2014/main" id="{BA04A919-F747-4FC2-AAB2-DD19FB8A6B1E}"/>
            </a:ext>
          </a:extLst>
        </xdr:cNvPr>
        <xdr:cNvCxnSpPr/>
      </xdr:nvCxnSpPr>
      <xdr:spPr>
        <a:xfrm>
          <a:off x="18288000" y="1000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86377</xdr:rowOff>
    </xdr:from>
    <xdr:ext cx="467179" cy="259045"/>
    <xdr:sp macro="" textlink="">
      <xdr:nvSpPr>
        <xdr:cNvPr id="589" name="テキスト ボックス 588">
          <a:extLst>
            <a:ext uri="{FF2B5EF4-FFF2-40B4-BE49-F238E27FC236}">
              <a16:creationId xmlns:a16="http://schemas.microsoft.com/office/drawing/2014/main" id="{042116F0-02CE-47DC-860F-F958923DF291}"/>
            </a:ext>
          </a:extLst>
        </xdr:cNvPr>
        <xdr:cNvSpPr txBox="1"/>
      </xdr:nvSpPr>
      <xdr:spPr>
        <a:xfrm>
          <a:off x="17820821" y="9859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114300</xdr:rowOff>
    </xdr:from>
    <xdr:to>
      <xdr:col>120</xdr:col>
      <xdr:colOff>114300</xdr:colOff>
      <xdr:row>56</xdr:row>
      <xdr:rowOff>114300</xdr:rowOff>
    </xdr:to>
    <xdr:cxnSp macro="">
      <xdr:nvCxnSpPr>
        <xdr:cNvPr id="590" name="直線コネクタ 589">
          <a:extLst>
            <a:ext uri="{FF2B5EF4-FFF2-40B4-BE49-F238E27FC236}">
              <a16:creationId xmlns:a16="http://schemas.microsoft.com/office/drawing/2014/main" id="{B3D0D3DC-689E-4A63-BB06-A89F605D1AC6}"/>
            </a:ext>
          </a:extLst>
        </xdr:cNvPr>
        <xdr:cNvCxnSpPr/>
      </xdr:nvCxnSpPr>
      <xdr:spPr>
        <a:xfrm>
          <a:off x="18288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143527</xdr:rowOff>
    </xdr:from>
    <xdr:ext cx="467179" cy="259045"/>
    <xdr:sp macro="" textlink="">
      <xdr:nvSpPr>
        <xdr:cNvPr id="591" name="テキスト ボックス 590">
          <a:extLst>
            <a:ext uri="{FF2B5EF4-FFF2-40B4-BE49-F238E27FC236}">
              <a16:creationId xmlns:a16="http://schemas.microsoft.com/office/drawing/2014/main" id="{919F9EFD-E53E-4015-AC3B-E3DC70F8CA72}"/>
            </a:ext>
          </a:extLst>
        </xdr:cNvPr>
        <xdr:cNvSpPr txBox="1"/>
      </xdr:nvSpPr>
      <xdr:spPr>
        <a:xfrm>
          <a:off x="17820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0</xdr:rowOff>
    </xdr:from>
    <xdr:to>
      <xdr:col>120</xdr:col>
      <xdr:colOff>114300</xdr:colOff>
      <xdr:row>55</xdr:row>
      <xdr:rowOff>0</xdr:rowOff>
    </xdr:to>
    <xdr:cxnSp macro="">
      <xdr:nvCxnSpPr>
        <xdr:cNvPr id="592" name="直線コネクタ 591">
          <a:extLst>
            <a:ext uri="{FF2B5EF4-FFF2-40B4-BE49-F238E27FC236}">
              <a16:creationId xmlns:a16="http://schemas.microsoft.com/office/drawing/2014/main" id="{6904D74F-15D3-4CDA-BB92-41361457DAF8}"/>
            </a:ext>
          </a:extLst>
        </xdr:cNvPr>
        <xdr:cNvCxnSpPr/>
      </xdr:nvCxnSpPr>
      <xdr:spPr>
        <a:xfrm>
          <a:off x="18288000" y="942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29227</xdr:rowOff>
    </xdr:from>
    <xdr:ext cx="467179" cy="259045"/>
    <xdr:sp macro="" textlink="">
      <xdr:nvSpPr>
        <xdr:cNvPr id="593" name="テキスト ボックス 592">
          <a:extLst>
            <a:ext uri="{FF2B5EF4-FFF2-40B4-BE49-F238E27FC236}">
              <a16:creationId xmlns:a16="http://schemas.microsoft.com/office/drawing/2014/main" id="{D83D79FA-42E8-466F-A281-2633BDC94B36}"/>
            </a:ext>
          </a:extLst>
        </xdr:cNvPr>
        <xdr:cNvSpPr txBox="1"/>
      </xdr:nvSpPr>
      <xdr:spPr>
        <a:xfrm>
          <a:off x="17820821" y="9287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4" name="直線コネクタ 593">
          <a:extLst>
            <a:ext uri="{FF2B5EF4-FFF2-40B4-BE49-F238E27FC236}">
              <a16:creationId xmlns:a16="http://schemas.microsoft.com/office/drawing/2014/main" id="{8CEFFD58-B9F1-473D-893D-163A75B5F66D}"/>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5" name="テキスト ボックス 594">
          <a:extLst>
            <a:ext uri="{FF2B5EF4-FFF2-40B4-BE49-F238E27FC236}">
              <a16:creationId xmlns:a16="http://schemas.microsoft.com/office/drawing/2014/main" id="{E396944F-2757-4E56-85FC-31CB79A959B2}"/>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6" name="【学校施設】&#10;一人当たり面積グラフ枠">
          <a:extLst>
            <a:ext uri="{FF2B5EF4-FFF2-40B4-BE49-F238E27FC236}">
              <a16:creationId xmlns:a16="http://schemas.microsoft.com/office/drawing/2014/main" id="{BAC8A2AF-6ED5-4CD6-9AF3-708753FEF35A}"/>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3429</xdr:rowOff>
    </xdr:from>
    <xdr:to>
      <xdr:col>116</xdr:col>
      <xdr:colOff>62864</xdr:colOff>
      <xdr:row>64</xdr:row>
      <xdr:rowOff>38005</xdr:rowOff>
    </xdr:to>
    <xdr:cxnSp macro="">
      <xdr:nvCxnSpPr>
        <xdr:cNvPr id="597" name="直線コネクタ 596">
          <a:extLst>
            <a:ext uri="{FF2B5EF4-FFF2-40B4-BE49-F238E27FC236}">
              <a16:creationId xmlns:a16="http://schemas.microsoft.com/office/drawing/2014/main" id="{9D8BB204-B824-493D-AFB8-0F4471933B09}"/>
            </a:ext>
          </a:extLst>
        </xdr:cNvPr>
        <xdr:cNvCxnSpPr/>
      </xdr:nvCxnSpPr>
      <xdr:spPr>
        <a:xfrm flipV="1">
          <a:off x="22160864" y="9604629"/>
          <a:ext cx="0" cy="1406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41832</xdr:rowOff>
    </xdr:from>
    <xdr:ext cx="469744" cy="259045"/>
    <xdr:sp macro="" textlink="">
      <xdr:nvSpPr>
        <xdr:cNvPr id="598" name="【学校施設】&#10;一人当たり面積最小値テキスト">
          <a:extLst>
            <a:ext uri="{FF2B5EF4-FFF2-40B4-BE49-F238E27FC236}">
              <a16:creationId xmlns:a16="http://schemas.microsoft.com/office/drawing/2014/main" id="{3A46B2E2-FB84-4380-83DE-019CA2898C8A}"/>
            </a:ext>
          </a:extLst>
        </xdr:cNvPr>
        <xdr:cNvSpPr txBox="1"/>
      </xdr:nvSpPr>
      <xdr:spPr>
        <a:xfrm>
          <a:off x="22199600" y="11014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38005</xdr:rowOff>
    </xdr:from>
    <xdr:to>
      <xdr:col>116</xdr:col>
      <xdr:colOff>152400</xdr:colOff>
      <xdr:row>64</xdr:row>
      <xdr:rowOff>38005</xdr:rowOff>
    </xdr:to>
    <xdr:cxnSp macro="">
      <xdr:nvCxnSpPr>
        <xdr:cNvPr id="599" name="直線コネクタ 598">
          <a:extLst>
            <a:ext uri="{FF2B5EF4-FFF2-40B4-BE49-F238E27FC236}">
              <a16:creationId xmlns:a16="http://schemas.microsoft.com/office/drawing/2014/main" id="{E62E8076-FED7-47A3-8569-F5D982D90B80}"/>
            </a:ext>
          </a:extLst>
        </xdr:cNvPr>
        <xdr:cNvCxnSpPr/>
      </xdr:nvCxnSpPr>
      <xdr:spPr>
        <a:xfrm>
          <a:off x="22072600" y="11010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121556</xdr:rowOff>
    </xdr:from>
    <xdr:ext cx="469744" cy="259045"/>
    <xdr:sp macro="" textlink="">
      <xdr:nvSpPr>
        <xdr:cNvPr id="600" name="【学校施設】&#10;一人当たり面積最大値テキスト">
          <a:extLst>
            <a:ext uri="{FF2B5EF4-FFF2-40B4-BE49-F238E27FC236}">
              <a16:creationId xmlns:a16="http://schemas.microsoft.com/office/drawing/2014/main" id="{71F78404-C06A-4CA0-88E7-D33FC45D7DD3}"/>
            </a:ext>
          </a:extLst>
        </xdr:cNvPr>
        <xdr:cNvSpPr txBox="1"/>
      </xdr:nvSpPr>
      <xdr:spPr>
        <a:xfrm>
          <a:off x="22199600" y="93798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3429</xdr:rowOff>
    </xdr:from>
    <xdr:to>
      <xdr:col>116</xdr:col>
      <xdr:colOff>152400</xdr:colOff>
      <xdr:row>56</xdr:row>
      <xdr:rowOff>3429</xdr:rowOff>
    </xdr:to>
    <xdr:cxnSp macro="">
      <xdr:nvCxnSpPr>
        <xdr:cNvPr id="601" name="直線コネクタ 600">
          <a:extLst>
            <a:ext uri="{FF2B5EF4-FFF2-40B4-BE49-F238E27FC236}">
              <a16:creationId xmlns:a16="http://schemas.microsoft.com/office/drawing/2014/main" id="{42D0073C-C41F-41FF-9600-EFA31BC3C7D4}"/>
            </a:ext>
          </a:extLst>
        </xdr:cNvPr>
        <xdr:cNvCxnSpPr/>
      </xdr:nvCxnSpPr>
      <xdr:spPr>
        <a:xfrm>
          <a:off x="22072600" y="9604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53071</xdr:rowOff>
    </xdr:from>
    <xdr:ext cx="469744" cy="259045"/>
    <xdr:sp macro="" textlink="">
      <xdr:nvSpPr>
        <xdr:cNvPr id="602" name="【学校施設】&#10;一人当たり面積平均値テキスト">
          <a:extLst>
            <a:ext uri="{FF2B5EF4-FFF2-40B4-BE49-F238E27FC236}">
              <a16:creationId xmlns:a16="http://schemas.microsoft.com/office/drawing/2014/main" id="{4144878D-AFFD-4DC6-B53B-69F9CC758F4B}"/>
            </a:ext>
          </a:extLst>
        </xdr:cNvPr>
        <xdr:cNvSpPr txBox="1"/>
      </xdr:nvSpPr>
      <xdr:spPr>
        <a:xfrm>
          <a:off x="22199600" y="103400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74644</xdr:rowOff>
    </xdr:from>
    <xdr:to>
      <xdr:col>116</xdr:col>
      <xdr:colOff>114300</xdr:colOff>
      <xdr:row>61</xdr:row>
      <xdr:rowOff>4794</xdr:rowOff>
    </xdr:to>
    <xdr:sp macro="" textlink="">
      <xdr:nvSpPr>
        <xdr:cNvPr id="603" name="フローチャート: 判断 602">
          <a:extLst>
            <a:ext uri="{FF2B5EF4-FFF2-40B4-BE49-F238E27FC236}">
              <a16:creationId xmlns:a16="http://schemas.microsoft.com/office/drawing/2014/main" id="{AC1F7175-22AC-4D10-AE37-C7E68C9AFE5E}"/>
            </a:ext>
          </a:extLst>
        </xdr:cNvPr>
        <xdr:cNvSpPr/>
      </xdr:nvSpPr>
      <xdr:spPr>
        <a:xfrm>
          <a:off x="22110700" y="1036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116935</xdr:rowOff>
    </xdr:from>
    <xdr:to>
      <xdr:col>112</xdr:col>
      <xdr:colOff>38100</xdr:colOff>
      <xdr:row>61</xdr:row>
      <xdr:rowOff>47085</xdr:rowOff>
    </xdr:to>
    <xdr:sp macro="" textlink="">
      <xdr:nvSpPr>
        <xdr:cNvPr id="604" name="フローチャート: 判断 603">
          <a:extLst>
            <a:ext uri="{FF2B5EF4-FFF2-40B4-BE49-F238E27FC236}">
              <a16:creationId xmlns:a16="http://schemas.microsoft.com/office/drawing/2014/main" id="{943889CA-ED50-4E77-B53A-983B2488D6E9}"/>
            </a:ext>
          </a:extLst>
        </xdr:cNvPr>
        <xdr:cNvSpPr/>
      </xdr:nvSpPr>
      <xdr:spPr>
        <a:xfrm>
          <a:off x="21272500" y="1040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117507</xdr:rowOff>
    </xdr:from>
    <xdr:to>
      <xdr:col>107</xdr:col>
      <xdr:colOff>101600</xdr:colOff>
      <xdr:row>61</xdr:row>
      <xdr:rowOff>47657</xdr:rowOff>
    </xdr:to>
    <xdr:sp macro="" textlink="">
      <xdr:nvSpPr>
        <xdr:cNvPr id="605" name="フローチャート: 判断 604">
          <a:extLst>
            <a:ext uri="{FF2B5EF4-FFF2-40B4-BE49-F238E27FC236}">
              <a16:creationId xmlns:a16="http://schemas.microsoft.com/office/drawing/2014/main" id="{6DE7F297-DD4B-43BF-A4CC-966F052B142B}"/>
            </a:ext>
          </a:extLst>
        </xdr:cNvPr>
        <xdr:cNvSpPr/>
      </xdr:nvSpPr>
      <xdr:spPr>
        <a:xfrm>
          <a:off x="20383500" y="10404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60</xdr:row>
      <xdr:rowOff>99219</xdr:rowOff>
    </xdr:from>
    <xdr:to>
      <xdr:col>102</xdr:col>
      <xdr:colOff>165100</xdr:colOff>
      <xdr:row>61</xdr:row>
      <xdr:rowOff>29369</xdr:rowOff>
    </xdr:to>
    <xdr:sp macro="" textlink="">
      <xdr:nvSpPr>
        <xdr:cNvPr id="606" name="フローチャート: 判断 605">
          <a:extLst>
            <a:ext uri="{FF2B5EF4-FFF2-40B4-BE49-F238E27FC236}">
              <a16:creationId xmlns:a16="http://schemas.microsoft.com/office/drawing/2014/main" id="{CA587228-5721-448E-A898-57057AE2E1F2}"/>
            </a:ext>
          </a:extLst>
        </xdr:cNvPr>
        <xdr:cNvSpPr/>
      </xdr:nvSpPr>
      <xdr:spPr>
        <a:xfrm>
          <a:off x="19494500" y="10386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60</xdr:row>
      <xdr:rowOff>109792</xdr:rowOff>
    </xdr:from>
    <xdr:to>
      <xdr:col>98</xdr:col>
      <xdr:colOff>38100</xdr:colOff>
      <xdr:row>61</xdr:row>
      <xdr:rowOff>39942</xdr:rowOff>
    </xdr:to>
    <xdr:sp macro="" textlink="">
      <xdr:nvSpPr>
        <xdr:cNvPr id="607" name="フローチャート: 判断 606">
          <a:extLst>
            <a:ext uri="{FF2B5EF4-FFF2-40B4-BE49-F238E27FC236}">
              <a16:creationId xmlns:a16="http://schemas.microsoft.com/office/drawing/2014/main" id="{CFE14549-14F9-4F31-9B7E-0F4A0DEE7829}"/>
            </a:ext>
          </a:extLst>
        </xdr:cNvPr>
        <xdr:cNvSpPr/>
      </xdr:nvSpPr>
      <xdr:spPr>
        <a:xfrm>
          <a:off x="18605500" y="10396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EDD2124A-207E-41C5-A805-BDD054D0A668}"/>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BCE9B1D3-3199-4A45-8A03-F98F0F68104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2D6C1D38-CDB8-458B-8886-9BC0D0AF80D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11" name="テキスト ボックス 610">
          <a:extLst>
            <a:ext uri="{FF2B5EF4-FFF2-40B4-BE49-F238E27FC236}">
              <a16:creationId xmlns:a16="http://schemas.microsoft.com/office/drawing/2014/main" id="{93C754E9-181A-45D7-837E-BDBA10B96177}"/>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2" name="テキスト ボックス 611">
          <a:extLst>
            <a:ext uri="{FF2B5EF4-FFF2-40B4-BE49-F238E27FC236}">
              <a16:creationId xmlns:a16="http://schemas.microsoft.com/office/drawing/2014/main" id="{7A09A1AB-D04B-4A32-B394-C097E2C58876}"/>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55</xdr:row>
      <xdr:rowOff>124079</xdr:rowOff>
    </xdr:from>
    <xdr:to>
      <xdr:col>116</xdr:col>
      <xdr:colOff>114300</xdr:colOff>
      <xdr:row>56</xdr:row>
      <xdr:rowOff>54229</xdr:rowOff>
    </xdr:to>
    <xdr:sp macro="" textlink="">
      <xdr:nvSpPr>
        <xdr:cNvPr id="613" name="楕円 612">
          <a:extLst>
            <a:ext uri="{FF2B5EF4-FFF2-40B4-BE49-F238E27FC236}">
              <a16:creationId xmlns:a16="http://schemas.microsoft.com/office/drawing/2014/main" id="{82713D05-6E74-465E-BAA7-507301449907}"/>
            </a:ext>
          </a:extLst>
        </xdr:cNvPr>
        <xdr:cNvSpPr/>
      </xdr:nvSpPr>
      <xdr:spPr>
        <a:xfrm>
          <a:off x="22110700" y="9553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55</xdr:row>
      <xdr:rowOff>77106</xdr:rowOff>
    </xdr:from>
    <xdr:ext cx="469744" cy="259045"/>
    <xdr:sp macro="" textlink="">
      <xdr:nvSpPr>
        <xdr:cNvPr id="614" name="【学校施設】&#10;一人当たり面積該当値テキスト">
          <a:extLst>
            <a:ext uri="{FF2B5EF4-FFF2-40B4-BE49-F238E27FC236}">
              <a16:creationId xmlns:a16="http://schemas.microsoft.com/office/drawing/2014/main" id="{D1B44757-B194-4040-A41D-D4F92878AF5E}"/>
            </a:ext>
          </a:extLst>
        </xdr:cNvPr>
        <xdr:cNvSpPr txBox="1"/>
      </xdr:nvSpPr>
      <xdr:spPr>
        <a:xfrm>
          <a:off x="22199600" y="95068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55</xdr:row>
      <xdr:rowOff>165512</xdr:rowOff>
    </xdr:from>
    <xdr:to>
      <xdr:col>112</xdr:col>
      <xdr:colOff>38100</xdr:colOff>
      <xdr:row>56</xdr:row>
      <xdr:rowOff>95662</xdr:rowOff>
    </xdr:to>
    <xdr:sp macro="" textlink="">
      <xdr:nvSpPr>
        <xdr:cNvPr id="615" name="楕円 614">
          <a:extLst>
            <a:ext uri="{FF2B5EF4-FFF2-40B4-BE49-F238E27FC236}">
              <a16:creationId xmlns:a16="http://schemas.microsoft.com/office/drawing/2014/main" id="{4633226A-DC08-48DD-BCA3-AC5123429C6E}"/>
            </a:ext>
          </a:extLst>
        </xdr:cNvPr>
        <xdr:cNvSpPr/>
      </xdr:nvSpPr>
      <xdr:spPr>
        <a:xfrm>
          <a:off x="21272500" y="9595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56</xdr:row>
      <xdr:rowOff>3429</xdr:rowOff>
    </xdr:from>
    <xdr:to>
      <xdr:col>116</xdr:col>
      <xdr:colOff>63500</xdr:colOff>
      <xdr:row>56</xdr:row>
      <xdr:rowOff>44862</xdr:rowOff>
    </xdr:to>
    <xdr:cxnSp macro="">
      <xdr:nvCxnSpPr>
        <xdr:cNvPr id="616" name="直線コネクタ 615">
          <a:extLst>
            <a:ext uri="{FF2B5EF4-FFF2-40B4-BE49-F238E27FC236}">
              <a16:creationId xmlns:a16="http://schemas.microsoft.com/office/drawing/2014/main" id="{F353F55C-0AD8-4348-9DFC-67E7CDDCAEA9}"/>
            </a:ext>
          </a:extLst>
        </xdr:cNvPr>
        <xdr:cNvCxnSpPr/>
      </xdr:nvCxnSpPr>
      <xdr:spPr>
        <a:xfrm flipV="1">
          <a:off x="21323300" y="9604629"/>
          <a:ext cx="838200" cy="41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56</xdr:row>
      <xdr:rowOff>44355</xdr:rowOff>
    </xdr:from>
    <xdr:to>
      <xdr:col>107</xdr:col>
      <xdr:colOff>101600</xdr:colOff>
      <xdr:row>56</xdr:row>
      <xdr:rowOff>145955</xdr:rowOff>
    </xdr:to>
    <xdr:sp macro="" textlink="">
      <xdr:nvSpPr>
        <xdr:cNvPr id="617" name="楕円 616">
          <a:extLst>
            <a:ext uri="{FF2B5EF4-FFF2-40B4-BE49-F238E27FC236}">
              <a16:creationId xmlns:a16="http://schemas.microsoft.com/office/drawing/2014/main" id="{6FBD2305-2D68-4695-AA59-F58A38A55E05}"/>
            </a:ext>
          </a:extLst>
        </xdr:cNvPr>
        <xdr:cNvSpPr/>
      </xdr:nvSpPr>
      <xdr:spPr>
        <a:xfrm>
          <a:off x="20383500" y="9645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56</xdr:row>
      <xdr:rowOff>44862</xdr:rowOff>
    </xdr:from>
    <xdr:to>
      <xdr:col>111</xdr:col>
      <xdr:colOff>177800</xdr:colOff>
      <xdr:row>56</xdr:row>
      <xdr:rowOff>95155</xdr:rowOff>
    </xdr:to>
    <xdr:cxnSp macro="">
      <xdr:nvCxnSpPr>
        <xdr:cNvPr id="618" name="直線コネクタ 617">
          <a:extLst>
            <a:ext uri="{FF2B5EF4-FFF2-40B4-BE49-F238E27FC236}">
              <a16:creationId xmlns:a16="http://schemas.microsoft.com/office/drawing/2014/main" id="{0A8F3664-0174-46F5-81EF-30DB15D76E33}"/>
            </a:ext>
          </a:extLst>
        </xdr:cNvPr>
        <xdr:cNvCxnSpPr/>
      </xdr:nvCxnSpPr>
      <xdr:spPr>
        <a:xfrm flipV="1">
          <a:off x="20434300" y="9646062"/>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137223</xdr:rowOff>
    </xdr:from>
    <xdr:to>
      <xdr:col>102</xdr:col>
      <xdr:colOff>165100</xdr:colOff>
      <xdr:row>62</xdr:row>
      <xdr:rowOff>67373</xdr:rowOff>
    </xdr:to>
    <xdr:sp macro="" textlink="">
      <xdr:nvSpPr>
        <xdr:cNvPr id="619" name="楕円 618">
          <a:extLst>
            <a:ext uri="{FF2B5EF4-FFF2-40B4-BE49-F238E27FC236}">
              <a16:creationId xmlns:a16="http://schemas.microsoft.com/office/drawing/2014/main" id="{58C4C947-7F82-49A1-A1FB-E6361E41728C}"/>
            </a:ext>
          </a:extLst>
        </xdr:cNvPr>
        <xdr:cNvSpPr/>
      </xdr:nvSpPr>
      <xdr:spPr>
        <a:xfrm>
          <a:off x="19494500" y="10595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56</xdr:row>
      <xdr:rowOff>95155</xdr:rowOff>
    </xdr:from>
    <xdr:to>
      <xdr:col>107</xdr:col>
      <xdr:colOff>50800</xdr:colOff>
      <xdr:row>62</xdr:row>
      <xdr:rowOff>16573</xdr:rowOff>
    </xdr:to>
    <xdr:cxnSp macro="">
      <xdr:nvCxnSpPr>
        <xdr:cNvPr id="620" name="直線コネクタ 619">
          <a:extLst>
            <a:ext uri="{FF2B5EF4-FFF2-40B4-BE49-F238E27FC236}">
              <a16:creationId xmlns:a16="http://schemas.microsoft.com/office/drawing/2014/main" id="{5AED7A28-B240-43F3-8672-78271C311ED4}"/>
            </a:ext>
          </a:extLst>
        </xdr:cNvPr>
        <xdr:cNvCxnSpPr/>
      </xdr:nvCxnSpPr>
      <xdr:spPr>
        <a:xfrm flipV="1">
          <a:off x="19545300" y="9696355"/>
          <a:ext cx="889000" cy="950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159798</xdr:rowOff>
    </xdr:from>
    <xdr:to>
      <xdr:col>98</xdr:col>
      <xdr:colOff>38100</xdr:colOff>
      <xdr:row>61</xdr:row>
      <xdr:rowOff>89948</xdr:rowOff>
    </xdr:to>
    <xdr:sp macro="" textlink="">
      <xdr:nvSpPr>
        <xdr:cNvPr id="621" name="楕円 620">
          <a:extLst>
            <a:ext uri="{FF2B5EF4-FFF2-40B4-BE49-F238E27FC236}">
              <a16:creationId xmlns:a16="http://schemas.microsoft.com/office/drawing/2014/main" id="{A6DD082A-F286-4F08-AE93-A700E5EF30D8}"/>
            </a:ext>
          </a:extLst>
        </xdr:cNvPr>
        <xdr:cNvSpPr/>
      </xdr:nvSpPr>
      <xdr:spPr>
        <a:xfrm>
          <a:off x="18605500" y="10446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39148</xdr:rowOff>
    </xdr:from>
    <xdr:to>
      <xdr:col>102</xdr:col>
      <xdr:colOff>114300</xdr:colOff>
      <xdr:row>62</xdr:row>
      <xdr:rowOff>16573</xdr:rowOff>
    </xdr:to>
    <xdr:cxnSp macro="">
      <xdr:nvCxnSpPr>
        <xdr:cNvPr id="622" name="直線コネクタ 621">
          <a:extLst>
            <a:ext uri="{FF2B5EF4-FFF2-40B4-BE49-F238E27FC236}">
              <a16:creationId xmlns:a16="http://schemas.microsoft.com/office/drawing/2014/main" id="{859B35DF-7D6C-477D-821E-24B116E077CD}"/>
            </a:ext>
          </a:extLst>
        </xdr:cNvPr>
        <xdr:cNvCxnSpPr/>
      </xdr:nvCxnSpPr>
      <xdr:spPr>
        <a:xfrm>
          <a:off x="18656300" y="10497598"/>
          <a:ext cx="889000" cy="148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38212</xdr:rowOff>
    </xdr:from>
    <xdr:ext cx="469744" cy="259045"/>
    <xdr:sp macro="" textlink="">
      <xdr:nvSpPr>
        <xdr:cNvPr id="623" name="n_1aveValue【学校施設】&#10;一人当たり面積">
          <a:extLst>
            <a:ext uri="{FF2B5EF4-FFF2-40B4-BE49-F238E27FC236}">
              <a16:creationId xmlns:a16="http://schemas.microsoft.com/office/drawing/2014/main" id="{87D589DF-70F2-41ED-BD9A-F5565A9E94B9}"/>
            </a:ext>
          </a:extLst>
        </xdr:cNvPr>
        <xdr:cNvSpPr txBox="1"/>
      </xdr:nvSpPr>
      <xdr:spPr>
        <a:xfrm>
          <a:off x="21075727" y="10496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38784</xdr:rowOff>
    </xdr:from>
    <xdr:ext cx="469744" cy="259045"/>
    <xdr:sp macro="" textlink="">
      <xdr:nvSpPr>
        <xdr:cNvPr id="624" name="n_2aveValue【学校施設】&#10;一人当たり面積">
          <a:extLst>
            <a:ext uri="{FF2B5EF4-FFF2-40B4-BE49-F238E27FC236}">
              <a16:creationId xmlns:a16="http://schemas.microsoft.com/office/drawing/2014/main" id="{26FCD5B6-95C7-4E9F-914F-97F79A7E8247}"/>
            </a:ext>
          </a:extLst>
        </xdr:cNvPr>
        <xdr:cNvSpPr txBox="1"/>
      </xdr:nvSpPr>
      <xdr:spPr>
        <a:xfrm>
          <a:off x="20199427" y="10497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45896</xdr:rowOff>
    </xdr:from>
    <xdr:ext cx="469744" cy="259045"/>
    <xdr:sp macro="" textlink="">
      <xdr:nvSpPr>
        <xdr:cNvPr id="625" name="n_3aveValue【学校施設】&#10;一人当たり面積">
          <a:extLst>
            <a:ext uri="{FF2B5EF4-FFF2-40B4-BE49-F238E27FC236}">
              <a16:creationId xmlns:a16="http://schemas.microsoft.com/office/drawing/2014/main" id="{A769AB10-ACF1-44E2-B077-064CBB6A9076}"/>
            </a:ext>
          </a:extLst>
        </xdr:cNvPr>
        <xdr:cNvSpPr txBox="1"/>
      </xdr:nvSpPr>
      <xdr:spPr>
        <a:xfrm>
          <a:off x="19310427" y="10161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56469</xdr:rowOff>
    </xdr:from>
    <xdr:ext cx="469744" cy="259045"/>
    <xdr:sp macro="" textlink="">
      <xdr:nvSpPr>
        <xdr:cNvPr id="626" name="n_4aveValue【学校施設】&#10;一人当たり面積">
          <a:extLst>
            <a:ext uri="{FF2B5EF4-FFF2-40B4-BE49-F238E27FC236}">
              <a16:creationId xmlns:a16="http://schemas.microsoft.com/office/drawing/2014/main" id="{A953F1D9-E326-45D5-B87A-9905E78EAD51}"/>
            </a:ext>
          </a:extLst>
        </xdr:cNvPr>
        <xdr:cNvSpPr txBox="1"/>
      </xdr:nvSpPr>
      <xdr:spPr>
        <a:xfrm>
          <a:off x="18421427" y="10172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54</xdr:row>
      <xdr:rowOff>112189</xdr:rowOff>
    </xdr:from>
    <xdr:ext cx="469744" cy="259045"/>
    <xdr:sp macro="" textlink="">
      <xdr:nvSpPr>
        <xdr:cNvPr id="627" name="n_1mainValue【学校施設】&#10;一人当たり面積">
          <a:extLst>
            <a:ext uri="{FF2B5EF4-FFF2-40B4-BE49-F238E27FC236}">
              <a16:creationId xmlns:a16="http://schemas.microsoft.com/office/drawing/2014/main" id="{D24C3EB0-E1E8-4173-90C8-591ACCA4994A}"/>
            </a:ext>
          </a:extLst>
        </xdr:cNvPr>
        <xdr:cNvSpPr txBox="1"/>
      </xdr:nvSpPr>
      <xdr:spPr>
        <a:xfrm>
          <a:off x="21075727" y="9370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54</xdr:row>
      <xdr:rowOff>162482</xdr:rowOff>
    </xdr:from>
    <xdr:ext cx="469744" cy="259045"/>
    <xdr:sp macro="" textlink="">
      <xdr:nvSpPr>
        <xdr:cNvPr id="628" name="n_2mainValue【学校施設】&#10;一人当たり面積">
          <a:extLst>
            <a:ext uri="{FF2B5EF4-FFF2-40B4-BE49-F238E27FC236}">
              <a16:creationId xmlns:a16="http://schemas.microsoft.com/office/drawing/2014/main" id="{33DF717A-1A3A-4276-B593-290490EF49DD}"/>
            </a:ext>
          </a:extLst>
        </xdr:cNvPr>
        <xdr:cNvSpPr txBox="1"/>
      </xdr:nvSpPr>
      <xdr:spPr>
        <a:xfrm>
          <a:off x="20199427" y="9420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58500</xdr:rowOff>
    </xdr:from>
    <xdr:ext cx="469744" cy="259045"/>
    <xdr:sp macro="" textlink="">
      <xdr:nvSpPr>
        <xdr:cNvPr id="629" name="n_3mainValue【学校施設】&#10;一人当たり面積">
          <a:extLst>
            <a:ext uri="{FF2B5EF4-FFF2-40B4-BE49-F238E27FC236}">
              <a16:creationId xmlns:a16="http://schemas.microsoft.com/office/drawing/2014/main" id="{39B521B0-D7B1-4B52-A0D3-71A460ABE1F2}"/>
            </a:ext>
          </a:extLst>
        </xdr:cNvPr>
        <xdr:cNvSpPr txBox="1"/>
      </xdr:nvSpPr>
      <xdr:spPr>
        <a:xfrm>
          <a:off x="19310427" y="10688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81075</xdr:rowOff>
    </xdr:from>
    <xdr:ext cx="469744" cy="259045"/>
    <xdr:sp macro="" textlink="">
      <xdr:nvSpPr>
        <xdr:cNvPr id="630" name="n_4mainValue【学校施設】&#10;一人当たり面積">
          <a:extLst>
            <a:ext uri="{FF2B5EF4-FFF2-40B4-BE49-F238E27FC236}">
              <a16:creationId xmlns:a16="http://schemas.microsoft.com/office/drawing/2014/main" id="{A82E9CDF-95F3-4027-892A-A5698A66F29A}"/>
            </a:ext>
          </a:extLst>
        </xdr:cNvPr>
        <xdr:cNvSpPr txBox="1"/>
      </xdr:nvSpPr>
      <xdr:spPr>
        <a:xfrm>
          <a:off x="18421427" y="10539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1" name="正方形/長方形 630">
          <a:extLst>
            <a:ext uri="{FF2B5EF4-FFF2-40B4-BE49-F238E27FC236}">
              <a16:creationId xmlns:a16="http://schemas.microsoft.com/office/drawing/2014/main" id="{A560AB1C-E551-4D0C-AA96-A618DBE47B2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2" name="正方形/長方形 631">
          <a:extLst>
            <a:ext uri="{FF2B5EF4-FFF2-40B4-BE49-F238E27FC236}">
              <a16:creationId xmlns:a16="http://schemas.microsoft.com/office/drawing/2014/main" id="{B325DB17-1BA0-4995-A5D8-4E3638DEE50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3" name="正方形/長方形 632">
          <a:extLst>
            <a:ext uri="{FF2B5EF4-FFF2-40B4-BE49-F238E27FC236}">
              <a16:creationId xmlns:a16="http://schemas.microsoft.com/office/drawing/2014/main" id="{E1F5032A-2B99-4E0C-9C42-B7FE1B3CC0FA}"/>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4" name="正方形/長方形 633">
          <a:extLst>
            <a:ext uri="{FF2B5EF4-FFF2-40B4-BE49-F238E27FC236}">
              <a16:creationId xmlns:a16="http://schemas.microsoft.com/office/drawing/2014/main" id="{7742EDD6-642B-4F09-B719-9A087468F525}"/>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5" name="正方形/長方形 634">
          <a:extLst>
            <a:ext uri="{FF2B5EF4-FFF2-40B4-BE49-F238E27FC236}">
              <a16:creationId xmlns:a16="http://schemas.microsoft.com/office/drawing/2014/main" id="{A378987B-6230-4C40-8674-F7AEAA3945A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6" name="正方形/長方形 635">
          <a:extLst>
            <a:ext uri="{FF2B5EF4-FFF2-40B4-BE49-F238E27FC236}">
              <a16:creationId xmlns:a16="http://schemas.microsoft.com/office/drawing/2014/main" id="{3DAD1360-1089-4DB7-8FF7-B0C2A6AF8BFE}"/>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7" name="正方形/長方形 636">
          <a:extLst>
            <a:ext uri="{FF2B5EF4-FFF2-40B4-BE49-F238E27FC236}">
              <a16:creationId xmlns:a16="http://schemas.microsoft.com/office/drawing/2014/main" id="{511D2034-2E91-4D8D-8E36-2D499C1B168E}"/>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8" name="正方形/長方形 637">
          <a:extLst>
            <a:ext uri="{FF2B5EF4-FFF2-40B4-BE49-F238E27FC236}">
              <a16:creationId xmlns:a16="http://schemas.microsoft.com/office/drawing/2014/main" id="{07C99833-8500-433C-AE8B-48B050EC79A3}"/>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9" name="正方形/長方形 638">
          <a:extLst>
            <a:ext uri="{FF2B5EF4-FFF2-40B4-BE49-F238E27FC236}">
              <a16:creationId xmlns:a16="http://schemas.microsoft.com/office/drawing/2014/main" id="{277BAB8A-8F0D-4426-9EC5-ECA4F27C832A}"/>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40" name="正方形/長方形 639">
          <a:extLst>
            <a:ext uri="{FF2B5EF4-FFF2-40B4-BE49-F238E27FC236}">
              <a16:creationId xmlns:a16="http://schemas.microsoft.com/office/drawing/2014/main" id="{B8ACC730-58C2-4739-A9E0-FCC5B2D57098}"/>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41" name="正方形/長方形 640">
          <a:extLst>
            <a:ext uri="{FF2B5EF4-FFF2-40B4-BE49-F238E27FC236}">
              <a16:creationId xmlns:a16="http://schemas.microsoft.com/office/drawing/2014/main" id="{697D58B3-11F5-4C75-B14D-4E70B523DCA1}"/>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42" name="正方形/長方形 641">
          <a:extLst>
            <a:ext uri="{FF2B5EF4-FFF2-40B4-BE49-F238E27FC236}">
              <a16:creationId xmlns:a16="http://schemas.microsoft.com/office/drawing/2014/main" id="{84EBC8DA-365A-4F80-9517-56B10F71ADEA}"/>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3" name="正方形/長方形 642">
          <a:extLst>
            <a:ext uri="{FF2B5EF4-FFF2-40B4-BE49-F238E27FC236}">
              <a16:creationId xmlns:a16="http://schemas.microsoft.com/office/drawing/2014/main" id="{D01E6E82-A877-40DB-95A8-FB627BD653AB}"/>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4" name="正方形/長方形 643">
          <a:extLst>
            <a:ext uri="{FF2B5EF4-FFF2-40B4-BE49-F238E27FC236}">
              <a16:creationId xmlns:a16="http://schemas.microsoft.com/office/drawing/2014/main" id="{19BBFA77-B2CF-45C7-B4EB-63B892058E4B}"/>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5" name="正方形/長方形 644">
          <a:extLst>
            <a:ext uri="{FF2B5EF4-FFF2-40B4-BE49-F238E27FC236}">
              <a16:creationId xmlns:a16="http://schemas.microsoft.com/office/drawing/2014/main" id="{8D4BC762-6FD8-4BEF-9EBC-8E2325FCC92A}"/>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6" name="正方形/長方形 645">
          <a:extLst>
            <a:ext uri="{FF2B5EF4-FFF2-40B4-BE49-F238E27FC236}">
              <a16:creationId xmlns:a16="http://schemas.microsoft.com/office/drawing/2014/main" id="{FC0EC348-4C65-470E-933F-A02B5F5FC8B8}"/>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7" name="正方形/長方形 646">
          <a:extLst>
            <a:ext uri="{FF2B5EF4-FFF2-40B4-BE49-F238E27FC236}">
              <a16:creationId xmlns:a16="http://schemas.microsoft.com/office/drawing/2014/main" id="{F5622284-57AA-4F63-A11F-5E372886EEA8}"/>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8" name="正方形/長方形 647">
          <a:extLst>
            <a:ext uri="{FF2B5EF4-FFF2-40B4-BE49-F238E27FC236}">
              <a16:creationId xmlns:a16="http://schemas.microsoft.com/office/drawing/2014/main" id="{211B9336-C05B-4FA4-9EF1-7522330446B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9" name="正方形/長方形 648">
          <a:extLst>
            <a:ext uri="{FF2B5EF4-FFF2-40B4-BE49-F238E27FC236}">
              <a16:creationId xmlns:a16="http://schemas.microsoft.com/office/drawing/2014/main" id="{226D4693-A6D4-4647-B519-D418C02C6DD6}"/>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50" name="正方形/長方形 649">
          <a:extLst>
            <a:ext uri="{FF2B5EF4-FFF2-40B4-BE49-F238E27FC236}">
              <a16:creationId xmlns:a16="http://schemas.microsoft.com/office/drawing/2014/main" id="{14FBC9E8-B41B-44FE-BFE4-782AB33470C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51" name="正方形/長方形 650">
          <a:extLst>
            <a:ext uri="{FF2B5EF4-FFF2-40B4-BE49-F238E27FC236}">
              <a16:creationId xmlns:a16="http://schemas.microsoft.com/office/drawing/2014/main" id="{B96EAD8B-4837-4346-9386-EB000207E401}"/>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52" name="正方形/長方形 651">
          <a:extLst>
            <a:ext uri="{FF2B5EF4-FFF2-40B4-BE49-F238E27FC236}">
              <a16:creationId xmlns:a16="http://schemas.microsoft.com/office/drawing/2014/main" id="{00D80387-835A-493B-8090-A3E659A159F2}"/>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3" name="正方形/長方形 652">
          <a:extLst>
            <a:ext uri="{FF2B5EF4-FFF2-40B4-BE49-F238E27FC236}">
              <a16:creationId xmlns:a16="http://schemas.microsoft.com/office/drawing/2014/main" id="{56626BC7-1DE9-4C6A-8CF3-6C3739BDA4D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4" name="正方形/長方形 653">
          <a:extLst>
            <a:ext uri="{FF2B5EF4-FFF2-40B4-BE49-F238E27FC236}">
              <a16:creationId xmlns:a16="http://schemas.microsoft.com/office/drawing/2014/main" id="{D0BA1D22-9876-4B6F-AB34-3A4BFF6F958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5" name="テキスト ボックス 654">
          <a:extLst>
            <a:ext uri="{FF2B5EF4-FFF2-40B4-BE49-F238E27FC236}">
              <a16:creationId xmlns:a16="http://schemas.microsoft.com/office/drawing/2014/main" id="{4D906E6E-40AA-4D7D-B3B6-E73CD2A014A5}"/>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6" name="直線コネクタ 655">
          <a:extLst>
            <a:ext uri="{FF2B5EF4-FFF2-40B4-BE49-F238E27FC236}">
              <a16:creationId xmlns:a16="http://schemas.microsoft.com/office/drawing/2014/main" id="{2729F5DD-39C4-4912-AA18-ED26CEC11ECA}"/>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7" name="テキスト ボックス 656">
          <a:extLst>
            <a:ext uri="{FF2B5EF4-FFF2-40B4-BE49-F238E27FC236}">
              <a16:creationId xmlns:a16="http://schemas.microsoft.com/office/drawing/2014/main" id="{94AE1207-658E-445A-A7B1-6A3D1146861A}"/>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58" name="直線コネクタ 657">
          <a:extLst>
            <a:ext uri="{FF2B5EF4-FFF2-40B4-BE49-F238E27FC236}">
              <a16:creationId xmlns:a16="http://schemas.microsoft.com/office/drawing/2014/main" id="{17B129DC-72BC-4A5A-A4B5-478ED5275CA5}"/>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9" name="テキスト ボックス 658">
          <a:extLst>
            <a:ext uri="{FF2B5EF4-FFF2-40B4-BE49-F238E27FC236}">
              <a16:creationId xmlns:a16="http://schemas.microsoft.com/office/drawing/2014/main" id="{A9BA2E72-D908-4242-A8FE-9BF4CEDD8B06}"/>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60" name="直線コネクタ 659">
          <a:extLst>
            <a:ext uri="{FF2B5EF4-FFF2-40B4-BE49-F238E27FC236}">
              <a16:creationId xmlns:a16="http://schemas.microsoft.com/office/drawing/2014/main" id="{CA12BBE2-F33C-4F81-B21D-41BD432E7FA9}"/>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61" name="テキスト ボックス 660">
          <a:extLst>
            <a:ext uri="{FF2B5EF4-FFF2-40B4-BE49-F238E27FC236}">
              <a16:creationId xmlns:a16="http://schemas.microsoft.com/office/drawing/2014/main" id="{CD765B28-0A10-489F-A24D-A45DB7E22E3F}"/>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62" name="直線コネクタ 661">
          <a:extLst>
            <a:ext uri="{FF2B5EF4-FFF2-40B4-BE49-F238E27FC236}">
              <a16:creationId xmlns:a16="http://schemas.microsoft.com/office/drawing/2014/main" id="{D17DA429-D07E-4758-A850-F8FA7CB2B6A2}"/>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63" name="テキスト ボックス 662">
          <a:extLst>
            <a:ext uri="{FF2B5EF4-FFF2-40B4-BE49-F238E27FC236}">
              <a16:creationId xmlns:a16="http://schemas.microsoft.com/office/drawing/2014/main" id="{CDCA37DA-102C-4337-A1F0-B9EA3DFBDA3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64" name="直線コネクタ 663">
          <a:extLst>
            <a:ext uri="{FF2B5EF4-FFF2-40B4-BE49-F238E27FC236}">
              <a16:creationId xmlns:a16="http://schemas.microsoft.com/office/drawing/2014/main" id="{2FC78E8B-60FE-4EBF-8267-AD97E283717B}"/>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65" name="テキスト ボックス 664">
          <a:extLst>
            <a:ext uri="{FF2B5EF4-FFF2-40B4-BE49-F238E27FC236}">
              <a16:creationId xmlns:a16="http://schemas.microsoft.com/office/drawing/2014/main" id="{9C3D7398-5F0D-4C5D-BDA9-58EA71713B2C}"/>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66" name="直線コネクタ 665">
          <a:extLst>
            <a:ext uri="{FF2B5EF4-FFF2-40B4-BE49-F238E27FC236}">
              <a16:creationId xmlns:a16="http://schemas.microsoft.com/office/drawing/2014/main" id="{99315974-FEC4-439A-9B88-E79A5FB52D2C}"/>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667" name="テキスト ボックス 666">
          <a:extLst>
            <a:ext uri="{FF2B5EF4-FFF2-40B4-BE49-F238E27FC236}">
              <a16:creationId xmlns:a16="http://schemas.microsoft.com/office/drawing/2014/main" id="{1A4201CB-1861-4ADC-85B4-2EB7609F57AD}"/>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8" name="直線コネクタ 667">
          <a:extLst>
            <a:ext uri="{FF2B5EF4-FFF2-40B4-BE49-F238E27FC236}">
              <a16:creationId xmlns:a16="http://schemas.microsoft.com/office/drawing/2014/main" id="{2472CAFE-FBF3-4DB9-8B2D-F2C1EE90A79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669" name="テキスト ボックス 668">
          <a:extLst>
            <a:ext uri="{FF2B5EF4-FFF2-40B4-BE49-F238E27FC236}">
              <a16:creationId xmlns:a16="http://schemas.microsoft.com/office/drawing/2014/main" id="{001E3828-704F-4DF1-B7AC-7E923D5CD09A}"/>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70" name="【公民館】&#10;有形固定資産減価償却率グラフ枠">
          <a:extLst>
            <a:ext uri="{FF2B5EF4-FFF2-40B4-BE49-F238E27FC236}">
              <a16:creationId xmlns:a16="http://schemas.microsoft.com/office/drawing/2014/main" id="{ED4AAEAF-7FC0-4FE5-B2F3-E5B2141CB32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87630</xdr:rowOff>
    </xdr:from>
    <xdr:to>
      <xdr:col>85</xdr:col>
      <xdr:colOff>126364</xdr:colOff>
      <xdr:row>108</xdr:row>
      <xdr:rowOff>152400</xdr:rowOff>
    </xdr:to>
    <xdr:cxnSp macro="">
      <xdr:nvCxnSpPr>
        <xdr:cNvPr id="671" name="直線コネクタ 670">
          <a:extLst>
            <a:ext uri="{FF2B5EF4-FFF2-40B4-BE49-F238E27FC236}">
              <a16:creationId xmlns:a16="http://schemas.microsoft.com/office/drawing/2014/main" id="{D32BEF6C-F84A-45B2-B0B6-41352A71DDAA}"/>
            </a:ext>
          </a:extLst>
        </xdr:cNvPr>
        <xdr:cNvCxnSpPr/>
      </xdr:nvCxnSpPr>
      <xdr:spPr>
        <a:xfrm flipV="1">
          <a:off x="16318864" y="17061180"/>
          <a:ext cx="0" cy="1607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672" name="【公民館】&#10;有形固定資産減価償却率最小値テキスト">
          <a:extLst>
            <a:ext uri="{FF2B5EF4-FFF2-40B4-BE49-F238E27FC236}">
              <a16:creationId xmlns:a16="http://schemas.microsoft.com/office/drawing/2014/main" id="{56CECE9C-9C71-46C5-9766-995060707DCE}"/>
            </a:ext>
          </a:extLst>
        </xdr:cNvPr>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73" name="直線コネクタ 672">
          <a:extLst>
            <a:ext uri="{FF2B5EF4-FFF2-40B4-BE49-F238E27FC236}">
              <a16:creationId xmlns:a16="http://schemas.microsoft.com/office/drawing/2014/main" id="{E1E152CF-FDC3-411B-85AE-2157C7CD2377}"/>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34307</xdr:rowOff>
    </xdr:from>
    <xdr:ext cx="405111" cy="259045"/>
    <xdr:sp macro="" textlink="">
      <xdr:nvSpPr>
        <xdr:cNvPr id="674" name="【公民館】&#10;有形固定資産減価償却率最大値テキスト">
          <a:extLst>
            <a:ext uri="{FF2B5EF4-FFF2-40B4-BE49-F238E27FC236}">
              <a16:creationId xmlns:a16="http://schemas.microsoft.com/office/drawing/2014/main" id="{EFB0C5E9-A4C2-44CE-9757-6DB92E6FC2C0}"/>
            </a:ext>
          </a:extLst>
        </xdr:cNvPr>
        <xdr:cNvSpPr txBox="1"/>
      </xdr:nvSpPr>
      <xdr:spPr>
        <a:xfrm>
          <a:off x="16357600" y="16836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87630</xdr:rowOff>
    </xdr:from>
    <xdr:to>
      <xdr:col>86</xdr:col>
      <xdr:colOff>25400</xdr:colOff>
      <xdr:row>99</xdr:row>
      <xdr:rowOff>87630</xdr:rowOff>
    </xdr:to>
    <xdr:cxnSp macro="">
      <xdr:nvCxnSpPr>
        <xdr:cNvPr id="675" name="直線コネクタ 674">
          <a:extLst>
            <a:ext uri="{FF2B5EF4-FFF2-40B4-BE49-F238E27FC236}">
              <a16:creationId xmlns:a16="http://schemas.microsoft.com/office/drawing/2014/main" id="{424B8CD2-3F19-499D-B198-6012B63F9E35}"/>
            </a:ext>
          </a:extLst>
        </xdr:cNvPr>
        <xdr:cNvCxnSpPr/>
      </xdr:nvCxnSpPr>
      <xdr:spPr>
        <a:xfrm>
          <a:off x="16230600" y="17061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12082</xdr:rowOff>
    </xdr:from>
    <xdr:ext cx="405111" cy="259045"/>
    <xdr:sp macro="" textlink="">
      <xdr:nvSpPr>
        <xdr:cNvPr id="676" name="【公民館】&#10;有形固定資産減価償却率平均値テキスト">
          <a:extLst>
            <a:ext uri="{FF2B5EF4-FFF2-40B4-BE49-F238E27FC236}">
              <a16:creationId xmlns:a16="http://schemas.microsoft.com/office/drawing/2014/main" id="{B9900DEE-1548-4A84-A372-AC9EC90FB8E8}"/>
            </a:ext>
          </a:extLst>
        </xdr:cNvPr>
        <xdr:cNvSpPr txBox="1"/>
      </xdr:nvSpPr>
      <xdr:spPr>
        <a:xfrm>
          <a:off x="16357600" y="178428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160655</xdr:rowOff>
    </xdr:from>
    <xdr:to>
      <xdr:col>85</xdr:col>
      <xdr:colOff>177800</xdr:colOff>
      <xdr:row>105</xdr:row>
      <xdr:rowOff>90805</xdr:rowOff>
    </xdr:to>
    <xdr:sp macro="" textlink="">
      <xdr:nvSpPr>
        <xdr:cNvPr id="677" name="フローチャート: 判断 676">
          <a:extLst>
            <a:ext uri="{FF2B5EF4-FFF2-40B4-BE49-F238E27FC236}">
              <a16:creationId xmlns:a16="http://schemas.microsoft.com/office/drawing/2014/main" id="{1786FDF9-DD56-49D2-AC90-9E1997438AF8}"/>
            </a:ext>
          </a:extLst>
        </xdr:cNvPr>
        <xdr:cNvSpPr/>
      </xdr:nvSpPr>
      <xdr:spPr>
        <a:xfrm>
          <a:off x="16268700" y="1799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80645</xdr:rowOff>
    </xdr:from>
    <xdr:to>
      <xdr:col>81</xdr:col>
      <xdr:colOff>101600</xdr:colOff>
      <xdr:row>105</xdr:row>
      <xdr:rowOff>10795</xdr:rowOff>
    </xdr:to>
    <xdr:sp macro="" textlink="">
      <xdr:nvSpPr>
        <xdr:cNvPr id="678" name="フローチャート: 判断 677">
          <a:extLst>
            <a:ext uri="{FF2B5EF4-FFF2-40B4-BE49-F238E27FC236}">
              <a16:creationId xmlns:a16="http://schemas.microsoft.com/office/drawing/2014/main" id="{EA37E579-A0D8-4115-8362-727BE1ED69B4}"/>
            </a:ext>
          </a:extLst>
        </xdr:cNvPr>
        <xdr:cNvSpPr/>
      </xdr:nvSpPr>
      <xdr:spPr>
        <a:xfrm>
          <a:off x="15430500" y="1791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105411</xdr:rowOff>
    </xdr:from>
    <xdr:to>
      <xdr:col>76</xdr:col>
      <xdr:colOff>165100</xdr:colOff>
      <xdr:row>105</xdr:row>
      <xdr:rowOff>35561</xdr:rowOff>
    </xdr:to>
    <xdr:sp macro="" textlink="">
      <xdr:nvSpPr>
        <xdr:cNvPr id="679" name="フローチャート: 判断 678">
          <a:extLst>
            <a:ext uri="{FF2B5EF4-FFF2-40B4-BE49-F238E27FC236}">
              <a16:creationId xmlns:a16="http://schemas.microsoft.com/office/drawing/2014/main" id="{C17ADDE0-D0C8-443A-B949-4167B562D1C6}"/>
            </a:ext>
          </a:extLst>
        </xdr:cNvPr>
        <xdr:cNvSpPr/>
      </xdr:nvSpPr>
      <xdr:spPr>
        <a:xfrm>
          <a:off x="14541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97789</xdr:rowOff>
    </xdr:from>
    <xdr:to>
      <xdr:col>72</xdr:col>
      <xdr:colOff>38100</xdr:colOff>
      <xdr:row>105</xdr:row>
      <xdr:rowOff>27939</xdr:rowOff>
    </xdr:to>
    <xdr:sp macro="" textlink="">
      <xdr:nvSpPr>
        <xdr:cNvPr id="680" name="フローチャート: 判断 679">
          <a:extLst>
            <a:ext uri="{FF2B5EF4-FFF2-40B4-BE49-F238E27FC236}">
              <a16:creationId xmlns:a16="http://schemas.microsoft.com/office/drawing/2014/main" id="{9DDF3A1E-64F2-4296-9511-C44ECFC94541}"/>
            </a:ext>
          </a:extLst>
        </xdr:cNvPr>
        <xdr:cNvSpPr/>
      </xdr:nvSpPr>
      <xdr:spPr>
        <a:xfrm>
          <a:off x="136525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73025</xdr:rowOff>
    </xdr:from>
    <xdr:to>
      <xdr:col>67</xdr:col>
      <xdr:colOff>101600</xdr:colOff>
      <xdr:row>105</xdr:row>
      <xdr:rowOff>3175</xdr:rowOff>
    </xdr:to>
    <xdr:sp macro="" textlink="">
      <xdr:nvSpPr>
        <xdr:cNvPr id="681" name="フローチャート: 判断 680">
          <a:extLst>
            <a:ext uri="{FF2B5EF4-FFF2-40B4-BE49-F238E27FC236}">
              <a16:creationId xmlns:a16="http://schemas.microsoft.com/office/drawing/2014/main" id="{CE93BABF-D1B5-4941-9696-C21636868FF5}"/>
            </a:ext>
          </a:extLst>
        </xdr:cNvPr>
        <xdr:cNvSpPr/>
      </xdr:nvSpPr>
      <xdr:spPr>
        <a:xfrm>
          <a:off x="12763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CFD14D3D-9830-4E59-91EF-F0082D427872}"/>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ACBECD47-BB47-48AB-839D-9B992EBA67DF}"/>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84" name="テキスト ボックス 683">
          <a:extLst>
            <a:ext uri="{FF2B5EF4-FFF2-40B4-BE49-F238E27FC236}">
              <a16:creationId xmlns:a16="http://schemas.microsoft.com/office/drawing/2014/main" id="{0BEB0C73-45E3-4126-93ED-4150767AAEDF}"/>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5" name="テキスト ボックス 684">
          <a:extLst>
            <a:ext uri="{FF2B5EF4-FFF2-40B4-BE49-F238E27FC236}">
              <a16:creationId xmlns:a16="http://schemas.microsoft.com/office/drawing/2014/main" id="{97FD9EB6-D1D8-4FA6-8D40-468B998C608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6" name="テキスト ボックス 685">
          <a:extLst>
            <a:ext uri="{FF2B5EF4-FFF2-40B4-BE49-F238E27FC236}">
              <a16:creationId xmlns:a16="http://schemas.microsoft.com/office/drawing/2014/main" id="{14B05DF0-07D7-4875-B3C4-D5EE63D7ED0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71120</xdr:rowOff>
    </xdr:from>
    <xdr:to>
      <xdr:col>85</xdr:col>
      <xdr:colOff>177800</xdr:colOff>
      <xdr:row>107</xdr:row>
      <xdr:rowOff>1270</xdr:rowOff>
    </xdr:to>
    <xdr:sp macro="" textlink="">
      <xdr:nvSpPr>
        <xdr:cNvPr id="687" name="楕円 686">
          <a:extLst>
            <a:ext uri="{FF2B5EF4-FFF2-40B4-BE49-F238E27FC236}">
              <a16:creationId xmlns:a16="http://schemas.microsoft.com/office/drawing/2014/main" id="{6EE25CB8-7CB5-4703-A80C-F3296A52F25F}"/>
            </a:ext>
          </a:extLst>
        </xdr:cNvPr>
        <xdr:cNvSpPr/>
      </xdr:nvSpPr>
      <xdr:spPr>
        <a:xfrm>
          <a:off x="16268700" y="182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49547</xdr:rowOff>
    </xdr:from>
    <xdr:ext cx="405111" cy="259045"/>
    <xdr:sp macro="" textlink="">
      <xdr:nvSpPr>
        <xdr:cNvPr id="688" name="【公民館】&#10;有形固定資産減価償却率該当値テキスト">
          <a:extLst>
            <a:ext uri="{FF2B5EF4-FFF2-40B4-BE49-F238E27FC236}">
              <a16:creationId xmlns:a16="http://schemas.microsoft.com/office/drawing/2014/main" id="{E4940B0E-E9D0-47E4-89B2-AED7AAF9A848}"/>
            </a:ext>
          </a:extLst>
        </xdr:cNvPr>
        <xdr:cNvSpPr txBox="1"/>
      </xdr:nvSpPr>
      <xdr:spPr>
        <a:xfrm>
          <a:off x="16357600" y="18223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36830</xdr:rowOff>
    </xdr:from>
    <xdr:to>
      <xdr:col>81</xdr:col>
      <xdr:colOff>101600</xdr:colOff>
      <xdr:row>106</xdr:row>
      <xdr:rowOff>138430</xdr:rowOff>
    </xdr:to>
    <xdr:sp macro="" textlink="">
      <xdr:nvSpPr>
        <xdr:cNvPr id="689" name="楕円 688">
          <a:extLst>
            <a:ext uri="{FF2B5EF4-FFF2-40B4-BE49-F238E27FC236}">
              <a16:creationId xmlns:a16="http://schemas.microsoft.com/office/drawing/2014/main" id="{BCFDBAB1-5730-475A-9079-FD763E216BC4}"/>
            </a:ext>
          </a:extLst>
        </xdr:cNvPr>
        <xdr:cNvSpPr/>
      </xdr:nvSpPr>
      <xdr:spPr>
        <a:xfrm>
          <a:off x="15430500" y="1821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87630</xdr:rowOff>
    </xdr:from>
    <xdr:to>
      <xdr:col>85</xdr:col>
      <xdr:colOff>127000</xdr:colOff>
      <xdr:row>106</xdr:row>
      <xdr:rowOff>121920</xdr:rowOff>
    </xdr:to>
    <xdr:cxnSp macro="">
      <xdr:nvCxnSpPr>
        <xdr:cNvPr id="690" name="直線コネクタ 689">
          <a:extLst>
            <a:ext uri="{FF2B5EF4-FFF2-40B4-BE49-F238E27FC236}">
              <a16:creationId xmlns:a16="http://schemas.microsoft.com/office/drawing/2014/main" id="{52AD821B-E7CE-4FB8-96AF-C8443B7703B6}"/>
            </a:ext>
          </a:extLst>
        </xdr:cNvPr>
        <xdr:cNvCxnSpPr/>
      </xdr:nvCxnSpPr>
      <xdr:spPr>
        <a:xfrm>
          <a:off x="15481300" y="1826133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139700</xdr:rowOff>
    </xdr:from>
    <xdr:to>
      <xdr:col>76</xdr:col>
      <xdr:colOff>165100</xdr:colOff>
      <xdr:row>106</xdr:row>
      <xdr:rowOff>69850</xdr:rowOff>
    </xdr:to>
    <xdr:sp macro="" textlink="">
      <xdr:nvSpPr>
        <xdr:cNvPr id="691" name="楕円 690">
          <a:extLst>
            <a:ext uri="{FF2B5EF4-FFF2-40B4-BE49-F238E27FC236}">
              <a16:creationId xmlns:a16="http://schemas.microsoft.com/office/drawing/2014/main" id="{411E1BC9-170F-48FE-B5D0-D3CE906891E5}"/>
            </a:ext>
          </a:extLst>
        </xdr:cNvPr>
        <xdr:cNvSpPr/>
      </xdr:nvSpPr>
      <xdr:spPr>
        <a:xfrm>
          <a:off x="14541500" y="1814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19050</xdr:rowOff>
    </xdr:from>
    <xdr:to>
      <xdr:col>81</xdr:col>
      <xdr:colOff>50800</xdr:colOff>
      <xdr:row>106</xdr:row>
      <xdr:rowOff>87630</xdr:rowOff>
    </xdr:to>
    <xdr:cxnSp macro="">
      <xdr:nvCxnSpPr>
        <xdr:cNvPr id="692" name="直線コネクタ 691">
          <a:extLst>
            <a:ext uri="{FF2B5EF4-FFF2-40B4-BE49-F238E27FC236}">
              <a16:creationId xmlns:a16="http://schemas.microsoft.com/office/drawing/2014/main" id="{2F13CAE6-AD17-42FD-BE08-9D2306430DB3}"/>
            </a:ext>
          </a:extLst>
        </xdr:cNvPr>
        <xdr:cNvCxnSpPr/>
      </xdr:nvCxnSpPr>
      <xdr:spPr>
        <a:xfrm>
          <a:off x="14592300" y="1819275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139700</xdr:rowOff>
    </xdr:from>
    <xdr:to>
      <xdr:col>72</xdr:col>
      <xdr:colOff>38100</xdr:colOff>
      <xdr:row>106</xdr:row>
      <xdr:rowOff>69850</xdr:rowOff>
    </xdr:to>
    <xdr:sp macro="" textlink="">
      <xdr:nvSpPr>
        <xdr:cNvPr id="693" name="楕円 692">
          <a:extLst>
            <a:ext uri="{FF2B5EF4-FFF2-40B4-BE49-F238E27FC236}">
              <a16:creationId xmlns:a16="http://schemas.microsoft.com/office/drawing/2014/main" id="{B668F8BC-D06E-4855-A71D-F66A154B1C97}"/>
            </a:ext>
          </a:extLst>
        </xdr:cNvPr>
        <xdr:cNvSpPr/>
      </xdr:nvSpPr>
      <xdr:spPr>
        <a:xfrm>
          <a:off x="13652500" y="1814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19050</xdr:rowOff>
    </xdr:from>
    <xdr:to>
      <xdr:col>76</xdr:col>
      <xdr:colOff>114300</xdr:colOff>
      <xdr:row>106</xdr:row>
      <xdr:rowOff>19050</xdr:rowOff>
    </xdr:to>
    <xdr:cxnSp macro="">
      <xdr:nvCxnSpPr>
        <xdr:cNvPr id="694" name="直線コネクタ 693">
          <a:extLst>
            <a:ext uri="{FF2B5EF4-FFF2-40B4-BE49-F238E27FC236}">
              <a16:creationId xmlns:a16="http://schemas.microsoft.com/office/drawing/2014/main" id="{1CCE4D5A-1C43-4DA4-9E6B-D8E30C7A941F}"/>
            </a:ext>
          </a:extLst>
        </xdr:cNvPr>
        <xdr:cNvCxnSpPr/>
      </xdr:nvCxnSpPr>
      <xdr:spPr>
        <a:xfrm>
          <a:off x="13703300" y="181927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101600</xdr:rowOff>
    </xdr:from>
    <xdr:to>
      <xdr:col>67</xdr:col>
      <xdr:colOff>101600</xdr:colOff>
      <xdr:row>106</xdr:row>
      <xdr:rowOff>31750</xdr:rowOff>
    </xdr:to>
    <xdr:sp macro="" textlink="">
      <xdr:nvSpPr>
        <xdr:cNvPr id="695" name="楕円 694">
          <a:extLst>
            <a:ext uri="{FF2B5EF4-FFF2-40B4-BE49-F238E27FC236}">
              <a16:creationId xmlns:a16="http://schemas.microsoft.com/office/drawing/2014/main" id="{C149A910-B65E-47E2-89C8-DE8CA787C6F1}"/>
            </a:ext>
          </a:extLst>
        </xdr:cNvPr>
        <xdr:cNvSpPr/>
      </xdr:nvSpPr>
      <xdr:spPr>
        <a:xfrm>
          <a:off x="12763500" y="18103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152400</xdr:rowOff>
    </xdr:from>
    <xdr:to>
      <xdr:col>71</xdr:col>
      <xdr:colOff>177800</xdr:colOff>
      <xdr:row>106</xdr:row>
      <xdr:rowOff>19050</xdr:rowOff>
    </xdr:to>
    <xdr:cxnSp macro="">
      <xdr:nvCxnSpPr>
        <xdr:cNvPr id="696" name="直線コネクタ 695">
          <a:extLst>
            <a:ext uri="{FF2B5EF4-FFF2-40B4-BE49-F238E27FC236}">
              <a16:creationId xmlns:a16="http://schemas.microsoft.com/office/drawing/2014/main" id="{ACCD8279-ABBF-4AB1-833F-752F393D50FD}"/>
            </a:ext>
          </a:extLst>
        </xdr:cNvPr>
        <xdr:cNvCxnSpPr/>
      </xdr:nvCxnSpPr>
      <xdr:spPr>
        <a:xfrm>
          <a:off x="12814300" y="181546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27322</xdr:rowOff>
    </xdr:from>
    <xdr:ext cx="405111" cy="259045"/>
    <xdr:sp macro="" textlink="">
      <xdr:nvSpPr>
        <xdr:cNvPr id="697" name="n_1aveValue【公民館】&#10;有形固定資産減価償却率">
          <a:extLst>
            <a:ext uri="{FF2B5EF4-FFF2-40B4-BE49-F238E27FC236}">
              <a16:creationId xmlns:a16="http://schemas.microsoft.com/office/drawing/2014/main" id="{39D37088-CA12-4E59-A385-823ECC008EFE}"/>
            </a:ext>
          </a:extLst>
        </xdr:cNvPr>
        <xdr:cNvSpPr txBox="1"/>
      </xdr:nvSpPr>
      <xdr:spPr>
        <a:xfrm>
          <a:off x="15266044" y="17686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52088</xdr:rowOff>
    </xdr:from>
    <xdr:ext cx="405111" cy="259045"/>
    <xdr:sp macro="" textlink="">
      <xdr:nvSpPr>
        <xdr:cNvPr id="698" name="n_2aveValue【公民館】&#10;有形固定資産減価償却率">
          <a:extLst>
            <a:ext uri="{FF2B5EF4-FFF2-40B4-BE49-F238E27FC236}">
              <a16:creationId xmlns:a16="http://schemas.microsoft.com/office/drawing/2014/main" id="{5740B58D-B70E-4BE1-9FFE-7FB1D511B05D}"/>
            </a:ext>
          </a:extLst>
        </xdr:cNvPr>
        <xdr:cNvSpPr txBox="1"/>
      </xdr:nvSpPr>
      <xdr:spPr>
        <a:xfrm>
          <a:off x="14389744" y="17711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44466</xdr:rowOff>
    </xdr:from>
    <xdr:ext cx="405111" cy="259045"/>
    <xdr:sp macro="" textlink="">
      <xdr:nvSpPr>
        <xdr:cNvPr id="699" name="n_3aveValue【公民館】&#10;有形固定資産減価償却率">
          <a:extLst>
            <a:ext uri="{FF2B5EF4-FFF2-40B4-BE49-F238E27FC236}">
              <a16:creationId xmlns:a16="http://schemas.microsoft.com/office/drawing/2014/main" id="{CAF35E3D-841E-48F1-B92A-FADAA88710B6}"/>
            </a:ext>
          </a:extLst>
        </xdr:cNvPr>
        <xdr:cNvSpPr txBox="1"/>
      </xdr:nvSpPr>
      <xdr:spPr>
        <a:xfrm>
          <a:off x="13500744" y="1770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19702</xdr:rowOff>
    </xdr:from>
    <xdr:ext cx="405111" cy="259045"/>
    <xdr:sp macro="" textlink="">
      <xdr:nvSpPr>
        <xdr:cNvPr id="700" name="n_4aveValue【公民館】&#10;有形固定資産減価償却率">
          <a:extLst>
            <a:ext uri="{FF2B5EF4-FFF2-40B4-BE49-F238E27FC236}">
              <a16:creationId xmlns:a16="http://schemas.microsoft.com/office/drawing/2014/main" id="{28CDFB18-A7B6-44EF-AE30-5476D3CE2DC6}"/>
            </a:ext>
          </a:extLst>
        </xdr:cNvPr>
        <xdr:cNvSpPr txBox="1"/>
      </xdr:nvSpPr>
      <xdr:spPr>
        <a:xfrm>
          <a:off x="12611744" y="17679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129557</xdr:rowOff>
    </xdr:from>
    <xdr:ext cx="405111" cy="259045"/>
    <xdr:sp macro="" textlink="">
      <xdr:nvSpPr>
        <xdr:cNvPr id="701" name="n_1mainValue【公民館】&#10;有形固定資産減価償却率">
          <a:extLst>
            <a:ext uri="{FF2B5EF4-FFF2-40B4-BE49-F238E27FC236}">
              <a16:creationId xmlns:a16="http://schemas.microsoft.com/office/drawing/2014/main" id="{81494752-1FC3-4801-9D67-18433E2CA00B}"/>
            </a:ext>
          </a:extLst>
        </xdr:cNvPr>
        <xdr:cNvSpPr txBox="1"/>
      </xdr:nvSpPr>
      <xdr:spPr>
        <a:xfrm>
          <a:off x="15266044" y="1830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60977</xdr:rowOff>
    </xdr:from>
    <xdr:ext cx="405111" cy="259045"/>
    <xdr:sp macro="" textlink="">
      <xdr:nvSpPr>
        <xdr:cNvPr id="702" name="n_2mainValue【公民館】&#10;有形固定資産減価償却率">
          <a:extLst>
            <a:ext uri="{FF2B5EF4-FFF2-40B4-BE49-F238E27FC236}">
              <a16:creationId xmlns:a16="http://schemas.microsoft.com/office/drawing/2014/main" id="{0C7FBA77-8DB4-4786-B06E-E6A57DE164CD}"/>
            </a:ext>
          </a:extLst>
        </xdr:cNvPr>
        <xdr:cNvSpPr txBox="1"/>
      </xdr:nvSpPr>
      <xdr:spPr>
        <a:xfrm>
          <a:off x="14389744" y="1823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60977</xdr:rowOff>
    </xdr:from>
    <xdr:ext cx="405111" cy="259045"/>
    <xdr:sp macro="" textlink="">
      <xdr:nvSpPr>
        <xdr:cNvPr id="703" name="n_3mainValue【公民館】&#10;有形固定資産減価償却率">
          <a:extLst>
            <a:ext uri="{FF2B5EF4-FFF2-40B4-BE49-F238E27FC236}">
              <a16:creationId xmlns:a16="http://schemas.microsoft.com/office/drawing/2014/main" id="{CBDD3CEA-3EB7-4887-AE32-B3E2CD113C67}"/>
            </a:ext>
          </a:extLst>
        </xdr:cNvPr>
        <xdr:cNvSpPr txBox="1"/>
      </xdr:nvSpPr>
      <xdr:spPr>
        <a:xfrm>
          <a:off x="13500744" y="1823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22877</xdr:rowOff>
    </xdr:from>
    <xdr:ext cx="405111" cy="259045"/>
    <xdr:sp macro="" textlink="">
      <xdr:nvSpPr>
        <xdr:cNvPr id="704" name="n_4mainValue【公民館】&#10;有形固定資産減価償却率">
          <a:extLst>
            <a:ext uri="{FF2B5EF4-FFF2-40B4-BE49-F238E27FC236}">
              <a16:creationId xmlns:a16="http://schemas.microsoft.com/office/drawing/2014/main" id="{2DD5A5E4-7EB0-402A-AD71-AC06DB841D5D}"/>
            </a:ext>
          </a:extLst>
        </xdr:cNvPr>
        <xdr:cNvSpPr txBox="1"/>
      </xdr:nvSpPr>
      <xdr:spPr>
        <a:xfrm>
          <a:off x="12611744" y="18196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5" name="正方形/長方形 704">
          <a:extLst>
            <a:ext uri="{FF2B5EF4-FFF2-40B4-BE49-F238E27FC236}">
              <a16:creationId xmlns:a16="http://schemas.microsoft.com/office/drawing/2014/main" id="{963CCCD0-2142-4AE8-B89F-8270483D5869}"/>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6" name="正方形/長方形 705">
          <a:extLst>
            <a:ext uri="{FF2B5EF4-FFF2-40B4-BE49-F238E27FC236}">
              <a16:creationId xmlns:a16="http://schemas.microsoft.com/office/drawing/2014/main" id="{5AEC41C7-6D43-454F-939E-5DACF38BD59B}"/>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7" name="正方形/長方形 706">
          <a:extLst>
            <a:ext uri="{FF2B5EF4-FFF2-40B4-BE49-F238E27FC236}">
              <a16:creationId xmlns:a16="http://schemas.microsoft.com/office/drawing/2014/main" id="{3B8724B1-424C-48C5-BAB7-673E4220A3F5}"/>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8" name="正方形/長方形 707">
          <a:extLst>
            <a:ext uri="{FF2B5EF4-FFF2-40B4-BE49-F238E27FC236}">
              <a16:creationId xmlns:a16="http://schemas.microsoft.com/office/drawing/2014/main" id="{803BDE74-F60E-4DE9-B579-191C49C524C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9" name="正方形/長方形 708">
          <a:extLst>
            <a:ext uri="{FF2B5EF4-FFF2-40B4-BE49-F238E27FC236}">
              <a16:creationId xmlns:a16="http://schemas.microsoft.com/office/drawing/2014/main" id="{498D825D-4BF9-44E8-9BC4-70AEB58B8C0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10" name="正方形/長方形 709">
          <a:extLst>
            <a:ext uri="{FF2B5EF4-FFF2-40B4-BE49-F238E27FC236}">
              <a16:creationId xmlns:a16="http://schemas.microsoft.com/office/drawing/2014/main" id="{B783AAF0-F8DB-4C1F-A33D-C852FCB4BBA2}"/>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11" name="正方形/長方形 710">
          <a:extLst>
            <a:ext uri="{FF2B5EF4-FFF2-40B4-BE49-F238E27FC236}">
              <a16:creationId xmlns:a16="http://schemas.microsoft.com/office/drawing/2014/main" id="{A0FDFBAE-EC48-4541-9E72-4E25FA675891}"/>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12" name="正方形/長方形 711">
          <a:extLst>
            <a:ext uri="{FF2B5EF4-FFF2-40B4-BE49-F238E27FC236}">
              <a16:creationId xmlns:a16="http://schemas.microsoft.com/office/drawing/2014/main" id="{175ECFAB-51C2-4397-9777-FCC32693C217}"/>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13" name="テキスト ボックス 712">
          <a:extLst>
            <a:ext uri="{FF2B5EF4-FFF2-40B4-BE49-F238E27FC236}">
              <a16:creationId xmlns:a16="http://schemas.microsoft.com/office/drawing/2014/main" id="{658CB0C1-8ABA-4C15-AD0C-927D654E8E99}"/>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14" name="直線コネクタ 713">
          <a:extLst>
            <a:ext uri="{FF2B5EF4-FFF2-40B4-BE49-F238E27FC236}">
              <a16:creationId xmlns:a16="http://schemas.microsoft.com/office/drawing/2014/main" id="{371FF972-CBAE-4D96-A21D-ECF00751CF54}"/>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715" name="直線コネクタ 714">
          <a:extLst>
            <a:ext uri="{FF2B5EF4-FFF2-40B4-BE49-F238E27FC236}">
              <a16:creationId xmlns:a16="http://schemas.microsoft.com/office/drawing/2014/main" id="{0F819501-ACDA-49D8-94BD-BC5AEE9344DF}"/>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716" name="テキスト ボックス 715">
          <a:extLst>
            <a:ext uri="{FF2B5EF4-FFF2-40B4-BE49-F238E27FC236}">
              <a16:creationId xmlns:a16="http://schemas.microsoft.com/office/drawing/2014/main" id="{96F20B8D-BD8D-499F-B6CE-CE562415DC8D}"/>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717" name="直線コネクタ 716">
          <a:extLst>
            <a:ext uri="{FF2B5EF4-FFF2-40B4-BE49-F238E27FC236}">
              <a16:creationId xmlns:a16="http://schemas.microsoft.com/office/drawing/2014/main" id="{7AC38981-C6E6-4054-8230-47402F1A9727}"/>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718" name="テキスト ボックス 717">
          <a:extLst>
            <a:ext uri="{FF2B5EF4-FFF2-40B4-BE49-F238E27FC236}">
              <a16:creationId xmlns:a16="http://schemas.microsoft.com/office/drawing/2014/main" id="{6D003053-BD06-441A-84B9-6CE3BF6C683F}"/>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719" name="直線コネクタ 718">
          <a:extLst>
            <a:ext uri="{FF2B5EF4-FFF2-40B4-BE49-F238E27FC236}">
              <a16:creationId xmlns:a16="http://schemas.microsoft.com/office/drawing/2014/main" id="{7DFF22F9-91E4-4F1A-AE65-C803411D7DB1}"/>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720" name="テキスト ボックス 719">
          <a:extLst>
            <a:ext uri="{FF2B5EF4-FFF2-40B4-BE49-F238E27FC236}">
              <a16:creationId xmlns:a16="http://schemas.microsoft.com/office/drawing/2014/main" id="{6619F364-2DFE-4429-8228-E1AFA6717CF3}"/>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721" name="直線コネクタ 720">
          <a:extLst>
            <a:ext uri="{FF2B5EF4-FFF2-40B4-BE49-F238E27FC236}">
              <a16:creationId xmlns:a16="http://schemas.microsoft.com/office/drawing/2014/main" id="{AD827BCE-C874-4D67-85EB-F590BAF0435B}"/>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722" name="テキスト ボックス 721">
          <a:extLst>
            <a:ext uri="{FF2B5EF4-FFF2-40B4-BE49-F238E27FC236}">
              <a16:creationId xmlns:a16="http://schemas.microsoft.com/office/drawing/2014/main" id="{B3BAF88F-C5D2-44D0-8D0F-69532CA3E9ED}"/>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3" name="直線コネクタ 722">
          <a:extLst>
            <a:ext uri="{FF2B5EF4-FFF2-40B4-BE49-F238E27FC236}">
              <a16:creationId xmlns:a16="http://schemas.microsoft.com/office/drawing/2014/main" id="{1C4997F8-120A-44E7-BB6D-AD93C8B8915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24" name="テキスト ボックス 723">
          <a:extLst>
            <a:ext uri="{FF2B5EF4-FFF2-40B4-BE49-F238E27FC236}">
              <a16:creationId xmlns:a16="http://schemas.microsoft.com/office/drawing/2014/main" id="{18FDFDAE-014C-4B42-A61D-B2A592044AF3}"/>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5" name="【公民館】&#10;一人当たり面積グラフ枠">
          <a:extLst>
            <a:ext uri="{FF2B5EF4-FFF2-40B4-BE49-F238E27FC236}">
              <a16:creationId xmlns:a16="http://schemas.microsoft.com/office/drawing/2014/main" id="{E39A759D-4CFC-4D05-854C-F5E4E3DD8D47}"/>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49225</xdr:rowOff>
    </xdr:from>
    <xdr:to>
      <xdr:col>116</xdr:col>
      <xdr:colOff>62864</xdr:colOff>
      <xdr:row>108</xdr:row>
      <xdr:rowOff>50140</xdr:rowOff>
    </xdr:to>
    <xdr:cxnSp macro="">
      <xdr:nvCxnSpPr>
        <xdr:cNvPr id="726" name="直線コネクタ 725">
          <a:extLst>
            <a:ext uri="{FF2B5EF4-FFF2-40B4-BE49-F238E27FC236}">
              <a16:creationId xmlns:a16="http://schemas.microsoft.com/office/drawing/2014/main" id="{A421246E-48DB-4650-B8DE-E6DD2BAAC502}"/>
            </a:ext>
          </a:extLst>
        </xdr:cNvPr>
        <xdr:cNvCxnSpPr/>
      </xdr:nvCxnSpPr>
      <xdr:spPr>
        <a:xfrm flipV="1">
          <a:off x="22160864" y="17365675"/>
          <a:ext cx="0" cy="12010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53967</xdr:rowOff>
    </xdr:from>
    <xdr:ext cx="469744" cy="259045"/>
    <xdr:sp macro="" textlink="">
      <xdr:nvSpPr>
        <xdr:cNvPr id="727" name="【公民館】&#10;一人当たり面積最小値テキスト">
          <a:extLst>
            <a:ext uri="{FF2B5EF4-FFF2-40B4-BE49-F238E27FC236}">
              <a16:creationId xmlns:a16="http://schemas.microsoft.com/office/drawing/2014/main" id="{898D7419-59AE-4022-91DC-179F5EF013A7}"/>
            </a:ext>
          </a:extLst>
        </xdr:cNvPr>
        <xdr:cNvSpPr txBox="1"/>
      </xdr:nvSpPr>
      <xdr:spPr>
        <a:xfrm>
          <a:off x="22199600" y="18570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50140</xdr:rowOff>
    </xdr:from>
    <xdr:to>
      <xdr:col>116</xdr:col>
      <xdr:colOff>152400</xdr:colOff>
      <xdr:row>108</xdr:row>
      <xdr:rowOff>50140</xdr:rowOff>
    </xdr:to>
    <xdr:cxnSp macro="">
      <xdr:nvCxnSpPr>
        <xdr:cNvPr id="728" name="直線コネクタ 727">
          <a:extLst>
            <a:ext uri="{FF2B5EF4-FFF2-40B4-BE49-F238E27FC236}">
              <a16:creationId xmlns:a16="http://schemas.microsoft.com/office/drawing/2014/main" id="{BF9BF190-FE03-4ACA-A95F-E0F4D99BE7ED}"/>
            </a:ext>
          </a:extLst>
        </xdr:cNvPr>
        <xdr:cNvCxnSpPr/>
      </xdr:nvCxnSpPr>
      <xdr:spPr>
        <a:xfrm>
          <a:off x="22072600" y="18566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167352</xdr:rowOff>
    </xdr:from>
    <xdr:ext cx="469744" cy="259045"/>
    <xdr:sp macro="" textlink="">
      <xdr:nvSpPr>
        <xdr:cNvPr id="729" name="【公民館】&#10;一人当たり面積最大値テキスト">
          <a:extLst>
            <a:ext uri="{FF2B5EF4-FFF2-40B4-BE49-F238E27FC236}">
              <a16:creationId xmlns:a16="http://schemas.microsoft.com/office/drawing/2014/main" id="{D04F970E-E072-405D-A255-DEDD51881919}"/>
            </a:ext>
          </a:extLst>
        </xdr:cNvPr>
        <xdr:cNvSpPr txBox="1"/>
      </xdr:nvSpPr>
      <xdr:spPr>
        <a:xfrm>
          <a:off x="22199600" y="17140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49225</xdr:rowOff>
    </xdr:from>
    <xdr:to>
      <xdr:col>116</xdr:col>
      <xdr:colOff>152400</xdr:colOff>
      <xdr:row>101</xdr:row>
      <xdr:rowOff>49225</xdr:rowOff>
    </xdr:to>
    <xdr:cxnSp macro="">
      <xdr:nvCxnSpPr>
        <xdr:cNvPr id="730" name="直線コネクタ 729">
          <a:extLst>
            <a:ext uri="{FF2B5EF4-FFF2-40B4-BE49-F238E27FC236}">
              <a16:creationId xmlns:a16="http://schemas.microsoft.com/office/drawing/2014/main" id="{5938297D-8640-424B-8E6B-2C38311B42B2}"/>
            </a:ext>
          </a:extLst>
        </xdr:cNvPr>
        <xdr:cNvCxnSpPr/>
      </xdr:nvCxnSpPr>
      <xdr:spPr>
        <a:xfrm>
          <a:off x="22072600" y="17365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135501</xdr:rowOff>
    </xdr:from>
    <xdr:ext cx="469744" cy="259045"/>
    <xdr:sp macro="" textlink="">
      <xdr:nvSpPr>
        <xdr:cNvPr id="731" name="【公民館】&#10;一人当たり面積平均値テキスト">
          <a:extLst>
            <a:ext uri="{FF2B5EF4-FFF2-40B4-BE49-F238E27FC236}">
              <a16:creationId xmlns:a16="http://schemas.microsoft.com/office/drawing/2014/main" id="{C4F87F6A-C303-4FD1-A035-B93E6CC63F46}"/>
            </a:ext>
          </a:extLst>
        </xdr:cNvPr>
        <xdr:cNvSpPr txBox="1"/>
      </xdr:nvSpPr>
      <xdr:spPr>
        <a:xfrm>
          <a:off x="22199600" y="183092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157074</xdr:rowOff>
    </xdr:from>
    <xdr:to>
      <xdr:col>116</xdr:col>
      <xdr:colOff>114300</xdr:colOff>
      <xdr:row>107</xdr:row>
      <xdr:rowOff>87224</xdr:rowOff>
    </xdr:to>
    <xdr:sp macro="" textlink="">
      <xdr:nvSpPr>
        <xdr:cNvPr id="732" name="フローチャート: 判断 731">
          <a:extLst>
            <a:ext uri="{FF2B5EF4-FFF2-40B4-BE49-F238E27FC236}">
              <a16:creationId xmlns:a16="http://schemas.microsoft.com/office/drawing/2014/main" id="{55E339F5-E537-4E90-A0BE-C77C1C15BF1D}"/>
            </a:ext>
          </a:extLst>
        </xdr:cNvPr>
        <xdr:cNvSpPr/>
      </xdr:nvSpPr>
      <xdr:spPr>
        <a:xfrm>
          <a:off x="22110700" y="18330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168960</xdr:rowOff>
    </xdr:from>
    <xdr:to>
      <xdr:col>112</xdr:col>
      <xdr:colOff>38100</xdr:colOff>
      <xdr:row>107</xdr:row>
      <xdr:rowOff>99110</xdr:rowOff>
    </xdr:to>
    <xdr:sp macro="" textlink="">
      <xdr:nvSpPr>
        <xdr:cNvPr id="733" name="フローチャート: 判断 732">
          <a:extLst>
            <a:ext uri="{FF2B5EF4-FFF2-40B4-BE49-F238E27FC236}">
              <a16:creationId xmlns:a16="http://schemas.microsoft.com/office/drawing/2014/main" id="{49AA9873-9C37-43C4-9980-FBBA0ED79C2A}"/>
            </a:ext>
          </a:extLst>
        </xdr:cNvPr>
        <xdr:cNvSpPr/>
      </xdr:nvSpPr>
      <xdr:spPr>
        <a:xfrm>
          <a:off x="21272500" y="18342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168047</xdr:rowOff>
    </xdr:from>
    <xdr:to>
      <xdr:col>107</xdr:col>
      <xdr:colOff>101600</xdr:colOff>
      <xdr:row>107</xdr:row>
      <xdr:rowOff>98197</xdr:rowOff>
    </xdr:to>
    <xdr:sp macro="" textlink="">
      <xdr:nvSpPr>
        <xdr:cNvPr id="734" name="フローチャート: 判断 733">
          <a:extLst>
            <a:ext uri="{FF2B5EF4-FFF2-40B4-BE49-F238E27FC236}">
              <a16:creationId xmlns:a16="http://schemas.microsoft.com/office/drawing/2014/main" id="{9E002B70-2773-44FC-B292-F1004F28F013}"/>
            </a:ext>
          </a:extLst>
        </xdr:cNvPr>
        <xdr:cNvSpPr/>
      </xdr:nvSpPr>
      <xdr:spPr>
        <a:xfrm>
          <a:off x="20383500" y="18341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151130</xdr:rowOff>
    </xdr:from>
    <xdr:to>
      <xdr:col>102</xdr:col>
      <xdr:colOff>165100</xdr:colOff>
      <xdr:row>107</xdr:row>
      <xdr:rowOff>81280</xdr:rowOff>
    </xdr:to>
    <xdr:sp macro="" textlink="">
      <xdr:nvSpPr>
        <xdr:cNvPr id="735" name="フローチャート: 判断 734">
          <a:extLst>
            <a:ext uri="{FF2B5EF4-FFF2-40B4-BE49-F238E27FC236}">
              <a16:creationId xmlns:a16="http://schemas.microsoft.com/office/drawing/2014/main" id="{038D55E8-028C-4CAD-BE44-9464EF004748}"/>
            </a:ext>
          </a:extLst>
        </xdr:cNvPr>
        <xdr:cNvSpPr/>
      </xdr:nvSpPr>
      <xdr:spPr>
        <a:xfrm>
          <a:off x="19494500" y="1832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31801</xdr:rowOff>
    </xdr:from>
    <xdr:to>
      <xdr:col>98</xdr:col>
      <xdr:colOff>38100</xdr:colOff>
      <xdr:row>107</xdr:row>
      <xdr:rowOff>133401</xdr:rowOff>
    </xdr:to>
    <xdr:sp macro="" textlink="">
      <xdr:nvSpPr>
        <xdr:cNvPr id="736" name="フローチャート: 判断 735">
          <a:extLst>
            <a:ext uri="{FF2B5EF4-FFF2-40B4-BE49-F238E27FC236}">
              <a16:creationId xmlns:a16="http://schemas.microsoft.com/office/drawing/2014/main" id="{4A590812-BFCA-4721-BFE9-070C4F955539}"/>
            </a:ext>
          </a:extLst>
        </xdr:cNvPr>
        <xdr:cNvSpPr/>
      </xdr:nvSpPr>
      <xdr:spPr>
        <a:xfrm>
          <a:off x="18605500" y="18376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6F1E63E8-BA98-4BB0-8043-6F1FD07430B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8" name="テキスト ボックス 737">
          <a:extLst>
            <a:ext uri="{FF2B5EF4-FFF2-40B4-BE49-F238E27FC236}">
              <a16:creationId xmlns:a16="http://schemas.microsoft.com/office/drawing/2014/main" id="{2478DB70-A5D8-4C5A-ABB8-D2B9E390D565}"/>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9" name="テキスト ボックス 738">
          <a:extLst>
            <a:ext uri="{FF2B5EF4-FFF2-40B4-BE49-F238E27FC236}">
              <a16:creationId xmlns:a16="http://schemas.microsoft.com/office/drawing/2014/main" id="{42452728-5599-4B3E-9B03-067CC70C0839}"/>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40" name="テキスト ボックス 739">
          <a:extLst>
            <a:ext uri="{FF2B5EF4-FFF2-40B4-BE49-F238E27FC236}">
              <a16:creationId xmlns:a16="http://schemas.microsoft.com/office/drawing/2014/main" id="{08701592-4963-44D9-AB73-3402613C6702}"/>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41" name="テキスト ボックス 740">
          <a:extLst>
            <a:ext uri="{FF2B5EF4-FFF2-40B4-BE49-F238E27FC236}">
              <a16:creationId xmlns:a16="http://schemas.microsoft.com/office/drawing/2014/main" id="{E32B5E9B-38BD-4D0F-8ABE-C8D3DA33E0C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154330</xdr:rowOff>
    </xdr:from>
    <xdr:to>
      <xdr:col>116</xdr:col>
      <xdr:colOff>114300</xdr:colOff>
      <xdr:row>107</xdr:row>
      <xdr:rowOff>84480</xdr:rowOff>
    </xdr:to>
    <xdr:sp macro="" textlink="">
      <xdr:nvSpPr>
        <xdr:cNvPr id="742" name="楕円 741">
          <a:extLst>
            <a:ext uri="{FF2B5EF4-FFF2-40B4-BE49-F238E27FC236}">
              <a16:creationId xmlns:a16="http://schemas.microsoft.com/office/drawing/2014/main" id="{43415933-6F41-4CC8-B964-FE2889D5D9AA}"/>
            </a:ext>
          </a:extLst>
        </xdr:cNvPr>
        <xdr:cNvSpPr/>
      </xdr:nvSpPr>
      <xdr:spPr>
        <a:xfrm>
          <a:off x="22110700" y="18328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5757</xdr:rowOff>
    </xdr:from>
    <xdr:ext cx="469744" cy="259045"/>
    <xdr:sp macro="" textlink="">
      <xdr:nvSpPr>
        <xdr:cNvPr id="743" name="【公民館】&#10;一人当たり面積該当値テキスト">
          <a:extLst>
            <a:ext uri="{FF2B5EF4-FFF2-40B4-BE49-F238E27FC236}">
              <a16:creationId xmlns:a16="http://schemas.microsoft.com/office/drawing/2014/main" id="{7D2C5124-4AA1-416F-96F3-17B23DC63CB2}"/>
            </a:ext>
          </a:extLst>
        </xdr:cNvPr>
        <xdr:cNvSpPr txBox="1"/>
      </xdr:nvSpPr>
      <xdr:spPr>
        <a:xfrm>
          <a:off x="22199600" y="1817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160274</xdr:rowOff>
    </xdr:from>
    <xdr:to>
      <xdr:col>112</xdr:col>
      <xdr:colOff>38100</xdr:colOff>
      <xdr:row>107</xdr:row>
      <xdr:rowOff>90424</xdr:rowOff>
    </xdr:to>
    <xdr:sp macro="" textlink="">
      <xdr:nvSpPr>
        <xdr:cNvPr id="744" name="楕円 743">
          <a:extLst>
            <a:ext uri="{FF2B5EF4-FFF2-40B4-BE49-F238E27FC236}">
              <a16:creationId xmlns:a16="http://schemas.microsoft.com/office/drawing/2014/main" id="{C27DE5A8-872C-4BF8-9006-57523907C19E}"/>
            </a:ext>
          </a:extLst>
        </xdr:cNvPr>
        <xdr:cNvSpPr/>
      </xdr:nvSpPr>
      <xdr:spPr>
        <a:xfrm>
          <a:off x="21272500" y="18333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33680</xdr:rowOff>
    </xdr:from>
    <xdr:to>
      <xdr:col>116</xdr:col>
      <xdr:colOff>63500</xdr:colOff>
      <xdr:row>107</xdr:row>
      <xdr:rowOff>39624</xdr:rowOff>
    </xdr:to>
    <xdr:cxnSp macro="">
      <xdr:nvCxnSpPr>
        <xdr:cNvPr id="745" name="直線コネクタ 744">
          <a:extLst>
            <a:ext uri="{FF2B5EF4-FFF2-40B4-BE49-F238E27FC236}">
              <a16:creationId xmlns:a16="http://schemas.microsoft.com/office/drawing/2014/main" id="{FA0F9BE3-BB10-4D44-8419-EA0FCB444E1B}"/>
            </a:ext>
          </a:extLst>
        </xdr:cNvPr>
        <xdr:cNvCxnSpPr/>
      </xdr:nvCxnSpPr>
      <xdr:spPr>
        <a:xfrm flipV="1">
          <a:off x="21323300" y="18378830"/>
          <a:ext cx="838200" cy="5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167132</xdr:rowOff>
    </xdr:from>
    <xdr:to>
      <xdr:col>107</xdr:col>
      <xdr:colOff>101600</xdr:colOff>
      <xdr:row>107</xdr:row>
      <xdr:rowOff>97282</xdr:rowOff>
    </xdr:to>
    <xdr:sp macro="" textlink="">
      <xdr:nvSpPr>
        <xdr:cNvPr id="746" name="楕円 745">
          <a:extLst>
            <a:ext uri="{FF2B5EF4-FFF2-40B4-BE49-F238E27FC236}">
              <a16:creationId xmlns:a16="http://schemas.microsoft.com/office/drawing/2014/main" id="{76D7D00F-0EFF-4F1E-8B15-D02D7AF68F93}"/>
            </a:ext>
          </a:extLst>
        </xdr:cNvPr>
        <xdr:cNvSpPr/>
      </xdr:nvSpPr>
      <xdr:spPr>
        <a:xfrm>
          <a:off x="20383500" y="18340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39624</xdr:rowOff>
    </xdr:from>
    <xdr:to>
      <xdr:col>111</xdr:col>
      <xdr:colOff>177800</xdr:colOff>
      <xdr:row>107</xdr:row>
      <xdr:rowOff>46482</xdr:rowOff>
    </xdr:to>
    <xdr:cxnSp macro="">
      <xdr:nvCxnSpPr>
        <xdr:cNvPr id="747" name="直線コネクタ 746">
          <a:extLst>
            <a:ext uri="{FF2B5EF4-FFF2-40B4-BE49-F238E27FC236}">
              <a16:creationId xmlns:a16="http://schemas.microsoft.com/office/drawing/2014/main" id="{2C263DAA-FF2B-4ADA-806C-C5C45C9CF233}"/>
            </a:ext>
          </a:extLst>
        </xdr:cNvPr>
        <xdr:cNvCxnSpPr/>
      </xdr:nvCxnSpPr>
      <xdr:spPr>
        <a:xfrm flipV="1">
          <a:off x="20434300" y="18384774"/>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2539</xdr:rowOff>
    </xdr:from>
    <xdr:to>
      <xdr:col>102</xdr:col>
      <xdr:colOff>165100</xdr:colOff>
      <xdr:row>107</xdr:row>
      <xdr:rowOff>104139</xdr:rowOff>
    </xdr:to>
    <xdr:sp macro="" textlink="">
      <xdr:nvSpPr>
        <xdr:cNvPr id="748" name="楕円 747">
          <a:extLst>
            <a:ext uri="{FF2B5EF4-FFF2-40B4-BE49-F238E27FC236}">
              <a16:creationId xmlns:a16="http://schemas.microsoft.com/office/drawing/2014/main" id="{B46C78A1-7852-48EB-A095-D419F0DA8548}"/>
            </a:ext>
          </a:extLst>
        </xdr:cNvPr>
        <xdr:cNvSpPr/>
      </xdr:nvSpPr>
      <xdr:spPr>
        <a:xfrm>
          <a:off x="19494500" y="183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46482</xdr:rowOff>
    </xdr:from>
    <xdr:to>
      <xdr:col>107</xdr:col>
      <xdr:colOff>50800</xdr:colOff>
      <xdr:row>107</xdr:row>
      <xdr:rowOff>53339</xdr:rowOff>
    </xdr:to>
    <xdr:cxnSp macro="">
      <xdr:nvCxnSpPr>
        <xdr:cNvPr id="749" name="直線コネクタ 748">
          <a:extLst>
            <a:ext uri="{FF2B5EF4-FFF2-40B4-BE49-F238E27FC236}">
              <a16:creationId xmlns:a16="http://schemas.microsoft.com/office/drawing/2014/main" id="{1F9F32B0-8961-4736-B6D1-02B6605A6FED}"/>
            </a:ext>
          </a:extLst>
        </xdr:cNvPr>
        <xdr:cNvCxnSpPr/>
      </xdr:nvCxnSpPr>
      <xdr:spPr>
        <a:xfrm flipV="1">
          <a:off x="19545300" y="18391632"/>
          <a:ext cx="889000" cy="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16256</xdr:rowOff>
    </xdr:from>
    <xdr:to>
      <xdr:col>98</xdr:col>
      <xdr:colOff>38100</xdr:colOff>
      <xdr:row>107</xdr:row>
      <xdr:rowOff>117856</xdr:rowOff>
    </xdr:to>
    <xdr:sp macro="" textlink="">
      <xdr:nvSpPr>
        <xdr:cNvPr id="750" name="楕円 749">
          <a:extLst>
            <a:ext uri="{FF2B5EF4-FFF2-40B4-BE49-F238E27FC236}">
              <a16:creationId xmlns:a16="http://schemas.microsoft.com/office/drawing/2014/main" id="{7FA902C5-04C5-46D6-812A-8982FB046D05}"/>
            </a:ext>
          </a:extLst>
        </xdr:cNvPr>
        <xdr:cNvSpPr/>
      </xdr:nvSpPr>
      <xdr:spPr>
        <a:xfrm>
          <a:off x="18605500" y="18361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53339</xdr:rowOff>
    </xdr:from>
    <xdr:to>
      <xdr:col>102</xdr:col>
      <xdr:colOff>114300</xdr:colOff>
      <xdr:row>107</xdr:row>
      <xdr:rowOff>67056</xdr:rowOff>
    </xdr:to>
    <xdr:cxnSp macro="">
      <xdr:nvCxnSpPr>
        <xdr:cNvPr id="751" name="直線コネクタ 750">
          <a:extLst>
            <a:ext uri="{FF2B5EF4-FFF2-40B4-BE49-F238E27FC236}">
              <a16:creationId xmlns:a16="http://schemas.microsoft.com/office/drawing/2014/main" id="{AE1D6D72-E928-4757-9D0F-AF47E1BDE872}"/>
            </a:ext>
          </a:extLst>
        </xdr:cNvPr>
        <xdr:cNvCxnSpPr/>
      </xdr:nvCxnSpPr>
      <xdr:spPr>
        <a:xfrm flipV="1">
          <a:off x="18656300" y="18398489"/>
          <a:ext cx="8890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90237</xdr:rowOff>
    </xdr:from>
    <xdr:ext cx="469744" cy="259045"/>
    <xdr:sp macro="" textlink="">
      <xdr:nvSpPr>
        <xdr:cNvPr id="752" name="n_1aveValue【公民館】&#10;一人当たり面積">
          <a:extLst>
            <a:ext uri="{FF2B5EF4-FFF2-40B4-BE49-F238E27FC236}">
              <a16:creationId xmlns:a16="http://schemas.microsoft.com/office/drawing/2014/main" id="{10DFFB51-D520-4B74-A231-0636F9701BAA}"/>
            </a:ext>
          </a:extLst>
        </xdr:cNvPr>
        <xdr:cNvSpPr txBox="1"/>
      </xdr:nvSpPr>
      <xdr:spPr>
        <a:xfrm>
          <a:off x="21075727" y="18435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89324</xdr:rowOff>
    </xdr:from>
    <xdr:ext cx="469744" cy="259045"/>
    <xdr:sp macro="" textlink="">
      <xdr:nvSpPr>
        <xdr:cNvPr id="753" name="n_2aveValue【公民館】&#10;一人当たり面積">
          <a:extLst>
            <a:ext uri="{FF2B5EF4-FFF2-40B4-BE49-F238E27FC236}">
              <a16:creationId xmlns:a16="http://schemas.microsoft.com/office/drawing/2014/main" id="{9F85BBFA-DA66-4B22-9E30-59377ABDACD1}"/>
            </a:ext>
          </a:extLst>
        </xdr:cNvPr>
        <xdr:cNvSpPr txBox="1"/>
      </xdr:nvSpPr>
      <xdr:spPr>
        <a:xfrm>
          <a:off x="20199427" y="18434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97807</xdr:rowOff>
    </xdr:from>
    <xdr:ext cx="469744" cy="259045"/>
    <xdr:sp macro="" textlink="">
      <xdr:nvSpPr>
        <xdr:cNvPr id="754" name="n_3aveValue【公民館】&#10;一人当たり面積">
          <a:extLst>
            <a:ext uri="{FF2B5EF4-FFF2-40B4-BE49-F238E27FC236}">
              <a16:creationId xmlns:a16="http://schemas.microsoft.com/office/drawing/2014/main" id="{69C92C02-BC62-4812-84E6-205B48C817CD}"/>
            </a:ext>
          </a:extLst>
        </xdr:cNvPr>
        <xdr:cNvSpPr txBox="1"/>
      </xdr:nvSpPr>
      <xdr:spPr>
        <a:xfrm>
          <a:off x="19310427" y="18100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124528</xdr:rowOff>
    </xdr:from>
    <xdr:ext cx="469744" cy="259045"/>
    <xdr:sp macro="" textlink="">
      <xdr:nvSpPr>
        <xdr:cNvPr id="755" name="n_4aveValue【公民館】&#10;一人当たり面積">
          <a:extLst>
            <a:ext uri="{FF2B5EF4-FFF2-40B4-BE49-F238E27FC236}">
              <a16:creationId xmlns:a16="http://schemas.microsoft.com/office/drawing/2014/main" id="{A275F743-FAA8-4A61-9311-AE0A86052AEC}"/>
            </a:ext>
          </a:extLst>
        </xdr:cNvPr>
        <xdr:cNvSpPr txBox="1"/>
      </xdr:nvSpPr>
      <xdr:spPr>
        <a:xfrm>
          <a:off x="18421427" y="18469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106951</xdr:rowOff>
    </xdr:from>
    <xdr:ext cx="469744" cy="259045"/>
    <xdr:sp macro="" textlink="">
      <xdr:nvSpPr>
        <xdr:cNvPr id="756" name="n_1mainValue【公民館】&#10;一人当たり面積">
          <a:extLst>
            <a:ext uri="{FF2B5EF4-FFF2-40B4-BE49-F238E27FC236}">
              <a16:creationId xmlns:a16="http://schemas.microsoft.com/office/drawing/2014/main" id="{6CEF0B0D-2BC2-4344-9285-4C060ECBCF87}"/>
            </a:ext>
          </a:extLst>
        </xdr:cNvPr>
        <xdr:cNvSpPr txBox="1"/>
      </xdr:nvSpPr>
      <xdr:spPr>
        <a:xfrm>
          <a:off x="21075727" y="1810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113809</xdr:rowOff>
    </xdr:from>
    <xdr:ext cx="469744" cy="259045"/>
    <xdr:sp macro="" textlink="">
      <xdr:nvSpPr>
        <xdr:cNvPr id="757" name="n_2mainValue【公民館】&#10;一人当たり面積">
          <a:extLst>
            <a:ext uri="{FF2B5EF4-FFF2-40B4-BE49-F238E27FC236}">
              <a16:creationId xmlns:a16="http://schemas.microsoft.com/office/drawing/2014/main" id="{6DD887D3-BF0B-4180-8A4E-97E715C7E281}"/>
            </a:ext>
          </a:extLst>
        </xdr:cNvPr>
        <xdr:cNvSpPr txBox="1"/>
      </xdr:nvSpPr>
      <xdr:spPr>
        <a:xfrm>
          <a:off x="20199427" y="18116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95266</xdr:rowOff>
    </xdr:from>
    <xdr:ext cx="469744" cy="259045"/>
    <xdr:sp macro="" textlink="">
      <xdr:nvSpPr>
        <xdr:cNvPr id="758" name="n_3mainValue【公民館】&#10;一人当たり面積">
          <a:extLst>
            <a:ext uri="{FF2B5EF4-FFF2-40B4-BE49-F238E27FC236}">
              <a16:creationId xmlns:a16="http://schemas.microsoft.com/office/drawing/2014/main" id="{A5C6758F-55EF-4357-927C-9731BAA82AAC}"/>
            </a:ext>
          </a:extLst>
        </xdr:cNvPr>
        <xdr:cNvSpPr txBox="1"/>
      </xdr:nvSpPr>
      <xdr:spPr>
        <a:xfrm>
          <a:off x="19310427" y="18440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134383</xdr:rowOff>
    </xdr:from>
    <xdr:ext cx="469744" cy="259045"/>
    <xdr:sp macro="" textlink="">
      <xdr:nvSpPr>
        <xdr:cNvPr id="759" name="n_4mainValue【公民館】&#10;一人当たり面積">
          <a:extLst>
            <a:ext uri="{FF2B5EF4-FFF2-40B4-BE49-F238E27FC236}">
              <a16:creationId xmlns:a16="http://schemas.microsoft.com/office/drawing/2014/main" id="{DC59AC80-25FD-4328-9751-ECC89716FF23}"/>
            </a:ext>
          </a:extLst>
        </xdr:cNvPr>
        <xdr:cNvSpPr txBox="1"/>
      </xdr:nvSpPr>
      <xdr:spPr>
        <a:xfrm>
          <a:off x="18421427" y="18136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60" name="正方形/長方形 759">
          <a:extLst>
            <a:ext uri="{FF2B5EF4-FFF2-40B4-BE49-F238E27FC236}">
              <a16:creationId xmlns:a16="http://schemas.microsoft.com/office/drawing/2014/main" id="{7BC99D27-EBBE-497C-9FC4-609CAC2BB20D}"/>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1" name="正方形/長方形 760">
          <a:extLst>
            <a:ext uri="{FF2B5EF4-FFF2-40B4-BE49-F238E27FC236}">
              <a16:creationId xmlns:a16="http://schemas.microsoft.com/office/drawing/2014/main" id="{038A500F-716F-47B1-A644-1E22F73865F6}"/>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62" name="テキスト ボックス 761">
          <a:extLst>
            <a:ext uri="{FF2B5EF4-FFF2-40B4-BE49-F238E27FC236}">
              <a16:creationId xmlns:a16="http://schemas.microsoft.com/office/drawing/2014/main" id="{C384B5DC-BFA0-4A6E-B1FC-4925D03DE75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較して有形固定資産比率が高くなっている施設は、橋梁・トンネル、公営住宅、学校施設、公民館であり、低くなっている施設は、道路、認定こども園・幼稚園・保育所である。そのうち、橋梁・トンネル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年度～令和元年度に橋梁長寿命化修繕計画を約</a:t>
          </a:r>
          <a:r>
            <a:rPr kumimoji="1" lang="en-US" altLang="ja-JP" sz="1300">
              <a:latin typeface="ＭＳ Ｐゴシック" panose="020B0600070205080204" pitchFamily="50" charset="-128"/>
              <a:ea typeface="ＭＳ Ｐゴシック" panose="020B0600070205080204" pitchFamily="50" charset="-128"/>
            </a:rPr>
            <a:t>300</a:t>
          </a:r>
          <a:r>
            <a:rPr kumimoji="1" lang="ja-JP" altLang="en-US" sz="1300">
              <a:latin typeface="ＭＳ Ｐゴシック" panose="020B0600070205080204" pitchFamily="50" charset="-128"/>
              <a:ea typeface="ＭＳ Ｐゴシック" panose="020B0600070205080204" pitchFamily="50" charset="-128"/>
            </a:rPr>
            <a:t>橋分作成、令和２年度にトンネル維持管理計画を作成し、計画的かつ予防的な修繕対策を実施している。また、公民館については老朽化と耐震性がないことから、令和元年度より耐震改修事業を実施している。今後の課題としては、学校施設の老朽化対策が挙げ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9DC7571-C5AE-4AAB-919C-762C6126B698}"/>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770AA853-F720-45D2-A626-D67FD16E62CF}"/>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E4127640-E234-450A-970C-04EBE137227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4CB29FAB-C651-4E57-919B-E4745DE2555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EF77329-72AC-42B2-B6F9-FEE893834B5A}"/>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32804BF-BF27-4574-BABC-E80D993CFDDE}"/>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6F6BAEC-F193-49CE-9433-C54109A017BB}"/>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3D1E235-9D9D-4355-9B53-DA4D257ACECD}"/>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44067A6-6788-42E5-8AAE-19E0BD1D731A}"/>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2A8A813-5AA1-437E-B0EB-3BDB40C3B6B8}"/>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5,224
5,189
333.00
6,797,199
6,344,937
344,756
4,317,849
7,870,739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25C3C081-7389-4A3D-9DFF-815FAB895246}"/>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B3DE8400-4161-48E2-9B72-C4940929358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BD168170-1146-4229-932F-4A1EB2B6882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C420C1A-EAB8-4C01-9835-A5B1481B58C8}"/>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CD8EE516-B2D9-4BEC-A37F-F6CA2B7ED0F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F6DC243B-9772-47E9-BBDC-E7D8C3E4CC25}"/>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184DCC8-DBF7-44A3-B738-CD25F344454E}"/>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BA310B36-C42E-4839-B9EC-78BC34FBC0E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949978BF-DAF4-4B40-A266-853B080B662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E357BA75-E89D-4FCC-9460-E2361129C581}"/>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4209698-BD8A-481E-9069-3A0BD99F39E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466E2FAE-5060-4F73-AC8F-ED4CA2CE9124}"/>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EA8366A-68F3-4217-AF89-D22CBB5D41DE}"/>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146C0BC6-F4B2-44D9-BF5C-E3B5E6E1E176}"/>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98C7E96E-E320-4900-BD7F-2D0E7BD99433}"/>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C86BE9DB-78D6-4BE1-8CCF-99FB20EDB7CF}"/>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B8153176-F2E9-4F17-AE3C-50A21208A22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BC24E76-A63B-4E08-8AA7-34F13566334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7BA22FE-735A-4D4C-BF86-3927D0D1DAF2}"/>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86BA328C-9E40-420C-A2C3-8EE7CD79D8F4}"/>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790ADFE-0183-4928-A5B4-47C6C4938D0E}"/>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C658117-59BB-49D9-ABE7-69D8521E93BC}"/>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D3C22EC-D8D9-44AE-9F42-E07CC5A8CE02}"/>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6393E4E2-9D1B-46B6-8CD7-A7D138F2A8AB}"/>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CB506A9-8783-486A-81C6-556272425DAB}"/>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E02DC50C-A066-4DE5-867E-9008CC40FB71}"/>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6D35F5F-7D3E-47CC-9C60-89750CCFE43A}"/>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61A97783-54E0-4E7B-9F34-748004EA4184}"/>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15EA82DB-2EA9-4364-AE18-E816DFD738B2}"/>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2B542EF0-AA92-4EC8-9DAF-61EC5654B19C}"/>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67B66B03-E1B9-49A8-ABCE-0B84CA040C65}"/>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98F4497C-9FF5-4FC1-982D-73BFFA892841}"/>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0FAC63C8-D69F-4034-A544-DB54EE78425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D43BCEC9-8B6C-4E56-BAA1-513315E0D4B3}"/>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D6240A1F-F522-4C37-9137-ECB2C09E40A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B36A2E5A-1613-4F5F-B397-8309ADA9DCF8}"/>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5FCBBA47-3AC3-443F-865B-97134A5F918A}"/>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99C7025B-8237-4F40-8A82-AEB27F47027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5CB15404-E3CA-4BEF-8216-4DD266D7191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6BC196A4-A5F1-450B-B64A-9D113365AD0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94F0CFDE-EC11-4757-BF76-90A8E55D1532}"/>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5DFEB192-4A5D-43DD-9730-62D5295D1DB7}"/>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761FE206-7A1D-4F6F-82C7-1EE71A44A38D}"/>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CE853A7C-23A6-4589-A6EC-3D37E13C2A98}"/>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DF51649A-38A2-442A-88B5-2C2576B930FD}"/>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37AF3145-989F-4D58-ADD9-C312671D47D1}"/>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C04D979C-F318-4AD5-8B10-A3C345791D5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C1D13129-D73A-4F75-A534-C0B570E045F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60" name="直線コネクタ 59">
          <a:extLst>
            <a:ext uri="{FF2B5EF4-FFF2-40B4-BE49-F238E27FC236}">
              <a16:creationId xmlns:a16="http://schemas.microsoft.com/office/drawing/2014/main" id="{8F3CAAA3-3703-4469-9990-34D283A4395F}"/>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61" name="テキスト ボックス 60">
          <a:extLst>
            <a:ext uri="{FF2B5EF4-FFF2-40B4-BE49-F238E27FC236}">
              <a16:creationId xmlns:a16="http://schemas.microsoft.com/office/drawing/2014/main" id="{E7A75B6B-B85A-41CA-9590-0329860D525F}"/>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2" name="直線コネクタ 61">
          <a:extLst>
            <a:ext uri="{FF2B5EF4-FFF2-40B4-BE49-F238E27FC236}">
              <a16:creationId xmlns:a16="http://schemas.microsoft.com/office/drawing/2014/main" id="{B3D92E6F-1644-4FCA-BBE2-32D20C371AD0}"/>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3" name="テキスト ボックス 62">
          <a:extLst>
            <a:ext uri="{FF2B5EF4-FFF2-40B4-BE49-F238E27FC236}">
              <a16:creationId xmlns:a16="http://schemas.microsoft.com/office/drawing/2014/main" id="{3F9D0F80-8997-49EA-9F7A-283D38F50AE9}"/>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4" name="直線コネクタ 63">
          <a:extLst>
            <a:ext uri="{FF2B5EF4-FFF2-40B4-BE49-F238E27FC236}">
              <a16:creationId xmlns:a16="http://schemas.microsoft.com/office/drawing/2014/main" id="{C8E8251F-759A-4FF0-A9DD-D8F10DC10AC8}"/>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5" name="テキスト ボックス 64">
          <a:extLst>
            <a:ext uri="{FF2B5EF4-FFF2-40B4-BE49-F238E27FC236}">
              <a16:creationId xmlns:a16="http://schemas.microsoft.com/office/drawing/2014/main" id="{4777CD5D-4715-4A1A-A5B0-A015CC4BE24D}"/>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6" name="直線コネクタ 65">
          <a:extLst>
            <a:ext uri="{FF2B5EF4-FFF2-40B4-BE49-F238E27FC236}">
              <a16:creationId xmlns:a16="http://schemas.microsoft.com/office/drawing/2014/main" id="{67353692-C2EC-44DA-BC03-C743F0D82539}"/>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7" name="テキスト ボックス 66">
          <a:extLst>
            <a:ext uri="{FF2B5EF4-FFF2-40B4-BE49-F238E27FC236}">
              <a16:creationId xmlns:a16="http://schemas.microsoft.com/office/drawing/2014/main" id="{1AFAA6B8-431E-461B-9B7B-CE9B511B2D42}"/>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8" name="直線コネクタ 67">
          <a:extLst>
            <a:ext uri="{FF2B5EF4-FFF2-40B4-BE49-F238E27FC236}">
              <a16:creationId xmlns:a16="http://schemas.microsoft.com/office/drawing/2014/main" id="{C0960758-0902-4569-BA64-68D6A5235D46}"/>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69" name="テキスト ボックス 68">
          <a:extLst>
            <a:ext uri="{FF2B5EF4-FFF2-40B4-BE49-F238E27FC236}">
              <a16:creationId xmlns:a16="http://schemas.microsoft.com/office/drawing/2014/main" id="{A2B0CA2F-CDDF-497C-987D-E95D8FE63F76}"/>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a:extLst>
            <a:ext uri="{FF2B5EF4-FFF2-40B4-BE49-F238E27FC236}">
              <a16:creationId xmlns:a16="http://schemas.microsoft.com/office/drawing/2014/main" id="{D46823AC-691F-49FC-BE95-EEFE5C4AEF9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71" name="テキスト ボックス 70">
          <a:extLst>
            <a:ext uri="{FF2B5EF4-FFF2-40B4-BE49-F238E27FC236}">
              <a16:creationId xmlns:a16="http://schemas.microsoft.com/office/drawing/2014/main" id="{46010BDA-EFE4-4B8A-AB88-FFD32C26374C}"/>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2" name="【体育館・プール】&#10;有形固定資産減価償却率グラフ枠">
          <a:extLst>
            <a:ext uri="{FF2B5EF4-FFF2-40B4-BE49-F238E27FC236}">
              <a16:creationId xmlns:a16="http://schemas.microsoft.com/office/drawing/2014/main" id="{C1C13D02-14E6-4574-B025-D6BFE747A89D}"/>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133350</xdr:rowOff>
    </xdr:from>
    <xdr:to>
      <xdr:col>24</xdr:col>
      <xdr:colOff>62865</xdr:colOff>
      <xdr:row>64</xdr:row>
      <xdr:rowOff>76200</xdr:rowOff>
    </xdr:to>
    <xdr:cxnSp macro="">
      <xdr:nvCxnSpPr>
        <xdr:cNvPr id="73" name="直線コネクタ 72">
          <a:extLst>
            <a:ext uri="{FF2B5EF4-FFF2-40B4-BE49-F238E27FC236}">
              <a16:creationId xmlns:a16="http://schemas.microsoft.com/office/drawing/2014/main" id="{C4846E73-4FE1-47D7-89B0-C88AAF089A2D}"/>
            </a:ext>
          </a:extLst>
        </xdr:cNvPr>
        <xdr:cNvCxnSpPr/>
      </xdr:nvCxnSpPr>
      <xdr:spPr>
        <a:xfrm flipV="1">
          <a:off x="4634865" y="95631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74" name="【体育館・プール】&#10;有形固定資産減価償却率最小値テキスト">
          <a:extLst>
            <a:ext uri="{FF2B5EF4-FFF2-40B4-BE49-F238E27FC236}">
              <a16:creationId xmlns:a16="http://schemas.microsoft.com/office/drawing/2014/main" id="{8E3DE3E9-3781-4C5C-88DE-AD2C28630C45}"/>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75" name="直線コネクタ 74">
          <a:extLst>
            <a:ext uri="{FF2B5EF4-FFF2-40B4-BE49-F238E27FC236}">
              <a16:creationId xmlns:a16="http://schemas.microsoft.com/office/drawing/2014/main" id="{C1FC2416-90E3-4063-8E1C-26216673F6C3}"/>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80027</xdr:rowOff>
    </xdr:from>
    <xdr:ext cx="405111" cy="259045"/>
    <xdr:sp macro="" textlink="">
      <xdr:nvSpPr>
        <xdr:cNvPr id="76" name="【体育館・プール】&#10;有形固定資産減価償却率最大値テキスト">
          <a:extLst>
            <a:ext uri="{FF2B5EF4-FFF2-40B4-BE49-F238E27FC236}">
              <a16:creationId xmlns:a16="http://schemas.microsoft.com/office/drawing/2014/main" id="{30DCECD6-822A-473B-860C-CDE71F873291}"/>
            </a:ext>
          </a:extLst>
        </xdr:cNvPr>
        <xdr:cNvSpPr txBox="1"/>
      </xdr:nvSpPr>
      <xdr:spPr>
        <a:xfrm>
          <a:off x="4673600" y="933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133350</xdr:rowOff>
    </xdr:from>
    <xdr:to>
      <xdr:col>24</xdr:col>
      <xdr:colOff>152400</xdr:colOff>
      <xdr:row>55</xdr:row>
      <xdr:rowOff>133350</xdr:rowOff>
    </xdr:to>
    <xdr:cxnSp macro="">
      <xdr:nvCxnSpPr>
        <xdr:cNvPr id="77" name="直線コネクタ 76">
          <a:extLst>
            <a:ext uri="{FF2B5EF4-FFF2-40B4-BE49-F238E27FC236}">
              <a16:creationId xmlns:a16="http://schemas.microsoft.com/office/drawing/2014/main" id="{1310CDA0-3FCF-43BA-983B-12F51739FB4A}"/>
            </a:ext>
          </a:extLst>
        </xdr:cNvPr>
        <xdr:cNvCxnSpPr/>
      </xdr:nvCxnSpPr>
      <xdr:spPr>
        <a:xfrm>
          <a:off x="4546600" y="956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4462</xdr:rowOff>
    </xdr:from>
    <xdr:ext cx="405111" cy="259045"/>
    <xdr:sp macro="" textlink="">
      <xdr:nvSpPr>
        <xdr:cNvPr id="78" name="【体育館・プール】&#10;有形固定資産減価償却率平均値テキスト">
          <a:extLst>
            <a:ext uri="{FF2B5EF4-FFF2-40B4-BE49-F238E27FC236}">
              <a16:creationId xmlns:a16="http://schemas.microsoft.com/office/drawing/2014/main" id="{FC94A572-C83A-4836-BF0D-3F0BDC701272}"/>
            </a:ext>
          </a:extLst>
        </xdr:cNvPr>
        <xdr:cNvSpPr txBox="1"/>
      </xdr:nvSpPr>
      <xdr:spPr>
        <a:xfrm>
          <a:off x="4673600" y="102914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153035</xdr:rowOff>
    </xdr:from>
    <xdr:to>
      <xdr:col>24</xdr:col>
      <xdr:colOff>114300</xdr:colOff>
      <xdr:row>61</xdr:row>
      <xdr:rowOff>83185</xdr:rowOff>
    </xdr:to>
    <xdr:sp macro="" textlink="">
      <xdr:nvSpPr>
        <xdr:cNvPr id="79" name="フローチャート: 判断 78">
          <a:extLst>
            <a:ext uri="{FF2B5EF4-FFF2-40B4-BE49-F238E27FC236}">
              <a16:creationId xmlns:a16="http://schemas.microsoft.com/office/drawing/2014/main" id="{959C5B07-8E1A-44D3-9E4B-6BFCDED2BBCA}"/>
            </a:ext>
          </a:extLst>
        </xdr:cNvPr>
        <xdr:cNvSpPr/>
      </xdr:nvSpPr>
      <xdr:spPr>
        <a:xfrm>
          <a:off x="4584700" y="10440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84455</xdr:rowOff>
    </xdr:from>
    <xdr:to>
      <xdr:col>20</xdr:col>
      <xdr:colOff>38100</xdr:colOff>
      <xdr:row>61</xdr:row>
      <xdr:rowOff>14605</xdr:rowOff>
    </xdr:to>
    <xdr:sp macro="" textlink="">
      <xdr:nvSpPr>
        <xdr:cNvPr id="80" name="フローチャート: 判断 79">
          <a:extLst>
            <a:ext uri="{FF2B5EF4-FFF2-40B4-BE49-F238E27FC236}">
              <a16:creationId xmlns:a16="http://schemas.microsoft.com/office/drawing/2014/main" id="{1ABD1F4E-21B7-4276-90ED-0A1FE601A746}"/>
            </a:ext>
          </a:extLst>
        </xdr:cNvPr>
        <xdr:cNvSpPr/>
      </xdr:nvSpPr>
      <xdr:spPr>
        <a:xfrm>
          <a:off x="3746500" y="1037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53975</xdr:rowOff>
    </xdr:from>
    <xdr:to>
      <xdr:col>15</xdr:col>
      <xdr:colOff>101600</xdr:colOff>
      <xdr:row>60</xdr:row>
      <xdr:rowOff>155575</xdr:rowOff>
    </xdr:to>
    <xdr:sp macro="" textlink="">
      <xdr:nvSpPr>
        <xdr:cNvPr id="81" name="フローチャート: 判断 80">
          <a:extLst>
            <a:ext uri="{FF2B5EF4-FFF2-40B4-BE49-F238E27FC236}">
              <a16:creationId xmlns:a16="http://schemas.microsoft.com/office/drawing/2014/main" id="{BA73D1BA-70F1-43D1-92F4-4DFB379C1EBD}"/>
            </a:ext>
          </a:extLst>
        </xdr:cNvPr>
        <xdr:cNvSpPr/>
      </xdr:nvSpPr>
      <xdr:spPr>
        <a:xfrm>
          <a:off x="2857500" y="1034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128270</xdr:rowOff>
    </xdr:from>
    <xdr:to>
      <xdr:col>10</xdr:col>
      <xdr:colOff>165100</xdr:colOff>
      <xdr:row>61</xdr:row>
      <xdr:rowOff>58420</xdr:rowOff>
    </xdr:to>
    <xdr:sp macro="" textlink="">
      <xdr:nvSpPr>
        <xdr:cNvPr id="82" name="フローチャート: 判断 81">
          <a:extLst>
            <a:ext uri="{FF2B5EF4-FFF2-40B4-BE49-F238E27FC236}">
              <a16:creationId xmlns:a16="http://schemas.microsoft.com/office/drawing/2014/main" id="{8C88D948-8CB9-4CCD-A47C-45893E34577F}"/>
            </a:ext>
          </a:extLst>
        </xdr:cNvPr>
        <xdr:cNvSpPr/>
      </xdr:nvSpPr>
      <xdr:spPr>
        <a:xfrm>
          <a:off x="1968500" y="1041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90170</xdr:rowOff>
    </xdr:from>
    <xdr:to>
      <xdr:col>6</xdr:col>
      <xdr:colOff>38100</xdr:colOff>
      <xdr:row>61</xdr:row>
      <xdr:rowOff>20320</xdr:rowOff>
    </xdr:to>
    <xdr:sp macro="" textlink="">
      <xdr:nvSpPr>
        <xdr:cNvPr id="83" name="フローチャート: 判断 82">
          <a:extLst>
            <a:ext uri="{FF2B5EF4-FFF2-40B4-BE49-F238E27FC236}">
              <a16:creationId xmlns:a16="http://schemas.microsoft.com/office/drawing/2014/main" id="{98620099-8FA4-457C-98DD-40DD925F35B5}"/>
            </a:ext>
          </a:extLst>
        </xdr:cNvPr>
        <xdr:cNvSpPr/>
      </xdr:nvSpPr>
      <xdr:spPr>
        <a:xfrm>
          <a:off x="1079500" y="1037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0F095BD5-E4F2-4104-8CE0-21A8BB6A8B2C}"/>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8F581712-7527-4401-84D0-F0F15270B2BB}"/>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D8ACA6F6-BAFD-4859-970D-CFBE786B3F05}"/>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03560709-62D7-4C34-9F83-B7D4591FD8F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9DBB7A02-5D7E-4C79-9CA0-DFB24A0B2DB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71120</xdr:rowOff>
    </xdr:from>
    <xdr:to>
      <xdr:col>24</xdr:col>
      <xdr:colOff>114300</xdr:colOff>
      <xdr:row>64</xdr:row>
      <xdr:rowOff>1270</xdr:rowOff>
    </xdr:to>
    <xdr:sp macro="" textlink="">
      <xdr:nvSpPr>
        <xdr:cNvPr id="89" name="楕円 88">
          <a:extLst>
            <a:ext uri="{FF2B5EF4-FFF2-40B4-BE49-F238E27FC236}">
              <a16:creationId xmlns:a16="http://schemas.microsoft.com/office/drawing/2014/main" id="{3B913DCE-3D0F-47BA-AAF9-FF23AA319E76}"/>
            </a:ext>
          </a:extLst>
        </xdr:cNvPr>
        <xdr:cNvSpPr/>
      </xdr:nvSpPr>
      <xdr:spPr>
        <a:xfrm>
          <a:off x="4584700" y="1087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157497</xdr:rowOff>
    </xdr:from>
    <xdr:ext cx="405111" cy="259045"/>
    <xdr:sp macro="" textlink="">
      <xdr:nvSpPr>
        <xdr:cNvPr id="90" name="【体育館・プール】&#10;有形固定資産減価償却率該当値テキスト">
          <a:extLst>
            <a:ext uri="{FF2B5EF4-FFF2-40B4-BE49-F238E27FC236}">
              <a16:creationId xmlns:a16="http://schemas.microsoft.com/office/drawing/2014/main" id="{CBB87AFC-7AD9-4A63-98F6-3E5D8A804FFF}"/>
            </a:ext>
          </a:extLst>
        </xdr:cNvPr>
        <xdr:cNvSpPr txBox="1"/>
      </xdr:nvSpPr>
      <xdr:spPr>
        <a:xfrm>
          <a:off x="4673600" y="10787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38735</xdr:rowOff>
    </xdr:from>
    <xdr:to>
      <xdr:col>20</xdr:col>
      <xdr:colOff>38100</xdr:colOff>
      <xdr:row>63</xdr:row>
      <xdr:rowOff>140335</xdr:rowOff>
    </xdr:to>
    <xdr:sp macro="" textlink="">
      <xdr:nvSpPr>
        <xdr:cNvPr id="91" name="楕円 90">
          <a:extLst>
            <a:ext uri="{FF2B5EF4-FFF2-40B4-BE49-F238E27FC236}">
              <a16:creationId xmlns:a16="http://schemas.microsoft.com/office/drawing/2014/main" id="{25BA2230-4E41-4CCA-A937-DCC8663CAA40}"/>
            </a:ext>
          </a:extLst>
        </xdr:cNvPr>
        <xdr:cNvSpPr/>
      </xdr:nvSpPr>
      <xdr:spPr>
        <a:xfrm>
          <a:off x="3746500" y="10840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89535</xdr:rowOff>
    </xdr:from>
    <xdr:to>
      <xdr:col>24</xdr:col>
      <xdr:colOff>63500</xdr:colOff>
      <xdr:row>63</xdr:row>
      <xdr:rowOff>121920</xdr:rowOff>
    </xdr:to>
    <xdr:cxnSp macro="">
      <xdr:nvCxnSpPr>
        <xdr:cNvPr id="92" name="直線コネクタ 91">
          <a:extLst>
            <a:ext uri="{FF2B5EF4-FFF2-40B4-BE49-F238E27FC236}">
              <a16:creationId xmlns:a16="http://schemas.microsoft.com/office/drawing/2014/main" id="{652B7DFE-04E9-4915-8528-6C5F1DF40790}"/>
            </a:ext>
          </a:extLst>
        </xdr:cNvPr>
        <xdr:cNvCxnSpPr/>
      </xdr:nvCxnSpPr>
      <xdr:spPr>
        <a:xfrm>
          <a:off x="3797300" y="10890885"/>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147320</xdr:rowOff>
    </xdr:from>
    <xdr:to>
      <xdr:col>15</xdr:col>
      <xdr:colOff>101600</xdr:colOff>
      <xdr:row>63</xdr:row>
      <xdr:rowOff>77470</xdr:rowOff>
    </xdr:to>
    <xdr:sp macro="" textlink="">
      <xdr:nvSpPr>
        <xdr:cNvPr id="93" name="楕円 92">
          <a:extLst>
            <a:ext uri="{FF2B5EF4-FFF2-40B4-BE49-F238E27FC236}">
              <a16:creationId xmlns:a16="http://schemas.microsoft.com/office/drawing/2014/main" id="{27C79D6C-63D7-45D5-93F8-B7A341D9FEAF}"/>
            </a:ext>
          </a:extLst>
        </xdr:cNvPr>
        <xdr:cNvSpPr/>
      </xdr:nvSpPr>
      <xdr:spPr>
        <a:xfrm>
          <a:off x="2857500" y="1077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26670</xdr:rowOff>
    </xdr:from>
    <xdr:to>
      <xdr:col>19</xdr:col>
      <xdr:colOff>177800</xdr:colOff>
      <xdr:row>63</xdr:row>
      <xdr:rowOff>89535</xdr:rowOff>
    </xdr:to>
    <xdr:cxnSp macro="">
      <xdr:nvCxnSpPr>
        <xdr:cNvPr id="94" name="直線コネクタ 93">
          <a:extLst>
            <a:ext uri="{FF2B5EF4-FFF2-40B4-BE49-F238E27FC236}">
              <a16:creationId xmlns:a16="http://schemas.microsoft.com/office/drawing/2014/main" id="{9EA084EA-00F2-4A7A-9862-A0A336C5FF4A}"/>
            </a:ext>
          </a:extLst>
        </xdr:cNvPr>
        <xdr:cNvCxnSpPr/>
      </xdr:nvCxnSpPr>
      <xdr:spPr>
        <a:xfrm>
          <a:off x="2908300" y="1082802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61595</xdr:rowOff>
    </xdr:from>
    <xdr:to>
      <xdr:col>10</xdr:col>
      <xdr:colOff>165100</xdr:colOff>
      <xdr:row>63</xdr:row>
      <xdr:rowOff>163195</xdr:rowOff>
    </xdr:to>
    <xdr:sp macro="" textlink="">
      <xdr:nvSpPr>
        <xdr:cNvPr id="95" name="楕円 94">
          <a:extLst>
            <a:ext uri="{FF2B5EF4-FFF2-40B4-BE49-F238E27FC236}">
              <a16:creationId xmlns:a16="http://schemas.microsoft.com/office/drawing/2014/main" id="{2825A4DD-8A43-4748-AB83-F583FCB33F3D}"/>
            </a:ext>
          </a:extLst>
        </xdr:cNvPr>
        <xdr:cNvSpPr/>
      </xdr:nvSpPr>
      <xdr:spPr>
        <a:xfrm>
          <a:off x="1968500" y="10862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26670</xdr:rowOff>
    </xdr:from>
    <xdr:to>
      <xdr:col>15</xdr:col>
      <xdr:colOff>50800</xdr:colOff>
      <xdr:row>63</xdr:row>
      <xdr:rowOff>112395</xdr:rowOff>
    </xdr:to>
    <xdr:cxnSp macro="">
      <xdr:nvCxnSpPr>
        <xdr:cNvPr id="96" name="直線コネクタ 95">
          <a:extLst>
            <a:ext uri="{FF2B5EF4-FFF2-40B4-BE49-F238E27FC236}">
              <a16:creationId xmlns:a16="http://schemas.microsoft.com/office/drawing/2014/main" id="{A1F5EC84-F1EA-4CA5-899E-42D80607AF56}"/>
            </a:ext>
          </a:extLst>
        </xdr:cNvPr>
        <xdr:cNvCxnSpPr/>
      </xdr:nvCxnSpPr>
      <xdr:spPr>
        <a:xfrm flipV="1">
          <a:off x="2019300" y="10828020"/>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46355</xdr:rowOff>
    </xdr:from>
    <xdr:to>
      <xdr:col>6</xdr:col>
      <xdr:colOff>38100</xdr:colOff>
      <xdr:row>62</xdr:row>
      <xdr:rowOff>147955</xdr:rowOff>
    </xdr:to>
    <xdr:sp macro="" textlink="">
      <xdr:nvSpPr>
        <xdr:cNvPr id="97" name="楕円 96">
          <a:extLst>
            <a:ext uri="{FF2B5EF4-FFF2-40B4-BE49-F238E27FC236}">
              <a16:creationId xmlns:a16="http://schemas.microsoft.com/office/drawing/2014/main" id="{CA239F80-E4DC-42E5-B29A-22FA202F205A}"/>
            </a:ext>
          </a:extLst>
        </xdr:cNvPr>
        <xdr:cNvSpPr/>
      </xdr:nvSpPr>
      <xdr:spPr>
        <a:xfrm>
          <a:off x="1079500" y="1067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97155</xdr:rowOff>
    </xdr:from>
    <xdr:to>
      <xdr:col>10</xdr:col>
      <xdr:colOff>114300</xdr:colOff>
      <xdr:row>63</xdr:row>
      <xdr:rowOff>112395</xdr:rowOff>
    </xdr:to>
    <xdr:cxnSp macro="">
      <xdr:nvCxnSpPr>
        <xdr:cNvPr id="98" name="直線コネクタ 97">
          <a:extLst>
            <a:ext uri="{FF2B5EF4-FFF2-40B4-BE49-F238E27FC236}">
              <a16:creationId xmlns:a16="http://schemas.microsoft.com/office/drawing/2014/main" id="{F8A3F14D-457F-4808-B0F2-A52AEF24D10D}"/>
            </a:ext>
          </a:extLst>
        </xdr:cNvPr>
        <xdr:cNvCxnSpPr/>
      </xdr:nvCxnSpPr>
      <xdr:spPr>
        <a:xfrm>
          <a:off x="1130300" y="10727055"/>
          <a:ext cx="889000" cy="186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31132</xdr:rowOff>
    </xdr:from>
    <xdr:ext cx="405111" cy="259045"/>
    <xdr:sp macro="" textlink="">
      <xdr:nvSpPr>
        <xdr:cNvPr id="99" name="n_1aveValue【体育館・プール】&#10;有形固定資産減価償却率">
          <a:extLst>
            <a:ext uri="{FF2B5EF4-FFF2-40B4-BE49-F238E27FC236}">
              <a16:creationId xmlns:a16="http://schemas.microsoft.com/office/drawing/2014/main" id="{CD72BFA9-1185-45E4-90EC-62F8AA96384E}"/>
            </a:ext>
          </a:extLst>
        </xdr:cNvPr>
        <xdr:cNvSpPr txBox="1"/>
      </xdr:nvSpPr>
      <xdr:spPr>
        <a:xfrm>
          <a:off x="3582044" y="10146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652</xdr:rowOff>
    </xdr:from>
    <xdr:ext cx="405111" cy="259045"/>
    <xdr:sp macro="" textlink="">
      <xdr:nvSpPr>
        <xdr:cNvPr id="100" name="n_2aveValue【体育館・プール】&#10;有形固定資産減価償却率">
          <a:extLst>
            <a:ext uri="{FF2B5EF4-FFF2-40B4-BE49-F238E27FC236}">
              <a16:creationId xmlns:a16="http://schemas.microsoft.com/office/drawing/2014/main" id="{5005871B-EAD5-448D-8631-B515672C710C}"/>
            </a:ext>
          </a:extLst>
        </xdr:cNvPr>
        <xdr:cNvSpPr txBox="1"/>
      </xdr:nvSpPr>
      <xdr:spPr>
        <a:xfrm>
          <a:off x="2705744" y="10116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74947</xdr:rowOff>
    </xdr:from>
    <xdr:ext cx="405111" cy="259045"/>
    <xdr:sp macro="" textlink="">
      <xdr:nvSpPr>
        <xdr:cNvPr id="101" name="n_3aveValue【体育館・プール】&#10;有形固定資産減価償却率">
          <a:extLst>
            <a:ext uri="{FF2B5EF4-FFF2-40B4-BE49-F238E27FC236}">
              <a16:creationId xmlns:a16="http://schemas.microsoft.com/office/drawing/2014/main" id="{B692B0E9-1BF3-4E07-9EBD-F191C89A4286}"/>
            </a:ext>
          </a:extLst>
        </xdr:cNvPr>
        <xdr:cNvSpPr txBox="1"/>
      </xdr:nvSpPr>
      <xdr:spPr>
        <a:xfrm>
          <a:off x="1816744" y="10190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36847</xdr:rowOff>
    </xdr:from>
    <xdr:ext cx="405111" cy="259045"/>
    <xdr:sp macro="" textlink="">
      <xdr:nvSpPr>
        <xdr:cNvPr id="102" name="n_4aveValue【体育館・プール】&#10;有形固定資産減価償却率">
          <a:extLst>
            <a:ext uri="{FF2B5EF4-FFF2-40B4-BE49-F238E27FC236}">
              <a16:creationId xmlns:a16="http://schemas.microsoft.com/office/drawing/2014/main" id="{28E80FB5-3317-4BE6-8913-06B1B266FF45}"/>
            </a:ext>
          </a:extLst>
        </xdr:cNvPr>
        <xdr:cNvSpPr txBox="1"/>
      </xdr:nvSpPr>
      <xdr:spPr>
        <a:xfrm>
          <a:off x="927744" y="10152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131462</xdr:rowOff>
    </xdr:from>
    <xdr:ext cx="405111" cy="259045"/>
    <xdr:sp macro="" textlink="">
      <xdr:nvSpPr>
        <xdr:cNvPr id="103" name="n_1mainValue【体育館・プール】&#10;有形固定資産減価償却率">
          <a:extLst>
            <a:ext uri="{FF2B5EF4-FFF2-40B4-BE49-F238E27FC236}">
              <a16:creationId xmlns:a16="http://schemas.microsoft.com/office/drawing/2014/main" id="{C7D0FFB2-06E0-440C-B1F6-85E0A58178F1}"/>
            </a:ext>
          </a:extLst>
        </xdr:cNvPr>
        <xdr:cNvSpPr txBox="1"/>
      </xdr:nvSpPr>
      <xdr:spPr>
        <a:xfrm>
          <a:off x="3582044" y="10932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68597</xdr:rowOff>
    </xdr:from>
    <xdr:ext cx="405111" cy="259045"/>
    <xdr:sp macro="" textlink="">
      <xdr:nvSpPr>
        <xdr:cNvPr id="104" name="n_2mainValue【体育館・プール】&#10;有形固定資産減価償却率">
          <a:extLst>
            <a:ext uri="{FF2B5EF4-FFF2-40B4-BE49-F238E27FC236}">
              <a16:creationId xmlns:a16="http://schemas.microsoft.com/office/drawing/2014/main" id="{C5C5B837-2B1B-40BF-9551-3BBF36948E9C}"/>
            </a:ext>
          </a:extLst>
        </xdr:cNvPr>
        <xdr:cNvSpPr txBox="1"/>
      </xdr:nvSpPr>
      <xdr:spPr>
        <a:xfrm>
          <a:off x="2705744" y="1086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154322</xdr:rowOff>
    </xdr:from>
    <xdr:ext cx="405111" cy="259045"/>
    <xdr:sp macro="" textlink="">
      <xdr:nvSpPr>
        <xdr:cNvPr id="105" name="n_3mainValue【体育館・プール】&#10;有形固定資産減価償却率">
          <a:extLst>
            <a:ext uri="{FF2B5EF4-FFF2-40B4-BE49-F238E27FC236}">
              <a16:creationId xmlns:a16="http://schemas.microsoft.com/office/drawing/2014/main" id="{91207043-7FC9-44FD-8FF0-783C8DD58B46}"/>
            </a:ext>
          </a:extLst>
        </xdr:cNvPr>
        <xdr:cNvSpPr txBox="1"/>
      </xdr:nvSpPr>
      <xdr:spPr>
        <a:xfrm>
          <a:off x="1816744" y="10955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139082</xdr:rowOff>
    </xdr:from>
    <xdr:ext cx="405111" cy="259045"/>
    <xdr:sp macro="" textlink="">
      <xdr:nvSpPr>
        <xdr:cNvPr id="106" name="n_4mainValue【体育館・プール】&#10;有形固定資産減価償却率">
          <a:extLst>
            <a:ext uri="{FF2B5EF4-FFF2-40B4-BE49-F238E27FC236}">
              <a16:creationId xmlns:a16="http://schemas.microsoft.com/office/drawing/2014/main" id="{56640577-D6E9-4E2C-9EE1-AE1094D726DF}"/>
            </a:ext>
          </a:extLst>
        </xdr:cNvPr>
        <xdr:cNvSpPr txBox="1"/>
      </xdr:nvSpPr>
      <xdr:spPr>
        <a:xfrm>
          <a:off x="927744" y="10768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7" name="正方形/長方形 106">
          <a:extLst>
            <a:ext uri="{FF2B5EF4-FFF2-40B4-BE49-F238E27FC236}">
              <a16:creationId xmlns:a16="http://schemas.microsoft.com/office/drawing/2014/main" id="{B7DDD719-98DE-434F-BD2F-02C51D5487DA}"/>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8" name="正方形/長方形 107">
          <a:extLst>
            <a:ext uri="{FF2B5EF4-FFF2-40B4-BE49-F238E27FC236}">
              <a16:creationId xmlns:a16="http://schemas.microsoft.com/office/drawing/2014/main" id="{1EBE3488-C175-409F-B739-E1F03886ABE4}"/>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9" name="正方形/長方形 108">
          <a:extLst>
            <a:ext uri="{FF2B5EF4-FFF2-40B4-BE49-F238E27FC236}">
              <a16:creationId xmlns:a16="http://schemas.microsoft.com/office/drawing/2014/main" id="{69D3856A-17C7-4764-A340-8F68F49F0675}"/>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0" name="正方形/長方形 109">
          <a:extLst>
            <a:ext uri="{FF2B5EF4-FFF2-40B4-BE49-F238E27FC236}">
              <a16:creationId xmlns:a16="http://schemas.microsoft.com/office/drawing/2014/main" id="{12D2F14D-3A04-48BC-AC4E-645C90E83DF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1" name="正方形/長方形 110">
          <a:extLst>
            <a:ext uri="{FF2B5EF4-FFF2-40B4-BE49-F238E27FC236}">
              <a16:creationId xmlns:a16="http://schemas.microsoft.com/office/drawing/2014/main" id="{08D8EFA7-595B-4960-9C40-7ADB7DCCCF5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2" name="正方形/長方形 111">
          <a:extLst>
            <a:ext uri="{FF2B5EF4-FFF2-40B4-BE49-F238E27FC236}">
              <a16:creationId xmlns:a16="http://schemas.microsoft.com/office/drawing/2014/main" id="{77382CF2-FAA4-4C76-8831-0DE7FF79159D}"/>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3" name="正方形/長方形 112">
          <a:extLst>
            <a:ext uri="{FF2B5EF4-FFF2-40B4-BE49-F238E27FC236}">
              <a16:creationId xmlns:a16="http://schemas.microsoft.com/office/drawing/2014/main" id="{F89D286F-B650-4BA5-821B-EDFBDC905C2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4" name="正方形/長方形 113">
          <a:extLst>
            <a:ext uri="{FF2B5EF4-FFF2-40B4-BE49-F238E27FC236}">
              <a16:creationId xmlns:a16="http://schemas.microsoft.com/office/drawing/2014/main" id="{BAE8BF75-B7AE-40D8-93E3-84BD3414F8E3}"/>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5" name="テキスト ボックス 114">
          <a:extLst>
            <a:ext uri="{FF2B5EF4-FFF2-40B4-BE49-F238E27FC236}">
              <a16:creationId xmlns:a16="http://schemas.microsoft.com/office/drawing/2014/main" id="{2947832C-DA90-44D9-95F9-0257EB26EBFE}"/>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6" name="直線コネクタ 115">
          <a:extLst>
            <a:ext uri="{FF2B5EF4-FFF2-40B4-BE49-F238E27FC236}">
              <a16:creationId xmlns:a16="http://schemas.microsoft.com/office/drawing/2014/main" id="{94685F65-5AE7-4B05-9C43-8FF2FBB8B1E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63</xdr:row>
      <xdr:rowOff>57150</xdr:rowOff>
    </xdr:from>
    <xdr:to>
      <xdr:col>59</xdr:col>
      <xdr:colOff>50800</xdr:colOff>
      <xdr:row>63</xdr:row>
      <xdr:rowOff>57150</xdr:rowOff>
    </xdr:to>
    <xdr:cxnSp macro="">
      <xdr:nvCxnSpPr>
        <xdr:cNvPr id="117" name="直線コネクタ 116">
          <a:extLst>
            <a:ext uri="{FF2B5EF4-FFF2-40B4-BE49-F238E27FC236}">
              <a16:creationId xmlns:a16="http://schemas.microsoft.com/office/drawing/2014/main" id="{6AB508C6-D3A2-49BC-989B-512AFD310DB3}"/>
            </a:ext>
          </a:extLst>
        </xdr:cNvPr>
        <xdr:cNvCxnSpPr/>
      </xdr:nvCxnSpPr>
      <xdr:spPr>
        <a:xfrm>
          <a:off x="6604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86377</xdr:rowOff>
    </xdr:from>
    <xdr:ext cx="467179" cy="259045"/>
    <xdr:sp macro="" textlink="">
      <xdr:nvSpPr>
        <xdr:cNvPr id="118" name="テキスト ボックス 117">
          <a:extLst>
            <a:ext uri="{FF2B5EF4-FFF2-40B4-BE49-F238E27FC236}">
              <a16:creationId xmlns:a16="http://schemas.microsoft.com/office/drawing/2014/main" id="{C71C482F-E2DA-4FF5-A233-F8250B4F62B7}"/>
            </a:ext>
          </a:extLst>
        </xdr:cNvPr>
        <xdr:cNvSpPr txBox="1"/>
      </xdr:nvSpPr>
      <xdr:spPr>
        <a:xfrm>
          <a:off x="6136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19" name="直線コネクタ 118">
          <a:extLst>
            <a:ext uri="{FF2B5EF4-FFF2-40B4-BE49-F238E27FC236}">
              <a16:creationId xmlns:a16="http://schemas.microsoft.com/office/drawing/2014/main" id="{9963215D-00FC-4323-BF85-BA0976EC40AB}"/>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0" name="テキスト ボックス 119">
          <a:extLst>
            <a:ext uri="{FF2B5EF4-FFF2-40B4-BE49-F238E27FC236}">
              <a16:creationId xmlns:a16="http://schemas.microsoft.com/office/drawing/2014/main" id="{4643509D-0EE5-498E-8C66-4543AA5AA4C3}"/>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121" name="直線コネクタ 120">
          <a:extLst>
            <a:ext uri="{FF2B5EF4-FFF2-40B4-BE49-F238E27FC236}">
              <a16:creationId xmlns:a16="http://schemas.microsoft.com/office/drawing/2014/main" id="{0B5951D0-2886-4799-8E49-66233474B12A}"/>
            </a:ext>
          </a:extLst>
        </xdr:cNvPr>
        <xdr:cNvCxnSpPr/>
      </xdr:nvCxnSpPr>
      <xdr:spPr>
        <a:xfrm>
          <a:off x="6604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143527</xdr:rowOff>
    </xdr:from>
    <xdr:ext cx="467179" cy="259045"/>
    <xdr:sp macro="" textlink="">
      <xdr:nvSpPr>
        <xdr:cNvPr id="122" name="テキスト ボックス 121">
          <a:extLst>
            <a:ext uri="{FF2B5EF4-FFF2-40B4-BE49-F238E27FC236}">
              <a16:creationId xmlns:a16="http://schemas.microsoft.com/office/drawing/2014/main" id="{0B9F1C6F-18A5-43B0-8F8B-766DA5B7EB5D}"/>
            </a:ext>
          </a:extLst>
        </xdr:cNvPr>
        <xdr:cNvSpPr txBox="1"/>
      </xdr:nvSpPr>
      <xdr:spPr>
        <a:xfrm>
          <a:off x="6136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3" name="直線コネクタ 122">
          <a:extLst>
            <a:ext uri="{FF2B5EF4-FFF2-40B4-BE49-F238E27FC236}">
              <a16:creationId xmlns:a16="http://schemas.microsoft.com/office/drawing/2014/main" id="{86FD4A9E-2B37-41C2-9BE1-6E4045EB76BD}"/>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4" name="テキスト ボックス 123">
          <a:extLst>
            <a:ext uri="{FF2B5EF4-FFF2-40B4-BE49-F238E27FC236}">
              <a16:creationId xmlns:a16="http://schemas.microsoft.com/office/drawing/2014/main" id="{15823828-FC15-4710-98B3-CD3B1B0C581F}"/>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5" name="【体育館・プール】&#10;一人当たり面積グラフ枠">
          <a:extLst>
            <a:ext uri="{FF2B5EF4-FFF2-40B4-BE49-F238E27FC236}">
              <a16:creationId xmlns:a16="http://schemas.microsoft.com/office/drawing/2014/main" id="{2EB426D4-8D09-4D1F-BE05-8EAB6879D5BF}"/>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149733</xdr:rowOff>
    </xdr:from>
    <xdr:to>
      <xdr:col>54</xdr:col>
      <xdr:colOff>189865</xdr:colOff>
      <xdr:row>62</xdr:row>
      <xdr:rowOff>160592</xdr:rowOff>
    </xdr:to>
    <xdr:cxnSp macro="">
      <xdr:nvCxnSpPr>
        <xdr:cNvPr id="126" name="直線コネクタ 125">
          <a:extLst>
            <a:ext uri="{FF2B5EF4-FFF2-40B4-BE49-F238E27FC236}">
              <a16:creationId xmlns:a16="http://schemas.microsoft.com/office/drawing/2014/main" id="{B086828F-B2C4-4E28-AC04-3710398F86DB}"/>
            </a:ext>
          </a:extLst>
        </xdr:cNvPr>
        <xdr:cNvCxnSpPr/>
      </xdr:nvCxnSpPr>
      <xdr:spPr>
        <a:xfrm flipV="1">
          <a:off x="10476865" y="9579483"/>
          <a:ext cx="0" cy="1211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164419</xdr:rowOff>
    </xdr:from>
    <xdr:ext cx="469744" cy="259045"/>
    <xdr:sp macro="" textlink="">
      <xdr:nvSpPr>
        <xdr:cNvPr id="127" name="【体育館・プール】&#10;一人当たり面積最小値テキスト">
          <a:extLst>
            <a:ext uri="{FF2B5EF4-FFF2-40B4-BE49-F238E27FC236}">
              <a16:creationId xmlns:a16="http://schemas.microsoft.com/office/drawing/2014/main" id="{29F54BE0-EB7F-4D31-8713-CC1DEE2F6CCD}"/>
            </a:ext>
          </a:extLst>
        </xdr:cNvPr>
        <xdr:cNvSpPr txBox="1"/>
      </xdr:nvSpPr>
      <xdr:spPr>
        <a:xfrm>
          <a:off x="10515600" y="10794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62</xdr:row>
      <xdr:rowOff>160592</xdr:rowOff>
    </xdr:from>
    <xdr:to>
      <xdr:col>55</xdr:col>
      <xdr:colOff>88900</xdr:colOff>
      <xdr:row>62</xdr:row>
      <xdr:rowOff>160592</xdr:rowOff>
    </xdr:to>
    <xdr:cxnSp macro="">
      <xdr:nvCxnSpPr>
        <xdr:cNvPr id="128" name="直線コネクタ 127">
          <a:extLst>
            <a:ext uri="{FF2B5EF4-FFF2-40B4-BE49-F238E27FC236}">
              <a16:creationId xmlns:a16="http://schemas.microsoft.com/office/drawing/2014/main" id="{46A054CA-F97D-4A86-94D2-678544CAF108}"/>
            </a:ext>
          </a:extLst>
        </xdr:cNvPr>
        <xdr:cNvCxnSpPr/>
      </xdr:nvCxnSpPr>
      <xdr:spPr>
        <a:xfrm>
          <a:off x="10388600" y="10790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96410</xdr:rowOff>
    </xdr:from>
    <xdr:ext cx="469744" cy="259045"/>
    <xdr:sp macro="" textlink="">
      <xdr:nvSpPr>
        <xdr:cNvPr id="129" name="【体育館・プール】&#10;一人当たり面積最大値テキスト">
          <a:extLst>
            <a:ext uri="{FF2B5EF4-FFF2-40B4-BE49-F238E27FC236}">
              <a16:creationId xmlns:a16="http://schemas.microsoft.com/office/drawing/2014/main" id="{EAAE04B3-CAA9-41AB-9610-9A2E82A2EC44}"/>
            </a:ext>
          </a:extLst>
        </xdr:cNvPr>
        <xdr:cNvSpPr txBox="1"/>
      </xdr:nvSpPr>
      <xdr:spPr>
        <a:xfrm>
          <a:off x="10515600" y="9354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149733</xdr:rowOff>
    </xdr:from>
    <xdr:to>
      <xdr:col>55</xdr:col>
      <xdr:colOff>88900</xdr:colOff>
      <xdr:row>55</xdr:row>
      <xdr:rowOff>149733</xdr:rowOff>
    </xdr:to>
    <xdr:cxnSp macro="">
      <xdr:nvCxnSpPr>
        <xdr:cNvPr id="130" name="直線コネクタ 129">
          <a:extLst>
            <a:ext uri="{FF2B5EF4-FFF2-40B4-BE49-F238E27FC236}">
              <a16:creationId xmlns:a16="http://schemas.microsoft.com/office/drawing/2014/main" id="{E3465467-DB82-4C8F-AB37-6414BB26D047}"/>
            </a:ext>
          </a:extLst>
        </xdr:cNvPr>
        <xdr:cNvCxnSpPr/>
      </xdr:nvCxnSpPr>
      <xdr:spPr>
        <a:xfrm>
          <a:off x="10388600" y="9579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36085</xdr:rowOff>
    </xdr:from>
    <xdr:ext cx="469744" cy="259045"/>
    <xdr:sp macro="" textlink="">
      <xdr:nvSpPr>
        <xdr:cNvPr id="131" name="【体育館・プール】&#10;一人当たり面積平均値テキスト">
          <a:extLst>
            <a:ext uri="{FF2B5EF4-FFF2-40B4-BE49-F238E27FC236}">
              <a16:creationId xmlns:a16="http://schemas.microsoft.com/office/drawing/2014/main" id="{60F6478E-241E-4A17-97A5-6FD29F5AED7B}"/>
            </a:ext>
          </a:extLst>
        </xdr:cNvPr>
        <xdr:cNvSpPr txBox="1"/>
      </xdr:nvSpPr>
      <xdr:spPr>
        <a:xfrm>
          <a:off x="10515600" y="103230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13208</xdr:rowOff>
    </xdr:from>
    <xdr:to>
      <xdr:col>55</xdr:col>
      <xdr:colOff>50800</xdr:colOff>
      <xdr:row>61</xdr:row>
      <xdr:rowOff>114808</xdr:rowOff>
    </xdr:to>
    <xdr:sp macro="" textlink="">
      <xdr:nvSpPr>
        <xdr:cNvPr id="132" name="フローチャート: 判断 131">
          <a:extLst>
            <a:ext uri="{FF2B5EF4-FFF2-40B4-BE49-F238E27FC236}">
              <a16:creationId xmlns:a16="http://schemas.microsoft.com/office/drawing/2014/main" id="{F2BEAEB3-8F92-4449-A089-3B6349F5C1A0}"/>
            </a:ext>
          </a:extLst>
        </xdr:cNvPr>
        <xdr:cNvSpPr/>
      </xdr:nvSpPr>
      <xdr:spPr>
        <a:xfrm>
          <a:off x="10426700" y="1047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36640</xdr:rowOff>
    </xdr:from>
    <xdr:to>
      <xdr:col>50</xdr:col>
      <xdr:colOff>165100</xdr:colOff>
      <xdr:row>61</xdr:row>
      <xdr:rowOff>138240</xdr:rowOff>
    </xdr:to>
    <xdr:sp macro="" textlink="">
      <xdr:nvSpPr>
        <xdr:cNvPr id="133" name="フローチャート: 判断 132">
          <a:extLst>
            <a:ext uri="{FF2B5EF4-FFF2-40B4-BE49-F238E27FC236}">
              <a16:creationId xmlns:a16="http://schemas.microsoft.com/office/drawing/2014/main" id="{BAFD7FD2-7EF6-426C-AD70-3FECB1F46A88}"/>
            </a:ext>
          </a:extLst>
        </xdr:cNvPr>
        <xdr:cNvSpPr/>
      </xdr:nvSpPr>
      <xdr:spPr>
        <a:xfrm>
          <a:off x="9588500" y="10495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44641</xdr:rowOff>
    </xdr:from>
    <xdr:to>
      <xdr:col>46</xdr:col>
      <xdr:colOff>38100</xdr:colOff>
      <xdr:row>61</xdr:row>
      <xdr:rowOff>146241</xdr:rowOff>
    </xdr:to>
    <xdr:sp macro="" textlink="">
      <xdr:nvSpPr>
        <xdr:cNvPr id="134" name="フローチャート: 判断 133">
          <a:extLst>
            <a:ext uri="{FF2B5EF4-FFF2-40B4-BE49-F238E27FC236}">
              <a16:creationId xmlns:a16="http://schemas.microsoft.com/office/drawing/2014/main" id="{415BEB77-27DF-4234-ABDD-907876CEF8F1}"/>
            </a:ext>
          </a:extLst>
        </xdr:cNvPr>
        <xdr:cNvSpPr/>
      </xdr:nvSpPr>
      <xdr:spPr>
        <a:xfrm>
          <a:off x="8699500" y="10503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124079</xdr:rowOff>
    </xdr:from>
    <xdr:to>
      <xdr:col>41</xdr:col>
      <xdr:colOff>101600</xdr:colOff>
      <xdr:row>61</xdr:row>
      <xdr:rowOff>54229</xdr:rowOff>
    </xdr:to>
    <xdr:sp macro="" textlink="">
      <xdr:nvSpPr>
        <xdr:cNvPr id="135" name="フローチャート: 判断 134">
          <a:extLst>
            <a:ext uri="{FF2B5EF4-FFF2-40B4-BE49-F238E27FC236}">
              <a16:creationId xmlns:a16="http://schemas.microsoft.com/office/drawing/2014/main" id="{74284A50-D0AB-401C-A3A0-BBF7CFBD856C}"/>
            </a:ext>
          </a:extLst>
        </xdr:cNvPr>
        <xdr:cNvSpPr/>
      </xdr:nvSpPr>
      <xdr:spPr>
        <a:xfrm>
          <a:off x="7810500" y="10411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59499</xdr:rowOff>
    </xdr:from>
    <xdr:to>
      <xdr:col>36</xdr:col>
      <xdr:colOff>165100</xdr:colOff>
      <xdr:row>61</xdr:row>
      <xdr:rowOff>161099</xdr:rowOff>
    </xdr:to>
    <xdr:sp macro="" textlink="">
      <xdr:nvSpPr>
        <xdr:cNvPr id="136" name="フローチャート: 判断 135">
          <a:extLst>
            <a:ext uri="{FF2B5EF4-FFF2-40B4-BE49-F238E27FC236}">
              <a16:creationId xmlns:a16="http://schemas.microsoft.com/office/drawing/2014/main" id="{98CB41BE-C7B3-45E2-B048-BFF3DFFED681}"/>
            </a:ext>
          </a:extLst>
        </xdr:cNvPr>
        <xdr:cNvSpPr/>
      </xdr:nvSpPr>
      <xdr:spPr>
        <a:xfrm>
          <a:off x="6921500" y="10517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37" name="テキスト ボックス 136">
          <a:extLst>
            <a:ext uri="{FF2B5EF4-FFF2-40B4-BE49-F238E27FC236}">
              <a16:creationId xmlns:a16="http://schemas.microsoft.com/office/drawing/2014/main" id="{E7947977-4DD8-4BC3-A106-A0BDAD9534D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8" name="テキスト ボックス 137">
          <a:extLst>
            <a:ext uri="{FF2B5EF4-FFF2-40B4-BE49-F238E27FC236}">
              <a16:creationId xmlns:a16="http://schemas.microsoft.com/office/drawing/2014/main" id="{A505C86E-D72A-463C-8E8E-636376F51438}"/>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9" name="テキスト ボックス 138">
          <a:extLst>
            <a:ext uri="{FF2B5EF4-FFF2-40B4-BE49-F238E27FC236}">
              <a16:creationId xmlns:a16="http://schemas.microsoft.com/office/drawing/2014/main" id="{C729EB62-93F2-4ED6-9891-BD5F5DF3169A}"/>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340904D1-6E86-48CC-84DD-0C905ACA3273}"/>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7671ECAF-850D-41A0-BB30-0B8DC70BD12E}"/>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126936</xdr:rowOff>
    </xdr:from>
    <xdr:to>
      <xdr:col>55</xdr:col>
      <xdr:colOff>50800</xdr:colOff>
      <xdr:row>62</xdr:row>
      <xdr:rowOff>57086</xdr:rowOff>
    </xdr:to>
    <xdr:sp macro="" textlink="">
      <xdr:nvSpPr>
        <xdr:cNvPr id="142" name="楕円 141">
          <a:extLst>
            <a:ext uri="{FF2B5EF4-FFF2-40B4-BE49-F238E27FC236}">
              <a16:creationId xmlns:a16="http://schemas.microsoft.com/office/drawing/2014/main" id="{19D07BD0-2D1A-4338-9797-3198EAA00A03}"/>
            </a:ext>
          </a:extLst>
        </xdr:cNvPr>
        <xdr:cNvSpPr/>
      </xdr:nvSpPr>
      <xdr:spPr>
        <a:xfrm>
          <a:off x="10426700" y="10585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105363</xdr:rowOff>
    </xdr:from>
    <xdr:ext cx="469744" cy="259045"/>
    <xdr:sp macro="" textlink="">
      <xdr:nvSpPr>
        <xdr:cNvPr id="143" name="【体育館・プール】&#10;一人当たり面積該当値テキスト">
          <a:extLst>
            <a:ext uri="{FF2B5EF4-FFF2-40B4-BE49-F238E27FC236}">
              <a16:creationId xmlns:a16="http://schemas.microsoft.com/office/drawing/2014/main" id="{F0C64EF7-71A3-427A-A375-BD1A05148783}"/>
            </a:ext>
          </a:extLst>
        </xdr:cNvPr>
        <xdr:cNvSpPr txBox="1"/>
      </xdr:nvSpPr>
      <xdr:spPr>
        <a:xfrm>
          <a:off x="10515600" y="10563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133223</xdr:rowOff>
    </xdr:from>
    <xdr:to>
      <xdr:col>50</xdr:col>
      <xdr:colOff>165100</xdr:colOff>
      <xdr:row>62</xdr:row>
      <xdr:rowOff>63373</xdr:rowOff>
    </xdr:to>
    <xdr:sp macro="" textlink="">
      <xdr:nvSpPr>
        <xdr:cNvPr id="144" name="楕円 143">
          <a:extLst>
            <a:ext uri="{FF2B5EF4-FFF2-40B4-BE49-F238E27FC236}">
              <a16:creationId xmlns:a16="http://schemas.microsoft.com/office/drawing/2014/main" id="{6BCBAD8E-553F-43B0-9983-B8705EDA9FFC}"/>
            </a:ext>
          </a:extLst>
        </xdr:cNvPr>
        <xdr:cNvSpPr/>
      </xdr:nvSpPr>
      <xdr:spPr>
        <a:xfrm>
          <a:off x="9588500" y="10591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6286</xdr:rowOff>
    </xdr:from>
    <xdr:to>
      <xdr:col>55</xdr:col>
      <xdr:colOff>0</xdr:colOff>
      <xdr:row>62</xdr:row>
      <xdr:rowOff>12573</xdr:rowOff>
    </xdr:to>
    <xdr:cxnSp macro="">
      <xdr:nvCxnSpPr>
        <xdr:cNvPr id="145" name="直線コネクタ 144">
          <a:extLst>
            <a:ext uri="{FF2B5EF4-FFF2-40B4-BE49-F238E27FC236}">
              <a16:creationId xmlns:a16="http://schemas.microsoft.com/office/drawing/2014/main" id="{5005AAE9-C981-4655-A226-EA7C7CEC6908}"/>
            </a:ext>
          </a:extLst>
        </xdr:cNvPr>
        <xdr:cNvCxnSpPr/>
      </xdr:nvCxnSpPr>
      <xdr:spPr>
        <a:xfrm flipV="1">
          <a:off x="9639300" y="10636186"/>
          <a:ext cx="838200" cy="6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140653</xdr:rowOff>
    </xdr:from>
    <xdr:to>
      <xdr:col>46</xdr:col>
      <xdr:colOff>38100</xdr:colOff>
      <xdr:row>62</xdr:row>
      <xdr:rowOff>70803</xdr:rowOff>
    </xdr:to>
    <xdr:sp macro="" textlink="">
      <xdr:nvSpPr>
        <xdr:cNvPr id="146" name="楕円 145">
          <a:extLst>
            <a:ext uri="{FF2B5EF4-FFF2-40B4-BE49-F238E27FC236}">
              <a16:creationId xmlns:a16="http://schemas.microsoft.com/office/drawing/2014/main" id="{D37F35B8-D3B4-4481-A4C0-8D0C7478251D}"/>
            </a:ext>
          </a:extLst>
        </xdr:cNvPr>
        <xdr:cNvSpPr/>
      </xdr:nvSpPr>
      <xdr:spPr>
        <a:xfrm>
          <a:off x="8699500" y="10599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12573</xdr:rowOff>
    </xdr:from>
    <xdr:to>
      <xdr:col>50</xdr:col>
      <xdr:colOff>114300</xdr:colOff>
      <xdr:row>62</xdr:row>
      <xdr:rowOff>20003</xdr:rowOff>
    </xdr:to>
    <xdr:cxnSp macro="">
      <xdr:nvCxnSpPr>
        <xdr:cNvPr id="147" name="直線コネクタ 146">
          <a:extLst>
            <a:ext uri="{FF2B5EF4-FFF2-40B4-BE49-F238E27FC236}">
              <a16:creationId xmlns:a16="http://schemas.microsoft.com/office/drawing/2014/main" id="{3F5B3F7B-C867-4316-97E1-D613CB0E2574}"/>
            </a:ext>
          </a:extLst>
        </xdr:cNvPr>
        <xdr:cNvCxnSpPr/>
      </xdr:nvCxnSpPr>
      <xdr:spPr>
        <a:xfrm flipV="1">
          <a:off x="8750300" y="10642473"/>
          <a:ext cx="8890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13208</xdr:rowOff>
    </xdr:from>
    <xdr:to>
      <xdr:col>41</xdr:col>
      <xdr:colOff>101600</xdr:colOff>
      <xdr:row>60</xdr:row>
      <xdr:rowOff>114808</xdr:rowOff>
    </xdr:to>
    <xdr:sp macro="" textlink="">
      <xdr:nvSpPr>
        <xdr:cNvPr id="148" name="楕円 147">
          <a:extLst>
            <a:ext uri="{FF2B5EF4-FFF2-40B4-BE49-F238E27FC236}">
              <a16:creationId xmlns:a16="http://schemas.microsoft.com/office/drawing/2014/main" id="{25A8F31B-16A4-42D6-9443-BDDA72F8AA00}"/>
            </a:ext>
          </a:extLst>
        </xdr:cNvPr>
        <xdr:cNvSpPr/>
      </xdr:nvSpPr>
      <xdr:spPr>
        <a:xfrm>
          <a:off x="7810500" y="10300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64008</xdr:rowOff>
    </xdr:from>
    <xdr:to>
      <xdr:col>45</xdr:col>
      <xdr:colOff>177800</xdr:colOff>
      <xdr:row>62</xdr:row>
      <xdr:rowOff>20003</xdr:rowOff>
    </xdr:to>
    <xdr:cxnSp macro="">
      <xdr:nvCxnSpPr>
        <xdr:cNvPr id="149" name="直線コネクタ 148">
          <a:extLst>
            <a:ext uri="{FF2B5EF4-FFF2-40B4-BE49-F238E27FC236}">
              <a16:creationId xmlns:a16="http://schemas.microsoft.com/office/drawing/2014/main" id="{EACB047C-F0A4-423E-8C8A-4734EBC5FB82}"/>
            </a:ext>
          </a:extLst>
        </xdr:cNvPr>
        <xdr:cNvCxnSpPr/>
      </xdr:nvCxnSpPr>
      <xdr:spPr>
        <a:xfrm>
          <a:off x="7861300" y="10351008"/>
          <a:ext cx="889000" cy="298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60643</xdr:rowOff>
    </xdr:from>
    <xdr:to>
      <xdr:col>36</xdr:col>
      <xdr:colOff>165100</xdr:colOff>
      <xdr:row>61</xdr:row>
      <xdr:rowOff>162243</xdr:rowOff>
    </xdr:to>
    <xdr:sp macro="" textlink="">
      <xdr:nvSpPr>
        <xdr:cNvPr id="150" name="楕円 149">
          <a:extLst>
            <a:ext uri="{FF2B5EF4-FFF2-40B4-BE49-F238E27FC236}">
              <a16:creationId xmlns:a16="http://schemas.microsoft.com/office/drawing/2014/main" id="{74B45FC2-EF40-41BA-B006-AFE8D6EE0981}"/>
            </a:ext>
          </a:extLst>
        </xdr:cNvPr>
        <xdr:cNvSpPr/>
      </xdr:nvSpPr>
      <xdr:spPr>
        <a:xfrm>
          <a:off x="6921500" y="10519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64008</xdr:rowOff>
    </xdr:from>
    <xdr:to>
      <xdr:col>41</xdr:col>
      <xdr:colOff>50800</xdr:colOff>
      <xdr:row>61</xdr:row>
      <xdr:rowOff>111443</xdr:rowOff>
    </xdr:to>
    <xdr:cxnSp macro="">
      <xdr:nvCxnSpPr>
        <xdr:cNvPr id="151" name="直線コネクタ 150">
          <a:extLst>
            <a:ext uri="{FF2B5EF4-FFF2-40B4-BE49-F238E27FC236}">
              <a16:creationId xmlns:a16="http://schemas.microsoft.com/office/drawing/2014/main" id="{62C9A046-AE76-4BEE-9AFE-7FCF9906EB1B}"/>
            </a:ext>
          </a:extLst>
        </xdr:cNvPr>
        <xdr:cNvCxnSpPr/>
      </xdr:nvCxnSpPr>
      <xdr:spPr>
        <a:xfrm flipV="1">
          <a:off x="6972300" y="10351008"/>
          <a:ext cx="889000" cy="218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59</xdr:row>
      <xdr:rowOff>154767</xdr:rowOff>
    </xdr:from>
    <xdr:ext cx="469744" cy="259045"/>
    <xdr:sp macro="" textlink="">
      <xdr:nvSpPr>
        <xdr:cNvPr id="152" name="n_1aveValue【体育館・プール】&#10;一人当たり面積">
          <a:extLst>
            <a:ext uri="{FF2B5EF4-FFF2-40B4-BE49-F238E27FC236}">
              <a16:creationId xmlns:a16="http://schemas.microsoft.com/office/drawing/2014/main" id="{E81A85BA-60DA-437F-AEF7-E11ACE655CA3}"/>
            </a:ext>
          </a:extLst>
        </xdr:cNvPr>
        <xdr:cNvSpPr txBox="1"/>
      </xdr:nvSpPr>
      <xdr:spPr>
        <a:xfrm>
          <a:off x="9391727" y="10270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162768</xdr:rowOff>
    </xdr:from>
    <xdr:ext cx="469744" cy="259045"/>
    <xdr:sp macro="" textlink="">
      <xdr:nvSpPr>
        <xdr:cNvPr id="153" name="n_2aveValue【体育館・プール】&#10;一人当たり面積">
          <a:extLst>
            <a:ext uri="{FF2B5EF4-FFF2-40B4-BE49-F238E27FC236}">
              <a16:creationId xmlns:a16="http://schemas.microsoft.com/office/drawing/2014/main" id="{107ADCD6-5007-4358-886F-E280D5A0B1B9}"/>
            </a:ext>
          </a:extLst>
        </xdr:cNvPr>
        <xdr:cNvSpPr txBox="1"/>
      </xdr:nvSpPr>
      <xdr:spPr>
        <a:xfrm>
          <a:off x="8515427" y="10278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45356</xdr:rowOff>
    </xdr:from>
    <xdr:ext cx="469744" cy="259045"/>
    <xdr:sp macro="" textlink="">
      <xdr:nvSpPr>
        <xdr:cNvPr id="154" name="n_3aveValue【体育館・プール】&#10;一人当たり面積">
          <a:extLst>
            <a:ext uri="{FF2B5EF4-FFF2-40B4-BE49-F238E27FC236}">
              <a16:creationId xmlns:a16="http://schemas.microsoft.com/office/drawing/2014/main" id="{1EFDF2A8-B489-4672-A04E-CB5983780C27}"/>
            </a:ext>
          </a:extLst>
        </xdr:cNvPr>
        <xdr:cNvSpPr txBox="1"/>
      </xdr:nvSpPr>
      <xdr:spPr>
        <a:xfrm>
          <a:off x="7626427" y="10503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6176</xdr:rowOff>
    </xdr:from>
    <xdr:ext cx="469744" cy="259045"/>
    <xdr:sp macro="" textlink="">
      <xdr:nvSpPr>
        <xdr:cNvPr id="155" name="n_4aveValue【体育館・プール】&#10;一人当たり面積">
          <a:extLst>
            <a:ext uri="{FF2B5EF4-FFF2-40B4-BE49-F238E27FC236}">
              <a16:creationId xmlns:a16="http://schemas.microsoft.com/office/drawing/2014/main" id="{154C40EC-7CEC-46C2-BF30-24F512EE9129}"/>
            </a:ext>
          </a:extLst>
        </xdr:cNvPr>
        <xdr:cNvSpPr txBox="1"/>
      </xdr:nvSpPr>
      <xdr:spPr>
        <a:xfrm>
          <a:off x="6737427" y="10293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62</xdr:row>
      <xdr:rowOff>54500</xdr:rowOff>
    </xdr:from>
    <xdr:ext cx="469744" cy="259045"/>
    <xdr:sp macro="" textlink="">
      <xdr:nvSpPr>
        <xdr:cNvPr id="156" name="n_1mainValue【体育館・プール】&#10;一人当たり面積">
          <a:extLst>
            <a:ext uri="{FF2B5EF4-FFF2-40B4-BE49-F238E27FC236}">
              <a16:creationId xmlns:a16="http://schemas.microsoft.com/office/drawing/2014/main" id="{C5EAD06C-ECB0-4BFC-8E7A-C2AADED228CB}"/>
            </a:ext>
          </a:extLst>
        </xdr:cNvPr>
        <xdr:cNvSpPr txBox="1"/>
      </xdr:nvSpPr>
      <xdr:spPr>
        <a:xfrm>
          <a:off x="9391727" y="10684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61930</xdr:rowOff>
    </xdr:from>
    <xdr:ext cx="469744" cy="259045"/>
    <xdr:sp macro="" textlink="">
      <xdr:nvSpPr>
        <xdr:cNvPr id="157" name="n_2mainValue【体育館・プール】&#10;一人当たり面積">
          <a:extLst>
            <a:ext uri="{FF2B5EF4-FFF2-40B4-BE49-F238E27FC236}">
              <a16:creationId xmlns:a16="http://schemas.microsoft.com/office/drawing/2014/main" id="{743F13DD-FF1D-4B3D-BE43-73CF7FB918C5}"/>
            </a:ext>
          </a:extLst>
        </xdr:cNvPr>
        <xdr:cNvSpPr txBox="1"/>
      </xdr:nvSpPr>
      <xdr:spPr>
        <a:xfrm>
          <a:off x="8515427" y="106918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58</xdr:row>
      <xdr:rowOff>131335</xdr:rowOff>
    </xdr:from>
    <xdr:ext cx="469744" cy="259045"/>
    <xdr:sp macro="" textlink="">
      <xdr:nvSpPr>
        <xdr:cNvPr id="158" name="n_3mainValue【体育館・プール】&#10;一人当たり面積">
          <a:extLst>
            <a:ext uri="{FF2B5EF4-FFF2-40B4-BE49-F238E27FC236}">
              <a16:creationId xmlns:a16="http://schemas.microsoft.com/office/drawing/2014/main" id="{A648F7D0-1981-465D-AB46-3F386ABF652C}"/>
            </a:ext>
          </a:extLst>
        </xdr:cNvPr>
        <xdr:cNvSpPr txBox="1"/>
      </xdr:nvSpPr>
      <xdr:spPr>
        <a:xfrm>
          <a:off x="7626427" y="10075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153370</xdr:rowOff>
    </xdr:from>
    <xdr:ext cx="469744" cy="259045"/>
    <xdr:sp macro="" textlink="">
      <xdr:nvSpPr>
        <xdr:cNvPr id="159" name="n_4mainValue【体育館・プール】&#10;一人当たり面積">
          <a:extLst>
            <a:ext uri="{FF2B5EF4-FFF2-40B4-BE49-F238E27FC236}">
              <a16:creationId xmlns:a16="http://schemas.microsoft.com/office/drawing/2014/main" id="{254F021F-672C-436C-98E7-A531641D4074}"/>
            </a:ext>
          </a:extLst>
        </xdr:cNvPr>
        <xdr:cNvSpPr txBox="1"/>
      </xdr:nvSpPr>
      <xdr:spPr>
        <a:xfrm>
          <a:off x="6737427" y="106118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0" name="正方形/長方形 159">
          <a:extLst>
            <a:ext uri="{FF2B5EF4-FFF2-40B4-BE49-F238E27FC236}">
              <a16:creationId xmlns:a16="http://schemas.microsoft.com/office/drawing/2014/main" id="{3D7CE770-00F2-48FC-B347-FA8411FAC71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1" name="正方形/長方形 160">
          <a:extLst>
            <a:ext uri="{FF2B5EF4-FFF2-40B4-BE49-F238E27FC236}">
              <a16:creationId xmlns:a16="http://schemas.microsoft.com/office/drawing/2014/main" id="{3780BAFF-3F38-4CF7-8DF5-981AA300934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2" name="正方形/長方形 161">
          <a:extLst>
            <a:ext uri="{FF2B5EF4-FFF2-40B4-BE49-F238E27FC236}">
              <a16:creationId xmlns:a16="http://schemas.microsoft.com/office/drawing/2014/main" id="{EFA4ED15-4B08-41C6-837B-E09CB115D5B1}"/>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3" name="正方形/長方形 162">
          <a:extLst>
            <a:ext uri="{FF2B5EF4-FFF2-40B4-BE49-F238E27FC236}">
              <a16:creationId xmlns:a16="http://schemas.microsoft.com/office/drawing/2014/main" id="{2BF807DD-628E-44B3-9B77-158EC8966B63}"/>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4" name="正方形/長方形 163">
          <a:extLst>
            <a:ext uri="{FF2B5EF4-FFF2-40B4-BE49-F238E27FC236}">
              <a16:creationId xmlns:a16="http://schemas.microsoft.com/office/drawing/2014/main" id="{DA13AD2C-D5C1-4557-B69E-74841C574F2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5" name="正方形/長方形 164">
          <a:extLst>
            <a:ext uri="{FF2B5EF4-FFF2-40B4-BE49-F238E27FC236}">
              <a16:creationId xmlns:a16="http://schemas.microsoft.com/office/drawing/2014/main" id="{EAAD8949-FBA0-4A11-B500-8EE0CEBACDCC}"/>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6" name="正方形/長方形 165">
          <a:extLst>
            <a:ext uri="{FF2B5EF4-FFF2-40B4-BE49-F238E27FC236}">
              <a16:creationId xmlns:a16="http://schemas.microsoft.com/office/drawing/2014/main" id="{E67C7382-D005-4523-93C9-05A4143E20C8}"/>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7" name="正方形/長方形 166">
          <a:extLst>
            <a:ext uri="{FF2B5EF4-FFF2-40B4-BE49-F238E27FC236}">
              <a16:creationId xmlns:a16="http://schemas.microsoft.com/office/drawing/2014/main" id="{3D73895B-F1DA-4F93-AD60-830D9E985227}"/>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68" name="テキスト ボックス 167">
          <a:extLst>
            <a:ext uri="{FF2B5EF4-FFF2-40B4-BE49-F238E27FC236}">
              <a16:creationId xmlns:a16="http://schemas.microsoft.com/office/drawing/2014/main" id="{51DB5DA3-B533-40EF-9EE6-622F64FE85C7}"/>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69" name="直線コネクタ 168">
          <a:extLst>
            <a:ext uri="{FF2B5EF4-FFF2-40B4-BE49-F238E27FC236}">
              <a16:creationId xmlns:a16="http://schemas.microsoft.com/office/drawing/2014/main" id="{7BD7971C-3491-4C3A-B094-06554BCD74F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0" name="テキスト ボックス 169">
          <a:extLst>
            <a:ext uri="{FF2B5EF4-FFF2-40B4-BE49-F238E27FC236}">
              <a16:creationId xmlns:a16="http://schemas.microsoft.com/office/drawing/2014/main" id="{F88FD66B-3726-4EB5-AAD3-15FDD75BB415}"/>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1" name="直線コネクタ 170">
          <a:extLst>
            <a:ext uri="{FF2B5EF4-FFF2-40B4-BE49-F238E27FC236}">
              <a16:creationId xmlns:a16="http://schemas.microsoft.com/office/drawing/2014/main" id="{3748DFBC-6EBB-40A1-A54B-BB7E59337258}"/>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2" name="テキスト ボックス 171">
          <a:extLst>
            <a:ext uri="{FF2B5EF4-FFF2-40B4-BE49-F238E27FC236}">
              <a16:creationId xmlns:a16="http://schemas.microsoft.com/office/drawing/2014/main" id="{D4BFD8F3-1E4A-4218-973A-39C58E1B807E}"/>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3" name="直線コネクタ 172">
          <a:extLst>
            <a:ext uri="{FF2B5EF4-FFF2-40B4-BE49-F238E27FC236}">
              <a16:creationId xmlns:a16="http://schemas.microsoft.com/office/drawing/2014/main" id="{B9BFBE82-47B1-4216-AA27-6A665EB03F24}"/>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4" name="テキスト ボックス 173">
          <a:extLst>
            <a:ext uri="{FF2B5EF4-FFF2-40B4-BE49-F238E27FC236}">
              <a16:creationId xmlns:a16="http://schemas.microsoft.com/office/drawing/2014/main" id="{70CB31FB-CD74-402A-8D39-ED450A3736AA}"/>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5" name="直線コネクタ 174">
          <a:extLst>
            <a:ext uri="{FF2B5EF4-FFF2-40B4-BE49-F238E27FC236}">
              <a16:creationId xmlns:a16="http://schemas.microsoft.com/office/drawing/2014/main" id="{65BBE3E1-CC4E-4432-B056-33CF8903D7AD}"/>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6" name="テキスト ボックス 175">
          <a:extLst>
            <a:ext uri="{FF2B5EF4-FFF2-40B4-BE49-F238E27FC236}">
              <a16:creationId xmlns:a16="http://schemas.microsoft.com/office/drawing/2014/main" id="{6547ED99-F1C6-459B-B64B-AB690FDA1AED}"/>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77" name="直線コネクタ 176">
          <a:extLst>
            <a:ext uri="{FF2B5EF4-FFF2-40B4-BE49-F238E27FC236}">
              <a16:creationId xmlns:a16="http://schemas.microsoft.com/office/drawing/2014/main" id="{6EDCBD0F-DAC2-47A8-A660-FA771B9A07F1}"/>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78" name="テキスト ボックス 177">
          <a:extLst>
            <a:ext uri="{FF2B5EF4-FFF2-40B4-BE49-F238E27FC236}">
              <a16:creationId xmlns:a16="http://schemas.microsoft.com/office/drawing/2014/main" id="{3BDAABE0-6A81-44A1-BEDF-1E5B120C55AC}"/>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79" name="直線コネクタ 178">
          <a:extLst>
            <a:ext uri="{FF2B5EF4-FFF2-40B4-BE49-F238E27FC236}">
              <a16:creationId xmlns:a16="http://schemas.microsoft.com/office/drawing/2014/main" id="{1A19668E-AD47-4DBA-B727-28C9CC79753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0" name="テキスト ボックス 179">
          <a:extLst>
            <a:ext uri="{FF2B5EF4-FFF2-40B4-BE49-F238E27FC236}">
              <a16:creationId xmlns:a16="http://schemas.microsoft.com/office/drawing/2014/main" id="{795B4DF1-7500-45CA-8E53-4E1BE4C2EBB5}"/>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1" name="直線コネクタ 180">
          <a:extLst>
            <a:ext uri="{FF2B5EF4-FFF2-40B4-BE49-F238E27FC236}">
              <a16:creationId xmlns:a16="http://schemas.microsoft.com/office/drawing/2014/main" id="{8E52755C-CBB4-4CC5-B29F-8A8A87A170F1}"/>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2" name="テキスト ボックス 181">
          <a:extLst>
            <a:ext uri="{FF2B5EF4-FFF2-40B4-BE49-F238E27FC236}">
              <a16:creationId xmlns:a16="http://schemas.microsoft.com/office/drawing/2014/main" id="{5A809666-E90A-4207-A0FA-DF9F71662A90}"/>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3" name="【福祉施設】&#10;有形固定資産減価償却率グラフ枠">
          <a:extLst>
            <a:ext uri="{FF2B5EF4-FFF2-40B4-BE49-F238E27FC236}">
              <a16:creationId xmlns:a16="http://schemas.microsoft.com/office/drawing/2014/main" id="{3FE546C3-C16C-4FFA-B654-666C8C20F1C6}"/>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64770</xdr:rowOff>
    </xdr:from>
    <xdr:to>
      <xdr:col>24</xdr:col>
      <xdr:colOff>62865</xdr:colOff>
      <xdr:row>86</xdr:row>
      <xdr:rowOff>114300</xdr:rowOff>
    </xdr:to>
    <xdr:cxnSp macro="">
      <xdr:nvCxnSpPr>
        <xdr:cNvPr id="184" name="直線コネクタ 183">
          <a:extLst>
            <a:ext uri="{FF2B5EF4-FFF2-40B4-BE49-F238E27FC236}">
              <a16:creationId xmlns:a16="http://schemas.microsoft.com/office/drawing/2014/main" id="{35A05356-8904-4CBA-AC9E-4600DDC184BB}"/>
            </a:ext>
          </a:extLst>
        </xdr:cNvPr>
        <xdr:cNvCxnSpPr/>
      </xdr:nvCxnSpPr>
      <xdr:spPr>
        <a:xfrm flipV="1">
          <a:off x="4634865" y="13266420"/>
          <a:ext cx="0" cy="159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85" name="【福祉施設】&#10;有形固定資産減価償却率最小値テキスト">
          <a:extLst>
            <a:ext uri="{FF2B5EF4-FFF2-40B4-BE49-F238E27FC236}">
              <a16:creationId xmlns:a16="http://schemas.microsoft.com/office/drawing/2014/main" id="{00AD6AF7-584B-4CFF-A5BA-B64B61E91951}"/>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6" name="直線コネクタ 185">
          <a:extLst>
            <a:ext uri="{FF2B5EF4-FFF2-40B4-BE49-F238E27FC236}">
              <a16:creationId xmlns:a16="http://schemas.microsoft.com/office/drawing/2014/main" id="{C2454861-6164-47F7-AF2F-0FDFA7ED955A}"/>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11447</xdr:rowOff>
    </xdr:from>
    <xdr:ext cx="405111" cy="259045"/>
    <xdr:sp macro="" textlink="">
      <xdr:nvSpPr>
        <xdr:cNvPr id="187" name="【福祉施設】&#10;有形固定資産減価償却率最大値テキスト">
          <a:extLst>
            <a:ext uri="{FF2B5EF4-FFF2-40B4-BE49-F238E27FC236}">
              <a16:creationId xmlns:a16="http://schemas.microsoft.com/office/drawing/2014/main" id="{7FC52B2B-1707-4866-8048-31FAC16BEE3C}"/>
            </a:ext>
          </a:extLst>
        </xdr:cNvPr>
        <xdr:cNvSpPr txBox="1"/>
      </xdr:nvSpPr>
      <xdr:spPr>
        <a:xfrm>
          <a:off x="4673600" y="13041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64770</xdr:rowOff>
    </xdr:from>
    <xdr:to>
      <xdr:col>24</xdr:col>
      <xdr:colOff>152400</xdr:colOff>
      <xdr:row>77</xdr:row>
      <xdr:rowOff>64770</xdr:rowOff>
    </xdr:to>
    <xdr:cxnSp macro="">
      <xdr:nvCxnSpPr>
        <xdr:cNvPr id="188" name="直線コネクタ 187">
          <a:extLst>
            <a:ext uri="{FF2B5EF4-FFF2-40B4-BE49-F238E27FC236}">
              <a16:creationId xmlns:a16="http://schemas.microsoft.com/office/drawing/2014/main" id="{EB649B26-6057-4CE2-A362-8B37DDFD320D}"/>
            </a:ext>
          </a:extLst>
        </xdr:cNvPr>
        <xdr:cNvCxnSpPr/>
      </xdr:nvCxnSpPr>
      <xdr:spPr>
        <a:xfrm>
          <a:off x="4546600" y="1326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87647</xdr:rowOff>
    </xdr:from>
    <xdr:ext cx="405111" cy="259045"/>
    <xdr:sp macro="" textlink="">
      <xdr:nvSpPr>
        <xdr:cNvPr id="189" name="【福祉施設】&#10;有形固定資産減価償却率平均値テキスト">
          <a:extLst>
            <a:ext uri="{FF2B5EF4-FFF2-40B4-BE49-F238E27FC236}">
              <a16:creationId xmlns:a16="http://schemas.microsoft.com/office/drawing/2014/main" id="{1D0EE5BE-1413-42BD-9B01-E1565A682E50}"/>
            </a:ext>
          </a:extLst>
        </xdr:cNvPr>
        <xdr:cNvSpPr txBox="1"/>
      </xdr:nvSpPr>
      <xdr:spPr>
        <a:xfrm>
          <a:off x="4673600" y="139750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109220</xdr:rowOff>
    </xdr:from>
    <xdr:to>
      <xdr:col>24</xdr:col>
      <xdr:colOff>114300</xdr:colOff>
      <xdr:row>82</xdr:row>
      <xdr:rowOff>39370</xdr:rowOff>
    </xdr:to>
    <xdr:sp macro="" textlink="">
      <xdr:nvSpPr>
        <xdr:cNvPr id="190" name="フローチャート: 判断 189">
          <a:extLst>
            <a:ext uri="{FF2B5EF4-FFF2-40B4-BE49-F238E27FC236}">
              <a16:creationId xmlns:a16="http://schemas.microsoft.com/office/drawing/2014/main" id="{025B811F-96C2-4235-8785-577B6AE8EF5D}"/>
            </a:ext>
          </a:extLst>
        </xdr:cNvPr>
        <xdr:cNvSpPr/>
      </xdr:nvSpPr>
      <xdr:spPr>
        <a:xfrm>
          <a:off x="4584700" y="1399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61595</xdr:rowOff>
    </xdr:from>
    <xdr:to>
      <xdr:col>20</xdr:col>
      <xdr:colOff>38100</xdr:colOff>
      <xdr:row>81</xdr:row>
      <xdr:rowOff>163195</xdr:rowOff>
    </xdr:to>
    <xdr:sp macro="" textlink="">
      <xdr:nvSpPr>
        <xdr:cNvPr id="191" name="フローチャート: 判断 190">
          <a:extLst>
            <a:ext uri="{FF2B5EF4-FFF2-40B4-BE49-F238E27FC236}">
              <a16:creationId xmlns:a16="http://schemas.microsoft.com/office/drawing/2014/main" id="{44E501AD-5A80-429B-8C1B-B85B154252EE}"/>
            </a:ext>
          </a:extLst>
        </xdr:cNvPr>
        <xdr:cNvSpPr/>
      </xdr:nvSpPr>
      <xdr:spPr>
        <a:xfrm>
          <a:off x="3746500" y="1394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74930</xdr:rowOff>
    </xdr:from>
    <xdr:to>
      <xdr:col>15</xdr:col>
      <xdr:colOff>101600</xdr:colOff>
      <xdr:row>82</xdr:row>
      <xdr:rowOff>5080</xdr:rowOff>
    </xdr:to>
    <xdr:sp macro="" textlink="">
      <xdr:nvSpPr>
        <xdr:cNvPr id="192" name="フローチャート: 判断 191">
          <a:extLst>
            <a:ext uri="{FF2B5EF4-FFF2-40B4-BE49-F238E27FC236}">
              <a16:creationId xmlns:a16="http://schemas.microsoft.com/office/drawing/2014/main" id="{855869EE-4421-427B-B11A-BFA3C1EC2B39}"/>
            </a:ext>
          </a:extLst>
        </xdr:cNvPr>
        <xdr:cNvSpPr/>
      </xdr:nvSpPr>
      <xdr:spPr>
        <a:xfrm>
          <a:off x="2857500" y="1396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12064</xdr:rowOff>
    </xdr:from>
    <xdr:to>
      <xdr:col>10</xdr:col>
      <xdr:colOff>165100</xdr:colOff>
      <xdr:row>81</xdr:row>
      <xdr:rowOff>113664</xdr:rowOff>
    </xdr:to>
    <xdr:sp macro="" textlink="">
      <xdr:nvSpPr>
        <xdr:cNvPr id="193" name="フローチャート: 判断 192">
          <a:extLst>
            <a:ext uri="{FF2B5EF4-FFF2-40B4-BE49-F238E27FC236}">
              <a16:creationId xmlns:a16="http://schemas.microsoft.com/office/drawing/2014/main" id="{B85BFAAE-AAFD-47C4-AC28-B429ED7D6C68}"/>
            </a:ext>
          </a:extLst>
        </xdr:cNvPr>
        <xdr:cNvSpPr/>
      </xdr:nvSpPr>
      <xdr:spPr>
        <a:xfrm>
          <a:off x="1968500" y="13899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97789</xdr:rowOff>
    </xdr:from>
    <xdr:to>
      <xdr:col>6</xdr:col>
      <xdr:colOff>38100</xdr:colOff>
      <xdr:row>81</xdr:row>
      <xdr:rowOff>27939</xdr:rowOff>
    </xdr:to>
    <xdr:sp macro="" textlink="">
      <xdr:nvSpPr>
        <xdr:cNvPr id="194" name="フローチャート: 判断 193">
          <a:extLst>
            <a:ext uri="{FF2B5EF4-FFF2-40B4-BE49-F238E27FC236}">
              <a16:creationId xmlns:a16="http://schemas.microsoft.com/office/drawing/2014/main" id="{620B2691-4C79-44E5-8D4C-08D846B70E3D}"/>
            </a:ext>
          </a:extLst>
        </xdr:cNvPr>
        <xdr:cNvSpPr/>
      </xdr:nvSpPr>
      <xdr:spPr>
        <a:xfrm>
          <a:off x="1079500" y="13813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5" name="テキスト ボックス 194">
          <a:extLst>
            <a:ext uri="{FF2B5EF4-FFF2-40B4-BE49-F238E27FC236}">
              <a16:creationId xmlns:a16="http://schemas.microsoft.com/office/drawing/2014/main" id="{4B938663-8B43-487D-AA75-47EBB86883E2}"/>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6" name="テキスト ボックス 195">
          <a:extLst>
            <a:ext uri="{FF2B5EF4-FFF2-40B4-BE49-F238E27FC236}">
              <a16:creationId xmlns:a16="http://schemas.microsoft.com/office/drawing/2014/main" id="{56CAC89B-03D3-4338-94E2-BCA8C5C7929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7" name="テキスト ボックス 196">
          <a:extLst>
            <a:ext uri="{FF2B5EF4-FFF2-40B4-BE49-F238E27FC236}">
              <a16:creationId xmlns:a16="http://schemas.microsoft.com/office/drawing/2014/main" id="{725FE793-6AB4-4402-89F0-6F8245C4220F}"/>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84D696B2-6D55-477F-AD66-3CFF484A6B58}"/>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D1369FE9-8E07-4846-8C7D-FE29DB0969B1}"/>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137795</xdr:rowOff>
    </xdr:from>
    <xdr:to>
      <xdr:col>24</xdr:col>
      <xdr:colOff>114300</xdr:colOff>
      <xdr:row>81</xdr:row>
      <xdr:rowOff>67945</xdr:rowOff>
    </xdr:to>
    <xdr:sp macro="" textlink="">
      <xdr:nvSpPr>
        <xdr:cNvPr id="200" name="楕円 199">
          <a:extLst>
            <a:ext uri="{FF2B5EF4-FFF2-40B4-BE49-F238E27FC236}">
              <a16:creationId xmlns:a16="http://schemas.microsoft.com/office/drawing/2014/main" id="{49D51759-0A4C-42A8-A82E-3D0EA440449B}"/>
            </a:ext>
          </a:extLst>
        </xdr:cNvPr>
        <xdr:cNvSpPr/>
      </xdr:nvSpPr>
      <xdr:spPr>
        <a:xfrm>
          <a:off x="4584700" y="1385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160672</xdr:rowOff>
    </xdr:from>
    <xdr:ext cx="405111" cy="259045"/>
    <xdr:sp macro="" textlink="">
      <xdr:nvSpPr>
        <xdr:cNvPr id="201" name="【福祉施設】&#10;有形固定資産減価償却率該当値テキスト">
          <a:extLst>
            <a:ext uri="{FF2B5EF4-FFF2-40B4-BE49-F238E27FC236}">
              <a16:creationId xmlns:a16="http://schemas.microsoft.com/office/drawing/2014/main" id="{919CEAF8-DE5A-4819-A22F-9ADC0BA11D1B}"/>
            </a:ext>
          </a:extLst>
        </xdr:cNvPr>
        <xdr:cNvSpPr txBox="1"/>
      </xdr:nvSpPr>
      <xdr:spPr>
        <a:xfrm>
          <a:off x="4673600" y="13705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90170</xdr:rowOff>
    </xdr:from>
    <xdr:to>
      <xdr:col>20</xdr:col>
      <xdr:colOff>38100</xdr:colOff>
      <xdr:row>81</xdr:row>
      <xdr:rowOff>20320</xdr:rowOff>
    </xdr:to>
    <xdr:sp macro="" textlink="">
      <xdr:nvSpPr>
        <xdr:cNvPr id="202" name="楕円 201">
          <a:extLst>
            <a:ext uri="{FF2B5EF4-FFF2-40B4-BE49-F238E27FC236}">
              <a16:creationId xmlns:a16="http://schemas.microsoft.com/office/drawing/2014/main" id="{1CF21F7D-DEC4-4B87-A2D0-05EB2CF3ADFE}"/>
            </a:ext>
          </a:extLst>
        </xdr:cNvPr>
        <xdr:cNvSpPr/>
      </xdr:nvSpPr>
      <xdr:spPr>
        <a:xfrm>
          <a:off x="3746500" y="1380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140970</xdr:rowOff>
    </xdr:from>
    <xdr:to>
      <xdr:col>24</xdr:col>
      <xdr:colOff>63500</xdr:colOff>
      <xdr:row>81</xdr:row>
      <xdr:rowOff>17145</xdr:rowOff>
    </xdr:to>
    <xdr:cxnSp macro="">
      <xdr:nvCxnSpPr>
        <xdr:cNvPr id="203" name="直線コネクタ 202">
          <a:extLst>
            <a:ext uri="{FF2B5EF4-FFF2-40B4-BE49-F238E27FC236}">
              <a16:creationId xmlns:a16="http://schemas.microsoft.com/office/drawing/2014/main" id="{6A3B49B0-E68D-4F86-ADF2-12CACEF0C5D8}"/>
            </a:ext>
          </a:extLst>
        </xdr:cNvPr>
        <xdr:cNvCxnSpPr/>
      </xdr:nvCxnSpPr>
      <xdr:spPr>
        <a:xfrm>
          <a:off x="3797300" y="13856970"/>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79</xdr:row>
      <xdr:rowOff>164464</xdr:rowOff>
    </xdr:from>
    <xdr:to>
      <xdr:col>15</xdr:col>
      <xdr:colOff>101600</xdr:colOff>
      <xdr:row>80</xdr:row>
      <xdr:rowOff>94614</xdr:rowOff>
    </xdr:to>
    <xdr:sp macro="" textlink="">
      <xdr:nvSpPr>
        <xdr:cNvPr id="204" name="楕円 203">
          <a:extLst>
            <a:ext uri="{FF2B5EF4-FFF2-40B4-BE49-F238E27FC236}">
              <a16:creationId xmlns:a16="http://schemas.microsoft.com/office/drawing/2014/main" id="{F5670B73-6C34-494C-888C-F272A98AD58F}"/>
            </a:ext>
          </a:extLst>
        </xdr:cNvPr>
        <xdr:cNvSpPr/>
      </xdr:nvSpPr>
      <xdr:spPr>
        <a:xfrm>
          <a:off x="2857500" y="13709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43814</xdr:rowOff>
    </xdr:from>
    <xdr:to>
      <xdr:col>19</xdr:col>
      <xdr:colOff>177800</xdr:colOff>
      <xdr:row>80</xdr:row>
      <xdr:rowOff>140970</xdr:rowOff>
    </xdr:to>
    <xdr:cxnSp macro="">
      <xdr:nvCxnSpPr>
        <xdr:cNvPr id="205" name="直線コネクタ 204">
          <a:extLst>
            <a:ext uri="{FF2B5EF4-FFF2-40B4-BE49-F238E27FC236}">
              <a16:creationId xmlns:a16="http://schemas.microsoft.com/office/drawing/2014/main" id="{59DC0246-ECFD-4685-B5B4-770E4BF0BA9A}"/>
            </a:ext>
          </a:extLst>
        </xdr:cNvPr>
        <xdr:cNvCxnSpPr/>
      </xdr:nvCxnSpPr>
      <xdr:spPr>
        <a:xfrm>
          <a:off x="2908300" y="13759814"/>
          <a:ext cx="889000" cy="97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79</xdr:row>
      <xdr:rowOff>111125</xdr:rowOff>
    </xdr:from>
    <xdr:to>
      <xdr:col>10</xdr:col>
      <xdr:colOff>165100</xdr:colOff>
      <xdr:row>80</xdr:row>
      <xdr:rowOff>41275</xdr:rowOff>
    </xdr:to>
    <xdr:sp macro="" textlink="">
      <xdr:nvSpPr>
        <xdr:cNvPr id="206" name="楕円 205">
          <a:extLst>
            <a:ext uri="{FF2B5EF4-FFF2-40B4-BE49-F238E27FC236}">
              <a16:creationId xmlns:a16="http://schemas.microsoft.com/office/drawing/2014/main" id="{DE1623CD-0226-429B-8FDA-1E7C0FA7DB41}"/>
            </a:ext>
          </a:extLst>
        </xdr:cNvPr>
        <xdr:cNvSpPr/>
      </xdr:nvSpPr>
      <xdr:spPr>
        <a:xfrm>
          <a:off x="1968500" y="1365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79</xdr:row>
      <xdr:rowOff>161925</xdr:rowOff>
    </xdr:from>
    <xdr:to>
      <xdr:col>15</xdr:col>
      <xdr:colOff>50800</xdr:colOff>
      <xdr:row>80</xdr:row>
      <xdr:rowOff>43814</xdr:rowOff>
    </xdr:to>
    <xdr:cxnSp macro="">
      <xdr:nvCxnSpPr>
        <xdr:cNvPr id="207" name="直線コネクタ 206">
          <a:extLst>
            <a:ext uri="{FF2B5EF4-FFF2-40B4-BE49-F238E27FC236}">
              <a16:creationId xmlns:a16="http://schemas.microsoft.com/office/drawing/2014/main" id="{6388934F-1520-431B-AECF-F807C8885E7A}"/>
            </a:ext>
          </a:extLst>
        </xdr:cNvPr>
        <xdr:cNvCxnSpPr/>
      </xdr:nvCxnSpPr>
      <xdr:spPr>
        <a:xfrm>
          <a:off x="2019300" y="13706475"/>
          <a:ext cx="88900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78</xdr:row>
      <xdr:rowOff>162561</xdr:rowOff>
    </xdr:from>
    <xdr:to>
      <xdr:col>6</xdr:col>
      <xdr:colOff>38100</xdr:colOff>
      <xdr:row>79</xdr:row>
      <xdr:rowOff>92711</xdr:rowOff>
    </xdr:to>
    <xdr:sp macro="" textlink="">
      <xdr:nvSpPr>
        <xdr:cNvPr id="208" name="楕円 207">
          <a:extLst>
            <a:ext uri="{FF2B5EF4-FFF2-40B4-BE49-F238E27FC236}">
              <a16:creationId xmlns:a16="http://schemas.microsoft.com/office/drawing/2014/main" id="{EBF871D0-3C22-4520-9A2F-9AF2A8C27FFB}"/>
            </a:ext>
          </a:extLst>
        </xdr:cNvPr>
        <xdr:cNvSpPr/>
      </xdr:nvSpPr>
      <xdr:spPr>
        <a:xfrm>
          <a:off x="1079500" y="13535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79</xdr:row>
      <xdr:rowOff>41911</xdr:rowOff>
    </xdr:from>
    <xdr:to>
      <xdr:col>10</xdr:col>
      <xdr:colOff>114300</xdr:colOff>
      <xdr:row>79</xdr:row>
      <xdr:rowOff>161925</xdr:rowOff>
    </xdr:to>
    <xdr:cxnSp macro="">
      <xdr:nvCxnSpPr>
        <xdr:cNvPr id="209" name="直線コネクタ 208">
          <a:extLst>
            <a:ext uri="{FF2B5EF4-FFF2-40B4-BE49-F238E27FC236}">
              <a16:creationId xmlns:a16="http://schemas.microsoft.com/office/drawing/2014/main" id="{511357C5-5A48-47F7-9FA9-223286326235}"/>
            </a:ext>
          </a:extLst>
        </xdr:cNvPr>
        <xdr:cNvCxnSpPr/>
      </xdr:nvCxnSpPr>
      <xdr:spPr>
        <a:xfrm>
          <a:off x="1130300" y="13586461"/>
          <a:ext cx="889000" cy="120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154322</xdr:rowOff>
    </xdr:from>
    <xdr:ext cx="405111" cy="259045"/>
    <xdr:sp macro="" textlink="">
      <xdr:nvSpPr>
        <xdr:cNvPr id="210" name="n_1aveValue【福祉施設】&#10;有形固定資産減価償却率">
          <a:extLst>
            <a:ext uri="{FF2B5EF4-FFF2-40B4-BE49-F238E27FC236}">
              <a16:creationId xmlns:a16="http://schemas.microsoft.com/office/drawing/2014/main" id="{BDA48F43-ABDC-4AF8-AA14-DEB441F80CC7}"/>
            </a:ext>
          </a:extLst>
        </xdr:cNvPr>
        <xdr:cNvSpPr txBox="1"/>
      </xdr:nvSpPr>
      <xdr:spPr>
        <a:xfrm>
          <a:off x="3582044" y="1404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167657</xdr:rowOff>
    </xdr:from>
    <xdr:ext cx="405111" cy="259045"/>
    <xdr:sp macro="" textlink="">
      <xdr:nvSpPr>
        <xdr:cNvPr id="211" name="n_2aveValue【福祉施設】&#10;有形固定資産減価償却率">
          <a:extLst>
            <a:ext uri="{FF2B5EF4-FFF2-40B4-BE49-F238E27FC236}">
              <a16:creationId xmlns:a16="http://schemas.microsoft.com/office/drawing/2014/main" id="{8D58C954-86C9-4A60-9195-CB12844F8260}"/>
            </a:ext>
          </a:extLst>
        </xdr:cNvPr>
        <xdr:cNvSpPr txBox="1"/>
      </xdr:nvSpPr>
      <xdr:spPr>
        <a:xfrm>
          <a:off x="2705744" y="1405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104791</xdr:rowOff>
    </xdr:from>
    <xdr:ext cx="405111" cy="259045"/>
    <xdr:sp macro="" textlink="">
      <xdr:nvSpPr>
        <xdr:cNvPr id="212" name="n_3aveValue【福祉施設】&#10;有形固定資産減価償却率">
          <a:extLst>
            <a:ext uri="{FF2B5EF4-FFF2-40B4-BE49-F238E27FC236}">
              <a16:creationId xmlns:a16="http://schemas.microsoft.com/office/drawing/2014/main" id="{36250AF5-BBAB-4232-9D9E-3537F6E28398}"/>
            </a:ext>
          </a:extLst>
        </xdr:cNvPr>
        <xdr:cNvSpPr txBox="1"/>
      </xdr:nvSpPr>
      <xdr:spPr>
        <a:xfrm>
          <a:off x="1816744" y="13992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19066</xdr:rowOff>
    </xdr:from>
    <xdr:ext cx="405111" cy="259045"/>
    <xdr:sp macro="" textlink="">
      <xdr:nvSpPr>
        <xdr:cNvPr id="213" name="n_4aveValue【福祉施設】&#10;有形固定資産減価償却率">
          <a:extLst>
            <a:ext uri="{FF2B5EF4-FFF2-40B4-BE49-F238E27FC236}">
              <a16:creationId xmlns:a16="http://schemas.microsoft.com/office/drawing/2014/main" id="{699649AA-6B96-4410-ACD2-3212A5C934FB}"/>
            </a:ext>
          </a:extLst>
        </xdr:cNvPr>
        <xdr:cNvSpPr txBox="1"/>
      </xdr:nvSpPr>
      <xdr:spPr>
        <a:xfrm>
          <a:off x="927744" y="13906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36847</xdr:rowOff>
    </xdr:from>
    <xdr:ext cx="405111" cy="259045"/>
    <xdr:sp macro="" textlink="">
      <xdr:nvSpPr>
        <xdr:cNvPr id="214" name="n_1mainValue【福祉施設】&#10;有形固定資産減価償却率">
          <a:extLst>
            <a:ext uri="{FF2B5EF4-FFF2-40B4-BE49-F238E27FC236}">
              <a16:creationId xmlns:a16="http://schemas.microsoft.com/office/drawing/2014/main" id="{E75BD544-3D2A-496B-BBE6-1145DE9F7CA8}"/>
            </a:ext>
          </a:extLst>
        </xdr:cNvPr>
        <xdr:cNvSpPr txBox="1"/>
      </xdr:nvSpPr>
      <xdr:spPr>
        <a:xfrm>
          <a:off x="3582044" y="1358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111141</xdr:rowOff>
    </xdr:from>
    <xdr:ext cx="405111" cy="259045"/>
    <xdr:sp macro="" textlink="">
      <xdr:nvSpPr>
        <xdr:cNvPr id="215" name="n_2mainValue【福祉施設】&#10;有形固定資産減価償却率">
          <a:extLst>
            <a:ext uri="{FF2B5EF4-FFF2-40B4-BE49-F238E27FC236}">
              <a16:creationId xmlns:a16="http://schemas.microsoft.com/office/drawing/2014/main" id="{E27B786C-E971-40E0-9898-F477BF938D45}"/>
            </a:ext>
          </a:extLst>
        </xdr:cNvPr>
        <xdr:cNvSpPr txBox="1"/>
      </xdr:nvSpPr>
      <xdr:spPr>
        <a:xfrm>
          <a:off x="2705744" y="13484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57802</xdr:rowOff>
    </xdr:from>
    <xdr:ext cx="405111" cy="259045"/>
    <xdr:sp macro="" textlink="">
      <xdr:nvSpPr>
        <xdr:cNvPr id="216" name="n_3mainValue【福祉施設】&#10;有形固定資産減価償却率">
          <a:extLst>
            <a:ext uri="{FF2B5EF4-FFF2-40B4-BE49-F238E27FC236}">
              <a16:creationId xmlns:a16="http://schemas.microsoft.com/office/drawing/2014/main" id="{3BBAE40B-7321-4BCD-8106-E994CCDEFD67}"/>
            </a:ext>
          </a:extLst>
        </xdr:cNvPr>
        <xdr:cNvSpPr txBox="1"/>
      </xdr:nvSpPr>
      <xdr:spPr>
        <a:xfrm>
          <a:off x="1816744" y="1343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77</xdr:row>
      <xdr:rowOff>109238</xdr:rowOff>
    </xdr:from>
    <xdr:ext cx="405111" cy="259045"/>
    <xdr:sp macro="" textlink="">
      <xdr:nvSpPr>
        <xdr:cNvPr id="217" name="n_4mainValue【福祉施設】&#10;有形固定資産減価償却率">
          <a:extLst>
            <a:ext uri="{FF2B5EF4-FFF2-40B4-BE49-F238E27FC236}">
              <a16:creationId xmlns:a16="http://schemas.microsoft.com/office/drawing/2014/main" id="{B3C7030A-D9EC-4F32-B70F-B5EAA16A04B2}"/>
            </a:ext>
          </a:extLst>
        </xdr:cNvPr>
        <xdr:cNvSpPr txBox="1"/>
      </xdr:nvSpPr>
      <xdr:spPr>
        <a:xfrm>
          <a:off x="927744" y="13310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18" name="正方形/長方形 217">
          <a:extLst>
            <a:ext uri="{FF2B5EF4-FFF2-40B4-BE49-F238E27FC236}">
              <a16:creationId xmlns:a16="http://schemas.microsoft.com/office/drawing/2014/main" id="{191AFD4C-B1AC-49E7-A9B3-177EE06D4771}"/>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19" name="正方形/長方形 218">
          <a:extLst>
            <a:ext uri="{FF2B5EF4-FFF2-40B4-BE49-F238E27FC236}">
              <a16:creationId xmlns:a16="http://schemas.microsoft.com/office/drawing/2014/main" id="{5CBE0FDD-AA8A-46A7-A1B5-91D0682639D4}"/>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0" name="正方形/長方形 219">
          <a:extLst>
            <a:ext uri="{FF2B5EF4-FFF2-40B4-BE49-F238E27FC236}">
              <a16:creationId xmlns:a16="http://schemas.microsoft.com/office/drawing/2014/main" id="{32A035D1-1B2E-4003-9D06-1ED78D6B2EA3}"/>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1" name="正方形/長方形 220">
          <a:extLst>
            <a:ext uri="{FF2B5EF4-FFF2-40B4-BE49-F238E27FC236}">
              <a16:creationId xmlns:a16="http://schemas.microsoft.com/office/drawing/2014/main" id="{F0A7E034-A9DF-4DAF-9570-1E008D667ABF}"/>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2" name="正方形/長方形 221">
          <a:extLst>
            <a:ext uri="{FF2B5EF4-FFF2-40B4-BE49-F238E27FC236}">
              <a16:creationId xmlns:a16="http://schemas.microsoft.com/office/drawing/2014/main" id="{3D388785-95B0-443A-9304-6D1FEB8CE012}"/>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3" name="正方形/長方形 222">
          <a:extLst>
            <a:ext uri="{FF2B5EF4-FFF2-40B4-BE49-F238E27FC236}">
              <a16:creationId xmlns:a16="http://schemas.microsoft.com/office/drawing/2014/main" id="{A7D76B00-EA01-4F33-8919-97631015435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4" name="正方形/長方形 223">
          <a:extLst>
            <a:ext uri="{FF2B5EF4-FFF2-40B4-BE49-F238E27FC236}">
              <a16:creationId xmlns:a16="http://schemas.microsoft.com/office/drawing/2014/main" id="{1E9845F5-600D-401E-8172-007F0D17A7DB}"/>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5" name="正方形/長方形 224">
          <a:extLst>
            <a:ext uri="{FF2B5EF4-FFF2-40B4-BE49-F238E27FC236}">
              <a16:creationId xmlns:a16="http://schemas.microsoft.com/office/drawing/2014/main" id="{648A8190-B23D-4C54-A0CB-1F9A162509C6}"/>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26" name="テキスト ボックス 225">
          <a:extLst>
            <a:ext uri="{FF2B5EF4-FFF2-40B4-BE49-F238E27FC236}">
              <a16:creationId xmlns:a16="http://schemas.microsoft.com/office/drawing/2014/main" id="{8131CEC7-E2D9-4B1E-BD15-5AEB9673C8C4}"/>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27" name="直線コネクタ 226">
          <a:extLst>
            <a:ext uri="{FF2B5EF4-FFF2-40B4-BE49-F238E27FC236}">
              <a16:creationId xmlns:a16="http://schemas.microsoft.com/office/drawing/2014/main" id="{B82BA805-5C99-463E-B3D6-BB45A28F08AF}"/>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228" name="直線コネクタ 227">
          <a:extLst>
            <a:ext uri="{FF2B5EF4-FFF2-40B4-BE49-F238E27FC236}">
              <a16:creationId xmlns:a16="http://schemas.microsoft.com/office/drawing/2014/main" id="{5BE09725-AEB3-4C53-BDDB-634338C7390F}"/>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29" name="テキスト ボックス 228">
          <a:extLst>
            <a:ext uri="{FF2B5EF4-FFF2-40B4-BE49-F238E27FC236}">
              <a16:creationId xmlns:a16="http://schemas.microsoft.com/office/drawing/2014/main" id="{CD81517D-1385-4651-A639-DAD6B70343E9}"/>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30" name="直線コネクタ 229">
          <a:extLst>
            <a:ext uri="{FF2B5EF4-FFF2-40B4-BE49-F238E27FC236}">
              <a16:creationId xmlns:a16="http://schemas.microsoft.com/office/drawing/2014/main" id="{6D781BDD-8D4A-4099-BE4E-D5495379F08D}"/>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31" name="テキスト ボックス 230">
          <a:extLst>
            <a:ext uri="{FF2B5EF4-FFF2-40B4-BE49-F238E27FC236}">
              <a16:creationId xmlns:a16="http://schemas.microsoft.com/office/drawing/2014/main" id="{E5A37DD6-91B2-413F-8AAC-90DAD0E7A691}"/>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32" name="直線コネクタ 231">
          <a:extLst>
            <a:ext uri="{FF2B5EF4-FFF2-40B4-BE49-F238E27FC236}">
              <a16:creationId xmlns:a16="http://schemas.microsoft.com/office/drawing/2014/main" id="{907D1B3D-E409-4CD9-B408-E2CFEC1BB387}"/>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33" name="テキスト ボックス 232">
          <a:extLst>
            <a:ext uri="{FF2B5EF4-FFF2-40B4-BE49-F238E27FC236}">
              <a16:creationId xmlns:a16="http://schemas.microsoft.com/office/drawing/2014/main" id="{5DAE6857-1F88-467F-A038-55509ACE24AB}"/>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234" name="直線コネクタ 233">
          <a:extLst>
            <a:ext uri="{FF2B5EF4-FFF2-40B4-BE49-F238E27FC236}">
              <a16:creationId xmlns:a16="http://schemas.microsoft.com/office/drawing/2014/main" id="{E4AFB937-A1CC-4F00-939A-77E4524CF084}"/>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235" name="テキスト ボックス 234">
          <a:extLst>
            <a:ext uri="{FF2B5EF4-FFF2-40B4-BE49-F238E27FC236}">
              <a16:creationId xmlns:a16="http://schemas.microsoft.com/office/drawing/2014/main" id="{D2B5D5B1-4872-473F-8ADC-489BB057A067}"/>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236" name="直線コネクタ 235">
          <a:extLst>
            <a:ext uri="{FF2B5EF4-FFF2-40B4-BE49-F238E27FC236}">
              <a16:creationId xmlns:a16="http://schemas.microsoft.com/office/drawing/2014/main" id="{F4567C23-1831-43B8-8197-4995DCFCE5C5}"/>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37" name="テキスト ボックス 236">
          <a:extLst>
            <a:ext uri="{FF2B5EF4-FFF2-40B4-BE49-F238E27FC236}">
              <a16:creationId xmlns:a16="http://schemas.microsoft.com/office/drawing/2014/main" id="{00641447-0156-4E18-AEE7-94B28822C596}"/>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38" name="直線コネクタ 237">
          <a:extLst>
            <a:ext uri="{FF2B5EF4-FFF2-40B4-BE49-F238E27FC236}">
              <a16:creationId xmlns:a16="http://schemas.microsoft.com/office/drawing/2014/main" id="{DD41C621-F575-424A-A34A-A565D6B0F52C}"/>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39" name="テキスト ボックス 238">
          <a:extLst>
            <a:ext uri="{FF2B5EF4-FFF2-40B4-BE49-F238E27FC236}">
              <a16:creationId xmlns:a16="http://schemas.microsoft.com/office/drawing/2014/main" id="{62FE2982-8C14-413F-B3C4-D684227B4F32}"/>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0" name="直線コネクタ 239">
          <a:extLst>
            <a:ext uri="{FF2B5EF4-FFF2-40B4-BE49-F238E27FC236}">
              <a16:creationId xmlns:a16="http://schemas.microsoft.com/office/drawing/2014/main" id="{3F0DB9D2-2B69-48C8-8DE4-7C6B7C6AF03D}"/>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1" name="テキスト ボックス 240">
          <a:extLst>
            <a:ext uri="{FF2B5EF4-FFF2-40B4-BE49-F238E27FC236}">
              <a16:creationId xmlns:a16="http://schemas.microsoft.com/office/drawing/2014/main" id="{3B7E8277-43C6-46CE-AF14-0131D5D4EB3F}"/>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2" name="【福祉施設】&#10;一人当たり面積グラフ枠">
          <a:extLst>
            <a:ext uri="{FF2B5EF4-FFF2-40B4-BE49-F238E27FC236}">
              <a16:creationId xmlns:a16="http://schemas.microsoft.com/office/drawing/2014/main" id="{D6BBCDF9-B190-4884-92F4-2250230CAC1E}"/>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139881</xdr:rowOff>
    </xdr:from>
    <xdr:to>
      <xdr:col>54</xdr:col>
      <xdr:colOff>189865</xdr:colOff>
      <xdr:row>86</xdr:row>
      <xdr:rowOff>141514</xdr:rowOff>
    </xdr:to>
    <xdr:cxnSp macro="">
      <xdr:nvCxnSpPr>
        <xdr:cNvPr id="243" name="直線コネクタ 242">
          <a:extLst>
            <a:ext uri="{FF2B5EF4-FFF2-40B4-BE49-F238E27FC236}">
              <a16:creationId xmlns:a16="http://schemas.microsoft.com/office/drawing/2014/main" id="{5A3EA5E6-A34C-4070-B6CE-7E7AA45B2683}"/>
            </a:ext>
          </a:extLst>
        </xdr:cNvPr>
        <xdr:cNvCxnSpPr/>
      </xdr:nvCxnSpPr>
      <xdr:spPr>
        <a:xfrm flipV="1">
          <a:off x="10476865" y="13341531"/>
          <a:ext cx="0" cy="15446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145341</xdr:rowOff>
    </xdr:from>
    <xdr:ext cx="469744" cy="259045"/>
    <xdr:sp macro="" textlink="">
      <xdr:nvSpPr>
        <xdr:cNvPr id="244" name="【福祉施設】&#10;一人当たり面積最小値テキスト">
          <a:extLst>
            <a:ext uri="{FF2B5EF4-FFF2-40B4-BE49-F238E27FC236}">
              <a16:creationId xmlns:a16="http://schemas.microsoft.com/office/drawing/2014/main" id="{A825755D-FCD7-414A-87A2-F21CE580AE46}"/>
            </a:ext>
          </a:extLst>
        </xdr:cNvPr>
        <xdr:cNvSpPr txBox="1"/>
      </xdr:nvSpPr>
      <xdr:spPr>
        <a:xfrm>
          <a:off x="10515600" y="14890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141514</xdr:rowOff>
    </xdr:from>
    <xdr:to>
      <xdr:col>55</xdr:col>
      <xdr:colOff>88900</xdr:colOff>
      <xdr:row>86</xdr:row>
      <xdr:rowOff>141514</xdr:rowOff>
    </xdr:to>
    <xdr:cxnSp macro="">
      <xdr:nvCxnSpPr>
        <xdr:cNvPr id="245" name="直線コネクタ 244">
          <a:extLst>
            <a:ext uri="{FF2B5EF4-FFF2-40B4-BE49-F238E27FC236}">
              <a16:creationId xmlns:a16="http://schemas.microsoft.com/office/drawing/2014/main" id="{9E7BB418-C576-4322-929C-6173E40DE7C6}"/>
            </a:ext>
          </a:extLst>
        </xdr:cNvPr>
        <xdr:cNvCxnSpPr/>
      </xdr:nvCxnSpPr>
      <xdr:spPr>
        <a:xfrm>
          <a:off x="10388600" y="14886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86558</xdr:rowOff>
    </xdr:from>
    <xdr:ext cx="469744" cy="259045"/>
    <xdr:sp macro="" textlink="">
      <xdr:nvSpPr>
        <xdr:cNvPr id="246" name="【福祉施設】&#10;一人当たり面積最大値テキスト">
          <a:extLst>
            <a:ext uri="{FF2B5EF4-FFF2-40B4-BE49-F238E27FC236}">
              <a16:creationId xmlns:a16="http://schemas.microsoft.com/office/drawing/2014/main" id="{0F02F029-399B-4C34-8225-D27724361E2F}"/>
            </a:ext>
          </a:extLst>
        </xdr:cNvPr>
        <xdr:cNvSpPr txBox="1"/>
      </xdr:nvSpPr>
      <xdr:spPr>
        <a:xfrm>
          <a:off x="10515600" y="13116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139881</xdr:rowOff>
    </xdr:from>
    <xdr:to>
      <xdr:col>55</xdr:col>
      <xdr:colOff>88900</xdr:colOff>
      <xdr:row>77</xdr:row>
      <xdr:rowOff>139881</xdr:rowOff>
    </xdr:to>
    <xdr:cxnSp macro="">
      <xdr:nvCxnSpPr>
        <xdr:cNvPr id="247" name="直線コネクタ 246">
          <a:extLst>
            <a:ext uri="{FF2B5EF4-FFF2-40B4-BE49-F238E27FC236}">
              <a16:creationId xmlns:a16="http://schemas.microsoft.com/office/drawing/2014/main" id="{54225709-1D64-42D2-8B1B-F970C49ED8D5}"/>
            </a:ext>
          </a:extLst>
        </xdr:cNvPr>
        <xdr:cNvCxnSpPr/>
      </xdr:nvCxnSpPr>
      <xdr:spPr>
        <a:xfrm>
          <a:off x="10388600" y="13341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146975</xdr:rowOff>
    </xdr:from>
    <xdr:ext cx="469744" cy="259045"/>
    <xdr:sp macro="" textlink="">
      <xdr:nvSpPr>
        <xdr:cNvPr id="248" name="【福祉施設】&#10;一人当たり面積平均値テキスト">
          <a:extLst>
            <a:ext uri="{FF2B5EF4-FFF2-40B4-BE49-F238E27FC236}">
              <a16:creationId xmlns:a16="http://schemas.microsoft.com/office/drawing/2014/main" id="{89D7B742-95EC-40D8-A8F7-18B75F5ED7BB}"/>
            </a:ext>
          </a:extLst>
        </xdr:cNvPr>
        <xdr:cNvSpPr txBox="1"/>
      </xdr:nvSpPr>
      <xdr:spPr>
        <a:xfrm>
          <a:off x="10515600" y="143773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168548</xdr:rowOff>
    </xdr:from>
    <xdr:to>
      <xdr:col>55</xdr:col>
      <xdr:colOff>50800</xdr:colOff>
      <xdr:row>84</xdr:row>
      <xdr:rowOff>98698</xdr:rowOff>
    </xdr:to>
    <xdr:sp macro="" textlink="">
      <xdr:nvSpPr>
        <xdr:cNvPr id="249" name="フローチャート: 判断 248">
          <a:extLst>
            <a:ext uri="{FF2B5EF4-FFF2-40B4-BE49-F238E27FC236}">
              <a16:creationId xmlns:a16="http://schemas.microsoft.com/office/drawing/2014/main" id="{CD49FD37-6E42-4514-A7BC-158D270F7D3C}"/>
            </a:ext>
          </a:extLst>
        </xdr:cNvPr>
        <xdr:cNvSpPr/>
      </xdr:nvSpPr>
      <xdr:spPr>
        <a:xfrm>
          <a:off x="10426700" y="1439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42818</xdr:rowOff>
    </xdr:from>
    <xdr:to>
      <xdr:col>50</xdr:col>
      <xdr:colOff>165100</xdr:colOff>
      <xdr:row>84</xdr:row>
      <xdr:rowOff>144418</xdr:rowOff>
    </xdr:to>
    <xdr:sp macro="" textlink="">
      <xdr:nvSpPr>
        <xdr:cNvPr id="250" name="フローチャート: 判断 249">
          <a:extLst>
            <a:ext uri="{FF2B5EF4-FFF2-40B4-BE49-F238E27FC236}">
              <a16:creationId xmlns:a16="http://schemas.microsoft.com/office/drawing/2014/main" id="{0EAE9E4B-DA2D-419E-900F-F3704A4879BF}"/>
            </a:ext>
          </a:extLst>
        </xdr:cNvPr>
        <xdr:cNvSpPr/>
      </xdr:nvSpPr>
      <xdr:spPr>
        <a:xfrm>
          <a:off x="9588500" y="14444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75474</xdr:rowOff>
    </xdr:from>
    <xdr:to>
      <xdr:col>46</xdr:col>
      <xdr:colOff>38100</xdr:colOff>
      <xdr:row>85</xdr:row>
      <xdr:rowOff>5624</xdr:rowOff>
    </xdr:to>
    <xdr:sp macro="" textlink="">
      <xdr:nvSpPr>
        <xdr:cNvPr id="251" name="フローチャート: 判断 250">
          <a:extLst>
            <a:ext uri="{FF2B5EF4-FFF2-40B4-BE49-F238E27FC236}">
              <a16:creationId xmlns:a16="http://schemas.microsoft.com/office/drawing/2014/main" id="{9B84E7DA-7E5C-47EF-BD99-20D3666E853D}"/>
            </a:ext>
          </a:extLst>
        </xdr:cNvPr>
        <xdr:cNvSpPr/>
      </xdr:nvSpPr>
      <xdr:spPr>
        <a:xfrm>
          <a:off x="8699500" y="14477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169636</xdr:rowOff>
    </xdr:from>
    <xdr:to>
      <xdr:col>41</xdr:col>
      <xdr:colOff>101600</xdr:colOff>
      <xdr:row>84</xdr:row>
      <xdr:rowOff>99786</xdr:rowOff>
    </xdr:to>
    <xdr:sp macro="" textlink="">
      <xdr:nvSpPr>
        <xdr:cNvPr id="252" name="フローチャート: 判断 251">
          <a:extLst>
            <a:ext uri="{FF2B5EF4-FFF2-40B4-BE49-F238E27FC236}">
              <a16:creationId xmlns:a16="http://schemas.microsoft.com/office/drawing/2014/main" id="{3F655CF6-3E32-4BC3-90A0-3750E91807C2}"/>
            </a:ext>
          </a:extLst>
        </xdr:cNvPr>
        <xdr:cNvSpPr/>
      </xdr:nvSpPr>
      <xdr:spPr>
        <a:xfrm>
          <a:off x="7810500" y="14399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48805</xdr:rowOff>
    </xdr:from>
    <xdr:to>
      <xdr:col>36</xdr:col>
      <xdr:colOff>165100</xdr:colOff>
      <xdr:row>85</xdr:row>
      <xdr:rowOff>150405</xdr:rowOff>
    </xdr:to>
    <xdr:sp macro="" textlink="">
      <xdr:nvSpPr>
        <xdr:cNvPr id="253" name="フローチャート: 判断 252">
          <a:extLst>
            <a:ext uri="{FF2B5EF4-FFF2-40B4-BE49-F238E27FC236}">
              <a16:creationId xmlns:a16="http://schemas.microsoft.com/office/drawing/2014/main" id="{F8918344-0D9A-4153-9B66-439C619ED8B0}"/>
            </a:ext>
          </a:extLst>
        </xdr:cNvPr>
        <xdr:cNvSpPr/>
      </xdr:nvSpPr>
      <xdr:spPr>
        <a:xfrm>
          <a:off x="6921500" y="14622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4" name="テキスト ボックス 253">
          <a:extLst>
            <a:ext uri="{FF2B5EF4-FFF2-40B4-BE49-F238E27FC236}">
              <a16:creationId xmlns:a16="http://schemas.microsoft.com/office/drawing/2014/main" id="{A20F92FB-5EA4-42B8-8E70-B6E73AC7090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0E579953-AEFA-4A90-AF14-59FC5F1649ED}"/>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A5503F02-60B8-4162-B67C-1657B537357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31A4A190-A731-48D0-A5C5-53E095E2CCF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0F82FC17-4999-453C-AF21-2B3C4BCC8FC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156029</xdr:rowOff>
    </xdr:from>
    <xdr:to>
      <xdr:col>55</xdr:col>
      <xdr:colOff>50800</xdr:colOff>
      <xdr:row>81</xdr:row>
      <xdr:rowOff>86179</xdr:rowOff>
    </xdr:to>
    <xdr:sp macro="" textlink="">
      <xdr:nvSpPr>
        <xdr:cNvPr id="259" name="楕円 258">
          <a:extLst>
            <a:ext uri="{FF2B5EF4-FFF2-40B4-BE49-F238E27FC236}">
              <a16:creationId xmlns:a16="http://schemas.microsoft.com/office/drawing/2014/main" id="{B365BB91-0993-4EB1-BC70-09E677A6FCE6}"/>
            </a:ext>
          </a:extLst>
        </xdr:cNvPr>
        <xdr:cNvSpPr/>
      </xdr:nvSpPr>
      <xdr:spPr>
        <a:xfrm>
          <a:off x="10426700" y="13872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80</xdr:row>
      <xdr:rowOff>7456</xdr:rowOff>
    </xdr:from>
    <xdr:ext cx="469744" cy="259045"/>
    <xdr:sp macro="" textlink="">
      <xdr:nvSpPr>
        <xdr:cNvPr id="260" name="【福祉施設】&#10;一人当たり面積該当値テキスト">
          <a:extLst>
            <a:ext uri="{FF2B5EF4-FFF2-40B4-BE49-F238E27FC236}">
              <a16:creationId xmlns:a16="http://schemas.microsoft.com/office/drawing/2014/main" id="{754F43BC-F9A9-4D16-9042-3545EEAD6165}"/>
            </a:ext>
          </a:extLst>
        </xdr:cNvPr>
        <xdr:cNvSpPr txBox="1"/>
      </xdr:nvSpPr>
      <xdr:spPr>
        <a:xfrm>
          <a:off x="10515600" y="13723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81</xdr:row>
      <xdr:rowOff>11793</xdr:rowOff>
    </xdr:from>
    <xdr:to>
      <xdr:col>50</xdr:col>
      <xdr:colOff>165100</xdr:colOff>
      <xdr:row>81</xdr:row>
      <xdr:rowOff>113393</xdr:rowOff>
    </xdr:to>
    <xdr:sp macro="" textlink="">
      <xdr:nvSpPr>
        <xdr:cNvPr id="261" name="楕円 260">
          <a:extLst>
            <a:ext uri="{FF2B5EF4-FFF2-40B4-BE49-F238E27FC236}">
              <a16:creationId xmlns:a16="http://schemas.microsoft.com/office/drawing/2014/main" id="{D9C9491F-B0FB-4271-BD4C-6371F732A852}"/>
            </a:ext>
          </a:extLst>
        </xdr:cNvPr>
        <xdr:cNvSpPr/>
      </xdr:nvSpPr>
      <xdr:spPr>
        <a:xfrm>
          <a:off x="9588500" y="13899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81</xdr:row>
      <xdr:rowOff>35379</xdr:rowOff>
    </xdr:from>
    <xdr:to>
      <xdr:col>55</xdr:col>
      <xdr:colOff>0</xdr:colOff>
      <xdr:row>81</xdr:row>
      <xdr:rowOff>62593</xdr:rowOff>
    </xdr:to>
    <xdr:cxnSp macro="">
      <xdr:nvCxnSpPr>
        <xdr:cNvPr id="262" name="直線コネクタ 261">
          <a:extLst>
            <a:ext uri="{FF2B5EF4-FFF2-40B4-BE49-F238E27FC236}">
              <a16:creationId xmlns:a16="http://schemas.microsoft.com/office/drawing/2014/main" id="{8520C8F6-7BE0-4090-A661-014053204896}"/>
            </a:ext>
          </a:extLst>
        </xdr:cNvPr>
        <xdr:cNvCxnSpPr/>
      </xdr:nvCxnSpPr>
      <xdr:spPr>
        <a:xfrm flipV="1">
          <a:off x="9639300" y="13922829"/>
          <a:ext cx="838200" cy="27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81</xdr:row>
      <xdr:rowOff>43362</xdr:rowOff>
    </xdr:from>
    <xdr:to>
      <xdr:col>46</xdr:col>
      <xdr:colOff>38100</xdr:colOff>
      <xdr:row>81</xdr:row>
      <xdr:rowOff>144962</xdr:rowOff>
    </xdr:to>
    <xdr:sp macro="" textlink="">
      <xdr:nvSpPr>
        <xdr:cNvPr id="263" name="楕円 262">
          <a:extLst>
            <a:ext uri="{FF2B5EF4-FFF2-40B4-BE49-F238E27FC236}">
              <a16:creationId xmlns:a16="http://schemas.microsoft.com/office/drawing/2014/main" id="{F5571A8D-AC82-4FA7-B856-DAF62757D1A5}"/>
            </a:ext>
          </a:extLst>
        </xdr:cNvPr>
        <xdr:cNvSpPr/>
      </xdr:nvSpPr>
      <xdr:spPr>
        <a:xfrm>
          <a:off x="8699500" y="13930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81</xdr:row>
      <xdr:rowOff>62593</xdr:rowOff>
    </xdr:from>
    <xdr:to>
      <xdr:col>50</xdr:col>
      <xdr:colOff>114300</xdr:colOff>
      <xdr:row>81</xdr:row>
      <xdr:rowOff>94162</xdr:rowOff>
    </xdr:to>
    <xdr:cxnSp macro="">
      <xdr:nvCxnSpPr>
        <xdr:cNvPr id="264" name="直線コネクタ 263">
          <a:extLst>
            <a:ext uri="{FF2B5EF4-FFF2-40B4-BE49-F238E27FC236}">
              <a16:creationId xmlns:a16="http://schemas.microsoft.com/office/drawing/2014/main" id="{D06193B1-3AAF-468C-B6AF-F339903A8B02}"/>
            </a:ext>
          </a:extLst>
        </xdr:cNvPr>
        <xdr:cNvCxnSpPr/>
      </xdr:nvCxnSpPr>
      <xdr:spPr>
        <a:xfrm flipV="1">
          <a:off x="8750300" y="13950043"/>
          <a:ext cx="889000" cy="31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114663</xdr:rowOff>
    </xdr:from>
    <xdr:to>
      <xdr:col>41</xdr:col>
      <xdr:colOff>101600</xdr:colOff>
      <xdr:row>81</xdr:row>
      <xdr:rowOff>44813</xdr:rowOff>
    </xdr:to>
    <xdr:sp macro="" textlink="">
      <xdr:nvSpPr>
        <xdr:cNvPr id="265" name="楕円 264">
          <a:extLst>
            <a:ext uri="{FF2B5EF4-FFF2-40B4-BE49-F238E27FC236}">
              <a16:creationId xmlns:a16="http://schemas.microsoft.com/office/drawing/2014/main" id="{11666D9E-4332-46A6-A551-55EE14F4973D}"/>
            </a:ext>
          </a:extLst>
        </xdr:cNvPr>
        <xdr:cNvSpPr/>
      </xdr:nvSpPr>
      <xdr:spPr>
        <a:xfrm>
          <a:off x="7810500" y="13830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165463</xdr:rowOff>
    </xdr:from>
    <xdr:to>
      <xdr:col>45</xdr:col>
      <xdr:colOff>177800</xdr:colOff>
      <xdr:row>81</xdr:row>
      <xdr:rowOff>94162</xdr:rowOff>
    </xdr:to>
    <xdr:cxnSp macro="">
      <xdr:nvCxnSpPr>
        <xdr:cNvPr id="266" name="直線コネクタ 265">
          <a:extLst>
            <a:ext uri="{FF2B5EF4-FFF2-40B4-BE49-F238E27FC236}">
              <a16:creationId xmlns:a16="http://schemas.microsoft.com/office/drawing/2014/main" id="{523369A7-D75F-413F-813E-5CD170AFEA25}"/>
            </a:ext>
          </a:extLst>
        </xdr:cNvPr>
        <xdr:cNvCxnSpPr/>
      </xdr:nvCxnSpPr>
      <xdr:spPr>
        <a:xfrm>
          <a:off x="7861300" y="13881463"/>
          <a:ext cx="889000" cy="100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32476</xdr:rowOff>
    </xdr:from>
    <xdr:to>
      <xdr:col>36</xdr:col>
      <xdr:colOff>165100</xdr:colOff>
      <xdr:row>85</xdr:row>
      <xdr:rowOff>134076</xdr:rowOff>
    </xdr:to>
    <xdr:sp macro="" textlink="">
      <xdr:nvSpPr>
        <xdr:cNvPr id="267" name="楕円 266">
          <a:extLst>
            <a:ext uri="{FF2B5EF4-FFF2-40B4-BE49-F238E27FC236}">
              <a16:creationId xmlns:a16="http://schemas.microsoft.com/office/drawing/2014/main" id="{B8C3FC42-E6D3-49AB-8F96-362487D3D8E0}"/>
            </a:ext>
          </a:extLst>
        </xdr:cNvPr>
        <xdr:cNvSpPr/>
      </xdr:nvSpPr>
      <xdr:spPr>
        <a:xfrm>
          <a:off x="6921500" y="14605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165463</xdr:rowOff>
    </xdr:from>
    <xdr:to>
      <xdr:col>41</xdr:col>
      <xdr:colOff>50800</xdr:colOff>
      <xdr:row>85</xdr:row>
      <xdr:rowOff>83276</xdr:rowOff>
    </xdr:to>
    <xdr:cxnSp macro="">
      <xdr:nvCxnSpPr>
        <xdr:cNvPr id="268" name="直線コネクタ 267">
          <a:extLst>
            <a:ext uri="{FF2B5EF4-FFF2-40B4-BE49-F238E27FC236}">
              <a16:creationId xmlns:a16="http://schemas.microsoft.com/office/drawing/2014/main" id="{34D94170-8AB4-4673-A74A-299755D29AE5}"/>
            </a:ext>
          </a:extLst>
        </xdr:cNvPr>
        <xdr:cNvCxnSpPr/>
      </xdr:nvCxnSpPr>
      <xdr:spPr>
        <a:xfrm flipV="1">
          <a:off x="6972300" y="13881463"/>
          <a:ext cx="889000" cy="775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135545</xdr:rowOff>
    </xdr:from>
    <xdr:ext cx="469744" cy="259045"/>
    <xdr:sp macro="" textlink="">
      <xdr:nvSpPr>
        <xdr:cNvPr id="269" name="n_1aveValue【福祉施設】&#10;一人当たり面積">
          <a:extLst>
            <a:ext uri="{FF2B5EF4-FFF2-40B4-BE49-F238E27FC236}">
              <a16:creationId xmlns:a16="http://schemas.microsoft.com/office/drawing/2014/main" id="{FD2DDC77-C16A-4692-9165-F00426B3190F}"/>
            </a:ext>
          </a:extLst>
        </xdr:cNvPr>
        <xdr:cNvSpPr txBox="1"/>
      </xdr:nvSpPr>
      <xdr:spPr>
        <a:xfrm>
          <a:off x="9391727" y="14537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168201</xdr:rowOff>
    </xdr:from>
    <xdr:ext cx="469744" cy="259045"/>
    <xdr:sp macro="" textlink="">
      <xdr:nvSpPr>
        <xdr:cNvPr id="270" name="n_2aveValue【福祉施設】&#10;一人当たり面積">
          <a:extLst>
            <a:ext uri="{FF2B5EF4-FFF2-40B4-BE49-F238E27FC236}">
              <a16:creationId xmlns:a16="http://schemas.microsoft.com/office/drawing/2014/main" id="{8F92DFE0-50B4-4108-A139-FE934540623A}"/>
            </a:ext>
          </a:extLst>
        </xdr:cNvPr>
        <xdr:cNvSpPr txBox="1"/>
      </xdr:nvSpPr>
      <xdr:spPr>
        <a:xfrm>
          <a:off x="8515427" y="14570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90913</xdr:rowOff>
    </xdr:from>
    <xdr:ext cx="469744" cy="259045"/>
    <xdr:sp macro="" textlink="">
      <xdr:nvSpPr>
        <xdr:cNvPr id="271" name="n_3aveValue【福祉施設】&#10;一人当たり面積">
          <a:extLst>
            <a:ext uri="{FF2B5EF4-FFF2-40B4-BE49-F238E27FC236}">
              <a16:creationId xmlns:a16="http://schemas.microsoft.com/office/drawing/2014/main" id="{63D74F34-C21D-418A-8989-B2A897F251CC}"/>
            </a:ext>
          </a:extLst>
        </xdr:cNvPr>
        <xdr:cNvSpPr txBox="1"/>
      </xdr:nvSpPr>
      <xdr:spPr>
        <a:xfrm>
          <a:off x="7626427" y="14492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141532</xdr:rowOff>
    </xdr:from>
    <xdr:ext cx="469744" cy="259045"/>
    <xdr:sp macro="" textlink="">
      <xdr:nvSpPr>
        <xdr:cNvPr id="272" name="n_4aveValue【福祉施設】&#10;一人当たり面積">
          <a:extLst>
            <a:ext uri="{FF2B5EF4-FFF2-40B4-BE49-F238E27FC236}">
              <a16:creationId xmlns:a16="http://schemas.microsoft.com/office/drawing/2014/main" id="{46E1A914-6C08-4007-A835-79C0F7AA8A0B}"/>
            </a:ext>
          </a:extLst>
        </xdr:cNvPr>
        <xdr:cNvSpPr txBox="1"/>
      </xdr:nvSpPr>
      <xdr:spPr>
        <a:xfrm>
          <a:off x="6737427" y="14714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79</xdr:row>
      <xdr:rowOff>129920</xdr:rowOff>
    </xdr:from>
    <xdr:ext cx="469744" cy="259045"/>
    <xdr:sp macro="" textlink="">
      <xdr:nvSpPr>
        <xdr:cNvPr id="273" name="n_1mainValue【福祉施設】&#10;一人当たり面積">
          <a:extLst>
            <a:ext uri="{FF2B5EF4-FFF2-40B4-BE49-F238E27FC236}">
              <a16:creationId xmlns:a16="http://schemas.microsoft.com/office/drawing/2014/main" id="{7ED2B70D-AD11-4066-B520-42751A5B7861}"/>
            </a:ext>
          </a:extLst>
        </xdr:cNvPr>
        <xdr:cNvSpPr txBox="1"/>
      </xdr:nvSpPr>
      <xdr:spPr>
        <a:xfrm>
          <a:off x="9391727" y="136744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161489</xdr:rowOff>
    </xdr:from>
    <xdr:ext cx="469744" cy="259045"/>
    <xdr:sp macro="" textlink="">
      <xdr:nvSpPr>
        <xdr:cNvPr id="274" name="n_2mainValue【福祉施設】&#10;一人当たり面積">
          <a:extLst>
            <a:ext uri="{FF2B5EF4-FFF2-40B4-BE49-F238E27FC236}">
              <a16:creationId xmlns:a16="http://schemas.microsoft.com/office/drawing/2014/main" id="{B168FACA-79A5-4634-A02B-32DABE680360}"/>
            </a:ext>
          </a:extLst>
        </xdr:cNvPr>
        <xdr:cNvSpPr txBox="1"/>
      </xdr:nvSpPr>
      <xdr:spPr>
        <a:xfrm>
          <a:off x="8515427" y="137060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61340</xdr:rowOff>
    </xdr:from>
    <xdr:ext cx="469744" cy="259045"/>
    <xdr:sp macro="" textlink="">
      <xdr:nvSpPr>
        <xdr:cNvPr id="275" name="n_3mainValue【福祉施設】&#10;一人当たり面積">
          <a:extLst>
            <a:ext uri="{FF2B5EF4-FFF2-40B4-BE49-F238E27FC236}">
              <a16:creationId xmlns:a16="http://schemas.microsoft.com/office/drawing/2014/main" id="{F3BD591B-4D51-4346-B330-FD5CEC2B6BFC}"/>
            </a:ext>
          </a:extLst>
        </xdr:cNvPr>
        <xdr:cNvSpPr txBox="1"/>
      </xdr:nvSpPr>
      <xdr:spPr>
        <a:xfrm>
          <a:off x="7626427" y="13605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150603</xdr:rowOff>
    </xdr:from>
    <xdr:ext cx="469744" cy="259045"/>
    <xdr:sp macro="" textlink="">
      <xdr:nvSpPr>
        <xdr:cNvPr id="276" name="n_4mainValue【福祉施設】&#10;一人当たり面積">
          <a:extLst>
            <a:ext uri="{FF2B5EF4-FFF2-40B4-BE49-F238E27FC236}">
              <a16:creationId xmlns:a16="http://schemas.microsoft.com/office/drawing/2014/main" id="{BF055C66-DE78-4D97-9CF7-74DBD82FB321}"/>
            </a:ext>
          </a:extLst>
        </xdr:cNvPr>
        <xdr:cNvSpPr txBox="1"/>
      </xdr:nvSpPr>
      <xdr:spPr>
        <a:xfrm>
          <a:off x="6737427" y="14380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7" name="正方形/長方形 276">
          <a:extLst>
            <a:ext uri="{FF2B5EF4-FFF2-40B4-BE49-F238E27FC236}">
              <a16:creationId xmlns:a16="http://schemas.microsoft.com/office/drawing/2014/main" id="{E119F4EF-0D37-41D5-99C9-2CACFAAB9BEE}"/>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8" name="正方形/長方形 277">
          <a:extLst>
            <a:ext uri="{FF2B5EF4-FFF2-40B4-BE49-F238E27FC236}">
              <a16:creationId xmlns:a16="http://schemas.microsoft.com/office/drawing/2014/main" id="{5A0F9E26-4884-458F-9B99-BBB047FA090E}"/>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9" name="正方形/長方形 278">
          <a:extLst>
            <a:ext uri="{FF2B5EF4-FFF2-40B4-BE49-F238E27FC236}">
              <a16:creationId xmlns:a16="http://schemas.microsoft.com/office/drawing/2014/main" id="{A7E3335F-E5E2-4A94-9DC8-00CC05D2668B}"/>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0" name="正方形/長方形 279">
          <a:extLst>
            <a:ext uri="{FF2B5EF4-FFF2-40B4-BE49-F238E27FC236}">
              <a16:creationId xmlns:a16="http://schemas.microsoft.com/office/drawing/2014/main" id="{FE644F41-85AD-43C6-8AF2-A1757C6DE4F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1" name="正方形/長方形 280">
          <a:extLst>
            <a:ext uri="{FF2B5EF4-FFF2-40B4-BE49-F238E27FC236}">
              <a16:creationId xmlns:a16="http://schemas.microsoft.com/office/drawing/2014/main" id="{4F5F8DEF-81AE-467A-BD2C-A5B79002C42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2" name="正方形/長方形 281">
          <a:extLst>
            <a:ext uri="{FF2B5EF4-FFF2-40B4-BE49-F238E27FC236}">
              <a16:creationId xmlns:a16="http://schemas.microsoft.com/office/drawing/2014/main" id="{5C6882F6-75A2-4912-9EC1-42EF03E360A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3" name="正方形/長方形 282">
          <a:extLst>
            <a:ext uri="{FF2B5EF4-FFF2-40B4-BE49-F238E27FC236}">
              <a16:creationId xmlns:a16="http://schemas.microsoft.com/office/drawing/2014/main" id="{4BB30FD4-AF20-4611-BADC-FDBE2210E21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4" name="正方形/長方形 283">
          <a:extLst>
            <a:ext uri="{FF2B5EF4-FFF2-40B4-BE49-F238E27FC236}">
              <a16:creationId xmlns:a16="http://schemas.microsoft.com/office/drawing/2014/main" id="{7194D314-8EFB-461D-B526-9A8E58F63337}"/>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5" name="テキスト ボックス 284">
          <a:extLst>
            <a:ext uri="{FF2B5EF4-FFF2-40B4-BE49-F238E27FC236}">
              <a16:creationId xmlns:a16="http://schemas.microsoft.com/office/drawing/2014/main" id="{B68BAF09-16AB-4983-A892-984B5C9F8CB8}"/>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6" name="直線コネクタ 285">
          <a:extLst>
            <a:ext uri="{FF2B5EF4-FFF2-40B4-BE49-F238E27FC236}">
              <a16:creationId xmlns:a16="http://schemas.microsoft.com/office/drawing/2014/main" id="{46F18413-5163-4B28-AC4F-E5A860E36DB4}"/>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7" name="テキスト ボックス 286">
          <a:extLst>
            <a:ext uri="{FF2B5EF4-FFF2-40B4-BE49-F238E27FC236}">
              <a16:creationId xmlns:a16="http://schemas.microsoft.com/office/drawing/2014/main" id="{BC46F993-6459-4496-8F0D-7008FB3A8B49}"/>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88" name="直線コネクタ 287">
          <a:extLst>
            <a:ext uri="{FF2B5EF4-FFF2-40B4-BE49-F238E27FC236}">
              <a16:creationId xmlns:a16="http://schemas.microsoft.com/office/drawing/2014/main" id="{E035252E-4932-47AA-B8DE-8BD0C9FCC936}"/>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89" name="テキスト ボックス 288">
          <a:extLst>
            <a:ext uri="{FF2B5EF4-FFF2-40B4-BE49-F238E27FC236}">
              <a16:creationId xmlns:a16="http://schemas.microsoft.com/office/drawing/2014/main" id="{F0745BEC-9634-4CDE-8105-6640BB6146E2}"/>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0" name="直線コネクタ 289">
          <a:extLst>
            <a:ext uri="{FF2B5EF4-FFF2-40B4-BE49-F238E27FC236}">
              <a16:creationId xmlns:a16="http://schemas.microsoft.com/office/drawing/2014/main" id="{176AA13D-07B7-41C0-AA15-EFC35511C217}"/>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1" name="テキスト ボックス 290">
          <a:extLst>
            <a:ext uri="{FF2B5EF4-FFF2-40B4-BE49-F238E27FC236}">
              <a16:creationId xmlns:a16="http://schemas.microsoft.com/office/drawing/2014/main" id="{4D44539A-89C5-44C6-BBB7-A2B248DF86D3}"/>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2" name="直線コネクタ 291">
          <a:extLst>
            <a:ext uri="{FF2B5EF4-FFF2-40B4-BE49-F238E27FC236}">
              <a16:creationId xmlns:a16="http://schemas.microsoft.com/office/drawing/2014/main" id="{4089751C-BC53-4F3F-9182-041CC242E2AA}"/>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3" name="テキスト ボックス 292">
          <a:extLst>
            <a:ext uri="{FF2B5EF4-FFF2-40B4-BE49-F238E27FC236}">
              <a16:creationId xmlns:a16="http://schemas.microsoft.com/office/drawing/2014/main" id="{778BCBB5-A4B6-4427-912D-D74403B4327C}"/>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4" name="直線コネクタ 293">
          <a:extLst>
            <a:ext uri="{FF2B5EF4-FFF2-40B4-BE49-F238E27FC236}">
              <a16:creationId xmlns:a16="http://schemas.microsoft.com/office/drawing/2014/main" id="{FC93F7B8-50DE-46E6-B3E4-91340816A272}"/>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5" name="テキスト ボックス 294">
          <a:extLst>
            <a:ext uri="{FF2B5EF4-FFF2-40B4-BE49-F238E27FC236}">
              <a16:creationId xmlns:a16="http://schemas.microsoft.com/office/drawing/2014/main" id="{178F5623-DE8E-403F-B93C-B3114EEF2F8F}"/>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6" name="直線コネクタ 295">
          <a:extLst>
            <a:ext uri="{FF2B5EF4-FFF2-40B4-BE49-F238E27FC236}">
              <a16:creationId xmlns:a16="http://schemas.microsoft.com/office/drawing/2014/main" id="{0F7B435F-92A2-4160-97BB-7677537381A1}"/>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7" name="テキスト ボックス 296">
          <a:extLst>
            <a:ext uri="{FF2B5EF4-FFF2-40B4-BE49-F238E27FC236}">
              <a16:creationId xmlns:a16="http://schemas.microsoft.com/office/drawing/2014/main" id="{0BD9F964-8372-4181-9150-C5FCBC49DE6A}"/>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98" name="直線コネクタ 297">
          <a:extLst>
            <a:ext uri="{FF2B5EF4-FFF2-40B4-BE49-F238E27FC236}">
              <a16:creationId xmlns:a16="http://schemas.microsoft.com/office/drawing/2014/main" id="{8DDCE3CA-8622-4096-8E97-3B574AB355D8}"/>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299" name="テキスト ボックス 298">
          <a:extLst>
            <a:ext uri="{FF2B5EF4-FFF2-40B4-BE49-F238E27FC236}">
              <a16:creationId xmlns:a16="http://schemas.microsoft.com/office/drawing/2014/main" id="{300A840A-8653-4940-B5C6-A7636740FBF8}"/>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0" name="直線コネクタ 299">
          <a:extLst>
            <a:ext uri="{FF2B5EF4-FFF2-40B4-BE49-F238E27FC236}">
              <a16:creationId xmlns:a16="http://schemas.microsoft.com/office/drawing/2014/main" id="{94770749-D1F5-4BAC-9A2B-AAB79BA482D1}"/>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1" name="【市民会館】&#10;有形固定資産減価償却率グラフ枠">
          <a:extLst>
            <a:ext uri="{FF2B5EF4-FFF2-40B4-BE49-F238E27FC236}">
              <a16:creationId xmlns:a16="http://schemas.microsoft.com/office/drawing/2014/main" id="{F5D11337-0667-4AE2-9B26-93620A6979B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102326</xdr:rowOff>
    </xdr:from>
    <xdr:to>
      <xdr:col>24</xdr:col>
      <xdr:colOff>62865</xdr:colOff>
      <xdr:row>108</xdr:row>
      <xdr:rowOff>154577</xdr:rowOff>
    </xdr:to>
    <xdr:cxnSp macro="">
      <xdr:nvCxnSpPr>
        <xdr:cNvPr id="302" name="直線コネクタ 301">
          <a:extLst>
            <a:ext uri="{FF2B5EF4-FFF2-40B4-BE49-F238E27FC236}">
              <a16:creationId xmlns:a16="http://schemas.microsoft.com/office/drawing/2014/main" id="{A9F3045A-4F6B-4799-8A03-7BE60E0E928C}"/>
            </a:ext>
          </a:extLst>
        </xdr:cNvPr>
        <xdr:cNvCxnSpPr/>
      </xdr:nvCxnSpPr>
      <xdr:spPr>
        <a:xfrm flipV="1">
          <a:off x="4634865" y="17247326"/>
          <a:ext cx="0" cy="14238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158404</xdr:rowOff>
    </xdr:from>
    <xdr:ext cx="405111" cy="259045"/>
    <xdr:sp macro="" textlink="">
      <xdr:nvSpPr>
        <xdr:cNvPr id="303" name="【市民会館】&#10;有形固定資産減価償却率最小値テキスト">
          <a:extLst>
            <a:ext uri="{FF2B5EF4-FFF2-40B4-BE49-F238E27FC236}">
              <a16:creationId xmlns:a16="http://schemas.microsoft.com/office/drawing/2014/main" id="{12D2C297-9255-4129-8BBF-B60227629C27}"/>
            </a:ext>
          </a:extLst>
        </xdr:cNvPr>
        <xdr:cNvSpPr txBox="1"/>
      </xdr:nvSpPr>
      <xdr:spPr>
        <a:xfrm>
          <a:off x="4673600" y="18675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154577</xdr:rowOff>
    </xdr:from>
    <xdr:to>
      <xdr:col>24</xdr:col>
      <xdr:colOff>152400</xdr:colOff>
      <xdr:row>108</xdr:row>
      <xdr:rowOff>154577</xdr:rowOff>
    </xdr:to>
    <xdr:cxnSp macro="">
      <xdr:nvCxnSpPr>
        <xdr:cNvPr id="304" name="直線コネクタ 303">
          <a:extLst>
            <a:ext uri="{FF2B5EF4-FFF2-40B4-BE49-F238E27FC236}">
              <a16:creationId xmlns:a16="http://schemas.microsoft.com/office/drawing/2014/main" id="{E79B4558-03ED-4864-AA04-DE9D3E162267}"/>
            </a:ext>
          </a:extLst>
        </xdr:cNvPr>
        <xdr:cNvCxnSpPr/>
      </xdr:nvCxnSpPr>
      <xdr:spPr>
        <a:xfrm>
          <a:off x="4546600" y="186711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49003</xdr:rowOff>
    </xdr:from>
    <xdr:ext cx="340478" cy="259045"/>
    <xdr:sp macro="" textlink="">
      <xdr:nvSpPr>
        <xdr:cNvPr id="305" name="【市民会館】&#10;有形固定資産減価償却率最大値テキスト">
          <a:extLst>
            <a:ext uri="{FF2B5EF4-FFF2-40B4-BE49-F238E27FC236}">
              <a16:creationId xmlns:a16="http://schemas.microsoft.com/office/drawing/2014/main" id="{8A01D7C3-C90B-4913-812E-82618BABF457}"/>
            </a:ext>
          </a:extLst>
        </xdr:cNvPr>
        <xdr:cNvSpPr txBox="1"/>
      </xdr:nvSpPr>
      <xdr:spPr>
        <a:xfrm>
          <a:off x="4673600" y="1702255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102326</xdr:rowOff>
    </xdr:from>
    <xdr:to>
      <xdr:col>24</xdr:col>
      <xdr:colOff>152400</xdr:colOff>
      <xdr:row>100</xdr:row>
      <xdr:rowOff>102326</xdr:rowOff>
    </xdr:to>
    <xdr:cxnSp macro="">
      <xdr:nvCxnSpPr>
        <xdr:cNvPr id="306" name="直線コネクタ 305">
          <a:extLst>
            <a:ext uri="{FF2B5EF4-FFF2-40B4-BE49-F238E27FC236}">
              <a16:creationId xmlns:a16="http://schemas.microsoft.com/office/drawing/2014/main" id="{6445D3AD-4C3A-4E0E-B899-1B513316F813}"/>
            </a:ext>
          </a:extLst>
        </xdr:cNvPr>
        <xdr:cNvCxnSpPr/>
      </xdr:nvCxnSpPr>
      <xdr:spPr>
        <a:xfrm>
          <a:off x="4546600" y="17247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87103</xdr:rowOff>
    </xdr:from>
    <xdr:ext cx="405111" cy="259045"/>
    <xdr:sp macro="" textlink="">
      <xdr:nvSpPr>
        <xdr:cNvPr id="307" name="【市民会館】&#10;有形固定資産減価償却率平均値テキスト">
          <a:extLst>
            <a:ext uri="{FF2B5EF4-FFF2-40B4-BE49-F238E27FC236}">
              <a16:creationId xmlns:a16="http://schemas.microsoft.com/office/drawing/2014/main" id="{B87977AF-9BEC-4116-B2AB-4818E97C5578}"/>
            </a:ext>
          </a:extLst>
        </xdr:cNvPr>
        <xdr:cNvSpPr txBox="1"/>
      </xdr:nvSpPr>
      <xdr:spPr>
        <a:xfrm>
          <a:off x="4673600" y="179179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108676</xdr:rowOff>
    </xdr:from>
    <xdr:to>
      <xdr:col>24</xdr:col>
      <xdr:colOff>114300</xdr:colOff>
      <xdr:row>105</xdr:row>
      <xdr:rowOff>38826</xdr:rowOff>
    </xdr:to>
    <xdr:sp macro="" textlink="">
      <xdr:nvSpPr>
        <xdr:cNvPr id="308" name="フローチャート: 判断 307">
          <a:extLst>
            <a:ext uri="{FF2B5EF4-FFF2-40B4-BE49-F238E27FC236}">
              <a16:creationId xmlns:a16="http://schemas.microsoft.com/office/drawing/2014/main" id="{70B5B675-AC43-45CB-8A38-E476CA1C0D28}"/>
            </a:ext>
          </a:extLst>
        </xdr:cNvPr>
        <xdr:cNvSpPr/>
      </xdr:nvSpPr>
      <xdr:spPr>
        <a:xfrm>
          <a:off x="45847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56424</xdr:rowOff>
    </xdr:from>
    <xdr:to>
      <xdr:col>20</xdr:col>
      <xdr:colOff>38100</xdr:colOff>
      <xdr:row>104</xdr:row>
      <xdr:rowOff>158024</xdr:rowOff>
    </xdr:to>
    <xdr:sp macro="" textlink="">
      <xdr:nvSpPr>
        <xdr:cNvPr id="309" name="フローチャート: 判断 308">
          <a:extLst>
            <a:ext uri="{FF2B5EF4-FFF2-40B4-BE49-F238E27FC236}">
              <a16:creationId xmlns:a16="http://schemas.microsoft.com/office/drawing/2014/main" id="{FBE6A23A-87D4-485D-820A-6D6E4E705255}"/>
            </a:ext>
          </a:extLst>
        </xdr:cNvPr>
        <xdr:cNvSpPr/>
      </xdr:nvSpPr>
      <xdr:spPr>
        <a:xfrm>
          <a:off x="3746500" y="1788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53158</xdr:rowOff>
    </xdr:from>
    <xdr:to>
      <xdr:col>15</xdr:col>
      <xdr:colOff>101600</xdr:colOff>
      <xdr:row>104</xdr:row>
      <xdr:rowOff>154758</xdr:rowOff>
    </xdr:to>
    <xdr:sp macro="" textlink="">
      <xdr:nvSpPr>
        <xdr:cNvPr id="310" name="フローチャート: 判断 309">
          <a:extLst>
            <a:ext uri="{FF2B5EF4-FFF2-40B4-BE49-F238E27FC236}">
              <a16:creationId xmlns:a16="http://schemas.microsoft.com/office/drawing/2014/main" id="{870DFFAC-A901-4C23-8FE7-68A4B8C23B38}"/>
            </a:ext>
          </a:extLst>
        </xdr:cNvPr>
        <xdr:cNvSpPr/>
      </xdr:nvSpPr>
      <xdr:spPr>
        <a:xfrm>
          <a:off x="2857500" y="1788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41729</xdr:rowOff>
    </xdr:from>
    <xdr:to>
      <xdr:col>10</xdr:col>
      <xdr:colOff>165100</xdr:colOff>
      <xdr:row>104</xdr:row>
      <xdr:rowOff>143329</xdr:rowOff>
    </xdr:to>
    <xdr:sp macro="" textlink="">
      <xdr:nvSpPr>
        <xdr:cNvPr id="311" name="フローチャート: 判断 310">
          <a:extLst>
            <a:ext uri="{FF2B5EF4-FFF2-40B4-BE49-F238E27FC236}">
              <a16:creationId xmlns:a16="http://schemas.microsoft.com/office/drawing/2014/main" id="{078E3FB7-A6FF-4EF3-9F07-30B69B82BBCC}"/>
            </a:ext>
          </a:extLst>
        </xdr:cNvPr>
        <xdr:cNvSpPr/>
      </xdr:nvSpPr>
      <xdr:spPr>
        <a:xfrm>
          <a:off x="1968500" y="1787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164193</xdr:rowOff>
    </xdr:from>
    <xdr:to>
      <xdr:col>6</xdr:col>
      <xdr:colOff>38100</xdr:colOff>
      <xdr:row>104</xdr:row>
      <xdr:rowOff>94343</xdr:rowOff>
    </xdr:to>
    <xdr:sp macro="" textlink="">
      <xdr:nvSpPr>
        <xdr:cNvPr id="312" name="フローチャート: 判断 311">
          <a:extLst>
            <a:ext uri="{FF2B5EF4-FFF2-40B4-BE49-F238E27FC236}">
              <a16:creationId xmlns:a16="http://schemas.microsoft.com/office/drawing/2014/main" id="{9B59201E-AE14-49F0-B6A1-AE415A73DE93}"/>
            </a:ext>
          </a:extLst>
        </xdr:cNvPr>
        <xdr:cNvSpPr/>
      </xdr:nvSpPr>
      <xdr:spPr>
        <a:xfrm>
          <a:off x="1079500" y="17823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3" name="テキスト ボックス 312">
          <a:extLst>
            <a:ext uri="{FF2B5EF4-FFF2-40B4-BE49-F238E27FC236}">
              <a16:creationId xmlns:a16="http://schemas.microsoft.com/office/drawing/2014/main" id="{F3456D84-0409-4FBA-817F-44B040D92792}"/>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78776F53-0E15-40B7-837D-6BB99F55CAD9}"/>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F208F0B4-878B-4724-9034-47C872CFC08C}"/>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173156A3-DBE7-4FF4-9CF6-884DE517D2DF}"/>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889BA165-3172-4186-8CE7-46DEC59F21DA}"/>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108</xdr:row>
      <xdr:rowOff>74386</xdr:rowOff>
    </xdr:from>
    <xdr:to>
      <xdr:col>6</xdr:col>
      <xdr:colOff>38100</xdr:colOff>
      <xdr:row>109</xdr:row>
      <xdr:rowOff>4536</xdr:rowOff>
    </xdr:to>
    <xdr:sp macro="" textlink="">
      <xdr:nvSpPr>
        <xdr:cNvPr id="318" name="楕円 317">
          <a:extLst>
            <a:ext uri="{FF2B5EF4-FFF2-40B4-BE49-F238E27FC236}">
              <a16:creationId xmlns:a16="http://schemas.microsoft.com/office/drawing/2014/main" id="{A2D11744-6DAC-4F9D-966B-FE72093CEFA0}"/>
            </a:ext>
          </a:extLst>
        </xdr:cNvPr>
        <xdr:cNvSpPr/>
      </xdr:nvSpPr>
      <xdr:spPr>
        <a:xfrm>
          <a:off x="1079500" y="18590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103</xdr:row>
      <xdr:rowOff>3101</xdr:rowOff>
    </xdr:from>
    <xdr:ext cx="405111" cy="259045"/>
    <xdr:sp macro="" textlink="">
      <xdr:nvSpPr>
        <xdr:cNvPr id="319" name="n_1aveValue【市民会館】&#10;有形固定資産減価償却率">
          <a:extLst>
            <a:ext uri="{FF2B5EF4-FFF2-40B4-BE49-F238E27FC236}">
              <a16:creationId xmlns:a16="http://schemas.microsoft.com/office/drawing/2014/main" id="{AEFF3394-335F-45F6-A7A0-6B25E9275C67}"/>
            </a:ext>
          </a:extLst>
        </xdr:cNvPr>
        <xdr:cNvSpPr txBox="1"/>
      </xdr:nvSpPr>
      <xdr:spPr>
        <a:xfrm>
          <a:off x="3582044" y="176624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171285</xdr:rowOff>
    </xdr:from>
    <xdr:ext cx="405111" cy="259045"/>
    <xdr:sp macro="" textlink="">
      <xdr:nvSpPr>
        <xdr:cNvPr id="320" name="n_2aveValue【市民会館】&#10;有形固定資産減価償却率">
          <a:extLst>
            <a:ext uri="{FF2B5EF4-FFF2-40B4-BE49-F238E27FC236}">
              <a16:creationId xmlns:a16="http://schemas.microsoft.com/office/drawing/2014/main" id="{D3A7E35B-82FE-4567-B20F-041993F58AD2}"/>
            </a:ext>
          </a:extLst>
        </xdr:cNvPr>
        <xdr:cNvSpPr txBox="1"/>
      </xdr:nvSpPr>
      <xdr:spPr>
        <a:xfrm>
          <a:off x="2705744" y="17659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159856</xdr:rowOff>
    </xdr:from>
    <xdr:ext cx="405111" cy="259045"/>
    <xdr:sp macro="" textlink="">
      <xdr:nvSpPr>
        <xdr:cNvPr id="321" name="n_3aveValue【市民会館】&#10;有形固定資産減価償却率">
          <a:extLst>
            <a:ext uri="{FF2B5EF4-FFF2-40B4-BE49-F238E27FC236}">
              <a16:creationId xmlns:a16="http://schemas.microsoft.com/office/drawing/2014/main" id="{B7572265-F1C5-4805-BD84-9319A064CE9E}"/>
            </a:ext>
          </a:extLst>
        </xdr:cNvPr>
        <xdr:cNvSpPr txBox="1"/>
      </xdr:nvSpPr>
      <xdr:spPr>
        <a:xfrm>
          <a:off x="1816744" y="176477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110870</xdr:rowOff>
    </xdr:from>
    <xdr:ext cx="405111" cy="259045"/>
    <xdr:sp macro="" textlink="">
      <xdr:nvSpPr>
        <xdr:cNvPr id="322" name="n_4aveValue【市民会館】&#10;有形固定資産減価償却率">
          <a:extLst>
            <a:ext uri="{FF2B5EF4-FFF2-40B4-BE49-F238E27FC236}">
              <a16:creationId xmlns:a16="http://schemas.microsoft.com/office/drawing/2014/main" id="{A4EADE48-7C67-45B3-AD42-413F6A15C0D8}"/>
            </a:ext>
          </a:extLst>
        </xdr:cNvPr>
        <xdr:cNvSpPr txBox="1"/>
      </xdr:nvSpPr>
      <xdr:spPr>
        <a:xfrm>
          <a:off x="927744" y="1759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108</xdr:row>
      <xdr:rowOff>167113</xdr:rowOff>
    </xdr:from>
    <xdr:ext cx="405111" cy="259045"/>
    <xdr:sp macro="" textlink="">
      <xdr:nvSpPr>
        <xdr:cNvPr id="323" name="n_4mainValue【市民会館】&#10;有形固定資産減価償却率">
          <a:extLst>
            <a:ext uri="{FF2B5EF4-FFF2-40B4-BE49-F238E27FC236}">
              <a16:creationId xmlns:a16="http://schemas.microsoft.com/office/drawing/2014/main" id="{E4F33A6E-6C08-4690-8C5D-99EBE6945046}"/>
            </a:ext>
          </a:extLst>
        </xdr:cNvPr>
        <xdr:cNvSpPr txBox="1"/>
      </xdr:nvSpPr>
      <xdr:spPr>
        <a:xfrm>
          <a:off x="927744" y="18683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24" name="正方形/長方形 323">
          <a:extLst>
            <a:ext uri="{FF2B5EF4-FFF2-40B4-BE49-F238E27FC236}">
              <a16:creationId xmlns:a16="http://schemas.microsoft.com/office/drawing/2014/main" id="{2380C0EA-F067-431C-A384-C316C6FAF7FF}"/>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25" name="正方形/長方形 324">
          <a:extLst>
            <a:ext uri="{FF2B5EF4-FFF2-40B4-BE49-F238E27FC236}">
              <a16:creationId xmlns:a16="http://schemas.microsoft.com/office/drawing/2014/main" id="{D54B831D-8C7A-4378-892D-0FB70E6D8B4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26" name="正方形/長方形 325">
          <a:extLst>
            <a:ext uri="{FF2B5EF4-FFF2-40B4-BE49-F238E27FC236}">
              <a16:creationId xmlns:a16="http://schemas.microsoft.com/office/drawing/2014/main" id="{8A49E66A-3734-4E60-915A-579311ED617F}"/>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27" name="正方形/長方形 326">
          <a:extLst>
            <a:ext uri="{FF2B5EF4-FFF2-40B4-BE49-F238E27FC236}">
              <a16:creationId xmlns:a16="http://schemas.microsoft.com/office/drawing/2014/main" id="{53F43487-5973-4C3F-8EAC-56631CC6BB3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28" name="正方形/長方形 327">
          <a:extLst>
            <a:ext uri="{FF2B5EF4-FFF2-40B4-BE49-F238E27FC236}">
              <a16:creationId xmlns:a16="http://schemas.microsoft.com/office/drawing/2014/main" id="{CC7D853A-8E1E-4933-8A4B-2E9E8CAB7F2F}"/>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29" name="正方形/長方形 328">
          <a:extLst>
            <a:ext uri="{FF2B5EF4-FFF2-40B4-BE49-F238E27FC236}">
              <a16:creationId xmlns:a16="http://schemas.microsoft.com/office/drawing/2014/main" id="{96FB9403-45C6-464F-A25E-3CE043BB60C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0" name="正方形/長方形 329">
          <a:extLst>
            <a:ext uri="{FF2B5EF4-FFF2-40B4-BE49-F238E27FC236}">
              <a16:creationId xmlns:a16="http://schemas.microsoft.com/office/drawing/2014/main" id="{720FF9ED-B538-41FF-9AF3-20E41F909109}"/>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1" name="正方形/長方形 330">
          <a:extLst>
            <a:ext uri="{FF2B5EF4-FFF2-40B4-BE49-F238E27FC236}">
              <a16:creationId xmlns:a16="http://schemas.microsoft.com/office/drawing/2014/main" id="{4BA8EADE-95A5-43CF-B69D-69C4EF531D2D}"/>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32" name="テキスト ボックス 331">
          <a:extLst>
            <a:ext uri="{FF2B5EF4-FFF2-40B4-BE49-F238E27FC236}">
              <a16:creationId xmlns:a16="http://schemas.microsoft.com/office/drawing/2014/main" id="{30C15E28-FDD3-46A2-9B7C-938FFE5B9B3F}"/>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33" name="直線コネクタ 332">
          <a:extLst>
            <a:ext uri="{FF2B5EF4-FFF2-40B4-BE49-F238E27FC236}">
              <a16:creationId xmlns:a16="http://schemas.microsoft.com/office/drawing/2014/main" id="{142FBBF7-89AE-46A3-9C69-BE618624F09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34" name="直線コネクタ 333">
          <a:extLst>
            <a:ext uri="{FF2B5EF4-FFF2-40B4-BE49-F238E27FC236}">
              <a16:creationId xmlns:a16="http://schemas.microsoft.com/office/drawing/2014/main" id="{0CF30AE7-4305-4DEB-9C06-5AFA97367D1C}"/>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35" name="テキスト ボックス 334">
          <a:extLst>
            <a:ext uri="{FF2B5EF4-FFF2-40B4-BE49-F238E27FC236}">
              <a16:creationId xmlns:a16="http://schemas.microsoft.com/office/drawing/2014/main" id="{B6F91348-F6A0-445D-8EA3-A9A35C5B4D79}"/>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36" name="直線コネクタ 335">
          <a:extLst>
            <a:ext uri="{FF2B5EF4-FFF2-40B4-BE49-F238E27FC236}">
              <a16:creationId xmlns:a16="http://schemas.microsoft.com/office/drawing/2014/main" id="{364FF88F-B2D9-497C-A3A9-277ECF93DB4D}"/>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37" name="テキスト ボックス 336">
          <a:extLst>
            <a:ext uri="{FF2B5EF4-FFF2-40B4-BE49-F238E27FC236}">
              <a16:creationId xmlns:a16="http://schemas.microsoft.com/office/drawing/2014/main" id="{DA2BEDA2-05FB-4A71-A378-06A99E798A5D}"/>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38" name="直線コネクタ 337">
          <a:extLst>
            <a:ext uri="{FF2B5EF4-FFF2-40B4-BE49-F238E27FC236}">
              <a16:creationId xmlns:a16="http://schemas.microsoft.com/office/drawing/2014/main" id="{6813FC84-37EA-4DD1-BD44-00DF54DDDF85}"/>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39" name="テキスト ボックス 338">
          <a:extLst>
            <a:ext uri="{FF2B5EF4-FFF2-40B4-BE49-F238E27FC236}">
              <a16:creationId xmlns:a16="http://schemas.microsoft.com/office/drawing/2014/main" id="{41666351-2887-4BF6-9E8F-7FDC4ECFFDB4}"/>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40" name="直線コネクタ 339">
          <a:extLst>
            <a:ext uri="{FF2B5EF4-FFF2-40B4-BE49-F238E27FC236}">
              <a16:creationId xmlns:a16="http://schemas.microsoft.com/office/drawing/2014/main" id="{5318FB26-8799-41C7-8BB8-75F880E9F955}"/>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41" name="テキスト ボックス 340">
          <a:extLst>
            <a:ext uri="{FF2B5EF4-FFF2-40B4-BE49-F238E27FC236}">
              <a16:creationId xmlns:a16="http://schemas.microsoft.com/office/drawing/2014/main" id="{8EEC2E32-8188-4543-A638-CA3C2F367784}"/>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42" name="直線コネクタ 341">
          <a:extLst>
            <a:ext uri="{FF2B5EF4-FFF2-40B4-BE49-F238E27FC236}">
              <a16:creationId xmlns:a16="http://schemas.microsoft.com/office/drawing/2014/main" id="{E457C0D6-5994-4D19-8EAA-46A7C1046429}"/>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43" name="テキスト ボックス 342">
          <a:extLst>
            <a:ext uri="{FF2B5EF4-FFF2-40B4-BE49-F238E27FC236}">
              <a16:creationId xmlns:a16="http://schemas.microsoft.com/office/drawing/2014/main" id="{F66D6019-6413-454D-8032-10D6675E925C}"/>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44" name="直線コネクタ 343">
          <a:extLst>
            <a:ext uri="{FF2B5EF4-FFF2-40B4-BE49-F238E27FC236}">
              <a16:creationId xmlns:a16="http://schemas.microsoft.com/office/drawing/2014/main" id="{3F3B590E-6ADD-47F6-85F9-91C97D871BBD}"/>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45" name="テキスト ボックス 344">
          <a:extLst>
            <a:ext uri="{FF2B5EF4-FFF2-40B4-BE49-F238E27FC236}">
              <a16:creationId xmlns:a16="http://schemas.microsoft.com/office/drawing/2014/main" id="{373B30E0-45F1-443E-8766-D5DB2A5E4D27}"/>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46" name="【市民会館】&#10;一人当たり面積グラフ枠">
          <a:extLst>
            <a:ext uri="{FF2B5EF4-FFF2-40B4-BE49-F238E27FC236}">
              <a16:creationId xmlns:a16="http://schemas.microsoft.com/office/drawing/2014/main" id="{3130FB8A-52B8-4348-8238-59B90EE8722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7620</xdr:rowOff>
    </xdr:from>
    <xdr:to>
      <xdr:col>54</xdr:col>
      <xdr:colOff>189865</xdr:colOff>
      <xdr:row>108</xdr:row>
      <xdr:rowOff>127636</xdr:rowOff>
    </xdr:to>
    <xdr:cxnSp macro="">
      <xdr:nvCxnSpPr>
        <xdr:cNvPr id="347" name="直線コネクタ 346">
          <a:extLst>
            <a:ext uri="{FF2B5EF4-FFF2-40B4-BE49-F238E27FC236}">
              <a16:creationId xmlns:a16="http://schemas.microsoft.com/office/drawing/2014/main" id="{08138958-6EA6-45B4-AC5C-D0621BDFF159}"/>
            </a:ext>
          </a:extLst>
        </xdr:cNvPr>
        <xdr:cNvCxnSpPr/>
      </xdr:nvCxnSpPr>
      <xdr:spPr>
        <a:xfrm flipV="1">
          <a:off x="10476865" y="17152620"/>
          <a:ext cx="0" cy="1491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131463</xdr:rowOff>
    </xdr:from>
    <xdr:ext cx="469744" cy="259045"/>
    <xdr:sp macro="" textlink="">
      <xdr:nvSpPr>
        <xdr:cNvPr id="348" name="【市民会館】&#10;一人当たり面積最小値テキスト">
          <a:extLst>
            <a:ext uri="{FF2B5EF4-FFF2-40B4-BE49-F238E27FC236}">
              <a16:creationId xmlns:a16="http://schemas.microsoft.com/office/drawing/2014/main" id="{7BFB0A63-5548-426F-BF01-630B26D8DD6A}"/>
            </a:ext>
          </a:extLst>
        </xdr:cNvPr>
        <xdr:cNvSpPr txBox="1"/>
      </xdr:nvSpPr>
      <xdr:spPr>
        <a:xfrm>
          <a:off x="10515600" y="18648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127636</xdr:rowOff>
    </xdr:from>
    <xdr:to>
      <xdr:col>55</xdr:col>
      <xdr:colOff>88900</xdr:colOff>
      <xdr:row>108</xdr:row>
      <xdr:rowOff>127636</xdr:rowOff>
    </xdr:to>
    <xdr:cxnSp macro="">
      <xdr:nvCxnSpPr>
        <xdr:cNvPr id="349" name="直線コネクタ 348">
          <a:extLst>
            <a:ext uri="{FF2B5EF4-FFF2-40B4-BE49-F238E27FC236}">
              <a16:creationId xmlns:a16="http://schemas.microsoft.com/office/drawing/2014/main" id="{EA613071-ECD9-4E33-8C8C-43D0A60A91C2}"/>
            </a:ext>
          </a:extLst>
        </xdr:cNvPr>
        <xdr:cNvCxnSpPr/>
      </xdr:nvCxnSpPr>
      <xdr:spPr>
        <a:xfrm>
          <a:off x="10388600" y="186442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125747</xdr:rowOff>
    </xdr:from>
    <xdr:ext cx="469744" cy="259045"/>
    <xdr:sp macro="" textlink="">
      <xdr:nvSpPr>
        <xdr:cNvPr id="350" name="【市民会館】&#10;一人当たり面積最大値テキスト">
          <a:extLst>
            <a:ext uri="{FF2B5EF4-FFF2-40B4-BE49-F238E27FC236}">
              <a16:creationId xmlns:a16="http://schemas.microsoft.com/office/drawing/2014/main" id="{C64738D7-104C-4BA5-A37A-893A3537811E}"/>
            </a:ext>
          </a:extLst>
        </xdr:cNvPr>
        <xdr:cNvSpPr txBox="1"/>
      </xdr:nvSpPr>
      <xdr:spPr>
        <a:xfrm>
          <a:off x="10515600" y="16927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7620</xdr:rowOff>
    </xdr:from>
    <xdr:to>
      <xdr:col>55</xdr:col>
      <xdr:colOff>88900</xdr:colOff>
      <xdr:row>100</xdr:row>
      <xdr:rowOff>7620</xdr:rowOff>
    </xdr:to>
    <xdr:cxnSp macro="">
      <xdr:nvCxnSpPr>
        <xdr:cNvPr id="351" name="直線コネクタ 350">
          <a:extLst>
            <a:ext uri="{FF2B5EF4-FFF2-40B4-BE49-F238E27FC236}">
              <a16:creationId xmlns:a16="http://schemas.microsoft.com/office/drawing/2014/main" id="{BCF9E9EF-9FEC-43F8-8829-405094DF0209}"/>
            </a:ext>
          </a:extLst>
        </xdr:cNvPr>
        <xdr:cNvCxnSpPr/>
      </xdr:nvCxnSpPr>
      <xdr:spPr>
        <a:xfrm>
          <a:off x="10388600" y="1715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20972</xdr:rowOff>
    </xdr:from>
    <xdr:ext cx="469744" cy="259045"/>
    <xdr:sp macro="" textlink="">
      <xdr:nvSpPr>
        <xdr:cNvPr id="352" name="【市民会館】&#10;一人当たり面積平均値テキスト">
          <a:extLst>
            <a:ext uri="{FF2B5EF4-FFF2-40B4-BE49-F238E27FC236}">
              <a16:creationId xmlns:a16="http://schemas.microsoft.com/office/drawing/2014/main" id="{28915C0E-F24A-4C48-8673-256EA17A951C}"/>
            </a:ext>
          </a:extLst>
        </xdr:cNvPr>
        <xdr:cNvSpPr txBox="1"/>
      </xdr:nvSpPr>
      <xdr:spPr>
        <a:xfrm>
          <a:off x="10515600" y="180232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42545</xdr:rowOff>
    </xdr:from>
    <xdr:to>
      <xdr:col>55</xdr:col>
      <xdr:colOff>50800</xdr:colOff>
      <xdr:row>105</xdr:row>
      <xdr:rowOff>144145</xdr:rowOff>
    </xdr:to>
    <xdr:sp macro="" textlink="">
      <xdr:nvSpPr>
        <xdr:cNvPr id="353" name="フローチャート: 判断 352">
          <a:extLst>
            <a:ext uri="{FF2B5EF4-FFF2-40B4-BE49-F238E27FC236}">
              <a16:creationId xmlns:a16="http://schemas.microsoft.com/office/drawing/2014/main" id="{EE82B57A-09B5-42B1-AB77-6CD8F2D0B1E8}"/>
            </a:ext>
          </a:extLst>
        </xdr:cNvPr>
        <xdr:cNvSpPr/>
      </xdr:nvSpPr>
      <xdr:spPr>
        <a:xfrm>
          <a:off x="10426700" y="18044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166370</xdr:rowOff>
    </xdr:from>
    <xdr:to>
      <xdr:col>50</xdr:col>
      <xdr:colOff>165100</xdr:colOff>
      <xdr:row>105</xdr:row>
      <xdr:rowOff>96520</xdr:rowOff>
    </xdr:to>
    <xdr:sp macro="" textlink="">
      <xdr:nvSpPr>
        <xdr:cNvPr id="354" name="フローチャート: 判断 353">
          <a:extLst>
            <a:ext uri="{FF2B5EF4-FFF2-40B4-BE49-F238E27FC236}">
              <a16:creationId xmlns:a16="http://schemas.microsoft.com/office/drawing/2014/main" id="{E2E23AE7-5842-44A3-8286-E6B07193B332}"/>
            </a:ext>
          </a:extLst>
        </xdr:cNvPr>
        <xdr:cNvSpPr/>
      </xdr:nvSpPr>
      <xdr:spPr>
        <a:xfrm>
          <a:off x="9588500" y="1799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31114</xdr:rowOff>
    </xdr:from>
    <xdr:to>
      <xdr:col>46</xdr:col>
      <xdr:colOff>38100</xdr:colOff>
      <xdr:row>105</xdr:row>
      <xdr:rowOff>132714</xdr:rowOff>
    </xdr:to>
    <xdr:sp macro="" textlink="">
      <xdr:nvSpPr>
        <xdr:cNvPr id="355" name="フローチャート: 判断 354">
          <a:extLst>
            <a:ext uri="{FF2B5EF4-FFF2-40B4-BE49-F238E27FC236}">
              <a16:creationId xmlns:a16="http://schemas.microsoft.com/office/drawing/2014/main" id="{843193F3-CA14-4ACD-BD50-B40349EDB691}"/>
            </a:ext>
          </a:extLst>
        </xdr:cNvPr>
        <xdr:cNvSpPr/>
      </xdr:nvSpPr>
      <xdr:spPr>
        <a:xfrm>
          <a:off x="8699500" y="18033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44450</xdr:rowOff>
    </xdr:from>
    <xdr:to>
      <xdr:col>41</xdr:col>
      <xdr:colOff>101600</xdr:colOff>
      <xdr:row>105</xdr:row>
      <xdr:rowOff>146050</xdr:rowOff>
    </xdr:to>
    <xdr:sp macro="" textlink="">
      <xdr:nvSpPr>
        <xdr:cNvPr id="356" name="フローチャート: 判断 355">
          <a:extLst>
            <a:ext uri="{FF2B5EF4-FFF2-40B4-BE49-F238E27FC236}">
              <a16:creationId xmlns:a16="http://schemas.microsoft.com/office/drawing/2014/main" id="{07DE1FBA-AC27-410F-97CE-025B80783CB0}"/>
            </a:ext>
          </a:extLst>
        </xdr:cNvPr>
        <xdr:cNvSpPr/>
      </xdr:nvSpPr>
      <xdr:spPr>
        <a:xfrm>
          <a:off x="7810500" y="1804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104</xdr:row>
      <xdr:rowOff>52070</xdr:rowOff>
    </xdr:from>
    <xdr:to>
      <xdr:col>36</xdr:col>
      <xdr:colOff>165100</xdr:colOff>
      <xdr:row>104</xdr:row>
      <xdr:rowOff>153670</xdr:rowOff>
    </xdr:to>
    <xdr:sp macro="" textlink="">
      <xdr:nvSpPr>
        <xdr:cNvPr id="357" name="フローチャート: 判断 356">
          <a:extLst>
            <a:ext uri="{FF2B5EF4-FFF2-40B4-BE49-F238E27FC236}">
              <a16:creationId xmlns:a16="http://schemas.microsoft.com/office/drawing/2014/main" id="{EAA6D36C-0C85-458E-9C89-31149A19E428}"/>
            </a:ext>
          </a:extLst>
        </xdr:cNvPr>
        <xdr:cNvSpPr/>
      </xdr:nvSpPr>
      <xdr:spPr>
        <a:xfrm>
          <a:off x="6921500" y="1788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58" name="テキスト ボックス 357">
          <a:extLst>
            <a:ext uri="{FF2B5EF4-FFF2-40B4-BE49-F238E27FC236}">
              <a16:creationId xmlns:a16="http://schemas.microsoft.com/office/drawing/2014/main" id="{19A55544-4720-4178-ADFF-99A992B9E9AB}"/>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59" name="テキスト ボックス 358">
          <a:extLst>
            <a:ext uri="{FF2B5EF4-FFF2-40B4-BE49-F238E27FC236}">
              <a16:creationId xmlns:a16="http://schemas.microsoft.com/office/drawing/2014/main" id="{FC434B72-1CCC-4718-869C-2859384A3B08}"/>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60" name="テキスト ボックス 359">
          <a:extLst>
            <a:ext uri="{FF2B5EF4-FFF2-40B4-BE49-F238E27FC236}">
              <a16:creationId xmlns:a16="http://schemas.microsoft.com/office/drawing/2014/main" id="{CA4ADEC8-335C-4BAB-BFC9-C9EEFD6112DC}"/>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61" name="テキスト ボックス 360">
          <a:extLst>
            <a:ext uri="{FF2B5EF4-FFF2-40B4-BE49-F238E27FC236}">
              <a16:creationId xmlns:a16="http://schemas.microsoft.com/office/drawing/2014/main" id="{FF168944-BB7B-44F3-A3A3-29199D2025DC}"/>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62" name="テキスト ボックス 361">
          <a:extLst>
            <a:ext uri="{FF2B5EF4-FFF2-40B4-BE49-F238E27FC236}">
              <a16:creationId xmlns:a16="http://schemas.microsoft.com/office/drawing/2014/main" id="{F072E8F7-16BC-40A0-8266-86C3AC1DB61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104</xdr:row>
      <xdr:rowOff>2539</xdr:rowOff>
    </xdr:from>
    <xdr:to>
      <xdr:col>36</xdr:col>
      <xdr:colOff>165100</xdr:colOff>
      <xdr:row>104</xdr:row>
      <xdr:rowOff>104139</xdr:rowOff>
    </xdr:to>
    <xdr:sp macro="" textlink="">
      <xdr:nvSpPr>
        <xdr:cNvPr id="363" name="楕円 362">
          <a:extLst>
            <a:ext uri="{FF2B5EF4-FFF2-40B4-BE49-F238E27FC236}">
              <a16:creationId xmlns:a16="http://schemas.microsoft.com/office/drawing/2014/main" id="{0D788B0B-B419-448D-953F-AA3A8A359B30}"/>
            </a:ext>
          </a:extLst>
        </xdr:cNvPr>
        <xdr:cNvSpPr/>
      </xdr:nvSpPr>
      <xdr:spPr>
        <a:xfrm>
          <a:off x="6921500" y="1783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103</xdr:row>
      <xdr:rowOff>113047</xdr:rowOff>
    </xdr:from>
    <xdr:ext cx="469744" cy="259045"/>
    <xdr:sp macro="" textlink="">
      <xdr:nvSpPr>
        <xdr:cNvPr id="364" name="n_1aveValue【市民会館】&#10;一人当たり面積">
          <a:extLst>
            <a:ext uri="{FF2B5EF4-FFF2-40B4-BE49-F238E27FC236}">
              <a16:creationId xmlns:a16="http://schemas.microsoft.com/office/drawing/2014/main" id="{C6C4F0ED-0B0E-49D9-8724-45A756A66A83}"/>
            </a:ext>
          </a:extLst>
        </xdr:cNvPr>
        <xdr:cNvSpPr txBox="1"/>
      </xdr:nvSpPr>
      <xdr:spPr>
        <a:xfrm>
          <a:off x="9391727" y="17772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149241</xdr:rowOff>
    </xdr:from>
    <xdr:ext cx="469744" cy="259045"/>
    <xdr:sp macro="" textlink="">
      <xdr:nvSpPr>
        <xdr:cNvPr id="365" name="n_2aveValue【市民会館】&#10;一人当たり面積">
          <a:extLst>
            <a:ext uri="{FF2B5EF4-FFF2-40B4-BE49-F238E27FC236}">
              <a16:creationId xmlns:a16="http://schemas.microsoft.com/office/drawing/2014/main" id="{4E7FB33C-305B-4798-A433-C20304A84B9A}"/>
            </a:ext>
          </a:extLst>
        </xdr:cNvPr>
        <xdr:cNvSpPr txBox="1"/>
      </xdr:nvSpPr>
      <xdr:spPr>
        <a:xfrm>
          <a:off x="8515427" y="17808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162577</xdr:rowOff>
    </xdr:from>
    <xdr:ext cx="469744" cy="259045"/>
    <xdr:sp macro="" textlink="">
      <xdr:nvSpPr>
        <xdr:cNvPr id="366" name="n_3aveValue【市民会館】&#10;一人当たり面積">
          <a:extLst>
            <a:ext uri="{FF2B5EF4-FFF2-40B4-BE49-F238E27FC236}">
              <a16:creationId xmlns:a16="http://schemas.microsoft.com/office/drawing/2014/main" id="{32022FFC-EC2E-4B53-B09A-B6A9D094FB00}"/>
            </a:ext>
          </a:extLst>
        </xdr:cNvPr>
        <xdr:cNvSpPr txBox="1"/>
      </xdr:nvSpPr>
      <xdr:spPr>
        <a:xfrm>
          <a:off x="7626427" y="17821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144797</xdr:rowOff>
    </xdr:from>
    <xdr:ext cx="469744" cy="259045"/>
    <xdr:sp macro="" textlink="">
      <xdr:nvSpPr>
        <xdr:cNvPr id="367" name="n_4aveValue【市民会館】&#10;一人当たり面積">
          <a:extLst>
            <a:ext uri="{FF2B5EF4-FFF2-40B4-BE49-F238E27FC236}">
              <a16:creationId xmlns:a16="http://schemas.microsoft.com/office/drawing/2014/main" id="{24901BB0-D7B0-4D3E-B69C-2FA48CCC53B8}"/>
            </a:ext>
          </a:extLst>
        </xdr:cNvPr>
        <xdr:cNvSpPr txBox="1"/>
      </xdr:nvSpPr>
      <xdr:spPr>
        <a:xfrm>
          <a:off x="6737427" y="17975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102</xdr:row>
      <xdr:rowOff>120666</xdr:rowOff>
    </xdr:from>
    <xdr:ext cx="469744" cy="259045"/>
    <xdr:sp macro="" textlink="">
      <xdr:nvSpPr>
        <xdr:cNvPr id="368" name="n_4mainValue【市民会館】&#10;一人当たり面積">
          <a:extLst>
            <a:ext uri="{FF2B5EF4-FFF2-40B4-BE49-F238E27FC236}">
              <a16:creationId xmlns:a16="http://schemas.microsoft.com/office/drawing/2014/main" id="{0BD0A295-31C7-42A9-8DB9-7FDB54F6E63A}"/>
            </a:ext>
          </a:extLst>
        </xdr:cNvPr>
        <xdr:cNvSpPr txBox="1"/>
      </xdr:nvSpPr>
      <xdr:spPr>
        <a:xfrm>
          <a:off x="6737427" y="17608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69" name="正方形/長方形 368">
          <a:extLst>
            <a:ext uri="{FF2B5EF4-FFF2-40B4-BE49-F238E27FC236}">
              <a16:creationId xmlns:a16="http://schemas.microsoft.com/office/drawing/2014/main" id="{C50F4129-8A32-45BA-BC5D-29D36F31101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70" name="正方形/長方形 369">
          <a:extLst>
            <a:ext uri="{FF2B5EF4-FFF2-40B4-BE49-F238E27FC236}">
              <a16:creationId xmlns:a16="http://schemas.microsoft.com/office/drawing/2014/main" id="{BF7311E5-F9C7-4263-B8BC-BDBF1251C40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71" name="正方形/長方形 370">
          <a:extLst>
            <a:ext uri="{FF2B5EF4-FFF2-40B4-BE49-F238E27FC236}">
              <a16:creationId xmlns:a16="http://schemas.microsoft.com/office/drawing/2014/main" id="{1AE875C9-F7F3-459C-B1D3-326D0269ABF6}"/>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72" name="正方形/長方形 371">
          <a:extLst>
            <a:ext uri="{FF2B5EF4-FFF2-40B4-BE49-F238E27FC236}">
              <a16:creationId xmlns:a16="http://schemas.microsoft.com/office/drawing/2014/main" id="{ED2198CB-99F1-46DC-87D1-C8381F6F7144}"/>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73" name="正方形/長方形 372">
          <a:extLst>
            <a:ext uri="{FF2B5EF4-FFF2-40B4-BE49-F238E27FC236}">
              <a16:creationId xmlns:a16="http://schemas.microsoft.com/office/drawing/2014/main" id="{EBBF2CE2-0836-41F1-91C1-EC95F4CF97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74" name="正方形/長方形 373">
          <a:extLst>
            <a:ext uri="{FF2B5EF4-FFF2-40B4-BE49-F238E27FC236}">
              <a16:creationId xmlns:a16="http://schemas.microsoft.com/office/drawing/2014/main" id="{885E410A-D3FF-4A0E-9971-8AAD61BFD173}"/>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75" name="正方形/長方形 374">
          <a:extLst>
            <a:ext uri="{FF2B5EF4-FFF2-40B4-BE49-F238E27FC236}">
              <a16:creationId xmlns:a16="http://schemas.microsoft.com/office/drawing/2014/main" id="{EBD4D2A0-C881-413D-B3AC-55B561325B0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6" name="正方形/長方形 375">
          <a:extLst>
            <a:ext uri="{FF2B5EF4-FFF2-40B4-BE49-F238E27FC236}">
              <a16:creationId xmlns:a16="http://schemas.microsoft.com/office/drawing/2014/main" id="{DBABE33C-127C-4307-A316-C5BC99F52A4F}"/>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77" name="正方形/長方形 376">
          <a:extLst>
            <a:ext uri="{FF2B5EF4-FFF2-40B4-BE49-F238E27FC236}">
              <a16:creationId xmlns:a16="http://schemas.microsoft.com/office/drawing/2014/main" id="{0673B0E3-4332-4C7E-B808-F44247AC8137}"/>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78" name="正方形/長方形 377">
          <a:extLst>
            <a:ext uri="{FF2B5EF4-FFF2-40B4-BE49-F238E27FC236}">
              <a16:creationId xmlns:a16="http://schemas.microsoft.com/office/drawing/2014/main" id="{FB512552-A64D-43BF-BDF3-891A7F13300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79" name="正方形/長方形 378">
          <a:extLst>
            <a:ext uri="{FF2B5EF4-FFF2-40B4-BE49-F238E27FC236}">
              <a16:creationId xmlns:a16="http://schemas.microsoft.com/office/drawing/2014/main" id="{20F3DD40-775E-4030-BE8D-BD7628D6DE25}"/>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0" name="正方形/長方形 379">
          <a:extLst>
            <a:ext uri="{FF2B5EF4-FFF2-40B4-BE49-F238E27FC236}">
              <a16:creationId xmlns:a16="http://schemas.microsoft.com/office/drawing/2014/main" id="{1CEDDF3C-EA49-4328-84B9-A0170EE13F5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1" name="正方形/長方形 380">
          <a:extLst>
            <a:ext uri="{FF2B5EF4-FFF2-40B4-BE49-F238E27FC236}">
              <a16:creationId xmlns:a16="http://schemas.microsoft.com/office/drawing/2014/main" id="{B5E554C3-EF92-4A96-B95D-14B6DC74DE5E}"/>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2" name="正方形/長方形 381">
          <a:extLst>
            <a:ext uri="{FF2B5EF4-FFF2-40B4-BE49-F238E27FC236}">
              <a16:creationId xmlns:a16="http://schemas.microsoft.com/office/drawing/2014/main" id="{8966B86E-F50E-4E63-804B-0FD1F8D3F01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3" name="正方形/長方形 382">
          <a:extLst>
            <a:ext uri="{FF2B5EF4-FFF2-40B4-BE49-F238E27FC236}">
              <a16:creationId xmlns:a16="http://schemas.microsoft.com/office/drawing/2014/main" id="{CEB89DFB-AD47-4B96-A86C-E09FF3FF697F}"/>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4" name="正方形/長方形 383">
          <a:extLst>
            <a:ext uri="{FF2B5EF4-FFF2-40B4-BE49-F238E27FC236}">
              <a16:creationId xmlns:a16="http://schemas.microsoft.com/office/drawing/2014/main" id="{F57BCC99-A9F9-4546-8928-0C0F4726DDA6}"/>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85" name="正方形/長方形 384">
          <a:extLst>
            <a:ext uri="{FF2B5EF4-FFF2-40B4-BE49-F238E27FC236}">
              <a16:creationId xmlns:a16="http://schemas.microsoft.com/office/drawing/2014/main" id="{519BC2BD-7525-4546-A846-98849D303AD1}"/>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86" name="正方形/長方形 385">
          <a:extLst>
            <a:ext uri="{FF2B5EF4-FFF2-40B4-BE49-F238E27FC236}">
              <a16:creationId xmlns:a16="http://schemas.microsoft.com/office/drawing/2014/main" id="{89B21A11-1ADA-4757-8CD1-0B50E07A9F4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87" name="正方形/長方形 386">
          <a:extLst>
            <a:ext uri="{FF2B5EF4-FFF2-40B4-BE49-F238E27FC236}">
              <a16:creationId xmlns:a16="http://schemas.microsoft.com/office/drawing/2014/main" id="{0B923AA2-9E31-4E03-A593-DE213A015CE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88" name="正方形/長方形 387">
          <a:extLst>
            <a:ext uri="{FF2B5EF4-FFF2-40B4-BE49-F238E27FC236}">
              <a16:creationId xmlns:a16="http://schemas.microsoft.com/office/drawing/2014/main" id="{029A628F-BB65-4D66-BE9E-C8DEA9291561}"/>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89" name="正方形/長方形 388">
          <a:extLst>
            <a:ext uri="{FF2B5EF4-FFF2-40B4-BE49-F238E27FC236}">
              <a16:creationId xmlns:a16="http://schemas.microsoft.com/office/drawing/2014/main" id="{A0C01664-E732-408B-A9E5-7F83A5330FB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90" name="正方形/長方形 389">
          <a:extLst>
            <a:ext uri="{FF2B5EF4-FFF2-40B4-BE49-F238E27FC236}">
              <a16:creationId xmlns:a16="http://schemas.microsoft.com/office/drawing/2014/main" id="{BAFEDD37-E21A-49FD-9690-BCC1CFFE240A}"/>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91" name="正方形/長方形 390">
          <a:extLst>
            <a:ext uri="{FF2B5EF4-FFF2-40B4-BE49-F238E27FC236}">
              <a16:creationId xmlns:a16="http://schemas.microsoft.com/office/drawing/2014/main" id="{DBFA1CA3-B35F-4A7F-A625-5C5944055CFA}"/>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92" name="正方形/長方形 391">
          <a:extLst>
            <a:ext uri="{FF2B5EF4-FFF2-40B4-BE49-F238E27FC236}">
              <a16:creationId xmlns:a16="http://schemas.microsoft.com/office/drawing/2014/main" id="{C47B538B-4706-49F9-8411-7FDDBBED415A}"/>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93" name="テキスト ボックス 392">
          <a:extLst>
            <a:ext uri="{FF2B5EF4-FFF2-40B4-BE49-F238E27FC236}">
              <a16:creationId xmlns:a16="http://schemas.microsoft.com/office/drawing/2014/main" id="{76F3227E-FFFC-4F38-BEE7-5303B841260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94" name="直線コネクタ 393">
          <a:extLst>
            <a:ext uri="{FF2B5EF4-FFF2-40B4-BE49-F238E27FC236}">
              <a16:creationId xmlns:a16="http://schemas.microsoft.com/office/drawing/2014/main" id="{03AF4D56-D434-4791-B008-1EBAC59A132F}"/>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95" name="テキスト ボックス 394">
          <a:extLst>
            <a:ext uri="{FF2B5EF4-FFF2-40B4-BE49-F238E27FC236}">
              <a16:creationId xmlns:a16="http://schemas.microsoft.com/office/drawing/2014/main" id="{5016BD02-5281-47BE-9606-E708A2061BAB}"/>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396" name="直線コネクタ 395">
          <a:extLst>
            <a:ext uri="{FF2B5EF4-FFF2-40B4-BE49-F238E27FC236}">
              <a16:creationId xmlns:a16="http://schemas.microsoft.com/office/drawing/2014/main" id="{026F1568-9428-49FD-89B8-684E48D73482}"/>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397" name="テキスト ボックス 396">
          <a:extLst>
            <a:ext uri="{FF2B5EF4-FFF2-40B4-BE49-F238E27FC236}">
              <a16:creationId xmlns:a16="http://schemas.microsoft.com/office/drawing/2014/main" id="{693E920E-B37B-4DDF-A10B-68AAE268C716}"/>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398" name="直線コネクタ 397">
          <a:extLst>
            <a:ext uri="{FF2B5EF4-FFF2-40B4-BE49-F238E27FC236}">
              <a16:creationId xmlns:a16="http://schemas.microsoft.com/office/drawing/2014/main" id="{C2DFA2F1-F02E-4E9B-8B6D-B597DCBFB111}"/>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399" name="テキスト ボックス 398">
          <a:extLst>
            <a:ext uri="{FF2B5EF4-FFF2-40B4-BE49-F238E27FC236}">
              <a16:creationId xmlns:a16="http://schemas.microsoft.com/office/drawing/2014/main" id="{CA2F1694-FCEF-4814-9423-E377627CFEAC}"/>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00" name="直線コネクタ 399">
          <a:extLst>
            <a:ext uri="{FF2B5EF4-FFF2-40B4-BE49-F238E27FC236}">
              <a16:creationId xmlns:a16="http://schemas.microsoft.com/office/drawing/2014/main" id="{0C542363-3C0F-4C00-A2A5-5E82FE4783AF}"/>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01" name="テキスト ボックス 400">
          <a:extLst>
            <a:ext uri="{FF2B5EF4-FFF2-40B4-BE49-F238E27FC236}">
              <a16:creationId xmlns:a16="http://schemas.microsoft.com/office/drawing/2014/main" id="{3E9B3C11-ECBD-4E9E-A3A3-5C3F41C07C55}"/>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02" name="直線コネクタ 401">
          <a:extLst>
            <a:ext uri="{FF2B5EF4-FFF2-40B4-BE49-F238E27FC236}">
              <a16:creationId xmlns:a16="http://schemas.microsoft.com/office/drawing/2014/main" id="{F4E7BBE0-BB6C-4013-850B-47A0A67A6604}"/>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03" name="テキスト ボックス 402">
          <a:extLst>
            <a:ext uri="{FF2B5EF4-FFF2-40B4-BE49-F238E27FC236}">
              <a16:creationId xmlns:a16="http://schemas.microsoft.com/office/drawing/2014/main" id="{90878220-D1AF-45F0-B7B4-A1E128C1D6FC}"/>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04" name="直線コネクタ 403">
          <a:extLst>
            <a:ext uri="{FF2B5EF4-FFF2-40B4-BE49-F238E27FC236}">
              <a16:creationId xmlns:a16="http://schemas.microsoft.com/office/drawing/2014/main" id="{41FBED25-FF3E-4522-B6C8-1D4257F05EE7}"/>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405" name="テキスト ボックス 404">
          <a:extLst>
            <a:ext uri="{FF2B5EF4-FFF2-40B4-BE49-F238E27FC236}">
              <a16:creationId xmlns:a16="http://schemas.microsoft.com/office/drawing/2014/main" id="{91FCD4F5-38DE-4DC5-A0F1-D658E8F4CCE3}"/>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06" name="直線コネクタ 405">
          <a:extLst>
            <a:ext uri="{FF2B5EF4-FFF2-40B4-BE49-F238E27FC236}">
              <a16:creationId xmlns:a16="http://schemas.microsoft.com/office/drawing/2014/main" id="{5880C474-DBF4-400D-BB8C-CABE34B69A8A}"/>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407" name="テキスト ボックス 406">
          <a:extLst>
            <a:ext uri="{FF2B5EF4-FFF2-40B4-BE49-F238E27FC236}">
              <a16:creationId xmlns:a16="http://schemas.microsoft.com/office/drawing/2014/main" id="{3AB8A561-2552-4208-B5C8-12C817280645}"/>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08" name="【保健センター・保健所】&#10;有形固定資産減価償却率グラフ枠">
          <a:extLst>
            <a:ext uri="{FF2B5EF4-FFF2-40B4-BE49-F238E27FC236}">
              <a16:creationId xmlns:a16="http://schemas.microsoft.com/office/drawing/2014/main" id="{E1BB046B-4061-4DED-8FA2-B56F54055258}"/>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152400</xdr:rowOff>
    </xdr:from>
    <xdr:to>
      <xdr:col>85</xdr:col>
      <xdr:colOff>126364</xdr:colOff>
      <xdr:row>63</xdr:row>
      <xdr:rowOff>100965</xdr:rowOff>
    </xdr:to>
    <xdr:cxnSp macro="">
      <xdr:nvCxnSpPr>
        <xdr:cNvPr id="409" name="直線コネクタ 408">
          <a:extLst>
            <a:ext uri="{FF2B5EF4-FFF2-40B4-BE49-F238E27FC236}">
              <a16:creationId xmlns:a16="http://schemas.microsoft.com/office/drawing/2014/main" id="{AFA9BB28-6B55-4CEE-B995-69BD7D386A4C}"/>
            </a:ext>
          </a:extLst>
        </xdr:cNvPr>
        <xdr:cNvCxnSpPr/>
      </xdr:nvCxnSpPr>
      <xdr:spPr>
        <a:xfrm flipV="1">
          <a:off x="16318864" y="9753600"/>
          <a:ext cx="0" cy="1148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104792</xdr:rowOff>
    </xdr:from>
    <xdr:ext cx="405111" cy="259045"/>
    <xdr:sp macro="" textlink="">
      <xdr:nvSpPr>
        <xdr:cNvPr id="410" name="【保健センター・保健所】&#10;有形固定資産減価償却率最小値テキスト">
          <a:extLst>
            <a:ext uri="{FF2B5EF4-FFF2-40B4-BE49-F238E27FC236}">
              <a16:creationId xmlns:a16="http://schemas.microsoft.com/office/drawing/2014/main" id="{729BD94A-FB58-49D4-B2B4-D63A1F1A11D5}"/>
            </a:ext>
          </a:extLst>
        </xdr:cNvPr>
        <xdr:cNvSpPr txBox="1"/>
      </xdr:nvSpPr>
      <xdr:spPr>
        <a:xfrm>
          <a:off x="16357600" y="10906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100965</xdr:rowOff>
    </xdr:from>
    <xdr:to>
      <xdr:col>86</xdr:col>
      <xdr:colOff>25400</xdr:colOff>
      <xdr:row>63</xdr:row>
      <xdr:rowOff>100965</xdr:rowOff>
    </xdr:to>
    <xdr:cxnSp macro="">
      <xdr:nvCxnSpPr>
        <xdr:cNvPr id="411" name="直線コネクタ 410">
          <a:extLst>
            <a:ext uri="{FF2B5EF4-FFF2-40B4-BE49-F238E27FC236}">
              <a16:creationId xmlns:a16="http://schemas.microsoft.com/office/drawing/2014/main" id="{251DA2F0-B157-4255-8361-0EBBDA67EF77}"/>
            </a:ext>
          </a:extLst>
        </xdr:cNvPr>
        <xdr:cNvCxnSpPr/>
      </xdr:nvCxnSpPr>
      <xdr:spPr>
        <a:xfrm>
          <a:off x="16230600" y="10902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99077</xdr:rowOff>
    </xdr:from>
    <xdr:ext cx="405111" cy="259045"/>
    <xdr:sp macro="" textlink="">
      <xdr:nvSpPr>
        <xdr:cNvPr id="412" name="【保健センター・保健所】&#10;有形固定資産減価償却率最大値テキスト">
          <a:extLst>
            <a:ext uri="{FF2B5EF4-FFF2-40B4-BE49-F238E27FC236}">
              <a16:creationId xmlns:a16="http://schemas.microsoft.com/office/drawing/2014/main" id="{08483147-8E8E-4367-B7F9-2690EABCBAC2}"/>
            </a:ext>
          </a:extLst>
        </xdr:cNvPr>
        <xdr:cNvSpPr txBox="1"/>
      </xdr:nvSpPr>
      <xdr:spPr>
        <a:xfrm>
          <a:off x="16357600" y="9528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152400</xdr:rowOff>
    </xdr:from>
    <xdr:to>
      <xdr:col>86</xdr:col>
      <xdr:colOff>25400</xdr:colOff>
      <xdr:row>56</xdr:row>
      <xdr:rowOff>152400</xdr:rowOff>
    </xdr:to>
    <xdr:cxnSp macro="">
      <xdr:nvCxnSpPr>
        <xdr:cNvPr id="413" name="直線コネクタ 412">
          <a:extLst>
            <a:ext uri="{FF2B5EF4-FFF2-40B4-BE49-F238E27FC236}">
              <a16:creationId xmlns:a16="http://schemas.microsoft.com/office/drawing/2014/main" id="{F42F6278-036C-42FA-8F35-017A093ECD3C}"/>
            </a:ext>
          </a:extLst>
        </xdr:cNvPr>
        <xdr:cNvCxnSpPr/>
      </xdr:nvCxnSpPr>
      <xdr:spPr>
        <a:xfrm>
          <a:off x="16230600" y="9753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57</xdr:row>
      <xdr:rowOff>156862</xdr:rowOff>
    </xdr:from>
    <xdr:ext cx="405111" cy="259045"/>
    <xdr:sp macro="" textlink="">
      <xdr:nvSpPr>
        <xdr:cNvPr id="414" name="【保健センター・保健所】&#10;有形固定資産減価償却率平均値テキスト">
          <a:extLst>
            <a:ext uri="{FF2B5EF4-FFF2-40B4-BE49-F238E27FC236}">
              <a16:creationId xmlns:a16="http://schemas.microsoft.com/office/drawing/2014/main" id="{CFF3EF0D-3F1D-498B-8E92-3917084514F4}"/>
            </a:ext>
          </a:extLst>
        </xdr:cNvPr>
        <xdr:cNvSpPr txBox="1"/>
      </xdr:nvSpPr>
      <xdr:spPr>
        <a:xfrm>
          <a:off x="16357600" y="99295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133985</xdr:rowOff>
    </xdr:from>
    <xdr:to>
      <xdr:col>85</xdr:col>
      <xdr:colOff>177800</xdr:colOff>
      <xdr:row>59</xdr:row>
      <xdr:rowOff>64135</xdr:rowOff>
    </xdr:to>
    <xdr:sp macro="" textlink="">
      <xdr:nvSpPr>
        <xdr:cNvPr id="415" name="フローチャート: 判断 414">
          <a:extLst>
            <a:ext uri="{FF2B5EF4-FFF2-40B4-BE49-F238E27FC236}">
              <a16:creationId xmlns:a16="http://schemas.microsoft.com/office/drawing/2014/main" id="{A7974957-13E3-4980-B12C-B34F82F9A05B}"/>
            </a:ext>
          </a:extLst>
        </xdr:cNvPr>
        <xdr:cNvSpPr/>
      </xdr:nvSpPr>
      <xdr:spPr>
        <a:xfrm>
          <a:off x="16268700" y="1007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59690</xdr:rowOff>
    </xdr:from>
    <xdr:to>
      <xdr:col>81</xdr:col>
      <xdr:colOff>101600</xdr:colOff>
      <xdr:row>58</xdr:row>
      <xdr:rowOff>161290</xdr:rowOff>
    </xdr:to>
    <xdr:sp macro="" textlink="">
      <xdr:nvSpPr>
        <xdr:cNvPr id="416" name="フローチャート: 判断 415">
          <a:extLst>
            <a:ext uri="{FF2B5EF4-FFF2-40B4-BE49-F238E27FC236}">
              <a16:creationId xmlns:a16="http://schemas.microsoft.com/office/drawing/2014/main" id="{4872B23C-3AC4-4811-ADC6-AD29E65C0596}"/>
            </a:ext>
          </a:extLst>
        </xdr:cNvPr>
        <xdr:cNvSpPr/>
      </xdr:nvSpPr>
      <xdr:spPr>
        <a:xfrm>
          <a:off x="15430500" y="10003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13970</xdr:rowOff>
    </xdr:from>
    <xdr:to>
      <xdr:col>76</xdr:col>
      <xdr:colOff>165100</xdr:colOff>
      <xdr:row>58</xdr:row>
      <xdr:rowOff>115570</xdr:rowOff>
    </xdr:to>
    <xdr:sp macro="" textlink="">
      <xdr:nvSpPr>
        <xdr:cNvPr id="417" name="フローチャート: 判断 416">
          <a:extLst>
            <a:ext uri="{FF2B5EF4-FFF2-40B4-BE49-F238E27FC236}">
              <a16:creationId xmlns:a16="http://schemas.microsoft.com/office/drawing/2014/main" id="{51B6828B-DE8A-424F-BE32-F828A967B4B3}"/>
            </a:ext>
          </a:extLst>
        </xdr:cNvPr>
        <xdr:cNvSpPr/>
      </xdr:nvSpPr>
      <xdr:spPr>
        <a:xfrm>
          <a:off x="14541500" y="9958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38735</xdr:rowOff>
    </xdr:from>
    <xdr:to>
      <xdr:col>72</xdr:col>
      <xdr:colOff>38100</xdr:colOff>
      <xdr:row>58</xdr:row>
      <xdr:rowOff>140335</xdr:rowOff>
    </xdr:to>
    <xdr:sp macro="" textlink="">
      <xdr:nvSpPr>
        <xdr:cNvPr id="418" name="フローチャート: 判断 417">
          <a:extLst>
            <a:ext uri="{FF2B5EF4-FFF2-40B4-BE49-F238E27FC236}">
              <a16:creationId xmlns:a16="http://schemas.microsoft.com/office/drawing/2014/main" id="{235E5A8D-9A3B-48AA-B9E2-AA5BB0BC79ED}"/>
            </a:ext>
          </a:extLst>
        </xdr:cNvPr>
        <xdr:cNvSpPr/>
      </xdr:nvSpPr>
      <xdr:spPr>
        <a:xfrm>
          <a:off x="13652500" y="9982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12065</xdr:rowOff>
    </xdr:from>
    <xdr:to>
      <xdr:col>67</xdr:col>
      <xdr:colOff>101600</xdr:colOff>
      <xdr:row>58</xdr:row>
      <xdr:rowOff>113665</xdr:rowOff>
    </xdr:to>
    <xdr:sp macro="" textlink="">
      <xdr:nvSpPr>
        <xdr:cNvPr id="419" name="フローチャート: 判断 418">
          <a:extLst>
            <a:ext uri="{FF2B5EF4-FFF2-40B4-BE49-F238E27FC236}">
              <a16:creationId xmlns:a16="http://schemas.microsoft.com/office/drawing/2014/main" id="{D51D2822-559E-408C-9B68-FF848FD55D25}"/>
            </a:ext>
          </a:extLst>
        </xdr:cNvPr>
        <xdr:cNvSpPr/>
      </xdr:nvSpPr>
      <xdr:spPr>
        <a:xfrm>
          <a:off x="12763500" y="9956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20" name="テキスト ボックス 419">
          <a:extLst>
            <a:ext uri="{FF2B5EF4-FFF2-40B4-BE49-F238E27FC236}">
              <a16:creationId xmlns:a16="http://schemas.microsoft.com/office/drawing/2014/main" id="{0B498927-0853-43E1-8ADF-5ABCEB39E793}"/>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21" name="テキスト ボックス 420">
          <a:extLst>
            <a:ext uri="{FF2B5EF4-FFF2-40B4-BE49-F238E27FC236}">
              <a16:creationId xmlns:a16="http://schemas.microsoft.com/office/drawing/2014/main" id="{D847E8BD-23E0-49FD-B7D9-A180AD6ADC9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22" name="テキスト ボックス 421">
          <a:extLst>
            <a:ext uri="{FF2B5EF4-FFF2-40B4-BE49-F238E27FC236}">
              <a16:creationId xmlns:a16="http://schemas.microsoft.com/office/drawing/2014/main" id="{7785C2EB-A769-47A3-A91F-0851774AFE9E}"/>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23" name="テキスト ボックス 422">
          <a:extLst>
            <a:ext uri="{FF2B5EF4-FFF2-40B4-BE49-F238E27FC236}">
              <a16:creationId xmlns:a16="http://schemas.microsoft.com/office/drawing/2014/main" id="{63677187-AD18-482C-8734-ACC36E784A06}"/>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24" name="テキスト ボックス 423">
          <a:extLst>
            <a:ext uri="{FF2B5EF4-FFF2-40B4-BE49-F238E27FC236}">
              <a16:creationId xmlns:a16="http://schemas.microsoft.com/office/drawing/2014/main" id="{437CC021-0C93-4FE8-B6DD-318D1F623135}"/>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154940</xdr:rowOff>
    </xdr:from>
    <xdr:to>
      <xdr:col>85</xdr:col>
      <xdr:colOff>177800</xdr:colOff>
      <xdr:row>61</xdr:row>
      <xdr:rowOff>85090</xdr:rowOff>
    </xdr:to>
    <xdr:sp macro="" textlink="">
      <xdr:nvSpPr>
        <xdr:cNvPr id="425" name="楕円 424">
          <a:extLst>
            <a:ext uri="{FF2B5EF4-FFF2-40B4-BE49-F238E27FC236}">
              <a16:creationId xmlns:a16="http://schemas.microsoft.com/office/drawing/2014/main" id="{6D1C6E61-62AB-47C5-8B8C-71036CA7A7D5}"/>
            </a:ext>
          </a:extLst>
        </xdr:cNvPr>
        <xdr:cNvSpPr/>
      </xdr:nvSpPr>
      <xdr:spPr>
        <a:xfrm>
          <a:off x="16268700" y="1044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133367</xdr:rowOff>
    </xdr:from>
    <xdr:ext cx="405111" cy="259045"/>
    <xdr:sp macro="" textlink="">
      <xdr:nvSpPr>
        <xdr:cNvPr id="426" name="【保健センター・保健所】&#10;有形固定資産減価償却率該当値テキスト">
          <a:extLst>
            <a:ext uri="{FF2B5EF4-FFF2-40B4-BE49-F238E27FC236}">
              <a16:creationId xmlns:a16="http://schemas.microsoft.com/office/drawing/2014/main" id="{04279937-3CE9-446C-8D6D-81E4A3C9E377}"/>
            </a:ext>
          </a:extLst>
        </xdr:cNvPr>
        <xdr:cNvSpPr txBox="1"/>
      </xdr:nvSpPr>
      <xdr:spPr>
        <a:xfrm>
          <a:off x="16357600" y="1042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99695</xdr:rowOff>
    </xdr:from>
    <xdr:to>
      <xdr:col>81</xdr:col>
      <xdr:colOff>101600</xdr:colOff>
      <xdr:row>61</xdr:row>
      <xdr:rowOff>29845</xdr:rowOff>
    </xdr:to>
    <xdr:sp macro="" textlink="">
      <xdr:nvSpPr>
        <xdr:cNvPr id="427" name="楕円 426">
          <a:extLst>
            <a:ext uri="{FF2B5EF4-FFF2-40B4-BE49-F238E27FC236}">
              <a16:creationId xmlns:a16="http://schemas.microsoft.com/office/drawing/2014/main" id="{4AFFE68E-6793-4595-BB3D-D1AFD44A1C47}"/>
            </a:ext>
          </a:extLst>
        </xdr:cNvPr>
        <xdr:cNvSpPr/>
      </xdr:nvSpPr>
      <xdr:spPr>
        <a:xfrm>
          <a:off x="15430500" y="1038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150495</xdr:rowOff>
    </xdr:from>
    <xdr:to>
      <xdr:col>85</xdr:col>
      <xdr:colOff>127000</xdr:colOff>
      <xdr:row>61</xdr:row>
      <xdr:rowOff>34290</xdr:rowOff>
    </xdr:to>
    <xdr:cxnSp macro="">
      <xdr:nvCxnSpPr>
        <xdr:cNvPr id="428" name="直線コネクタ 427">
          <a:extLst>
            <a:ext uri="{FF2B5EF4-FFF2-40B4-BE49-F238E27FC236}">
              <a16:creationId xmlns:a16="http://schemas.microsoft.com/office/drawing/2014/main" id="{670DEA42-E618-437E-BA51-864ACD0CA6FC}"/>
            </a:ext>
          </a:extLst>
        </xdr:cNvPr>
        <xdr:cNvCxnSpPr/>
      </xdr:nvCxnSpPr>
      <xdr:spPr>
        <a:xfrm>
          <a:off x="15481300" y="10437495"/>
          <a:ext cx="838200" cy="5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162560</xdr:rowOff>
    </xdr:from>
    <xdr:to>
      <xdr:col>76</xdr:col>
      <xdr:colOff>165100</xdr:colOff>
      <xdr:row>60</xdr:row>
      <xdr:rowOff>92710</xdr:rowOff>
    </xdr:to>
    <xdr:sp macro="" textlink="">
      <xdr:nvSpPr>
        <xdr:cNvPr id="429" name="楕円 428">
          <a:extLst>
            <a:ext uri="{FF2B5EF4-FFF2-40B4-BE49-F238E27FC236}">
              <a16:creationId xmlns:a16="http://schemas.microsoft.com/office/drawing/2014/main" id="{2B2CFCC8-7B1E-474F-84DC-221F90F22264}"/>
            </a:ext>
          </a:extLst>
        </xdr:cNvPr>
        <xdr:cNvSpPr/>
      </xdr:nvSpPr>
      <xdr:spPr>
        <a:xfrm>
          <a:off x="14541500" y="1027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41910</xdr:rowOff>
    </xdr:from>
    <xdr:to>
      <xdr:col>81</xdr:col>
      <xdr:colOff>50800</xdr:colOff>
      <xdr:row>60</xdr:row>
      <xdr:rowOff>150495</xdr:rowOff>
    </xdr:to>
    <xdr:cxnSp macro="">
      <xdr:nvCxnSpPr>
        <xdr:cNvPr id="430" name="直線コネクタ 429">
          <a:extLst>
            <a:ext uri="{FF2B5EF4-FFF2-40B4-BE49-F238E27FC236}">
              <a16:creationId xmlns:a16="http://schemas.microsoft.com/office/drawing/2014/main" id="{86B44049-FAB8-4246-86DB-D99A1188A2FD}"/>
            </a:ext>
          </a:extLst>
        </xdr:cNvPr>
        <xdr:cNvCxnSpPr/>
      </xdr:nvCxnSpPr>
      <xdr:spPr>
        <a:xfrm>
          <a:off x="14592300" y="10328910"/>
          <a:ext cx="889000" cy="108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149225</xdr:rowOff>
    </xdr:from>
    <xdr:to>
      <xdr:col>72</xdr:col>
      <xdr:colOff>38100</xdr:colOff>
      <xdr:row>60</xdr:row>
      <xdr:rowOff>79375</xdr:rowOff>
    </xdr:to>
    <xdr:sp macro="" textlink="">
      <xdr:nvSpPr>
        <xdr:cNvPr id="431" name="楕円 430">
          <a:extLst>
            <a:ext uri="{FF2B5EF4-FFF2-40B4-BE49-F238E27FC236}">
              <a16:creationId xmlns:a16="http://schemas.microsoft.com/office/drawing/2014/main" id="{E147413F-0039-43D9-80FB-38DA4DA4D630}"/>
            </a:ext>
          </a:extLst>
        </xdr:cNvPr>
        <xdr:cNvSpPr/>
      </xdr:nvSpPr>
      <xdr:spPr>
        <a:xfrm>
          <a:off x="13652500" y="10264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28575</xdr:rowOff>
    </xdr:from>
    <xdr:to>
      <xdr:col>76</xdr:col>
      <xdr:colOff>114300</xdr:colOff>
      <xdr:row>60</xdr:row>
      <xdr:rowOff>41910</xdr:rowOff>
    </xdr:to>
    <xdr:cxnSp macro="">
      <xdr:nvCxnSpPr>
        <xdr:cNvPr id="432" name="直線コネクタ 431">
          <a:extLst>
            <a:ext uri="{FF2B5EF4-FFF2-40B4-BE49-F238E27FC236}">
              <a16:creationId xmlns:a16="http://schemas.microsoft.com/office/drawing/2014/main" id="{4574E311-124D-46DB-B652-FD5114A7359C}"/>
            </a:ext>
          </a:extLst>
        </xdr:cNvPr>
        <xdr:cNvCxnSpPr/>
      </xdr:nvCxnSpPr>
      <xdr:spPr>
        <a:xfrm>
          <a:off x="13703300" y="10315575"/>
          <a:ext cx="889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93980</xdr:rowOff>
    </xdr:from>
    <xdr:to>
      <xdr:col>67</xdr:col>
      <xdr:colOff>101600</xdr:colOff>
      <xdr:row>60</xdr:row>
      <xdr:rowOff>24130</xdr:rowOff>
    </xdr:to>
    <xdr:sp macro="" textlink="">
      <xdr:nvSpPr>
        <xdr:cNvPr id="433" name="楕円 432">
          <a:extLst>
            <a:ext uri="{FF2B5EF4-FFF2-40B4-BE49-F238E27FC236}">
              <a16:creationId xmlns:a16="http://schemas.microsoft.com/office/drawing/2014/main" id="{B0135324-9FCB-468E-92C0-54EC3B801140}"/>
            </a:ext>
          </a:extLst>
        </xdr:cNvPr>
        <xdr:cNvSpPr/>
      </xdr:nvSpPr>
      <xdr:spPr>
        <a:xfrm>
          <a:off x="12763500" y="1020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144780</xdr:rowOff>
    </xdr:from>
    <xdr:to>
      <xdr:col>71</xdr:col>
      <xdr:colOff>177800</xdr:colOff>
      <xdr:row>60</xdr:row>
      <xdr:rowOff>28575</xdr:rowOff>
    </xdr:to>
    <xdr:cxnSp macro="">
      <xdr:nvCxnSpPr>
        <xdr:cNvPr id="434" name="直線コネクタ 433">
          <a:extLst>
            <a:ext uri="{FF2B5EF4-FFF2-40B4-BE49-F238E27FC236}">
              <a16:creationId xmlns:a16="http://schemas.microsoft.com/office/drawing/2014/main" id="{08F7C67D-FEF0-40CF-9F1A-3D045DE25C7F}"/>
            </a:ext>
          </a:extLst>
        </xdr:cNvPr>
        <xdr:cNvCxnSpPr/>
      </xdr:nvCxnSpPr>
      <xdr:spPr>
        <a:xfrm>
          <a:off x="12814300" y="10260330"/>
          <a:ext cx="889000" cy="5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6367</xdr:rowOff>
    </xdr:from>
    <xdr:ext cx="405111" cy="259045"/>
    <xdr:sp macro="" textlink="">
      <xdr:nvSpPr>
        <xdr:cNvPr id="435" name="n_1aveValue【保健センター・保健所】&#10;有形固定資産減価償却率">
          <a:extLst>
            <a:ext uri="{FF2B5EF4-FFF2-40B4-BE49-F238E27FC236}">
              <a16:creationId xmlns:a16="http://schemas.microsoft.com/office/drawing/2014/main" id="{D4B28695-5C8C-4501-BCD2-456D7980EDE8}"/>
            </a:ext>
          </a:extLst>
        </xdr:cNvPr>
        <xdr:cNvSpPr txBox="1"/>
      </xdr:nvSpPr>
      <xdr:spPr>
        <a:xfrm>
          <a:off x="15266044" y="9779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132097</xdr:rowOff>
    </xdr:from>
    <xdr:ext cx="405111" cy="259045"/>
    <xdr:sp macro="" textlink="">
      <xdr:nvSpPr>
        <xdr:cNvPr id="436" name="n_2aveValue【保健センター・保健所】&#10;有形固定資産減価償却率">
          <a:extLst>
            <a:ext uri="{FF2B5EF4-FFF2-40B4-BE49-F238E27FC236}">
              <a16:creationId xmlns:a16="http://schemas.microsoft.com/office/drawing/2014/main" id="{7D85492E-22AD-46F2-B6D3-0A7E74329EFC}"/>
            </a:ext>
          </a:extLst>
        </xdr:cNvPr>
        <xdr:cNvSpPr txBox="1"/>
      </xdr:nvSpPr>
      <xdr:spPr>
        <a:xfrm>
          <a:off x="14389744" y="973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156862</xdr:rowOff>
    </xdr:from>
    <xdr:ext cx="405111" cy="259045"/>
    <xdr:sp macro="" textlink="">
      <xdr:nvSpPr>
        <xdr:cNvPr id="437" name="n_3aveValue【保健センター・保健所】&#10;有形固定資産減価償却率">
          <a:extLst>
            <a:ext uri="{FF2B5EF4-FFF2-40B4-BE49-F238E27FC236}">
              <a16:creationId xmlns:a16="http://schemas.microsoft.com/office/drawing/2014/main" id="{D931DAB9-6037-4C14-94BA-6B9FB03011B8}"/>
            </a:ext>
          </a:extLst>
        </xdr:cNvPr>
        <xdr:cNvSpPr txBox="1"/>
      </xdr:nvSpPr>
      <xdr:spPr>
        <a:xfrm>
          <a:off x="13500744" y="975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130192</xdr:rowOff>
    </xdr:from>
    <xdr:ext cx="405111" cy="259045"/>
    <xdr:sp macro="" textlink="">
      <xdr:nvSpPr>
        <xdr:cNvPr id="438" name="n_4aveValue【保健センター・保健所】&#10;有形固定資産減価償却率">
          <a:extLst>
            <a:ext uri="{FF2B5EF4-FFF2-40B4-BE49-F238E27FC236}">
              <a16:creationId xmlns:a16="http://schemas.microsoft.com/office/drawing/2014/main" id="{0C6863F3-EB87-4D0B-BB42-8375154FDCA2}"/>
            </a:ext>
          </a:extLst>
        </xdr:cNvPr>
        <xdr:cNvSpPr txBox="1"/>
      </xdr:nvSpPr>
      <xdr:spPr>
        <a:xfrm>
          <a:off x="12611744" y="973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20972</xdr:rowOff>
    </xdr:from>
    <xdr:ext cx="405111" cy="259045"/>
    <xdr:sp macro="" textlink="">
      <xdr:nvSpPr>
        <xdr:cNvPr id="439" name="n_1mainValue【保健センター・保健所】&#10;有形固定資産減価償却率">
          <a:extLst>
            <a:ext uri="{FF2B5EF4-FFF2-40B4-BE49-F238E27FC236}">
              <a16:creationId xmlns:a16="http://schemas.microsoft.com/office/drawing/2014/main" id="{E15A3D64-F5A1-4A9A-AB2F-A4C692CAC422}"/>
            </a:ext>
          </a:extLst>
        </xdr:cNvPr>
        <xdr:cNvSpPr txBox="1"/>
      </xdr:nvSpPr>
      <xdr:spPr>
        <a:xfrm>
          <a:off x="15266044" y="10479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83837</xdr:rowOff>
    </xdr:from>
    <xdr:ext cx="405111" cy="259045"/>
    <xdr:sp macro="" textlink="">
      <xdr:nvSpPr>
        <xdr:cNvPr id="440" name="n_2mainValue【保健センター・保健所】&#10;有形固定資産減価償却率">
          <a:extLst>
            <a:ext uri="{FF2B5EF4-FFF2-40B4-BE49-F238E27FC236}">
              <a16:creationId xmlns:a16="http://schemas.microsoft.com/office/drawing/2014/main" id="{F244B558-E9DF-426D-AF75-2AE00525EA20}"/>
            </a:ext>
          </a:extLst>
        </xdr:cNvPr>
        <xdr:cNvSpPr txBox="1"/>
      </xdr:nvSpPr>
      <xdr:spPr>
        <a:xfrm>
          <a:off x="14389744" y="10370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70502</xdr:rowOff>
    </xdr:from>
    <xdr:ext cx="405111" cy="259045"/>
    <xdr:sp macro="" textlink="">
      <xdr:nvSpPr>
        <xdr:cNvPr id="441" name="n_3mainValue【保健センター・保健所】&#10;有形固定資産減価償却率">
          <a:extLst>
            <a:ext uri="{FF2B5EF4-FFF2-40B4-BE49-F238E27FC236}">
              <a16:creationId xmlns:a16="http://schemas.microsoft.com/office/drawing/2014/main" id="{6507E452-70EB-4043-8721-E2FAB713BA62}"/>
            </a:ext>
          </a:extLst>
        </xdr:cNvPr>
        <xdr:cNvSpPr txBox="1"/>
      </xdr:nvSpPr>
      <xdr:spPr>
        <a:xfrm>
          <a:off x="13500744" y="10357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15257</xdr:rowOff>
    </xdr:from>
    <xdr:ext cx="405111" cy="259045"/>
    <xdr:sp macro="" textlink="">
      <xdr:nvSpPr>
        <xdr:cNvPr id="442" name="n_4mainValue【保健センター・保健所】&#10;有形固定資産減価償却率">
          <a:extLst>
            <a:ext uri="{FF2B5EF4-FFF2-40B4-BE49-F238E27FC236}">
              <a16:creationId xmlns:a16="http://schemas.microsoft.com/office/drawing/2014/main" id="{EFD7B9EB-E027-4D6F-9940-0B08311EEF96}"/>
            </a:ext>
          </a:extLst>
        </xdr:cNvPr>
        <xdr:cNvSpPr txBox="1"/>
      </xdr:nvSpPr>
      <xdr:spPr>
        <a:xfrm>
          <a:off x="12611744" y="10302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43" name="正方形/長方形 442">
          <a:extLst>
            <a:ext uri="{FF2B5EF4-FFF2-40B4-BE49-F238E27FC236}">
              <a16:creationId xmlns:a16="http://schemas.microsoft.com/office/drawing/2014/main" id="{D961C98E-5A70-4DCF-A7B8-AAB14381804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44" name="正方形/長方形 443">
          <a:extLst>
            <a:ext uri="{FF2B5EF4-FFF2-40B4-BE49-F238E27FC236}">
              <a16:creationId xmlns:a16="http://schemas.microsoft.com/office/drawing/2014/main" id="{4C93F560-810A-4DC7-9333-4770235E2D14}"/>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45" name="正方形/長方形 444">
          <a:extLst>
            <a:ext uri="{FF2B5EF4-FFF2-40B4-BE49-F238E27FC236}">
              <a16:creationId xmlns:a16="http://schemas.microsoft.com/office/drawing/2014/main" id="{BFA59AC8-BCE7-4F1D-8BF7-BFDA610E37E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46" name="正方形/長方形 445">
          <a:extLst>
            <a:ext uri="{FF2B5EF4-FFF2-40B4-BE49-F238E27FC236}">
              <a16:creationId xmlns:a16="http://schemas.microsoft.com/office/drawing/2014/main" id="{80872649-7654-43D7-8D72-3D40A6E551D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47" name="正方形/長方形 446">
          <a:extLst>
            <a:ext uri="{FF2B5EF4-FFF2-40B4-BE49-F238E27FC236}">
              <a16:creationId xmlns:a16="http://schemas.microsoft.com/office/drawing/2014/main" id="{9CBB5F68-4778-4DFF-B652-73EEE88BE8E2}"/>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48" name="正方形/長方形 447">
          <a:extLst>
            <a:ext uri="{FF2B5EF4-FFF2-40B4-BE49-F238E27FC236}">
              <a16:creationId xmlns:a16="http://schemas.microsoft.com/office/drawing/2014/main" id="{C55503DF-3233-48FF-A271-C709990D02EE}"/>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49" name="正方形/長方形 448">
          <a:extLst>
            <a:ext uri="{FF2B5EF4-FFF2-40B4-BE49-F238E27FC236}">
              <a16:creationId xmlns:a16="http://schemas.microsoft.com/office/drawing/2014/main" id="{F56D9BD8-AAC0-4B83-BFF6-C0415B3F6C76}"/>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50" name="正方形/長方形 449">
          <a:extLst>
            <a:ext uri="{FF2B5EF4-FFF2-40B4-BE49-F238E27FC236}">
              <a16:creationId xmlns:a16="http://schemas.microsoft.com/office/drawing/2014/main" id="{F17BE608-B6CB-4018-B980-F8FDFCB91D81}"/>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51" name="テキスト ボックス 450">
          <a:extLst>
            <a:ext uri="{FF2B5EF4-FFF2-40B4-BE49-F238E27FC236}">
              <a16:creationId xmlns:a16="http://schemas.microsoft.com/office/drawing/2014/main" id="{F111BD0F-2838-4420-8B65-532F11957DC2}"/>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52" name="直線コネクタ 451">
          <a:extLst>
            <a:ext uri="{FF2B5EF4-FFF2-40B4-BE49-F238E27FC236}">
              <a16:creationId xmlns:a16="http://schemas.microsoft.com/office/drawing/2014/main" id="{E06ABCFD-D6F7-441D-9F00-DF71026E30A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53" name="直線コネクタ 452">
          <a:extLst>
            <a:ext uri="{FF2B5EF4-FFF2-40B4-BE49-F238E27FC236}">
              <a16:creationId xmlns:a16="http://schemas.microsoft.com/office/drawing/2014/main" id="{C2552E9E-7542-4777-8CB6-3C3741585AA4}"/>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54" name="テキスト ボックス 453">
          <a:extLst>
            <a:ext uri="{FF2B5EF4-FFF2-40B4-BE49-F238E27FC236}">
              <a16:creationId xmlns:a16="http://schemas.microsoft.com/office/drawing/2014/main" id="{BC044E51-AD91-40C4-80D6-4169C7BDE1D3}"/>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55" name="直線コネクタ 454">
          <a:extLst>
            <a:ext uri="{FF2B5EF4-FFF2-40B4-BE49-F238E27FC236}">
              <a16:creationId xmlns:a16="http://schemas.microsoft.com/office/drawing/2014/main" id="{6D18D8E5-8FF2-4871-8D50-4CDE2C42EC37}"/>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56" name="テキスト ボックス 455">
          <a:extLst>
            <a:ext uri="{FF2B5EF4-FFF2-40B4-BE49-F238E27FC236}">
              <a16:creationId xmlns:a16="http://schemas.microsoft.com/office/drawing/2014/main" id="{F6124E20-11E5-4AC6-BEAD-DBC7F947AF5E}"/>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57" name="直線コネクタ 456">
          <a:extLst>
            <a:ext uri="{FF2B5EF4-FFF2-40B4-BE49-F238E27FC236}">
              <a16:creationId xmlns:a16="http://schemas.microsoft.com/office/drawing/2014/main" id="{4DAC6E3A-6333-43B1-A04C-039477A46053}"/>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458" name="テキスト ボックス 457">
          <a:extLst>
            <a:ext uri="{FF2B5EF4-FFF2-40B4-BE49-F238E27FC236}">
              <a16:creationId xmlns:a16="http://schemas.microsoft.com/office/drawing/2014/main" id="{18C0E7BD-325C-4222-BD2C-3F5B142885DE}"/>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59" name="直線コネクタ 458">
          <a:extLst>
            <a:ext uri="{FF2B5EF4-FFF2-40B4-BE49-F238E27FC236}">
              <a16:creationId xmlns:a16="http://schemas.microsoft.com/office/drawing/2014/main" id="{F71EA23E-8336-4DC4-8519-70E7294D3963}"/>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460" name="テキスト ボックス 459">
          <a:extLst>
            <a:ext uri="{FF2B5EF4-FFF2-40B4-BE49-F238E27FC236}">
              <a16:creationId xmlns:a16="http://schemas.microsoft.com/office/drawing/2014/main" id="{566A6A21-0A9A-4013-A7E3-920F9843E4BF}"/>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61" name="直線コネクタ 460">
          <a:extLst>
            <a:ext uri="{FF2B5EF4-FFF2-40B4-BE49-F238E27FC236}">
              <a16:creationId xmlns:a16="http://schemas.microsoft.com/office/drawing/2014/main" id="{EA8B8A7F-6F01-44A7-99CB-DEF212AD308C}"/>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462" name="テキスト ボックス 461">
          <a:extLst>
            <a:ext uri="{FF2B5EF4-FFF2-40B4-BE49-F238E27FC236}">
              <a16:creationId xmlns:a16="http://schemas.microsoft.com/office/drawing/2014/main" id="{EA70929E-2FBE-4903-BB71-27A083434BE5}"/>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63" name="直線コネクタ 462">
          <a:extLst>
            <a:ext uri="{FF2B5EF4-FFF2-40B4-BE49-F238E27FC236}">
              <a16:creationId xmlns:a16="http://schemas.microsoft.com/office/drawing/2014/main" id="{9DBF8A81-3C6C-4DCC-825C-2C5CEE12A55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64" name="テキスト ボックス 463">
          <a:extLst>
            <a:ext uri="{FF2B5EF4-FFF2-40B4-BE49-F238E27FC236}">
              <a16:creationId xmlns:a16="http://schemas.microsoft.com/office/drawing/2014/main" id="{7C5EAD7C-2BFC-4AF5-B035-5E8FB6EEE9BB}"/>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65" name="【保健センター・保健所】&#10;一人当たり面積グラフ枠">
          <a:extLst>
            <a:ext uri="{FF2B5EF4-FFF2-40B4-BE49-F238E27FC236}">
              <a16:creationId xmlns:a16="http://schemas.microsoft.com/office/drawing/2014/main" id="{CC0E6966-29D5-4515-8A15-EDC7C2329ABA}"/>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76200</xdr:rowOff>
    </xdr:from>
    <xdr:to>
      <xdr:col>116</xdr:col>
      <xdr:colOff>62864</xdr:colOff>
      <xdr:row>64</xdr:row>
      <xdr:rowOff>16510</xdr:rowOff>
    </xdr:to>
    <xdr:cxnSp macro="">
      <xdr:nvCxnSpPr>
        <xdr:cNvPr id="466" name="直線コネクタ 465">
          <a:extLst>
            <a:ext uri="{FF2B5EF4-FFF2-40B4-BE49-F238E27FC236}">
              <a16:creationId xmlns:a16="http://schemas.microsoft.com/office/drawing/2014/main" id="{5120F94E-F2EF-4431-94AB-68C1D148CC28}"/>
            </a:ext>
          </a:extLst>
        </xdr:cNvPr>
        <xdr:cNvCxnSpPr/>
      </xdr:nvCxnSpPr>
      <xdr:spPr>
        <a:xfrm flipV="1">
          <a:off x="22160864" y="9677400"/>
          <a:ext cx="0" cy="1311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20337</xdr:rowOff>
    </xdr:from>
    <xdr:ext cx="469744" cy="259045"/>
    <xdr:sp macro="" textlink="">
      <xdr:nvSpPr>
        <xdr:cNvPr id="467" name="【保健センター・保健所】&#10;一人当たり面積最小値テキスト">
          <a:extLst>
            <a:ext uri="{FF2B5EF4-FFF2-40B4-BE49-F238E27FC236}">
              <a16:creationId xmlns:a16="http://schemas.microsoft.com/office/drawing/2014/main" id="{44AC50ED-016F-4C6B-9F08-9C1B500E2C55}"/>
            </a:ext>
          </a:extLst>
        </xdr:cNvPr>
        <xdr:cNvSpPr txBox="1"/>
      </xdr:nvSpPr>
      <xdr:spPr>
        <a:xfrm>
          <a:off x="22199600" y="10993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16510</xdr:rowOff>
    </xdr:from>
    <xdr:to>
      <xdr:col>116</xdr:col>
      <xdr:colOff>152400</xdr:colOff>
      <xdr:row>64</xdr:row>
      <xdr:rowOff>16510</xdr:rowOff>
    </xdr:to>
    <xdr:cxnSp macro="">
      <xdr:nvCxnSpPr>
        <xdr:cNvPr id="468" name="直線コネクタ 467">
          <a:extLst>
            <a:ext uri="{FF2B5EF4-FFF2-40B4-BE49-F238E27FC236}">
              <a16:creationId xmlns:a16="http://schemas.microsoft.com/office/drawing/2014/main" id="{7CE35191-B5DF-40DD-9255-07588019076D}"/>
            </a:ext>
          </a:extLst>
        </xdr:cNvPr>
        <xdr:cNvCxnSpPr/>
      </xdr:nvCxnSpPr>
      <xdr:spPr>
        <a:xfrm>
          <a:off x="22072600" y="10989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22877</xdr:rowOff>
    </xdr:from>
    <xdr:ext cx="469744" cy="259045"/>
    <xdr:sp macro="" textlink="">
      <xdr:nvSpPr>
        <xdr:cNvPr id="469" name="【保健センター・保健所】&#10;一人当たり面積最大値テキスト">
          <a:extLst>
            <a:ext uri="{FF2B5EF4-FFF2-40B4-BE49-F238E27FC236}">
              <a16:creationId xmlns:a16="http://schemas.microsoft.com/office/drawing/2014/main" id="{5601C17F-A0D7-4EAD-A96C-D012CB3AD12C}"/>
            </a:ext>
          </a:extLst>
        </xdr:cNvPr>
        <xdr:cNvSpPr txBox="1"/>
      </xdr:nvSpPr>
      <xdr:spPr>
        <a:xfrm>
          <a:off x="22199600" y="9452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76200</xdr:rowOff>
    </xdr:from>
    <xdr:to>
      <xdr:col>116</xdr:col>
      <xdr:colOff>152400</xdr:colOff>
      <xdr:row>56</xdr:row>
      <xdr:rowOff>76200</xdr:rowOff>
    </xdr:to>
    <xdr:cxnSp macro="">
      <xdr:nvCxnSpPr>
        <xdr:cNvPr id="470" name="直線コネクタ 469">
          <a:extLst>
            <a:ext uri="{FF2B5EF4-FFF2-40B4-BE49-F238E27FC236}">
              <a16:creationId xmlns:a16="http://schemas.microsoft.com/office/drawing/2014/main" id="{79E3769F-9901-423E-A717-52D8915ABC2F}"/>
            </a:ext>
          </a:extLst>
        </xdr:cNvPr>
        <xdr:cNvCxnSpPr/>
      </xdr:nvCxnSpPr>
      <xdr:spPr>
        <a:xfrm>
          <a:off x="22072600" y="9677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113047</xdr:rowOff>
    </xdr:from>
    <xdr:ext cx="469744" cy="259045"/>
    <xdr:sp macro="" textlink="">
      <xdr:nvSpPr>
        <xdr:cNvPr id="471" name="【保健センター・保健所】&#10;一人当たり面積平均値テキスト">
          <a:extLst>
            <a:ext uri="{FF2B5EF4-FFF2-40B4-BE49-F238E27FC236}">
              <a16:creationId xmlns:a16="http://schemas.microsoft.com/office/drawing/2014/main" id="{1B5FB3E7-A092-4D6A-A346-3159F383707D}"/>
            </a:ext>
          </a:extLst>
        </xdr:cNvPr>
        <xdr:cNvSpPr txBox="1"/>
      </xdr:nvSpPr>
      <xdr:spPr>
        <a:xfrm>
          <a:off x="22199600" y="107429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134620</xdr:rowOff>
    </xdr:from>
    <xdr:to>
      <xdr:col>116</xdr:col>
      <xdr:colOff>114300</xdr:colOff>
      <xdr:row>63</xdr:row>
      <xdr:rowOff>64770</xdr:rowOff>
    </xdr:to>
    <xdr:sp macro="" textlink="">
      <xdr:nvSpPr>
        <xdr:cNvPr id="472" name="フローチャート: 判断 471">
          <a:extLst>
            <a:ext uri="{FF2B5EF4-FFF2-40B4-BE49-F238E27FC236}">
              <a16:creationId xmlns:a16="http://schemas.microsoft.com/office/drawing/2014/main" id="{C3FD1D92-0663-4B03-82E5-D28F59DB266F}"/>
            </a:ext>
          </a:extLst>
        </xdr:cNvPr>
        <xdr:cNvSpPr/>
      </xdr:nvSpPr>
      <xdr:spPr>
        <a:xfrm>
          <a:off x="22110700" y="1076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139700</xdr:rowOff>
    </xdr:from>
    <xdr:to>
      <xdr:col>112</xdr:col>
      <xdr:colOff>38100</xdr:colOff>
      <xdr:row>63</xdr:row>
      <xdr:rowOff>69850</xdr:rowOff>
    </xdr:to>
    <xdr:sp macro="" textlink="">
      <xdr:nvSpPr>
        <xdr:cNvPr id="473" name="フローチャート: 判断 472">
          <a:extLst>
            <a:ext uri="{FF2B5EF4-FFF2-40B4-BE49-F238E27FC236}">
              <a16:creationId xmlns:a16="http://schemas.microsoft.com/office/drawing/2014/main" id="{B27FF6DC-5487-4D57-AAA4-E6D5C649A36A}"/>
            </a:ext>
          </a:extLst>
        </xdr:cNvPr>
        <xdr:cNvSpPr/>
      </xdr:nvSpPr>
      <xdr:spPr>
        <a:xfrm>
          <a:off x="21272500" y="1076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137160</xdr:rowOff>
    </xdr:from>
    <xdr:to>
      <xdr:col>107</xdr:col>
      <xdr:colOff>101600</xdr:colOff>
      <xdr:row>63</xdr:row>
      <xdr:rowOff>67310</xdr:rowOff>
    </xdr:to>
    <xdr:sp macro="" textlink="">
      <xdr:nvSpPr>
        <xdr:cNvPr id="474" name="フローチャート: 判断 473">
          <a:extLst>
            <a:ext uri="{FF2B5EF4-FFF2-40B4-BE49-F238E27FC236}">
              <a16:creationId xmlns:a16="http://schemas.microsoft.com/office/drawing/2014/main" id="{0ABAEDA4-1799-46FD-90BA-003BE6CC78EB}"/>
            </a:ext>
          </a:extLst>
        </xdr:cNvPr>
        <xdr:cNvSpPr/>
      </xdr:nvSpPr>
      <xdr:spPr>
        <a:xfrm>
          <a:off x="20383500" y="10767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5080</xdr:rowOff>
    </xdr:from>
    <xdr:to>
      <xdr:col>102</xdr:col>
      <xdr:colOff>165100</xdr:colOff>
      <xdr:row>63</xdr:row>
      <xdr:rowOff>106680</xdr:rowOff>
    </xdr:to>
    <xdr:sp macro="" textlink="">
      <xdr:nvSpPr>
        <xdr:cNvPr id="475" name="フローチャート: 判断 474">
          <a:extLst>
            <a:ext uri="{FF2B5EF4-FFF2-40B4-BE49-F238E27FC236}">
              <a16:creationId xmlns:a16="http://schemas.microsoft.com/office/drawing/2014/main" id="{F37838EA-BF0E-4658-BD2D-4197C43DBF3F}"/>
            </a:ext>
          </a:extLst>
        </xdr:cNvPr>
        <xdr:cNvSpPr/>
      </xdr:nvSpPr>
      <xdr:spPr>
        <a:xfrm>
          <a:off x="19494500" y="10806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157480</xdr:rowOff>
    </xdr:from>
    <xdr:to>
      <xdr:col>98</xdr:col>
      <xdr:colOff>38100</xdr:colOff>
      <xdr:row>63</xdr:row>
      <xdr:rowOff>87630</xdr:rowOff>
    </xdr:to>
    <xdr:sp macro="" textlink="">
      <xdr:nvSpPr>
        <xdr:cNvPr id="476" name="フローチャート: 判断 475">
          <a:extLst>
            <a:ext uri="{FF2B5EF4-FFF2-40B4-BE49-F238E27FC236}">
              <a16:creationId xmlns:a16="http://schemas.microsoft.com/office/drawing/2014/main" id="{AA26EC4D-89E9-4B9C-A9E1-1C6CF53894C9}"/>
            </a:ext>
          </a:extLst>
        </xdr:cNvPr>
        <xdr:cNvSpPr/>
      </xdr:nvSpPr>
      <xdr:spPr>
        <a:xfrm>
          <a:off x="18605500" y="1078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77" name="テキスト ボックス 476">
          <a:extLst>
            <a:ext uri="{FF2B5EF4-FFF2-40B4-BE49-F238E27FC236}">
              <a16:creationId xmlns:a16="http://schemas.microsoft.com/office/drawing/2014/main" id="{BEEA6FAD-FD71-4ED9-B5F5-5C2DA7C4561F}"/>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78" name="テキスト ボックス 477">
          <a:extLst>
            <a:ext uri="{FF2B5EF4-FFF2-40B4-BE49-F238E27FC236}">
              <a16:creationId xmlns:a16="http://schemas.microsoft.com/office/drawing/2014/main" id="{CDABFBFF-472F-4E3C-9F47-99291327A59D}"/>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79" name="テキスト ボックス 478">
          <a:extLst>
            <a:ext uri="{FF2B5EF4-FFF2-40B4-BE49-F238E27FC236}">
              <a16:creationId xmlns:a16="http://schemas.microsoft.com/office/drawing/2014/main" id="{A0296556-965D-4315-B14C-27818B56765A}"/>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80" name="テキスト ボックス 479">
          <a:extLst>
            <a:ext uri="{FF2B5EF4-FFF2-40B4-BE49-F238E27FC236}">
              <a16:creationId xmlns:a16="http://schemas.microsoft.com/office/drawing/2014/main" id="{91E79404-BEFF-4AB7-B96B-46629EC7E5B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81" name="テキスト ボックス 480">
          <a:extLst>
            <a:ext uri="{FF2B5EF4-FFF2-40B4-BE49-F238E27FC236}">
              <a16:creationId xmlns:a16="http://schemas.microsoft.com/office/drawing/2014/main" id="{B041D713-85EA-4B29-86C1-F9C89618098B}"/>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21590</xdr:rowOff>
    </xdr:from>
    <xdr:to>
      <xdr:col>116</xdr:col>
      <xdr:colOff>114300</xdr:colOff>
      <xdr:row>62</xdr:row>
      <xdr:rowOff>123190</xdr:rowOff>
    </xdr:to>
    <xdr:sp macro="" textlink="">
      <xdr:nvSpPr>
        <xdr:cNvPr id="482" name="楕円 481">
          <a:extLst>
            <a:ext uri="{FF2B5EF4-FFF2-40B4-BE49-F238E27FC236}">
              <a16:creationId xmlns:a16="http://schemas.microsoft.com/office/drawing/2014/main" id="{F0DA8A3A-FD39-415E-B870-F3F01671ED5E}"/>
            </a:ext>
          </a:extLst>
        </xdr:cNvPr>
        <xdr:cNvSpPr/>
      </xdr:nvSpPr>
      <xdr:spPr>
        <a:xfrm>
          <a:off x="22110700" y="1065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44467</xdr:rowOff>
    </xdr:from>
    <xdr:ext cx="469744" cy="259045"/>
    <xdr:sp macro="" textlink="">
      <xdr:nvSpPr>
        <xdr:cNvPr id="483" name="【保健センター・保健所】&#10;一人当たり面積該当値テキスト">
          <a:extLst>
            <a:ext uri="{FF2B5EF4-FFF2-40B4-BE49-F238E27FC236}">
              <a16:creationId xmlns:a16="http://schemas.microsoft.com/office/drawing/2014/main" id="{7A0E03A0-4E8E-44C4-A81B-88F7D844AD10}"/>
            </a:ext>
          </a:extLst>
        </xdr:cNvPr>
        <xdr:cNvSpPr txBox="1"/>
      </xdr:nvSpPr>
      <xdr:spPr>
        <a:xfrm>
          <a:off x="22199600" y="10502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31750</xdr:rowOff>
    </xdr:from>
    <xdr:to>
      <xdr:col>112</xdr:col>
      <xdr:colOff>38100</xdr:colOff>
      <xdr:row>62</xdr:row>
      <xdr:rowOff>133350</xdr:rowOff>
    </xdr:to>
    <xdr:sp macro="" textlink="">
      <xdr:nvSpPr>
        <xdr:cNvPr id="484" name="楕円 483">
          <a:extLst>
            <a:ext uri="{FF2B5EF4-FFF2-40B4-BE49-F238E27FC236}">
              <a16:creationId xmlns:a16="http://schemas.microsoft.com/office/drawing/2014/main" id="{547A4424-BA7D-4AA6-98B8-EE6E7E64AB96}"/>
            </a:ext>
          </a:extLst>
        </xdr:cNvPr>
        <xdr:cNvSpPr/>
      </xdr:nvSpPr>
      <xdr:spPr>
        <a:xfrm>
          <a:off x="21272500" y="1066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72390</xdr:rowOff>
    </xdr:from>
    <xdr:to>
      <xdr:col>116</xdr:col>
      <xdr:colOff>63500</xdr:colOff>
      <xdr:row>62</xdr:row>
      <xdr:rowOff>82550</xdr:rowOff>
    </xdr:to>
    <xdr:cxnSp macro="">
      <xdr:nvCxnSpPr>
        <xdr:cNvPr id="485" name="直線コネクタ 484">
          <a:extLst>
            <a:ext uri="{FF2B5EF4-FFF2-40B4-BE49-F238E27FC236}">
              <a16:creationId xmlns:a16="http://schemas.microsoft.com/office/drawing/2014/main" id="{C4DB903C-9EEF-45E9-B599-A6332B7127C3}"/>
            </a:ext>
          </a:extLst>
        </xdr:cNvPr>
        <xdr:cNvCxnSpPr/>
      </xdr:nvCxnSpPr>
      <xdr:spPr>
        <a:xfrm flipV="1">
          <a:off x="21323300" y="10702290"/>
          <a:ext cx="8382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41910</xdr:rowOff>
    </xdr:from>
    <xdr:to>
      <xdr:col>107</xdr:col>
      <xdr:colOff>101600</xdr:colOff>
      <xdr:row>62</xdr:row>
      <xdr:rowOff>143510</xdr:rowOff>
    </xdr:to>
    <xdr:sp macro="" textlink="">
      <xdr:nvSpPr>
        <xdr:cNvPr id="486" name="楕円 485">
          <a:extLst>
            <a:ext uri="{FF2B5EF4-FFF2-40B4-BE49-F238E27FC236}">
              <a16:creationId xmlns:a16="http://schemas.microsoft.com/office/drawing/2014/main" id="{C0F69907-60C1-4D11-9F28-A2BF528BDE58}"/>
            </a:ext>
          </a:extLst>
        </xdr:cNvPr>
        <xdr:cNvSpPr/>
      </xdr:nvSpPr>
      <xdr:spPr>
        <a:xfrm>
          <a:off x="20383500" y="1067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82550</xdr:rowOff>
    </xdr:from>
    <xdr:to>
      <xdr:col>111</xdr:col>
      <xdr:colOff>177800</xdr:colOff>
      <xdr:row>62</xdr:row>
      <xdr:rowOff>92710</xdr:rowOff>
    </xdr:to>
    <xdr:cxnSp macro="">
      <xdr:nvCxnSpPr>
        <xdr:cNvPr id="487" name="直線コネクタ 486">
          <a:extLst>
            <a:ext uri="{FF2B5EF4-FFF2-40B4-BE49-F238E27FC236}">
              <a16:creationId xmlns:a16="http://schemas.microsoft.com/office/drawing/2014/main" id="{5DC22E9F-761C-47D3-8E8E-6DB66EA5AA0A}"/>
            </a:ext>
          </a:extLst>
        </xdr:cNvPr>
        <xdr:cNvCxnSpPr/>
      </xdr:nvCxnSpPr>
      <xdr:spPr>
        <a:xfrm flipV="1">
          <a:off x="20434300" y="10712450"/>
          <a:ext cx="8890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69850</xdr:rowOff>
    </xdr:from>
    <xdr:to>
      <xdr:col>102</xdr:col>
      <xdr:colOff>165100</xdr:colOff>
      <xdr:row>63</xdr:row>
      <xdr:rowOff>0</xdr:rowOff>
    </xdr:to>
    <xdr:sp macro="" textlink="">
      <xdr:nvSpPr>
        <xdr:cNvPr id="488" name="楕円 487">
          <a:extLst>
            <a:ext uri="{FF2B5EF4-FFF2-40B4-BE49-F238E27FC236}">
              <a16:creationId xmlns:a16="http://schemas.microsoft.com/office/drawing/2014/main" id="{505683D8-077E-40F9-9D23-3CD2865BB999}"/>
            </a:ext>
          </a:extLst>
        </xdr:cNvPr>
        <xdr:cNvSpPr/>
      </xdr:nvSpPr>
      <xdr:spPr>
        <a:xfrm>
          <a:off x="19494500" y="1069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92710</xdr:rowOff>
    </xdr:from>
    <xdr:to>
      <xdr:col>107</xdr:col>
      <xdr:colOff>50800</xdr:colOff>
      <xdr:row>62</xdr:row>
      <xdr:rowOff>120650</xdr:rowOff>
    </xdr:to>
    <xdr:cxnSp macro="">
      <xdr:nvCxnSpPr>
        <xdr:cNvPr id="489" name="直線コネクタ 488">
          <a:extLst>
            <a:ext uri="{FF2B5EF4-FFF2-40B4-BE49-F238E27FC236}">
              <a16:creationId xmlns:a16="http://schemas.microsoft.com/office/drawing/2014/main" id="{6DB1174C-4241-429B-84C5-1F176D0DDC77}"/>
            </a:ext>
          </a:extLst>
        </xdr:cNvPr>
        <xdr:cNvCxnSpPr/>
      </xdr:nvCxnSpPr>
      <xdr:spPr>
        <a:xfrm flipV="1">
          <a:off x="19545300" y="1072261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80010</xdr:rowOff>
    </xdr:from>
    <xdr:to>
      <xdr:col>98</xdr:col>
      <xdr:colOff>38100</xdr:colOff>
      <xdr:row>63</xdr:row>
      <xdr:rowOff>10160</xdr:rowOff>
    </xdr:to>
    <xdr:sp macro="" textlink="">
      <xdr:nvSpPr>
        <xdr:cNvPr id="490" name="楕円 489">
          <a:extLst>
            <a:ext uri="{FF2B5EF4-FFF2-40B4-BE49-F238E27FC236}">
              <a16:creationId xmlns:a16="http://schemas.microsoft.com/office/drawing/2014/main" id="{4CD34B8F-BFD8-4187-86DD-8BCB7542C763}"/>
            </a:ext>
          </a:extLst>
        </xdr:cNvPr>
        <xdr:cNvSpPr/>
      </xdr:nvSpPr>
      <xdr:spPr>
        <a:xfrm>
          <a:off x="18605500" y="10709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120650</xdr:rowOff>
    </xdr:from>
    <xdr:to>
      <xdr:col>102</xdr:col>
      <xdr:colOff>114300</xdr:colOff>
      <xdr:row>62</xdr:row>
      <xdr:rowOff>130810</xdr:rowOff>
    </xdr:to>
    <xdr:cxnSp macro="">
      <xdr:nvCxnSpPr>
        <xdr:cNvPr id="491" name="直線コネクタ 490">
          <a:extLst>
            <a:ext uri="{FF2B5EF4-FFF2-40B4-BE49-F238E27FC236}">
              <a16:creationId xmlns:a16="http://schemas.microsoft.com/office/drawing/2014/main" id="{380AEC92-9ADE-49AD-B49E-2323B5EDC524}"/>
            </a:ext>
          </a:extLst>
        </xdr:cNvPr>
        <xdr:cNvCxnSpPr/>
      </xdr:nvCxnSpPr>
      <xdr:spPr>
        <a:xfrm flipV="1">
          <a:off x="18656300" y="10750550"/>
          <a:ext cx="8890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60977</xdr:rowOff>
    </xdr:from>
    <xdr:ext cx="469744" cy="259045"/>
    <xdr:sp macro="" textlink="">
      <xdr:nvSpPr>
        <xdr:cNvPr id="492" name="n_1aveValue【保健センター・保健所】&#10;一人当たり面積">
          <a:extLst>
            <a:ext uri="{FF2B5EF4-FFF2-40B4-BE49-F238E27FC236}">
              <a16:creationId xmlns:a16="http://schemas.microsoft.com/office/drawing/2014/main" id="{BEE62CAD-4521-4601-91F8-560CC886EA20}"/>
            </a:ext>
          </a:extLst>
        </xdr:cNvPr>
        <xdr:cNvSpPr txBox="1"/>
      </xdr:nvSpPr>
      <xdr:spPr>
        <a:xfrm>
          <a:off x="21075727" y="10862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58437</xdr:rowOff>
    </xdr:from>
    <xdr:ext cx="469744" cy="259045"/>
    <xdr:sp macro="" textlink="">
      <xdr:nvSpPr>
        <xdr:cNvPr id="493" name="n_2aveValue【保健センター・保健所】&#10;一人当たり面積">
          <a:extLst>
            <a:ext uri="{FF2B5EF4-FFF2-40B4-BE49-F238E27FC236}">
              <a16:creationId xmlns:a16="http://schemas.microsoft.com/office/drawing/2014/main" id="{8A51A4C6-6826-4CA5-BD41-1CF456D22209}"/>
            </a:ext>
          </a:extLst>
        </xdr:cNvPr>
        <xdr:cNvSpPr txBox="1"/>
      </xdr:nvSpPr>
      <xdr:spPr>
        <a:xfrm>
          <a:off x="20199427" y="10859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97807</xdr:rowOff>
    </xdr:from>
    <xdr:ext cx="469744" cy="259045"/>
    <xdr:sp macro="" textlink="">
      <xdr:nvSpPr>
        <xdr:cNvPr id="494" name="n_3aveValue【保健センター・保健所】&#10;一人当たり面積">
          <a:extLst>
            <a:ext uri="{FF2B5EF4-FFF2-40B4-BE49-F238E27FC236}">
              <a16:creationId xmlns:a16="http://schemas.microsoft.com/office/drawing/2014/main" id="{6F427840-E7C2-4346-A4B6-98F070DE4E75}"/>
            </a:ext>
          </a:extLst>
        </xdr:cNvPr>
        <xdr:cNvSpPr txBox="1"/>
      </xdr:nvSpPr>
      <xdr:spPr>
        <a:xfrm>
          <a:off x="19310427" y="10899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78757</xdr:rowOff>
    </xdr:from>
    <xdr:ext cx="469744" cy="259045"/>
    <xdr:sp macro="" textlink="">
      <xdr:nvSpPr>
        <xdr:cNvPr id="495" name="n_4aveValue【保健センター・保健所】&#10;一人当たり面積">
          <a:extLst>
            <a:ext uri="{FF2B5EF4-FFF2-40B4-BE49-F238E27FC236}">
              <a16:creationId xmlns:a16="http://schemas.microsoft.com/office/drawing/2014/main" id="{62901509-0830-44B5-A5D1-90FC86627324}"/>
            </a:ext>
          </a:extLst>
        </xdr:cNvPr>
        <xdr:cNvSpPr txBox="1"/>
      </xdr:nvSpPr>
      <xdr:spPr>
        <a:xfrm>
          <a:off x="18421427" y="10880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149877</xdr:rowOff>
    </xdr:from>
    <xdr:ext cx="469744" cy="259045"/>
    <xdr:sp macro="" textlink="">
      <xdr:nvSpPr>
        <xdr:cNvPr id="496" name="n_1mainValue【保健センター・保健所】&#10;一人当たり面積">
          <a:extLst>
            <a:ext uri="{FF2B5EF4-FFF2-40B4-BE49-F238E27FC236}">
              <a16:creationId xmlns:a16="http://schemas.microsoft.com/office/drawing/2014/main" id="{3B3D0DD4-7442-4D7F-9B15-6BF4F8A5F5A7}"/>
            </a:ext>
          </a:extLst>
        </xdr:cNvPr>
        <xdr:cNvSpPr txBox="1"/>
      </xdr:nvSpPr>
      <xdr:spPr>
        <a:xfrm>
          <a:off x="21075727" y="10436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160037</xdr:rowOff>
    </xdr:from>
    <xdr:ext cx="469744" cy="259045"/>
    <xdr:sp macro="" textlink="">
      <xdr:nvSpPr>
        <xdr:cNvPr id="497" name="n_2mainValue【保健センター・保健所】&#10;一人当たり面積">
          <a:extLst>
            <a:ext uri="{FF2B5EF4-FFF2-40B4-BE49-F238E27FC236}">
              <a16:creationId xmlns:a16="http://schemas.microsoft.com/office/drawing/2014/main" id="{3F829586-B946-4766-A316-271C7F28AF67}"/>
            </a:ext>
          </a:extLst>
        </xdr:cNvPr>
        <xdr:cNvSpPr txBox="1"/>
      </xdr:nvSpPr>
      <xdr:spPr>
        <a:xfrm>
          <a:off x="20199427" y="10447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16527</xdr:rowOff>
    </xdr:from>
    <xdr:ext cx="469744" cy="259045"/>
    <xdr:sp macro="" textlink="">
      <xdr:nvSpPr>
        <xdr:cNvPr id="498" name="n_3mainValue【保健センター・保健所】&#10;一人当たり面積">
          <a:extLst>
            <a:ext uri="{FF2B5EF4-FFF2-40B4-BE49-F238E27FC236}">
              <a16:creationId xmlns:a16="http://schemas.microsoft.com/office/drawing/2014/main" id="{7DEB5910-2717-4211-AA4A-91F94DD25D7A}"/>
            </a:ext>
          </a:extLst>
        </xdr:cNvPr>
        <xdr:cNvSpPr txBox="1"/>
      </xdr:nvSpPr>
      <xdr:spPr>
        <a:xfrm>
          <a:off x="19310427" y="10474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26687</xdr:rowOff>
    </xdr:from>
    <xdr:ext cx="469744" cy="259045"/>
    <xdr:sp macro="" textlink="">
      <xdr:nvSpPr>
        <xdr:cNvPr id="499" name="n_4mainValue【保健センター・保健所】&#10;一人当たり面積">
          <a:extLst>
            <a:ext uri="{FF2B5EF4-FFF2-40B4-BE49-F238E27FC236}">
              <a16:creationId xmlns:a16="http://schemas.microsoft.com/office/drawing/2014/main" id="{EFC44D43-397D-41FE-979B-FEA88E2738B1}"/>
            </a:ext>
          </a:extLst>
        </xdr:cNvPr>
        <xdr:cNvSpPr txBox="1"/>
      </xdr:nvSpPr>
      <xdr:spPr>
        <a:xfrm>
          <a:off x="18421427" y="10485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00" name="正方形/長方形 499">
          <a:extLst>
            <a:ext uri="{FF2B5EF4-FFF2-40B4-BE49-F238E27FC236}">
              <a16:creationId xmlns:a16="http://schemas.microsoft.com/office/drawing/2014/main" id="{A429A3AE-438C-4AFB-803C-E8FE1C8B0A3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01" name="正方形/長方形 500">
          <a:extLst>
            <a:ext uri="{FF2B5EF4-FFF2-40B4-BE49-F238E27FC236}">
              <a16:creationId xmlns:a16="http://schemas.microsoft.com/office/drawing/2014/main" id="{6A419625-8325-4702-A6F9-E31B4E7DDD9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02" name="正方形/長方形 501">
          <a:extLst>
            <a:ext uri="{FF2B5EF4-FFF2-40B4-BE49-F238E27FC236}">
              <a16:creationId xmlns:a16="http://schemas.microsoft.com/office/drawing/2014/main" id="{6D13B49C-C269-4B20-ACDF-7208DE8F22B1}"/>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03" name="正方形/長方形 502">
          <a:extLst>
            <a:ext uri="{FF2B5EF4-FFF2-40B4-BE49-F238E27FC236}">
              <a16:creationId xmlns:a16="http://schemas.microsoft.com/office/drawing/2014/main" id="{CE135177-1BBF-48D4-88BC-A3CFACF4DBF7}"/>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04" name="正方形/長方形 503">
          <a:extLst>
            <a:ext uri="{FF2B5EF4-FFF2-40B4-BE49-F238E27FC236}">
              <a16:creationId xmlns:a16="http://schemas.microsoft.com/office/drawing/2014/main" id="{DB208512-1D8E-447A-A73D-1B4B2CA368F4}"/>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05" name="正方形/長方形 504">
          <a:extLst>
            <a:ext uri="{FF2B5EF4-FFF2-40B4-BE49-F238E27FC236}">
              <a16:creationId xmlns:a16="http://schemas.microsoft.com/office/drawing/2014/main" id="{DC270C38-3D05-485C-A3B2-220656BD8077}"/>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06" name="正方形/長方形 505">
          <a:extLst>
            <a:ext uri="{FF2B5EF4-FFF2-40B4-BE49-F238E27FC236}">
              <a16:creationId xmlns:a16="http://schemas.microsoft.com/office/drawing/2014/main" id="{DA9EA069-CD1E-41DB-BF13-9609105D5038}"/>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07" name="正方形/長方形 506">
          <a:extLst>
            <a:ext uri="{FF2B5EF4-FFF2-40B4-BE49-F238E27FC236}">
              <a16:creationId xmlns:a16="http://schemas.microsoft.com/office/drawing/2014/main" id="{08BE917B-BFA0-4AFE-8364-907CD1580FE5}"/>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08" name="テキスト ボックス 507">
          <a:extLst>
            <a:ext uri="{FF2B5EF4-FFF2-40B4-BE49-F238E27FC236}">
              <a16:creationId xmlns:a16="http://schemas.microsoft.com/office/drawing/2014/main" id="{0166FC7D-93A3-46FB-AC72-E7B0D395F902}"/>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09" name="直線コネクタ 508">
          <a:extLst>
            <a:ext uri="{FF2B5EF4-FFF2-40B4-BE49-F238E27FC236}">
              <a16:creationId xmlns:a16="http://schemas.microsoft.com/office/drawing/2014/main" id="{FBD61141-2FD5-4074-AC30-0D97F352E465}"/>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510" name="テキスト ボックス 509">
          <a:extLst>
            <a:ext uri="{FF2B5EF4-FFF2-40B4-BE49-F238E27FC236}">
              <a16:creationId xmlns:a16="http://schemas.microsoft.com/office/drawing/2014/main" id="{E3A295C3-D434-4D37-B461-C710CE32EC66}"/>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511" name="直線コネクタ 510">
          <a:extLst>
            <a:ext uri="{FF2B5EF4-FFF2-40B4-BE49-F238E27FC236}">
              <a16:creationId xmlns:a16="http://schemas.microsoft.com/office/drawing/2014/main" id="{27B52608-5A07-4B7F-A47B-5F757B47D4FE}"/>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512" name="テキスト ボックス 511">
          <a:extLst>
            <a:ext uri="{FF2B5EF4-FFF2-40B4-BE49-F238E27FC236}">
              <a16:creationId xmlns:a16="http://schemas.microsoft.com/office/drawing/2014/main" id="{BC2D0AB8-E023-40B0-B089-3D9EB598014C}"/>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13" name="直線コネクタ 512">
          <a:extLst>
            <a:ext uri="{FF2B5EF4-FFF2-40B4-BE49-F238E27FC236}">
              <a16:creationId xmlns:a16="http://schemas.microsoft.com/office/drawing/2014/main" id="{A8541D5A-BF53-4C81-9C04-955A62F52217}"/>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14" name="テキスト ボックス 513">
          <a:extLst>
            <a:ext uri="{FF2B5EF4-FFF2-40B4-BE49-F238E27FC236}">
              <a16:creationId xmlns:a16="http://schemas.microsoft.com/office/drawing/2014/main" id="{2DC5EAB0-8DFF-47F1-BFF6-07B8627C4DF5}"/>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15" name="直線コネクタ 514">
          <a:extLst>
            <a:ext uri="{FF2B5EF4-FFF2-40B4-BE49-F238E27FC236}">
              <a16:creationId xmlns:a16="http://schemas.microsoft.com/office/drawing/2014/main" id="{8750C84C-8DC5-4326-A868-8C4178555A6C}"/>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16" name="テキスト ボックス 515">
          <a:extLst>
            <a:ext uri="{FF2B5EF4-FFF2-40B4-BE49-F238E27FC236}">
              <a16:creationId xmlns:a16="http://schemas.microsoft.com/office/drawing/2014/main" id="{8C96F17A-EC86-472E-A3B6-37A891386DFD}"/>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17" name="直線コネクタ 516">
          <a:extLst>
            <a:ext uri="{FF2B5EF4-FFF2-40B4-BE49-F238E27FC236}">
              <a16:creationId xmlns:a16="http://schemas.microsoft.com/office/drawing/2014/main" id="{0A4F81D2-2D68-49E1-B9F8-E52E8EB1FB6B}"/>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18" name="テキスト ボックス 517">
          <a:extLst>
            <a:ext uri="{FF2B5EF4-FFF2-40B4-BE49-F238E27FC236}">
              <a16:creationId xmlns:a16="http://schemas.microsoft.com/office/drawing/2014/main" id="{D269B5BD-5152-47F3-A39B-D4ED268A5D9B}"/>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19" name="直線コネクタ 518">
          <a:extLst>
            <a:ext uri="{FF2B5EF4-FFF2-40B4-BE49-F238E27FC236}">
              <a16:creationId xmlns:a16="http://schemas.microsoft.com/office/drawing/2014/main" id="{53FEA5FE-C422-4576-811F-7E75782DC881}"/>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20" name="テキスト ボックス 519">
          <a:extLst>
            <a:ext uri="{FF2B5EF4-FFF2-40B4-BE49-F238E27FC236}">
              <a16:creationId xmlns:a16="http://schemas.microsoft.com/office/drawing/2014/main" id="{B0C538D8-02CD-498C-9D24-98B1717D6DA3}"/>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21" name="直線コネクタ 520">
          <a:extLst>
            <a:ext uri="{FF2B5EF4-FFF2-40B4-BE49-F238E27FC236}">
              <a16:creationId xmlns:a16="http://schemas.microsoft.com/office/drawing/2014/main" id="{6AFA6715-8800-4FC0-A051-B46157CF0CDB}"/>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522" name="テキスト ボックス 521">
          <a:extLst>
            <a:ext uri="{FF2B5EF4-FFF2-40B4-BE49-F238E27FC236}">
              <a16:creationId xmlns:a16="http://schemas.microsoft.com/office/drawing/2014/main" id="{4E961CB9-5326-4232-A7F9-AD8F646BFF4F}"/>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23" name="直線コネクタ 522">
          <a:extLst>
            <a:ext uri="{FF2B5EF4-FFF2-40B4-BE49-F238E27FC236}">
              <a16:creationId xmlns:a16="http://schemas.microsoft.com/office/drawing/2014/main" id="{4A74DF7D-BE0E-487D-AC6F-9B6E19D7D8C6}"/>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524" name="【消防施設】&#10;有形固定資産減価償却率グラフ枠">
          <a:extLst>
            <a:ext uri="{FF2B5EF4-FFF2-40B4-BE49-F238E27FC236}">
              <a16:creationId xmlns:a16="http://schemas.microsoft.com/office/drawing/2014/main" id="{C4AA6780-44F5-4CA6-96CA-AF989098954F}"/>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42999</xdr:rowOff>
    </xdr:from>
    <xdr:to>
      <xdr:col>85</xdr:col>
      <xdr:colOff>126364</xdr:colOff>
      <xdr:row>86</xdr:row>
      <xdr:rowOff>140970</xdr:rowOff>
    </xdr:to>
    <xdr:cxnSp macro="">
      <xdr:nvCxnSpPr>
        <xdr:cNvPr id="525" name="直線コネクタ 524">
          <a:extLst>
            <a:ext uri="{FF2B5EF4-FFF2-40B4-BE49-F238E27FC236}">
              <a16:creationId xmlns:a16="http://schemas.microsoft.com/office/drawing/2014/main" id="{99B1B11A-9968-49F8-9455-530FC8AFCA0E}"/>
            </a:ext>
          </a:extLst>
        </xdr:cNvPr>
        <xdr:cNvCxnSpPr/>
      </xdr:nvCxnSpPr>
      <xdr:spPr>
        <a:xfrm flipV="1">
          <a:off x="16318864" y="13416099"/>
          <a:ext cx="0" cy="14695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144797</xdr:rowOff>
    </xdr:from>
    <xdr:ext cx="405111" cy="259045"/>
    <xdr:sp macro="" textlink="">
      <xdr:nvSpPr>
        <xdr:cNvPr id="526" name="【消防施設】&#10;有形固定資産減価償却率最小値テキスト">
          <a:extLst>
            <a:ext uri="{FF2B5EF4-FFF2-40B4-BE49-F238E27FC236}">
              <a16:creationId xmlns:a16="http://schemas.microsoft.com/office/drawing/2014/main" id="{8994CB89-9D90-4213-BA53-7DFB8E7AAEDE}"/>
            </a:ext>
          </a:extLst>
        </xdr:cNvPr>
        <xdr:cNvSpPr txBox="1"/>
      </xdr:nvSpPr>
      <xdr:spPr>
        <a:xfrm>
          <a:off x="16357600" y="1488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140970</xdr:rowOff>
    </xdr:from>
    <xdr:to>
      <xdr:col>86</xdr:col>
      <xdr:colOff>25400</xdr:colOff>
      <xdr:row>86</xdr:row>
      <xdr:rowOff>140970</xdr:rowOff>
    </xdr:to>
    <xdr:cxnSp macro="">
      <xdr:nvCxnSpPr>
        <xdr:cNvPr id="527" name="直線コネクタ 526">
          <a:extLst>
            <a:ext uri="{FF2B5EF4-FFF2-40B4-BE49-F238E27FC236}">
              <a16:creationId xmlns:a16="http://schemas.microsoft.com/office/drawing/2014/main" id="{72A52B24-EB28-4DC5-A359-F08AF41C7C61}"/>
            </a:ext>
          </a:extLst>
        </xdr:cNvPr>
        <xdr:cNvCxnSpPr/>
      </xdr:nvCxnSpPr>
      <xdr:spPr>
        <a:xfrm>
          <a:off x="16230600" y="1488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161126</xdr:rowOff>
    </xdr:from>
    <xdr:ext cx="340478" cy="259045"/>
    <xdr:sp macro="" textlink="">
      <xdr:nvSpPr>
        <xdr:cNvPr id="528" name="【消防施設】&#10;有形固定資産減価償却率最大値テキスト">
          <a:extLst>
            <a:ext uri="{FF2B5EF4-FFF2-40B4-BE49-F238E27FC236}">
              <a16:creationId xmlns:a16="http://schemas.microsoft.com/office/drawing/2014/main" id="{AC19A397-246A-4AD9-81F4-BBF52790C23E}"/>
            </a:ext>
          </a:extLst>
        </xdr:cNvPr>
        <xdr:cNvSpPr txBox="1"/>
      </xdr:nvSpPr>
      <xdr:spPr>
        <a:xfrm>
          <a:off x="16357600" y="1319132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42999</xdr:rowOff>
    </xdr:from>
    <xdr:to>
      <xdr:col>86</xdr:col>
      <xdr:colOff>25400</xdr:colOff>
      <xdr:row>78</xdr:row>
      <xdr:rowOff>42999</xdr:rowOff>
    </xdr:to>
    <xdr:cxnSp macro="">
      <xdr:nvCxnSpPr>
        <xdr:cNvPr id="529" name="直線コネクタ 528">
          <a:extLst>
            <a:ext uri="{FF2B5EF4-FFF2-40B4-BE49-F238E27FC236}">
              <a16:creationId xmlns:a16="http://schemas.microsoft.com/office/drawing/2014/main" id="{C1D0F895-1AE5-48BF-9B1C-013E36DC3381}"/>
            </a:ext>
          </a:extLst>
        </xdr:cNvPr>
        <xdr:cNvCxnSpPr/>
      </xdr:nvCxnSpPr>
      <xdr:spPr>
        <a:xfrm>
          <a:off x="16230600" y="13416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117946</xdr:rowOff>
    </xdr:from>
    <xdr:ext cx="405111" cy="259045"/>
    <xdr:sp macro="" textlink="">
      <xdr:nvSpPr>
        <xdr:cNvPr id="530" name="【消防施設】&#10;有形固定資産減価償却率平均値テキスト">
          <a:extLst>
            <a:ext uri="{FF2B5EF4-FFF2-40B4-BE49-F238E27FC236}">
              <a16:creationId xmlns:a16="http://schemas.microsoft.com/office/drawing/2014/main" id="{2F3E265F-83B9-4DCD-B0B3-C20CF6FA8242}"/>
            </a:ext>
          </a:extLst>
        </xdr:cNvPr>
        <xdr:cNvSpPr txBox="1"/>
      </xdr:nvSpPr>
      <xdr:spPr>
        <a:xfrm>
          <a:off x="16357600" y="1417684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95069</xdr:rowOff>
    </xdr:from>
    <xdr:to>
      <xdr:col>85</xdr:col>
      <xdr:colOff>177800</xdr:colOff>
      <xdr:row>84</xdr:row>
      <xdr:rowOff>25219</xdr:rowOff>
    </xdr:to>
    <xdr:sp macro="" textlink="">
      <xdr:nvSpPr>
        <xdr:cNvPr id="531" name="フローチャート: 判断 530">
          <a:extLst>
            <a:ext uri="{FF2B5EF4-FFF2-40B4-BE49-F238E27FC236}">
              <a16:creationId xmlns:a16="http://schemas.microsoft.com/office/drawing/2014/main" id="{305EA6AC-56D2-4C4E-9C6F-AEA9F9A3B83C}"/>
            </a:ext>
          </a:extLst>
        </xdr:cNvPr>
        <xdr:cNvSpPr/>
      </xdr:nvSpPr>
      <xdr:spPr>
        <a:xfrm>
          <a:off x="16268700" y="14325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160382</xdr:rowOff>
    </xdr:from>
    <xdr:to>
      <xdr:col>81</xdr:col>
      <xdr:colOff>101600</xdr:colOff>
      <xdr:row>83</xdr:row>
      <xdr:rowOff>90532</xdr:rowOff>
    </xdr:to>
    <xdr:sp macro="" textlink="">
      <xdr:nvSpPr>
        <xdr:cNvPr id="532" name="フローチャート: 判断 531">
          <a:extLst>
            <a:ext uri="{FF2B5EF4-FFF2-40B4-BE49-F238E27FC236}">
              <a16:creationId xmlns:a16="http://schemas.microsoft.com/office/drawing/2014/main" id="{0F9F77E5-3DC7-43E9-8B11-3EA66E902FE8}"/>
            </a:ext>
          </a:extLst>
        </xdr:cNvPr>
        <xdr:cNvSpPr/>
      </xdr:nvSpPr>
      <xdr:spPr>
        <a:xfrm>
          <a:off x="15430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62412</xdr:rowOff>
    </xdr:from>
    <xdr:to>
      <xdr:col>76</xdr:col>
      <xdr:colOff>165100</xdr:colOff>
      <xdr:row>83</xdr:row>
      <xdr:rowOff>164012</xdr:rowOff>
    </xdr:to>
    <xdr:sp macro="" textlink="">
      <xdr:nvSpPr>
        <xdr:cNvPr id="533" name="フローチャート: 判断 532">
          <a:extLst>
            <a:ext uri="{FF2B5EF4-FFF2-40B4-BE49-F238E27FC236}">
              <a16:creationId xmlns:a16="http://schemas.microsoft.com/office/drawing/2014/main" id="{64CDFA9F-9401-40B4-B5F8-2D61F944B0F2}"/>
            </a:ext>
          </a:extLst>
        </xdr:cNvPr>
        <xdr:cNvSpPr/>
      </xdr:nvSpPr>
      <xdr:spPr>
        <a:xfrm>
          <a:off x="14541500" y="1429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47716</xdr:rowOff>
    </xdr:from>
    <xdr:to>
      <xdr:col>72</xdr:col>
      <xdr:colOff>38100</xdr:colOff>
      <xdr:row>82</xdr:row>
      <xdr:rowOff>149316</xdr:rowOff>
    </xdr:to>
    <xdr:sp macro="" textlink="">
      <xdr:nvSpPr>
        <xdr:cNvPr id="534" name="フローチャート: 判断 533">
          <a:extLst>
            <a:ext uri="{FF2B5EF4-FFF2-40B4-BE49-F238E27FC236}">
              <a16:creationId xmlns:a16="http://schemas.microsoft.com/office/drawing/2014/main" id="{110FF3C7-17AE-4EBB-A8AA-0523F2CA5B3F}"/>
            </a:ext>
          </a:extLst>
        </xdr:cNvPr>
        <xdr:cNvSpPr/>
      </xdr:nvSpPr>
      <xdr:spPr>
        <a:xfrm>
          <a:off x="13652500" y="1410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148952</xdr:rowOff>
    </xdr:from>
    <xdr:to>
      <xdr:col>67</xdr:col>
      <xdr:colOff>101600</xdr:colOff>
      <xdr:row>83</xdr:row>
      <xdr:rowOff>79102</xdr:rowOff>
    </xdr:to>
    <xdr:sp macro="" textlink="">
      <xdr:nvSpPr>
        <xdr:cNvPr id="535" name="フローチャート: 判断 534">
          <a:extLst>
            <a:ext uri="{FF2B5EF4-FFF2-40B4-BE49-F238E27FC236}">
              <a16:creationId xmlns:a16="http://schemas.microsoft.com/office/drawing/2014/main" id="{E7D1502F-363B-42FF-8C6D-9A0C03D13748}"/>
            </a:ext>
          </a:extLst>
        </xdr:cNvPr>
        <xdr:cNvSpPr/>
      </xdr:nvSpPr>
      <xdr:spPr>
        <a:xfrm>
          <a:off x="12763500" y="1420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36" name="テキスト ボックス 535">
          <a:extLst>
            <a:ext uri="{FF2B5EF4-FFF2-40B4-BE49-F238E27FC236}">
              <a16:creationId xmlns:a16="http://schemas.microsoft.com/office/drawing/2014/main" id="{642BEDED-7906-42BB-B75D-9F9326307CC7}"/>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37" name="テキスト ボックス 536">
          <a:extLst>
            <a:ext uri="{FF2B5EF4-FFF2-40B4-BE49-F238E27FC236}">
              <a16:creationId xmlns:a16="http://schemas.microsoft.com/office/drawing/2014/main" id="{775F2FAA-D598-4532-8382-BBA4449D70F6}"/>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38" name="テキスト ボックス 537">
          <a:extLst>
            <a:ext uri="{FF2B5EF4-FFF2-40B4-BE49-F238E27FC236}">
              <a16:creationId xmlns:a16="http://schemas.microsoft.com/office/drawing/2014/main" id="{B2DB10EB-68D8-4F4E-9924-7C5B8491EB81}"/>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39" name="テキスト ボックス 538">
          <a:extLst>
            <a:ext uri="{FF2B5EF4-FFF2-40B4-BE49-F238E27FC236}">
              <a16:creationId xmlns:a16="http://schemas.microsoft.com/office/drawing/2014/main" id="{FE755D30-F793-409E-9B9E-9B2F2DF90651}"/>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40" name="テキスト ボックス 539">
          <a:extLst>
            <a:ext uri="{FF2B5EF4-FFF2-40B4-BE49-F238E27FC236}">
              <a16:creationId xmlns:a16="http://schemas.microsoft.com/office/drawing/2014/main" id="{AC229B4D-F160-4F3F-AEEB-9B82F7806BFE}"/>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119562</xdr:rowOff>
    </xdr:from>
    <xdr:to>
      <xdr:col>85</xdr:col>
      <xdr:colOff>177800</xdr:colOff>
      <xdr:row>84</xdr:row>
      <xdr:rowOff>49712</xdr:rowOff>
    </xdr:to>
    <xdr:sp macro="" textlink="">
      <xdr:nvSpPr>
        <xdr:cNvPr id="541" name="楕円 540">
          <a:extLst>
            <a:ext uri="{FF2B5EF4-FFF2-40B4-BE49-F238E27FC236}">
              <a16:creationId xmlns:a16="http://schemas.microsoft.com/office/drawing/2014/main" id="{1C5F57FE-F2C0-4DF8-91BC-8264C932AA44}"/>
            </a:ext>
          </a:extLst>
        </xdr:cNvPr>
        <xdr:cNvSpPr/>
      </xdr:nvSpPr>
      <xdr:spPr>
        <a:xfrm>
          <a:off x="16268700" y="14349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97989</xdr:rowOff>
    </xdr:from>
    <xdr:ext cx="405111" cy="259045"/>
    <xdr:sp macro="" textlink="">
      <xdr:nvSpPr>
        <xdr:cNvPr id="542" name="【消防施設】&#10;有形固定資産減価償却率該当値テキスト">
          <a:extLst>
            <a:ext uri="{FF2B5EF4-FFF2-40B4-BE49-F238E27FC236}">
              <a16:creationId xmlns:a16="http://schemas.microsoft.com/office/drawing/2014/main" id="{9B11DAB2-E6E8-4481-84EE-C789301716E4}"/>
            </a:ext>
          </a:extLst>
        </xdr:cNvPr>
        <xdr:cNvSpPr txBox="1"/>
      </xdr:nvSpPr>
      <xdr:spPr>
        <a:xfrm>
          <a:off x="16357600" y="1432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95069</xdr:rowOff>
    </xdr:from>
    <xdr:to>
      <xdr:col>81</xdr:col>
      <xdr:colOff>101600</xdr:colOff>
      <xdr:row>84</xdr:row>
      <xdr:rowOff>25219</xdr:rowOff>
    </xdr:to>
    <xdr:sp macro="" textlink="">
      <xdr:nvSpPr>
        <xdr:cNvPr id="543" name="楕円 542">
          <a:extLst>
            <a:ext uri="{FF2B5EF4-FFF2-40B4-BE49-F238E27FC236}">
              <a16:creationId xmlns:a16="http://schemas.microsoft.com/office/drawing/2014/main" id="{93BD35DE-ABFE-4287-B4BF-507FED7C4857}"/>
            </a:ext>
          </a:extLst>
        </xdr:cNvPr>
        <xdr:cNvSpPr/>
      </xdr:nvSpPr>
      <xdr:spPr>
        <a:xfrm>
          <a:off x="15430500" y="14325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145869</xdr:rowOff>
    </xdr:from>
    <xdr:to>
      <xdr:col>85</xdr:col>
      <xdr:colOff>127000</xdr:colOff>
      <xdr:row>83</xdr:row>
      <xdr:rowOff>170362</xdr:rowOff>
    </xdr:to>
    <xdr:cxnSp macro="">
      <xdr:nvCxnSpPr>
        <xdr:cNvPr id="544" name="直線コネクタ 543">
          <a:extLst>
            <a:ext uri="{FF2B5EF4-FFF2-40B4-BE49-F238E27FC236}">
              <a16:creationId xmlns:a16="http://schemas.microsoft.com/office/drawing/2014/main" id="{17EDCF17-5DB5-4B64-85E3-5AE1E858AC53}"/>
            </a:ext>
          </a:extLst>
        </xdr:cNvPr>
        <xdr:cNvCxnSpPr/>
      </xdr:nvCxnSpPr>
      <xdr:spPr>
        <a:xfrm>
          <a:off x="15481300" y="14376219"/>
          <a:ext cx="8382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49349</xdr:rowOff>
    </xdr:from>
    <xdr:to>
      <xdr:col>76</xdr:col>
      <xdr:colOff>165100</xdr:colOff>
      <xdr:row>83</xdr:row>
      <xdr:rowOff>150949</xdr:rowOff>
    </xdr:to>
    <xdr:sp macro="" textlink="">
      <xdr:nvSpPr>
        <xdr:cNvPr id="545" name="楕円 544">
          <a:extLst>
            <a:ext uri="{FF2B5EF4-FFF2-40B4-BE49-F238E27FC236}">
              <a16:creationId xmlns:a16="http://schemas.microsoft.com/office/drawing/2014/main" id="{ADD2C729-224E-47A6-A848-0969578E79FA}"/>
            </a:ext>
          </a:extLst>
        </xdr:cNvPr>
        <xdr:cNvSpPr/>
      </xdr:nvSpPr>
      <xdr:spPr>
        <a:xfrm>
          <a:off x="14541500" y="1427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100149</xdr:rowOff>
    </xdr:from>
    <xdr:to>
      <xdr:col>81</xdr:col>
      <xdr:colOff>50800</xdr:colOff>
      <xdr:row>83</xdr:row>
      <xdr:rowOff>145869</xdr:rowOff>
    </xdr:to>
    <xdr:cxnSp macro="">
      <xdr:nvCxnSpPr>
        <xdr:cNvPr id="546" name="直線コネクタ 545">
          <a:extLst>
            <a:ext uri="{FF2B5EF4-FFF2-40B4-BE49-F238E27FC236}">
              <a16:creationId xmlns:a16="http://schemas.microsoft.com/office/drawing/2014/main" id="{81F631E1-0D2E-45D7-AD71-F3C7143C7758}"/>
            </a:ext>
          </a:extLst>
        </xdr:cNvPr>
        <xdr:cNvCxnSpPr/>
      </xdr:nvCxnSpPr>
      <xdr:spPr>
        <a:xfrm>
          <a:off x="14592300" y="1433049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29755</xdr:rowOff>
    </xdr:from>
    <xdr:to>
      <xdr:col>72</xdr:col>
      <xdr:colOff>38100</xdr:colOff>
      <xdr:row>84</xdr:row>
      <xdr:rowOff>131355</xdr:rowOff>
    </xdr:to>
    <xdr:sp macro="" textlink="">
      <xdr:nvSpPr>
        <xdr:cNvPr id="547" name="楕円 546">
          <a:extLst>
            <a:ext uri="{FF2B5EF4-FFF2-40B4-BE49-F238E27FC236}">
              <a16:creationId xmlns:a16="http://schemas.microsoft.com/office/drawing/2014/main" id="{12A5142F-2EDD-4B7E-93B6-72FB759DD946}"/>
            </a:ext>
          </a:extLst>
        </xdr:cNvPr>
        <xdr:cNvSpPr/>
      </xdr:nvSpPr>
      <xdr:spPr>
        <a:xfrm>
          <a:off x="13652500" y="1443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100149</xdr:rowOff>
    </xdr:from>
    <xdr:to>
      <xdr:col>76</xdr:col>
      <xdr:colOff>114300</xdr:colOff>
      <xdr:row>84</xdr:row>
      <xdr:rowOff>80555</xdr:rowOff>
    </xdr:to>
    <xdr:cxnSp macro="">
      <xdr:nvCxnSpPr>
        <xdr:cNvPr id="548" name="直線コネクタ 547">
          <a:extLst>
            <a:ext uri="{FF2B5EF4-FFF2-40B4-BE49-F238E27FC236}">
              <a16:creationId xmlns:a16="http://schemas.microsoft.com/office/drawing/2014/main" id="{E560B05B-2E91-498C-B013-713F301869DC}"/>
            </a:ext>
          </a:extLst>
        </xdr:cNvPr>
        <xdr:cNvCxnSpPr/>
      </xdr:nvCxnSpPr>
      <xdr:spPr>
        <a:xfrm flipV="1">
          <a:off x="13703300" y="14330499"/>
          <a:ext cx="889000" cy="151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78739</xdr:rowOff>
    </xdr:from>
    <xdr:to>
      <xdr:col>67</xdr:col>
      <xdr:colOff>101600</xdr:colOff>
      <xdr:row>85</xdr:row>
      <xdr:rowOff>8889</xdr:rowOff>
    </xdr:to>
    <xdr:sp macro="" textlink="">
      <xdr:nvSpPr>
        <xdr:cNvPr id="549" name="楕円 548">
          <a:extLst>
            <a:ext uri="{FF2B5EF4-FFF2-40B4-BE49-F238E27FC236}">
              <a16:creationId xmlns:a16="http://schemas.microsoft.com/office/drawing/2014/main" id="{8B16A8DD-DF12-4202-9E88-F108DD964A9B}"/>
            </a:ext>
          </a:extLst>
        </xdr:cNvPr>
        <xdr:cNvSpPr/>
      </xdr:nvSpPr>
      <xdr:spPr>
        <a:xfrm>
          <a:off x="12763500" y="14480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80555</xdr:rowOff>
    </xdr:from>
    <xdr:to>
      <xdr:col>71</xdr:col>
      <xdr:colOff>177800</xdr:colOff>
      <xdr:row>84</xdr:row>
      <xdr:rowOff>129539</xdr:rowOff>
    </xdr:to>
    <xdr:cxnSp macro="">
      <xdr:nvCxnSpPr>
        <xdr:cNvPr id="550" name="直線コネクタ 549">
          <a:extLst>
            <a:ext uri="{FF2B5EF4-FFF2-40B4-BE49-F238E27FC236}">
              <a16:creationId xmlns:a16="http://schemas.microsoft.com/office/drawing/2014/main" id="{CF5B090B-B682-427B-90E3-6DEC4E05CFA6}"/>
            </a:ext>
          </a:extLst>
        </xdr:cNvPr>
        <xdr:cNvCxnSpPr/>
      </xdr:nvCxnSpPr>
      <xdr:spPr>
        <a:xfrm flipV="1">
          <a:off x="12814300" y="14482355"/>
          <a:ext cx="889000" cy="48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107059</xdr:rowOff>
    </xdr:from>
    <xdr:ext cx="405111" cy="259045"/>
    <xdr:sp macro="" textlink="">
      <xdr:nvSpPr>
        <xdr:cNvPr id="551" name="n_1aveValue【消防施設】&#10;有形固定資産減価償却率">
          <a:extLst>
            <a:ext uri="{FF2B5EF4-FFF2-40B4-BE49-F238E27FC236}">
              <a16:creationId xmlns:a16="http://schemas.microsoft.com/office/drawing/2014/main" id="{E34D0A58-2198-468F-A031-CEB6B99B4E03}"/>
            </a:ext>
          </a:extLst>
        </xdr:cNvPr>
        <xdr:cNvSpPr txBox="1"/>
      </xdr:nvSpPr>
      <xdr:spPr>
        <a:xfrm>
          <a:off x="15266044" y="13994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155139</xdr:rowOff>
    </xdr:from>
    <xdr:ext cx="405111" cy="259045"/>
    <xdr:sp macro="" textlink="">
      <xdr:nvSpPr>
        <xdr:cNvPr id="552" name="n_2aveValue【消防施設】&#10;有形固定資産減価償却率">
          <a:extLst>
            <a:ext uri="{FF2B5EF4-FFF2-40B4-BE49-F238E27FC236}">
              <a16:creationId xmlns:a16="http://schemas.microsoft.com/office/drawing/2014/main" id="{31F0ADFF-002B-4097-BF97-C86E2300F588}"/>
            </a:ext>
          </a:extLst>
        </xdr:cNvPr>
        <xdr:cNvSpPr txBox="1"/>
      </xdr:nvSpPr>
      <xdr:spPr>
        <a:xfrm>
          <a:off x="14389744" y="1438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165843</xdr:rowOff>
    </xdr:from>
    <xdr:ext cx="405111" cy="259045"/>
    <xdr:sp macro="" textlink="">
      <xdr:nvSpPr>
        <xdr:cNvPr id="553" name="n_3aveValue【消防施設】&#10;有形固定資産減価償却率">
          <a:extLst>
            <a:ext uri="{FF2B5EF4-FFF2-40B4-BE49-F238E27FC236}">
              <a16:creationId xmlns:a16="http://schemas.microsoft.com/office/drawing/2014/main" id="{B00264E8-E664-48E8-9A83-6CD67B8ABB04}"/>
            </a:ext>
          </a:extLst>
        </xdr:cNvPr>
        <xdr:cNvSpPr txBox="1"/>
      </xdr:nvSpPr>
      <xdr:spPr>
        <a:xfrm>
          <a:off x="13500744" y="13881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95629</xdr:rowOff>
    </xdr:from>
    <xdr:ext cx="405111" cy="259045"/>
    <xdr:sp macro="" textlink="">
      <xdr:nvSpPr>
        <xdr:cNvPr id="554" name="n_4aveValue【消防施設】&#10;有形固定資産減価償却率">
          <a:extLst>
            <a:ext uri="{FF2B5EF4-FFF2-40B4-BE49-F238E27FC236}">
              <a16:creationId xmlns:a16="http://schemas.microsoft.com/office/drawing/2014/main" id="{DDA96445-44B8-440C-AD8A-5C45AA312AF3}"/>
            </a:ext>
          </a:extLst>
        </xdr:cNvPr>
        <xdr:cNvSpPr txBox="1"/>
      </xdr:nvSpPr>
      <xdr:spPr>
        <a:xfrm>
          <a:off x="12611744" y="13983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16346</xdr:rowOff>
    </xdr:from>
    <xdr:ext cx="405111" cy="259045"/>
    <xdr:sp macro="" textlink="">
      <xdr:nvSpPr>
        <xdr:cNvPr id="555" name="n_1mainValue【消防施設】&#10;有形固定資産減価償却率">
          <a:extLst>
            <a:ext uri="{FF2B5EF4-FFF2-40B4-BE49-F238E27FC236}">
              <a16:creationId xmlns:a16="http://schemas.microsoft.com/office/drawing/2014/main" id="{24B225D1-9153-4804-8B63-A047BA15128B}"/>
            </a:ext>
          </a:extLst>
        </xdr:cNvPr>
        <xdr:cNvSpPr txBox="1"/>
      </xdr:nvSpPr>
      <xdr:spPr>
        <a:xfrm>
          <a:off x="15266044" y="144181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167476</xdr:rowOff>
    </xdr:from>
    <xdr:ext cx="405111" cy="259045"/>
    <xdr:sp macro="" textlink="">
      <xdr:nvSpPr>
        <xdr:cNvPr id="556" name="n_2mainValue【消防施設】&#10;有形固定資産減価償却率">
          <a:extLst>
            <a:ext uri="{FF2B5EF4-FFF2-40B4-BE49-F238E27FC236}">
              <a16:creationId xmlns:a16="http://schemas.microsoft.com/office/drawing/2014/main" id="{D0A7C652-7248-47CB-9CAA-03428B987C7B}"/>
            </a:ext>
          </a:extLst>
        </xdr:cNvPr>
        <xdr:cNvSpPr txBox="1"/>
      </xdr:nvSpPr>
      <xdr:spPr>
        <a:xfrm>
          <a:off x="14389744" y="140549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122482</xdr:rowOff>
    </xdr:from>
    <xdr:ext cx="405111" cy="259045"/>
    <xdr:sp macro="" textlink="">
      <xdr:nvSpPr>
        <xdr:cNvPr id="557" name="n_3mainValue【消防施設】&#10;有形固定資産減価償却率">
          <a:extLst>
            <a:ext uri="{FF2B5EF4-FFF2-40B4-BE49-F238E27FC236}">
              <a16:creationId xmlns:a16="http://schemas.microsoft.com/office/drawing/2014/main" id="{08E16378-7E87-4F01-9A2C-17412631B784}"/>
            </a:ext>
          </a:extLst>
        </xdr:cNvPr>
        <xdr:cNvSpPr txBox="1"/>
      </xdr:nvSpPr>
      <xdr:spPr>
        <a:xfrm>
          <a:off x="13500744" y="14524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85</xdr:row>
      <xdr:rowOff>16</xdr:rowOff>
    </xdr:from>
    <xdr:ext cx="405111" cy="259045"/>
    <xdr:sp macro="" textlink="">
      <xdr:nvSpPr>
        <xdr:cNvPr id="558" name="n_4mainValue【消防施設】&#10;有形固定資産減価償却率">
          <a:extLst>
            <a:ext uri="{FF2B5EF4-FFF2-40B4-BE49-F238E27FC236}">
              <a16:creationId xmlns:a16="http://schemas.microsoft.com/office/drawing/2014/main" id="{9F0973B2-ABAA-45EB-938F-D13C881FBFB8}"/>
            </a:ext>
          </a:extLst>
        </xdr:cNvPr>
        <xdr:cNvSpPr txBox="1"/>
      </xdr:nvSpPr>
      <xdr:spPr>
        <a:xfrm>
          <a:off x="12611744" y="14573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59" name="正方形/長方形 558">
          <a:extLst>
            <a:ext uri="{FF2B5EF4-FFF2-40B4-BE49-F238E27FC236}">
              <a16:creationId xmlns:a16="http://schemas.microsoft.com/office/drawing/2014/main" id="{CB67A38D-2069-42D5-A3F5-F80088F91A1E}"/>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60" name="正方形/長方形 559">
          <a:extLst>
            <a:ext uri="{FF2B5EF4-FFF2-40B4-BE49-F238E27FC236}">
              <a16:creationId xmlns:a16="http://schemas.microsoft.com/office/drawing/2014/main" id="{7A76E220-78FD-4566-AB30-313352DAFCA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61" name="正方形/長方形 560">
          <a:extLst>
            <a:ext uri="{FF2B5EF4-FFF2-40B4-BE49-F238E27FC236}">
              <a16:creationId xmlns:a16="http://schemas.microsoft.com/office/drawing/2014/main" id="{493389D2-6D78-4F79-BA1A-389A545F9487}"/>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62" name="正方形/長方形 561">
          <a:extLst>
            <a:ext uri="{FF2B5EF4-FFF2-40B4-BE49-F238E27FC236}">
              <a16:creationId xmlns:a16="http://schemas.microsoft.com/office/drawing/2014/main" id="{48A1F05C-1DC3-41C5-931C-4E74485BCBC7}"/>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63" name="正方形/長方形 562">
          <a:extLst>
            <a:ext uri="{FF2B5EF4-FFF2-40B4-BE49-F238E27FC236}">
              <a16:creationId xmlns:a16="http://schemas.microsoft.com/office/drawing/2014/main" id="{150FCF27-8A6A-436A-A811-755394C3402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64" name="正方形/長方形 563">
          <a:extLst>
            <a:ext uri="{FF2B5EF4-FFF2-40B4-BE49-F238E27FC236}">
              <a16:creationId xmlns:a16="http://schemas.microsoft.com/office/drawing/2014/main" id="{458B7AD9-1DE0-4242-82C7-92C5B3588693}"/>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65" name="正方形/長方形 564">
          <a:extLst>
            <a:ext uri="{FF2B5EF4-FFF2-40B4-BE49-F238E27FC236}">
              <a16:creationId xmlns:a16="http://schemas.microsoft.com/office/drawing/2014/main" id="{BC36C7E3-5E5F-4C89-B749-11EC329DCF5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66" name="正方形/長方形 565">
          <a:extLst>
            <a:ext uri="{FF2B5EF4-FFF2-40B4-BE49-F238E27FC236}">
              <a16:creationId xmlns:a16="http://schemas.microsoft.com/office/drawing/2014/main" id="{FC13242E-9B00-4191-978D-0ABCEDCDF43A}"/>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67" name="テキスト ボックス 566">
          <a:extLst>
            <a:ext uri="{FF2B5EF4-FFF2-40B4-BE49-F238E27FC236}">
              <a16:creationId xmlns:a16="http://schemas.microsoft.com/office/drawing/2014/main" id="{1DAC4182-FAAE-4B65-865C-E2689E454A2B}"/>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68" name="直線コネクタ 567">
          <a:extLst>
            <a:ext uri="{FF2B5EF4-FFF2-40B4-BE49-F238E27FC236}">
              <a16:creationId xmlns:a16="http://schemas.microsoft.com/office/drawing/2014/main" id="{AC100D6B-0EC3-43EF-97DB-068A1EFA501D}"/>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569" name="直線コネクタ 568">
          <a:extLst>
            <a:ext uri="{FF2B5EF4-FFF2-40B4-BE49-F238E27FC236}">
              <a16:creationId xmlns:a16="http://schemas.microsoft.com/office/drawing/2014/main" id="{A552AA49-6045-4758-8C2C-1FEAA5A99845}"/>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570" name="テキスト ボックス 569">
          <a:extLst>
            <a:ext uri="{FF2B5EF4-FFF2-40B4-BE49-F238E27FC236}">
              <a16:creationId xmlns:a16="http://schemas.microsoft.com/office/drawing/2014/main" id="{ADBE3AD6-2BA0-4DFF-A4A3-030890A7D882}"/>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571" name="直線コネクタ 570">
          <a:extLst>
            <a:ext uri="{FF2B5EF4-FFF2-40B4-BE49-F238E27FC236}">
              <a16:creationId xmlns:a16="http://schemas.microsoft.com/office/drawing/2014/main" id="{39BFFCC7-101C-4F88-B352-DF1EDC9C4899}"/>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572" name="テキスト ボックス 571">
          <a:extLst>
            <a:ext uri="{FF2B5EF4-FFF2-40B4-BE49-F238E27FC236}">
              <a16:creationId xmlns:a16="http://schemas.microsoft.com/office/drawing/2014/main" id="{5CF2A1B6-744E-4837-B6BA-E611415C3220}"/>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573" name="直線コネクタ 572">
          <a:extLst>
            <a:ext uri="{FF2B5EF4-FFF2-40B4-BE49-F238E27FC236}">
              <a16:creationId xmlns:a16="http://schemas.microsoft.com/office/drawing/2014/main" id="{D63FAE6D-A575-4DED-BE48-5638CE4D9699}"/>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574" name="テキスト ボックス 573">
          <a:extLst>
            <a:ext uri="{FF2B5EF4-FFF2-40B4-BE49-F238E27FC236}">
              <a16:creationId xmlns:a16="http://schemas.microsoft.com/office/drawing/2014/main" id="{EE5FB515-2CEE-4A23-91BA-C53FF25DC1EB}"/>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575" name="直線コネクタ 574">
          <a:extLst>
            <a:ext uri="{FF2B5EF4-FFF2-40B4-BE49-F238E27FC236}">
              <a16:creationId xmlns:a16="http://schemas.microsoft.com/office/drawing/2014/main" id="{AB1D0431-A70E-4CE1-859C-B0EB021B0832}"/>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576" name="テキスト ボックス 575">
          <a:extLst>
            <a:ext uri="{FF2B5EF4-FFF2-40B4-BE49-F238E27FC236}">
              <a16:creationId xmlns:a16="http://schemas.microsoft.com/office/drawing/2014/main" id="{F8E946FE-3553-4DFA-84A6-C077B91E02B6}"/>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77" name="直線コネクタ 576">
          <a:extLst>
            <a:ext uri="{FF2B5EF4-FFF2-40B4-BE49-F238E27FC236}">
              <a16:creationId xmlns:a16="http://schemas.microsoft.com/office/drawing/2014/main" id="{80CCFC2C-5D26-437F-BD1E-BEE9DD816BCB}"/>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78" name="テキスト ボックス 577">
          <a:extLst>
            <a:ext uri="{FF2B5EF4-FFF2-40B4-BE49-F238E27FC236}">
              <a16:creationId xmlns:a16="http://schemas.microsoft.com/office/drawing/2014/main" id="{2179FD19-EA03-4F70-BFCD-597EAC949342}"/>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79" name="【消防施設】&#10;一人当たり面積グラフ枠">
          <a:extLst>
            <a:ext uri="{FF2B5EF4-FFF2-40B4-BE49-F238E27FC236}">
              <a16:creationId xmlns:a16="http://schemas.microsoft.com/office/drawing/2014/main" id="{237B1DE0-9A9B-433F-B68C-3F89F32830C8}"/>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108508</xdr:rowOff>
    </xdr:from>
    <xdr:to>
      <xdr:col>116</xdr:col>
      <xdr:colOff>62864</xdr:colOff>
      <xdr:row>86</xdr:row>
      <xdr:rowOff>28042</xdr:rowOff>
    </xdr:to>
    <xdr:cxnSp macro="">
      <xdr:nvCxnSpPr>
        <xdr:cNvPr id="580" name="直線コネクタ 579">
          <a:extLst>
            <a:ext uri="{FF2B5EF4-FFF2-40B4-BE49-F238E27FC236}">
              <a16:creationId xmlns:a16="http://schemas.microsoft.com/office/drawing/2014/main" id="{DBB25C34-320C-411B-8A5D-E412042FCABE}"/>
            </a:ext>
          </a:extLst>
        </xdr:cNvPr>
        <xdr:cNvCxnSpPr/>
      </xdr:nvCxnSpPr>
      <xdr:spPr>
        <a:xfrm flipV="1">
          <a:off x="22160864" y="13481608"/>
          <a:ext cx="0" cy="12911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31869</xdr:rowOff>
    </xdr:from>
    <xdr:ext cx="469744" cy="259045"/>
    <xdr:sp macro="" textlink="">
      <xdr:nvSpPr>
        <xdr:cNvPr id="581" name="【消防施設】&#10;一人当たり面積最小値テキスト">
          <a:extLst>
            <a:ext uri="{FF2B5EF4-FFF2-40B4-BE49-F238E27FC236}">
              <a16:creationId xmlns:a16="http://schemas.microsoft.com/office/drawing/2014/main" id="{4BA89BD9-8C8E-4BA0-9286-118F95C6B8F3}"/>
            </a:ext>
          </a:extLst>
        </xdr:cNvPr>
        <xdr:cNvSpPr txBox="1"/>
      </xdr:nvSpPr>
      <xdr:spPr>
        <a:xfrm>
          <a:off x="22199600" y="14776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28042</xdr:rowOff>
    </xdr:from>
    <xdr:to>
      <xdr:col>116</xdr:col>
      <xdr:colOff>152400</xdr:colOff>
      <xdr:row>86</xdr:row>
      <xdr:rowOff>28042</xdr:rowOff>
    </xdr:to>
    <xdr:cxnSp macro="">
      <xdr:nvCxnSpPr>
        <xdr:cNvPr id="582" name="直線コネクタ 581">
          <a:extLst>
            <a:ext uri="{FF2B5EF4-FFF2-40B4-BE49-F238E27FC236}">
              <a16:creationId xmlns:a16="http://schemas.microsoft.com/office/drawing/2014/main" id="{96577DAE-5752-42C0-9DBD-58AAC9C054AE}"/>
            </a:ext>
          </a:extLst>
        </xdr:cNvPr>
        <xdr:cNvCxnSpPr/>
      </xdr:nvCxnSpPr>
      <xdr:spPr>
        <a:xfrm>
          <a:off x="22072600" y="147727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55185</xdr:rowOff>
    </xdr:from>
    <xdr:ext cx="469744" cy="259045"/>
    <xdr:sp macro="" textlink="">
      <xdr:nvSpPr>
        <xdr:cNvPr id="583" name="【消防施設】&#10;一人当たり面積最大値テキスト">
          <a:extLst>
            <a:ext uri="{FF2B5EF4-FFF2-40B4-BE49-F238E27FC236}">
              <a16:creationId xmlns:a16="http://schemas.microsoft.com/office/drawing/2014/main" id="{E315419B-9F88-40FB-B4E1-79159C87C476}"/>
            </a:ext>
          </a:extLst>
        </xdr:cNvPr>
        <xdr:cNvSpPr txBox="1"/>
      </xdr:nvSpPr>
      <xdr:spPr>
        <a:xfrm>
          <a:off x="22199600" y="13256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108508</xdr:rowOff>
    </xdr:from>
    <xdr:to>
      <xdr:col>116</xdr:col>
      <xdr:colOff>152400</xdr:colOff>
      <xdr:row>78</xdr:row>
      <xdr:rowOff>108508</xdr:rowOff>
    </xdr:to>
    <xdr:cxnSp macro="">
      <xdr:nvCxnSpPr>
        <xdr:cNvPr id="584" name="直線コネクタ 583">
          <a:extLst>
            <a:ext uri="{FF2B5EF4-FFF2-40B4-BE49-F238E27FC236}">
              <a16:creationId xmlns:a16="http://schemas.microsoft.com/office/drawing/2014/main" id="{B7DF5D57-D3A2-4A0B-A61D-8A9F47795745}"/>
            </a:ext>
          </a:extLst>
        </xdr:cNvPr>
        <xdr:cNvCxnSpPr/>
      </xdr:nvCxnSpPr>
      <xdr:spPr>
        <a:xfrm>
          <a:off x="22072600" y="134816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10989</xdr:rowOff>
    </xdr:from>
    <xdr:ext cx="469744" cy="259045"/>
    <xdr:sp macro="" textlink="">
      <xdr:nvSpPr>
        <xdr:cNvPr id="585" name="【消防施設】&#10;一人当たり面積平均値テキスト">
          <a:extLst>
            <a:ext uri="{FF2B5EF4-FFF2-40B4-BE49-F238E27FC236}">
              <a16:creationId xmlns:a16="http://schemas.microsoft.com/office/drawing/2014/main" id="{3D716CA2-DC64-4544-B9EB-0BD5B6EB1639}"/>
            </a:ext>
          </a:extLst>
        </xdr:cNvPr>
        <xdr:cNvSpPr txBox="1"/>
      </xdr:nvSpPr>
      <xdr:spPr>
        <a:xfrm>
          <a:off x="22199600" y="145842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32562</xdr:rowOff>
    </xdr:from>
    <xdr:to>
      <xdr:col>116</xdr:col>
      <xdr:colOff>114300</xdr:colOff>
      <xdr:row>85</xdr:row>
      <xdr:rowOff>134162</xdr:rowOff>
    </xdr:to>
    <xdr:sp macro="" textlink="">
      <xdr:nvSpPr>
        <xdr:cNvPr id="586" name="フローチャート: 判断 585">
          <a:extLst>
            <a:ext uri="{FF2B5EF4-FFF2-40B4-BE49-F238E27FC236}">
              <a16:creationId xmlns:a16="http://schemas.microsoft.com/office/drawing/2014/main" id="{65C2CCFB-4790-4F65-87B2-1BFBF14D3E69}"/>
            </a:ext>
          </a:extLst>
        </xdr:cNvPr>
        <xdr:cNvSpPr/>
      </xdr:nvSpPr>
      <xdr:spPr>
        <a:xfrm>
          <a:off x="22110700" y="14605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53594</xdr:rowOff>
    </xdr:from>
    <xdr:to>
      <xdr:col>112</xdr:col>
      <xdr:colOff>38100</xdr:colOff>
      <xdr:row>85</xdr:row>
      <xdr:rowOff>155194</xdr:rowOff>
    </xdr:to>
    <xdr:sp macro="" textlink="">
      <xdr:nvSpPr>
        <xdr:cNvPr id="587" name="フローチャート: 判断 586">
          <a:extLst>
            <a:ext uri="{FF2B5EF4-FFF2-40B4-BE49-F238E27FC236}">
              <a16:creationId xmlns:a16="http://schemas.microsoft.com/office/drawing/2014/main" id="{1E384299-5EEA-4B83-AA86-39784B792DCE}"/>
            </a:ext>
          </a:extLst>
        </xdr:cNvPr>
        <xdr:cNvSpPr/>
      </xdr:nvSpPr>
      <xdr:spPr>
        <a:xfrm>
          <a:off x="21272500" y="14626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65939</xdr:rowOff>
    </xdr:from>
    <xdr:to>
      <xdr:col>107</xdr:col>
      <xdr:colOff>101600</xdr:colOff>
      <xdr:row>85</xdr:row>
      <xdr:rowOff>167539</xdr:rowOff>
    </xdr:to>
    <xdr:sp macro="" textlink="">
      <xdr:nvSpPr>
        <xdr:cNvPr id="588" name="フローチャート: 判断 587">
          <a:extLst>
            <a:ext uri="{FF2B5EF4-FFF2-40B4-BE49-F238E27FC236}">
              <a16:creationId xmlns:a16="http://schemas.microsoft.com/office/drawing/2014/main" id="{F705F194-2CFA-449F-861B-0D48DB35711A}"/>
            </a:ext>
          </a:extLst>
        </xdr:cNvPr>
        <xdr:cNvSpPr/>
      </xdr:nvSpPr>
      <xdr:spPr>
        <a:xfrm>
          <a:off x="20383500" y="1463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75997</xdr:rowOff>
    </xdr:from>
    <xdr:to>
      <xdr:col>102</xdr:col>
      <xdr:colOff>165100</xdr:colOff>
      <xdr:row>86</xdr:row>
      <xdr:rowOff>6147</xdr:rowOff>
    </xdr:to>
    <xdr:sp macro="" textlink="">
      <xdr:nvSpPr>
        <xdr:cNvPr id="589" name="フローチャート: 判断 588">
          <a:extLst>
            <a:ext uri="{FF2B5EF4-FFF2-40B4-BE49-F238E27FC236}">
              <a16:creationId xmlns:a16="http://schemas.microsoft.com/office/drawing/2014/main" id="{EAC53E4E-57E2-4257-8B42-D1D73006BFAD}"/>
            </a:ext>
          </a:extLst>
        </xdr:cNvPr>
        <xdr:cNvSpPr/>
      </xdr:nvSpPr>
      <xdr:spPr>
        <a:xfrm>
          <a:off x="19494500" y="14649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99313</xdr:rowOff>
    </xdr:from>
    <xdr:to>
      <xdr:col>98</xdr:col>
      <xdr:colOff>38100</xdr:colOff>
      <xdr:row>86</xdr:row>
      <xdr:rowOff>29463</xdr:rowOff>
    </xdr:to>
    <xdr:sp macro="" textlink="">
      <xdr:nvSpPr>
        <xdr:cNvPr id="590" name="フローチャート: 判断 589">
          <a:extLst>
            <a:ext uri="{FF2B5EF4-FFF2-40B4-BE49-F238E27FC236}">
              <a16:creationId xmlns:a16="http://schemas.microsoft.com/office/drawing/2014/main" id="{6AA16AEC-546F-41C6-A583-4513E9CE03DD}"/>
            </a:ext>
          </a:extLst>
        </xdr:cNvPr>
        <xdr:cNvSpPr/>
      </xdr:nvSpPr>
      <xdr:spPr>
        <a:xfrm>
          <a:off x="18605500" y="14672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91" name="テキスト ボックス 590">
          <a:extLst>
            <a:ext uri="{FF2B5EF4-FFF2-40B4-BE49-F238E27FC236}">
              <a16:creationId xmlns:a16="http://schemas.microsoft.com/office/drawing/2014/main" id="{3A724E30-7DBC-4B92-B218-9010E6141309}"/>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92" name="テキスト ボックス 591">
          <a:extLst>
            <a:ext uri="{FF2B5EF4-FFF2-40B4-BE49-F238E27FC236}">
              <a16:creationId xmlns:a16="http://schemas.microsoft.com/office/drawing/2014/main" id="{9269BBAD-1094-4D07-A76F-6D24DDB1DAAC}"/>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93" name="テキスト ボックス 592">
          <a:extLst>
            <a:ext uri="{FF2B5EF4-FFF2-40B4-BE49-F238E27FC236}">
              <a16:creationId xmlns:a16="http://schemas.microsoft.com/office/drawing/2014/main" id="{C7812AC7-D3AE-4614-B054-413F885EA5E4}"/>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94" name="テキスト ボックス 593">
          <a:extLst>
            <a:ext uri="{FF2B5EF4-FFF2-40B4-BE49-F238E27FC236}">
              <a16:creationId xmlns:a16="http://schemas.microsoft.com/office/drawing/2014/main" id="{D93A178C-E662-449B-9FFD-B3136F665A18}"/>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95" name="テキスト ボックス 594">
          <a:extLst>
            <a:ext uri="{FF2B5EF4-FFF2-40B4-BE49-F238E27FC236}">
              <a16:creationId xmlns:a16="http://schemas.microsoft.com/office/drawing/2014/main" id="{C86FC15C-A4F2-4EDA-8442-FFA2F2BA70E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23419</xdr:rowOff>
    </xdr:from>
    <xdr:to>
      <xdr:col>116</xdr:col>
      <xdr:colOff>114300</xdr:colOff>
      <xdr:row>85</xdr:row>
      <xdr:rowOff>125019</xdr:rowOff>
    </xdr:to>
    <xdr:sp macro="" textlink="">
      <xdr:nvSpPr>
        <xdr:cNvPr id="596" name="楕円 595">
          <a:extLst>
            <a:ext uri="{FF2B5EF4-FFF2-40B4-BE49-F238E27FC236}">
              <a16:creationId xmlns:a16="http://schemas.microsoft.com/office/drawing/2014/main" id="{DD5CE689-6691-437B-9376-5BFF2CCDE08E}"/>
            </a:ext>
          </a:extLst>
        </xdr:cNvPr>
        <xdr:cNvSpPr/>
      </xdr:nvSpPr>
      <xdr:spPr>
        <a:xfrm>
          <a:off x="22110700" y="14596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154246</xdr:rowOff>
    </xdr:from>
    <xdr:ext cx="469744" cy="259045"/>
    <xdr:sp macro="" textlink="">
      <xdr:nvSpPr>
        <xdr:cNvPr id="597" name="【消防施設】&#10;一人当たり面積該当値テキスト">
          <a:extLst>
            <a:ext uri="{FF2B5EF4-FFF2-40B4-BE49-F238E27FC236}">
              <a16:creationId xmlns:a16="http://schemas.microsoft.com/office/drawing/2014/main" id="{A217AAC0-3341-4AB5-ABED-167E9C52EDA0}"/>
            </a:ext>
          </a:extLst>
        </xdr:cNvPr>
        <xdr:cNvSpPr txBox="1"/>
      </xdr:nvSpPr>
      <xdr:spPr>
        <a:xfrm>
          <a:off x="22199600" y="14384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27533</xdr:rowOff>
    </xdr:from>
    <xdr:to>
      <xdr:col>112</xdr:col>
      <xdr:colOff>38100</xdr:colOff>
      <xdr:row>85</xdr:row>
      <xdr:rowOff>129133</xdr:rowOff>
    </xdr:to>
    <xdr:sp macro="" textlink="">
      <xdr:nvSpPr>
        <xdr:cNvPr id="598" name="楕円 597">
          <a:extLst>
            <a:ext uri="{FF2B5EF4-FFF2-40B4-BE49-F238E27FC236}">
              <a16:creationId xmlns:a16="http://schemas.microsoft.com/office/drawing/2014/main" id="{5E0A553E-A033-44D5-81A0-2595DE1C1F8D}"/>
            </a:ext>
          </a:extLst>
        </xdr:cNvPr>
        <xdr:cNvSpPr/>
      </xdr:nvSpPr>
      <xdr:spPr>
        <a:xfrm>
          <a:off x="21272500" y="14600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74219</xdr:rowOff>
    </xdr:from>
    <xdr:to>
      <xdr:col>116</xdr:col>
      <xdr:colOff>63500</xdr:colOff>
      <xdr:row>85</xdr:row>
      <xdr:rowOff>78333</xdr:rowOff>
    </xdr:to>
    <xdr:cxnSp macro="">
      <xdr:nvCxnSpPr>
        <xdr:cNvPr id="599" name="直線コネクタ 598">
          <a:extLst>
            <a:ext uri="{FF2B5EF4-FFF2-40B4-BE49-F238E27FC236}">
              <a16:creationId xmlns:a16="http://schemas.microsoft.com/office/drawing/2014/main" id="{FB231489-E735-468D-8CF9-5A9C1EAF6BF7}"/>
            </a:ext>
          </a:extLst>
        </xdr:cNvPr>
        <xdr:cNvCxnSpPr/>
      </xdr:nvCxnSpPr>
      <xdr:spPr>
        <a:xfrm flipV="1">
          <a:off x="21323300" y="14647469"/>
          <a:ext cx="838200" cy="4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31648</xdr:rowOff>
    </xdr:from>
    <xdr:to>
      <xdr:col>107</xdr:col>
      <xdr:colOff>101600</xdr:colOff>
      <xdr:row>85</xdr:row>
      <xdr:rowOff>133248</xdr:rowOff>
    </xdr:to>
    <xdr:sp macro="" textlink="">
      <xdr:nvSpPr>
        <xdr:cNvPr id="600" name="楕円 599">
          <a:extLst>
            <a:ext uri="{FF2B5EF4-FFF2-40B4-BE49-F238E27FC236}">
              <a16:creationId xmlns:a16="http://schemas.microsoft.com/office/drawing/2014/main" id="{9D7E0ECD-A171-40BC-82B5-246F3E329F97}"/>
            </a:ext>
          </a:extLst>
        </xdr:cNvPr>
        <xdr:cNvSpPr/>
      </xdr:nvSpPr>
      <xdr:spPr>
        <a:xfrm>
          <a:off x="20383500" y="14604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78333</xdr:rowOff>
    </xdr:from>
    <xdr:to>
      <xdr:col>111</xdr:col>
      <xdr:colOff>177800</xdr:colOff>
      <xdr:row>85</xdr:row>
      <xdr:rowOff>82448</xdr:rowOff>
    </xdr:to>
    <xdr:cxnSp macro="">
      <xdr:nvCxnSpPr>
        <xdr:cNvPr id="601" name="直線コネクタ 600">
          <a:extLst>
            <a:ext uri="{FF2B5EF4-FFF2-40B4-BE49-F238E27FC236}">
              <a16:creationId xmlns:a16="http://schemas.microsoft.com/office/drawing/2014/main" id="{6EEB85C7-F619-4DCF-8C05-95430CA95885}"/>
            </a:ext>
          </a:extLst>
        </xdr:cNvPr>
        <xdr:cNvCxnSpPr/>
      </xdr:nvCxnSpPr>
      <xdr:spPr>
        <a:xfrm flipV="1">
          <a:off x="20434300" y="14651583"/>
          <a:ext cx="889000" cy="4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54508</xdr:rowOff>
    </xdr:from>
    <xdr:to>
      <xdr:col>102</xdr:col>
      <xdr:colOff>165100</xdr:colOff>
      <xdr:row>85</xdr:row>
      <xdr:rowOff>156108</xdr:rowOff>
    </xdr:to>
    <xdr:sp macro="" textlink="">
      <xdr:nvSpPr>
        <xdr:cNvPr id="602" name="楕円 601">
          <a:extLst>
            <a:ext uri="{FF2B5EF4-FFF2-40B4-BE49-F238E27FC236}">
              <a16:creationId xmlns:a16="http://schemas.microsoft.com/office/drawing/2014/main" id="{ED91AE2C-3E7C-4990-9AE0-FBA21A8C8471}"/>
            </a:ext>
          </a:extLst>
        </xdr:cNvPr>
        <xdr:cNvSpPr/>
      </xdr:nvSpPr>
      <xdr:spPr>
        <a:xfrm>
          <a:off x="19494500" y="14627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82448</xdr:rowOff>
    </xdr:from>
    <xdr:to>
      <xdr:col>107</xdr:col>
      <xdr:colOff>50800</xdr:colOff>
      <xdr:row>85</xdr:row>
      <xdr:rowOff>105308</xdr:rowOff>
    </xdr:to>
    <xdr:cxnSp macro="">
      <xdr:nvCxnSpPr>
        <xdr:cNvPr id="603" name="直線コネクタ 602">
          <a:extLst>
            <a:ext uri="{FF2B5EF4-FFF2-40B4-BE49-F238E27FC236}">
              <a16:creationId xmlns:a16="http://schemas.microsoft.com/office/drawing/2014/main" id="{1CEC18E8-BFCC-4428-88FC-1BF3A109AFB3}"/>
            </a:ext>
          </a:extLst>
        </xdr:cNvPr>
        <xdr:cNvCxnSpPr/>
      </xdr:nvCxnSpPr>
      <xdr:spPr>
        <a:xfrm flipV="1">
          <a:off x="19545300" y="14655698"/>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57708</xdr:rowOff>
    </xdr:from>
    <xdr:to>
      <xdr:col>98</xdr:col>
      <xdr:colOff>38100</xdr:colOff>
      <xdr:row>85</xdr:row>
      <xdr:rowOff>159308</xdr:rowOff>
    </xdr:to>
    <xdr:sp macro="" textlink="">
      <xdr:nvSpPr>
        <xdr:cNvPr id="604" name="楕円 603">
          <a:extLst>
            <a:ext uri="{FF2B5EF4-FFF2-40B4-BE49-F238E27FC236}">
              <a16:creationId xmlns:a16="http://schemas.microsoft.com/office/drawing/2014/main" id="{3F195DA7-0C03-466C-9CB8-2C5773FAA3C7}"/>
            </a:ext>
          </a:extLst>
        </xdr:cNvPr>
        <xdr:cNvSpPr/>
      </xdr:nvSpPr>
      <xdr:spPr>
        <a:xfrm>
          <a:off x="18605500" y="14630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105308</xdr:rowOff>
    </xdr:from>
    <xdr:to>
      <xdr:col>102</xdr:col>
      <xdr:colOff>114300</xdr:colOff>
      <xdr:row>85</xdr:row>
      <xdr:rowOff>108508</xdr:rowOff>
    </xdr:to>
    <xdr:cxnSp macro="">
      <xdr:nvCxnSpPr>
        <xdr:cNvPr id="605" name="直線コネクタ 604">
          <a:extLst>
            <a:ext uri="{FF2B5EF4-FFF2-40B4-BE49-F238E27FC236}">
              <a16:creationId xmlns:a16="http://schemas.microsoft.com/office/drawing/2014/main" id="{6213F00A-B50B-403E-BCC1-86E86599FCFE}"/>
            </a:ext>
          </a:extLst>
        </xdr:cNvPr>
        <xdr:cNvCxnSpPr/>
      </xdr:nvCxnSpPr>
      <xdr:spPr>
        <a:xfrm flipV="1">
          <a:off x="18656300" y="14678558"/>
          <a:ext cx="889000" cy="3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146321</xdr:rowOff>
    </xdr:from>
    <xdr:ext cx="469744" cy="259045"/>
    <xdr:sp macro="" textlink="">
      <xdr:nvSpPr>
        <xdr:cNvPr id="606" name="n_1aveValue【消防施設】&#10;一人当たり面積">
          <a:extLst>
            <a:ext uri="{FF2B5EF4-FFF2-40B4-BE49-F238E27FC236}">
              <a16:creationId xmlns:a16="http://schemas.microsoft.com/office/drawing/2014/main" id="{520901C9-D343-4BA7-B0AD-410AB53F9B18}"/>
            </a:ext>
          </a:extLst>
        </xdr:cNvPr>
        <xdr:cNvSpPr txBox="1"/>
      </xdr:nvSpPr>
      <xdr:spPr>
        <a:xfrm>
          <a:off x="21075727" y="14719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158666</xdr:rowOff>
    </xdr:from>
    <xdr:ext cx="469744" cy="259045"/>
    <xdr:sp macro="" textlink="">
      <xdr:nvSpPr>
        <xdr:cNvPr id="607" name="n_2aveValue【消防施設】&#10;一人当たり面積">
          <a:extLst>
            <a:ext uri="{FF2B5EF4-FFF2-40B4-BE49-F238E27FC236}">
              <a16:creationId xmlns:a16="http://schemas.microsoft.com/office/drawing/2014/main" id="{E33A258F-5F9F-4DE0-B1B6-7CFD81BDFBF7}"/>
            </a:ext>
          </a:extLst>
        </xdr:cNvPr>
        <xdr:cNvSpPr txBox="1"/>
      </xdr:nvSpPr>
      <xdr:spPr>
        <a:xfrm>
          <a:off x="20199427" y="14731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168724</xdr:rowOff>
    </xdr:from>
    <xdr:ext cx="469744" cy="259045"/>
    <xdr:sp macro="" textlink="">
      <xdr:nvSpPr>
        <xdr:cNvPr id="608" name="n_3aveValue【消防施設】&#10;一人当たり面積">
          <a:extLst>
            <a:ext uri="{FF2B5EF4-FFF2-40B4-BE49-F238E27FC236}">
              <a16:creationId xmlns:a16="http://schemas.microsoft.com/office/drawing/2014/main" id="{FB718AD7-3DA4-4FB3-BF40-48B0DE6B597E}"/>
            </a:ext>
          </a:extLst>
        </xdr:cNvPr>
        <xdr:cNvSpPr txBox="1"/>
      </xdr:nvSpPr>
      <xdr:spPr>
        <a:xfrm>
          <a:off x="19310427" y="147419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20590</xdr:rowOff>
    </xdr:from>
    <xdr:ext cx="469744" cy="259045"/>
    <xdr:sp macro="" textlink="">
      <xdr:nvSpPr>
        <xdr:cNvPr id="609" name="n_4aveValue【消防施設】&#10;一人当たり面積">
          <a:extLst>
            <a:ext uri="{FF2B5EF4-FFF2-40B4-BE49-F238E27FC236}">
              <a16:creationId xmlns:a16="http://schemas.microsoft.com/office/drawing/2014/main" id="{76165522-46CC-47CB-8769-85254072D34E}"/>
            </a:ext>
          </a:extLst>
        </xdr:cNvPr>
        <xdr:cNvSpPr txBox="1"/>
      </xdr:nvSpPr>
      <xdr:spPr>
        <a:xfrm>
          <a:off x="18421427" y="14765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145660</xdr:rowOff>
    </xdr:from>
    <xdr:ext cx="469744" cy="259045"/>
    <xdr:sp macro="" textlink="">
      <xdr:nvSpPr>
        <xdr:cNvPr id="610" name="n_1mainValue【消防施設】&#10;一人当たり面積">
          <a:extLst>
            <a:ext uri="{FF2B5EF4-FFF2-40B4-BE49-F238E27FC236}">
              <a16:creationId xmlns:a16="http://schemas.microsoft.com/office/drawing/2014/main" id="{269EF824-036E-4CD9-B91D-1971B1052B02}"/>
            </a:ext>
          </a:extLst>
        </xdr:cNvPr>
        <xdr:cNvSpPr txBox="1"/>
      </xdr:nvSpPr>
      <xdr:spPr>
        <a:xfrm>
          <a:off x="21075727" y="14376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149775</xdr:rowOff>
    </xdr:from>
    <xdr:ext cx="469744" cy="259045"/>
    <xdr:sp macro="" textlink="">
      <xdr:nvSpPr>
        <xdr:cNvPr id="611" name="n_2mainValue【消防施設】&#10;一人当たり面積">
          <a:extLst>
            <a:ext uri="{FF2B5EF4-FFF2-40B4-BE49-F238E27FC236}">
              <a16:creationId xmlns:a16="http://schemas.microsoft.com/office/drawing/2014/main" id="{47C3BAB1-EA10-43D0-B831-307153C3485E}"/>
            </a:ext>
          </a:extLst>
        </xdr:cNvPr>
        <xdr:cNvSpPr txBox="1"/>
      </xdr:nvSpPr>
      <xdr:spPr>
        <a:xfrm>
          <a:off x="20199427" y="14380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1185</xdr:rowOff>
    </xdr:from>
    <xdr:ext cx="469744" cy="259045"/>
    <xdr:sp macro="" textlink="">
      <xdr:nvSpPr>
        <xdr:cNvPr id="612" name="n_3mainValue【消防施設】&#10;一人当たり面積">
          <a:extLst>
            <a:ext uri="{FF2B5EF4-FFF2-40B4-BE49-F238E27FC236}">
              <a16:creationId xmlns:a16="http://schemas.microsoft.com/office/drawing/2014/main" id="{39B02F39-A7E9-46F8-8358-B20721F8B2C5}"/>
            </a:ext>
          </a:extLst>
        </xdr:cNvPr>
        <xdr:cNvSpPr txBox="1"/>
      </xdr:nvSpPr>
      <xdr:spPr>
        <a:xfrm>
          <a:off x="19310427" y="14402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4385</xdr:rowOff>
    </xdr:from>
    <xdr:ext cx="469744" cy="259045"/>
    <xdr:sp macro="" textlink="">
      <xdr:nvSpPr>
        <xdr:cNvPr id="613" name="n_4mainValue【消防施設】&#10;一人当たり面積">
          <a:extLst>
            <a:ext uri="{FF2B5EF4-FFF2-40B4-BE49-F238E27FC236}">
              <a16:creationId xmlns:a16="http://schemas.microsoft.com/office/drawing/2014/main" id="{04563F03-9C52-489D-93BA-200FA8BF979E}"/>
            </a:ext>
          </a:extLst>
        </xdr:cNvPr>
        <xdr:cNvSpPr txBox="1"/>
      </xdr:nvSpPr>
      <xdr:spPr>
        <a:xfrm>
          <a:off x="18421427" y="14406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14" name="正方形/長方形 613">
          <a:extLst>
            <a:ext uri="{FF2B5EF4-FFF2-40B4-BE49-F238E27FC236}">
              <a16:creationId xmlns:a16="http://schemas.microsoft.com/office/drawing/2014/main" id="{46574B6F-C2F0-4D2B-A61D-B9F09D29E6F3}"/>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15" name="正方形/長方形 614">
          <a:extLst>
            <a:ext uri="{FF2B5EF4-FFF2-40B4-BE49-F238E27FC236}">
              <a16:creationId xmlns:a16="http://schemas.microsoft.com/office/drawing/2014/main" id="{09F53D8D-724C-48A3-9113-7689F4CFF132}"/>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16" name="正方形/長方形 615">
          <a:extLst>
            <a:ext uri="{FF2B5EF4-FFF2-40B4-BE49-F238E27FC236}">
              <a16:creationId xmlns:a16="http://schemas.microsoft.com/office/drawing/2014/main" id="{E3ECF1E0-4FCB-48B0-8939-3BC9DDD8EA1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17" name="正方形/長方形 616">
          <a:extLst>
            <a:ext uri="{FF2B5EF4-FFF2-40B4-BE49-F238E27FC236}">
              <a16:creationId xmlns:a16="http://schemas.microsoft.com/office/drawing/2014/main" id="{B0FD0B48-B920-4757-B93D-C01096748D3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18" name="正方形/長方形 617">
          <a:extLst>
            <a:ext uri="{FF2B5EF4-FFF2-40B4-BE49-F238E27FC236}">
              <a16:creationId xmlns:a16="http://schemas.microsoft.com/office/drawing/2014/main" id="{CCD71EB2-86BE-4AC2-B17F-E1F70148B94C}"/>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19" name="正方形/長方形 618">
          <a:extLst>
            <a:ext uri="{FF2B5EF4-FFF2-40B4-BE49-F238E27FC236}">
              <a16:creationId xmlns:a16="http://schemas.microsoft.com/office/drawing/2014/main" id="{51EA7C1E-19BA-417C-BDC0-FEF1C13B6958}"/>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20" name="正方形/長方形 619">
          <a:extLst>
            <a:ext uri="{FF2B5EF4-FFF2-40B4-BE49-F238E27FC236}">
              <a16:creationId xmlns:a16="http://schemas.microsoft.com/office/drawing/2014/main" id="{51A5908A-37E4-404D-835E-66CA019DACAE}"/>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21" name="正方形/長方形 620">
          <a:extLst>
            <a:ext uri="{FF2B5EF4-FFF2-40B4-BE49-F238E27FC236}">
              <a16:creationId xmlns:a16="http://schemas.microsoft.com/office/drawing/2014/main" id="{C0AD4E0A-7DAD-4842-9535-BD75B9843ADD}"/>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22" name="テキスト ボックス 621">
          <a:extLst>
            <a:ext uri="{FF2B5EF4-FFF2-40B4-BE49-F238E27FC236}">
              <a16:creationId xmlns:a16="http://schemas.microsoft.com/office/drawing/2014/main" id="{3A17D31D-09B8-4F79-A459-35D50E4ECFB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23" name="直線コネクタ 622">
          <a:extLst>
            <a:ext uri="{FF2B5EF4-FFF2-40B4-BE49-F238E27FC236}">
              <a16:creationId xmlns:a16="http://schemas.microsoft.com/office/drawing/2014/main" id="{BB932D3A-C25D-46EC-AE3E-00BFB8D540D3}"/>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24" name="テキスト ボックス 623">
          <a:extLst>
            <a:ext uri="{FF2B5EF4-FFF2-40B4-BE49-F238E27FC236}">
              <a16:creationId xmlns:a16="http://schemas.microsoft.com/office/drawing/2014/main" id="{FED88241-BC16-4533-90CA-D188E83EB83A}"/>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25" name="直線コネクタ 624">
          <a:extLst>
            <a:ext uri="{FF2B5EF4-FFF2-40B4-BE49-F238E27FC236}">
              <a16:creationId xmlns:a16="http://schemas.microsoft.com/office/drawing/2014/main" id="{CDF03ED3-F60E-4F57-9961-031330EDD0E5}"/>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26" name="テキスト ボックス 625">
          <a:extLst>
            <a:ext uri="{FF2B5EF4-FFF2-40B4-BE49-F238E27FC236}">
              <a16:creationId xmlns:a16="http://schemas.microsoft.com/office/drawing/2014/main" id="{C69218C2-EA54-47D2-9FBC-800D91CF6463}"/>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27" name="直線コネクタ 626">
          <a:extLst>
            <a:ext uri="{FF2B5EF4-FFF2-40B4-BE49-F238E27FC236}">
              <a16:creationId xmlns:a16="http://schemas.microsoft.com/office/drawing/2014/main" id="{540E41D7-4BB9-4627-88DE-CD9EDEBF292D}"/>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28" name="テキスト ボックス 627">
          <a:extLst>
            <a:ext uri="{FF2B5EF4-FFF2-40B4-BE49-F238E27FC236}">
              <a16:creationId xmlns:a16="http://schemas.microsoft.com/office/drawing/2014/main" id="{5E1FAC8F-CAD1-48AC-ADA5-7AEAA4FA397A}"/>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29" name="直線コネクタ 628">
          <a:extLst>
            <a:ext uri="{FF2B5EF4-FFF2-40B4-BE49-F238E27FC236}">
              <a16:creationId xmlns:a16="http://schemas.microsoft.com/office/drawing/2014/main" id="{96F59106-A819-4DEC-A665-B8B488FA3D26}"/>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30" name="テキスト ボックス 629">
          <a:extLst>
            <a:ext uri="{FF2B5EF4-FFF2-40B4-BE49-F238E27FC236}">
              <a16:creationId xmlns:a16="http://schemas.microsoft.com/office/drawing/2014/main" id="{23415ADB-C9E4-4782-B703-1D8404BFF592}"/>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31" name="直線コネクタ 630">
          <a:extLst>
            <a:ext uri="{FF2B5EF4-FFF2-40B4-BE49-F238E27FC236}">
              <a16:creationId xmlns:a16="http://schemas.microsoft.com/office/drawing/2014/main" id="{394ED14F-EEF9-4179-8E9E-B225055CCF47}"/>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32" name="テキスト ボックス 631">
          <a:extLst>
            <a:ext uri="{FF2B5EF4-FFF2-40B4-BE49-F238E27FC236}">
              <a16:creationId xmlns:a16="http://schemas.microsoft.com/office/drawing/2014/main" id="{11A5D93A-A977-48F2-A3C4-CB07BC8FEDC8}"/>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33" name="直線コネクタ 632">
          <a:extLst>
            <a:ext uri="{FF2B5EF4-FFF2-40B4-BE49-F238E27FC236}">
              <a16:creationId xmlns:a16="http://schemas.microsoft.com/office/drawing/2014/main" id="{C20CA695-1AF0-4185-8A5E-21EB4DB9EE36}"/>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34" name="テキスト ボックス 633">
          <a:extLst>
            <a:ext uri="{FF2B5EF4-FFF2-40B4-BE49-F238E27FC236}">
              <a16:creationId xmlns:a16="http://schemas.microsoft.com/office/drawing/2014/main" id="{1BA4B6B7-0EB2-45A0-90A3-DE9EB033B778}"/>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35" name="直線コネクタ 634">
          <a:extLst>
            <a:ext uri="{FF2B5EF4-FFF2-40B4-BE49-F238E27FC236}">
              <a16:creationId xmlns:a16="http://schemas.microsoft.com/office/drawing/2014/main" id="{63FFE699-0953-4ECD-96DC-45A2BB8861C4}"/>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36" name="テキスト ボックス 635">
          <a:extLst>
            <a:ext uri="{FF2B5EF4-FFF2-40B4-BE49-F238E27FC236}">
              <a16:creationId xmlns:a16="http://schemas.microsoft.com/office/drawing/2014/main" id="{DBDB55DC-BECA-4529-AC78-015CFB2F8A66}"/>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37" name="直線コネクタ 636">
          <a:extLst>
            <a:ext uri="{FF2B5EF4-FFF2-40B4-BE49-F238E27FC236}">
              <a16:creationId xmlns:a16="http://schemas.microsoft.com/office/drawing/2014/main" id="{8D91200D-7CF6-46C6-9F53-5F45ED795ACC}"/>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38" name="【庁舎】&#10;有形固定資産減価償却率グラフ枠">
          <a:extLst>
            <a:ext uri="{FF2B5EF4-FFF2-40B4-BE49-F238E27FC236}">
              <a16:creationId xmlns:a16="http://schemas.microsoft.com/office/drawing/2014/main" id="{3287173A-4FE7-4ED7-929B-9B9296FF0B82}"/>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109</xdr:row>
      <xdr:rowOff>27214</xdr:rowOff>
    </xdr:to>
    <xdr:cxnSp macro="">
      <xdr:nvCxnSpPr>
        <xdr:cNvPr id="639" name="直線コネクタ 638">
          <a:extLst>
            <a:ext uri="{FF2B5EF4-FFF2-40B4-BE49-F238E27FC236}">
              <a16:creationId xmlns:a16="http://schemas.microsoft.com/office/drawing/2014/main" id="{A5DE964A-9E43-4949-A06F-F90506104EB4}"/>
            </a:ext>
          </a:extLst>
        </xdr:cNvPr>
        <xdr:cNvCxnSpPr/>
      </xdr:nvCxnSpPr>
      <xdr:spPr>
        <a:xfrm flipV="1">
          <a:off x="16318864" y="17090571"/>
          <a:ext cx="0" cy="1624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31041</xdr:rowOff>
    </xdr:from>
    <xdr:ext cx="405111" cy="259045"/>
    <xdr:sp macro="" textlink="">
      <xdr:nvSpPr>
        <xdr:cNvPr id="640" name="【庁舎】&#10;有形固定資産減価償却率最小値テキスト">
          <a:extLst>
            <a:ext uri="{FF2B5EF4-FFF2-40B4-BE49-F238E27FC236}">
              <a16:creationId xmlns:a16="http://schemas.microsoft.com/office/drawing/2014/main" id="{8CDF7EBD-C019-4393-9FF4-43867D6B8A15}"/>
            </a:ext>
          </a:extLst>
        </xdr:cNvPr>
        <xdr:cNvSpPr txBox="1"/>
      </xdr:nvSpPr>
      <xdr:spPr>
        <a:xfrm>
          <a:off x="16357600" y="18719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27214</xdr:rowOff>
    </xdr:from>
    <xdr:to>
      <xdr:col>86</xdr:col>
      <xdr:colOff>25400</xdr:colOff>
      <xdr:row>109</xdr:row>
      <xdr:rowOff>27214</xdr:rowOff>
    </xdr:to>
    <xdr:cxnSp macro="">
      <xdr:nvCxnSpPr>
        <xdr:cNvPr id="641" name="直線コネクタ 640">
          <a:extLst>
            <a:ext uri="{FF2B5EF4-FFF2-40B4-BE49-F238E27FC236}">
              <a16:creationId xmlns:a16="http://schemas.microsoft.com/office/drawing/2014/main" id="{AE8448A3-EEEF-4788-ABF9-77B29EC50B42}"/>
            </a:ext>
          </a:extLst>
        </xdr:cNvPr>
        <xdr:cNvCxnSpPr/>
      </xdr:nvCxnSpPr>
      <xdr:spPr>
        <a:xfrm>
          <a:off x="16230600" y="18715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340478" cy="259045"/>
    <xdr:sp macro="" textlink="">
      <xdr:nvSpPr>
        <xdr:cNvPr id="642" name="【庁舎】&#10;有形固定資産減価償却率最大値テキスト">
          <a:extLst>
            <a:ext uri="{FF2B5EF4-FFF2-40B4-BE49-F238E27FC236}">
              <a16:creationId xmlns:a16="http://schemas.microsoft.com/office/drawing/2014/main" id="{46DEF7A6-BBAB-45EE-B06A-F57696CF38EF}"/>
            </a:ext>
          </a:extLst>
        </xdr:cNvPr>
        <xdr:cNvSpPr txBox="1"/>
      </xdr:nvSpPr>
      <xdr:spPr>
        <a:xfrm>
          <a:off x="16357600" y="168657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43" name="直線コネクタ 642">
          <a:extLst>
            <a:ext uri="{FF2B5EF4-FFF2-40B4-BE49-F238E27FC236}">
              <a16:creationId xmlns:a16="http://schemas.microsoft.com/office/drawing/2014/main" id="{FA296B98-7B74-47FA-AA34-95ED03151EDE}"/>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96900</xdr:rowOff>
    </xdr:from>
    <xdr:ext cx="405111" cy="259045"/>
    <xdr:sp macro="" textlink="">
      <xdr:nvSpPr>
        <xdr:cNvPr id="644" name="【庁舎】&#10;有形固定資産減価償却率平均値テキスト">
          <a:extLst>
            <a:ext uri="{FF2B5EF4-FFF2-40B4-BE49-F238E27FC236}">
              <a16:creationId xmlns:a16="http://schemas.microsoft.com/office/drawing/2014/main" id="{C7DBB3AC-C025-418F-AA89-16D3143C7E76}"/>
            </a:ext>
          </a:extLst>
        </xdr:cNvPr>
        <xdr:cNvSpPr txBox="1"/>
      </xdr:nvSpPr>
      <xdr:spPr>
        <a:xfrm>
          <a:off x="16357600" y="179277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118473</xdr:rowOff>
    </xdr:from>
    <xdr:to>
      <xdr:col>85</xdr:col>
      <xdr:colOff>177800</xdr:colOff>
      <xdr:row>105</xdr:row>
      <xdr:rowOff>48623</xdr:rowOff>
    </xdr:to>
    <xdr:sp macro="" textlink="">
      <xdr:nvSpPr>
        <xdr:cNvPr id="645" name="フローチャート: 判断 644">
          <a:extLst>
            <a:ext uri="{FF2B5EF4-FFF2-40B4-BE49-F238E27FC236}">
              <a16:creationId xmlns:a16="http://schemas.microsoft.com/office/drawing/2014/main" id="{3F336C38-7B8A-49B9-91F9-3F933DF38FCE}"/>
            </a:ext>
          </a:extLst>
        </xdr:cNvPr>
        <xdr:cNvSpPr/>
      </xdr:nvSpPr>
      <xdr:spPr>
        <a:xfrm>
          <a:off x="16268700" y="17949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107043</xdr:rowOff>
    </xdr:from>
    <xdr:to>
      <xdr:col>81</xdr:col>
      <xdr:colOff>101600</xdr:colOff>
      <xdr:row>105</xdr:row>
      <xdr:rowOff>37193</xdr:rowOff>
    </xdr:to>
    <xdr:sp macro="" textlink="">
      <xdr:nvSpPr>
        <xdr:cNvPr id="646" name="フローチャート: 判断 645">
          <a:extLst>
            <a:ext uri="{FF2B5EF4-FFF2-40B4-BE49-F238E27FC236}">
              <a16:creationId xmlns:a16="http://schemas.microsoft.com/office/drawing/2014/main" id="{A17ED010-8CFB-4CCB-8B7F-5408F7C0822C}"/>
            </a:ext>
          </a:extLst>
        </xdr:cNvPr>
        <xdr:cNvSpPr/>
      </xdr:nvSpPr>
      <xdr:spPr>
        <a:xfrm>
          <a:off x="15430500" y="1793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92348</xdr:rowOff>
    </xdr:from>
    <xdr:to>
      <xdr:col>76</xdr:col>
      <xdr:colOff>165100</xdr:colOff>
      <xdr:row>105</xdr:row>
      <xdr:rowOff>22498</xdr:rowOff>
    </xdr:to>
    <xdr:sp macro="" textlink="">
      <xdr:nvSpPr>
        <xdr:cNvPr id="647" name="フローチャート: 判断 646">
          <a:extLst>
            <a:ext uri="{FF2B5EF4-FFF2-40B4-BE49-F238E27FC236}">
              <a16:creationId xmlns:a16="http://schemas.microsoft.com/office/drawing/2014/main" id="{E777D89C-6F94-415C-A010-3AA41F3125E6}"/>
            </a:ext>
          </a:extLst>
        </xdr:cNvPr>
        <xdr:cNvSpPr/>
      </xdr:nvSpPr>
      <xdr:spPr>
        <a:xfrm>
          <a:off x="14541500" y="17923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43362</xdr:rowOff>
    </xdr:from>
    <xdr:to>
      <xdr:col>72</xdr:col>
      <xdr:colOff>38100</xdr:colOff>
      <xdr:row>104</xdr:row>
      <xdr:rowOff>144962</xdr:rowOff>
    </xdr:to>
    <xdr:sp macro="" textlink="">
      <xdr:nvSpPr>
        <xdr:cNvPr id="648" name="フローチャート: 判断 647">
          <a:extLst>
            <a:ext uri="{FF2B5EF4-FFF2-40B4-BE49-F238E27FC236}">
              <a16:creationId xmlns:a16="http://schemas.microsoft.com/office/drawing/2014/main" id="{7514204F-CA4F-4BED-90DD-A8F68FE4F0E4}"/>
            </a:ext>
          </a:extLst>
        </xdr:cNvPr>
        <xdr:cNvSpPr/>
      </xdr:nvSpPr>
      <xdr:spPr>
        <a:xfrm>
          <a:off x="13652500" y="1787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146231</xdr:rowOff>
    </xdr:from>
    <xdr:to>
      <xdr:col>67</xdr:col>
      <xdr:colOff>101600</xdr:colOff>
      <xdr:row>105</xdr:row>
      <xdr:rowOff>76381</xdr:rowOff>
    </xdr:to>
    <xdr:sp macro="" textlink="">
      <xdr:nvSpPr>
        <xdr:cNvPr id="649" name="フローチャート: 判断 648">
          <a:extLst>
            <a:ext uri="{FF2B5EF4-FFF2-40B4-BE49-F238E27FC236}">
              <a16:creationId xmlns:a16="http://schemas.microsoft.com/office/drawing/2014/main" id="{700C8E7F-7F12-430A-8243-EAAD4295AB81}"/>
            </a:ext>
          </a:extLst>
        </xdr:cNvPr>
        <xdr:cNvSpPr/>
      </xdr:nvSpPr>
      <xdr:spPr>
        <a:xfrm>
          <a:off x="12763500" y="1797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50" name="テキスト ボックス 649">
          <a:extLst>
            <a:ext uri="{FF2B5EF4-FFF2-40B4-BE49-F238E27FC236}">
              <a16:creationId xmlns:a16="http://schemas.microsoft.com/office/drawing/2014/main" id="{6925804E-D969-455E-B7DD-10D6AF7F45C3}"/>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51" name="テキスト ボックス 650">
          <a:extLst>
            <a:ext uri="{FF2B5EF4-FFF2-40B4-BE49-F238E27FC236}">
              <a16:creationId xmlns:a16="http://schemas.microsoft.com/office/drawing/2014/main" id="{A8E179B5-EE84-49EE-9847-6AE175EB857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52" name="テキスト ボックス 651">
          <a:extLst>
            <a:ext uri="{FF2B5EF4-FFF2-40B4-BE49-F238E27FC236}">
              <a16:creationId xmlns:a16="http://schemas.microsoft.com/office/drawing/2014/main" id="{36F7589D-3D17-46B3-857E-F9DE7235F23E}"/>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53" name="テキスト ボックス 652">
          <a:extLst>
            <a:ext uri="{FF2B5EF4-FFF2-40B4-BE49-F238E27FC236}">
              <a16:creationId xmlns:a16="http://schemas.microsoft.com/office/drawing/2014/main" id="{D628A549-CC7D-4CD4-9F91-EAF9E3CF5B6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54" name="テキスト ボックス 653">
          <a:extLst>
            <a:ext uri="{FF2B5EF4-FFF2-40B4-BE49-F238E27FC236}">
              <a16:creationId xmlns:a16="http://schemas.microsoft.com/office/drawing/2014/main" id="{007519DC-2CE4-4800-BBDB-7F6362861A19}"/>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87449</xdr:rowOff>
    </xdr:from>
    <xdr:to>
      <xdr:col>85</xdr:col>
      <xdr:colOff>177800</xdr:colOff>
      <xdr:row>103</xdr:row>
      <xdr:rowOff>17599</xdr:rowOff>
    </xdr:to>
    <xdr:sp macro="" textlink="">
      <xdr:nvSpPr>
        <xdr:cNvPr id="655" name="楕円 654">
          <a:extLst>
            <a:ext uri="{FF2B5EF4-FFF2-40B4-BE49-F238E27FC236}">
              <a16:creationId xmlns:a16="http://schemas.microsoft.com/office/drawing/2014/main" id="{4FF28563-5288-423A-92E2-97B978F26A90}"/>
            </a:ext>
          </a:extLst>
        </xdr:cNvPr>
        <xdr:cNvSpPr/>
      </xdr:nvSpPr>
      <xdr:spPr>
        <a:xfrm>
          <a:off x="16268700" y="17575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110326</xdr:rowOff>
    </xdr:from>
    <xdr:ext cx="405111" cy="259045"/>
    <xdr:sp macro="" textlink="">
      <xdr:nvSpPr>
        <xdr:cNvPr id="656" name="【庁舎】&#10;有形固定資産減価償却率該当値テキスト">
          <a:extLst>
            <a:ext uri="{FF2B5EF4-FFF2-40B4-BE49-F238E27FC236}">
              <a16:creationId xmlns:a16="http://schemas.microsoft.com/office/drawing/2014/main" id="{DFE4FCC1-172A-4214-9156-66B26DB0842F}"/>
            </a:ext>
          </a:extLst>
        </xdr:cNvPr>
        <xdr:cNvSpPr txBox="1"/>
      </xdr:nvSpPr>
      <xdr:spPr>
        <a:xfrm>
          <a:off x="16357600" y="174267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58057</xdr:rowOff>
    </xdr:from>
    <xdr:to>
      <xdr:col>81</xdr:col>
      <xdr:colOff>101600</xdr:colOff>
      <xdr:row>102</xdr:row>
      <xdr:rowOff>159657</xdr:rowOff>
    </xdr:to>
    <xdr:sp macro="" textlink="">
      <xdr:nvSpPr>
        <xdr:cNvPr id="657" name="楕円 656">
          <a:extLst>
            <a:ext uri="{FF2B5EF4-FFF2-40B4-BE49-F238E27FC236}">
              <a16:creationId xmlns:a16="http://schemas.microsoft.com/office/drawing/2014/main" id="{7A600597-00BE-49EA-82DE-8EE803D19C82}"/>
            </a:ext>
          </a:extLst>
        </xdr:cNvPr>
        <xdr:cNvSpPr/>
      </xdr:nvSpPr>
      <xdr:spPr>
        <a:xfrm>
          <a:off x="15430500" y="17545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108857</xdr:rowOff>
    </xdr:from>
    <xdr:to>
      <xdr:col>85</xdr:col>
      <xdr:colOff>127000</xdr:colOff>
      <xdr:row>102</xdr:row>
      <xdr:rowOff>138249</xdr:rowOff>
    </xdr:to>
    <xdr:cxnSp macro="">
      <xdr:nvCxnSpPr>
        <xdr:cNvPr id="658" name="直線コネクタ 657">
          <a:extLst>
            <a:ext uri="{FF2B5EF4-FFF2-40B4-BE49-F238E27FC236}">
              <a16:creationId xmlns:a16="http://schemas.microsoft.com/office/drawing/2014/main" id="{CA1A3AB9-6793-4743-8DC8-5D84E197FC8B}"/>
            </a:ext>
          </a:extLst>
        </xdr:cNvPr>
        <xdr:cNvCxnSpPr/>
      </xdr:nvCxnSpPr>
      <xdr:spPr>
        <a:xfrm>
          <a:off x="15481300" y="17596757"/>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20501</xdr:rowOff>
    </xdr:from>
    <xdr:to>
      <xdr:col>76</xdr:col>
      <xdr:colOff>165100</xdr:colOff>
      <xdr:row>102</xdr:row>
      <xdr:rowOff>122101</xdr:rowOff>
    </xdr:to>
    <xdr:sp macro="" textlink="">
      <xdr:nvSpPr>
        <xdr:cNvPr id="659" name="楕円 658">
          <a:extLst>
            <a:ext uri="{FF2B5EF4-FFF2-40B4-BE49-F238E27FC236}">
              <a16:creationId xmlns:a16="http://schemas.microsoft.com/office/drawing/2014/main" id="{E12EAA3D-0EDA-4755-A0DD-36D4CE4C5D20}"/>
            </a:ext>
          </a:extLst>
        </xdr:cNvPr>
        <xdr:cNvSpPr/>
      </xdr:nvSpPr>
      <xdr:spPr>
        <a:xfrm>
          <a:off x="14541500" y="17508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71301</xdr:rowOff>
    </xdr:from>
    <xdr:to>
      <xdr:col>81</xdr:col>
      <xdr:colOff>50800</xdr:colOff>
      <xdr:row>102</xdr:row>
      <xdr:rowOff>108857</xdr:rowOff>
    </xdr:to>
    <xdr:cxnSp macro="">
      <xdr:nvCxnSpPr>
        <xdr:cNvPr id="660" name="直線コネクタ 659">
          <a:extLst>
            <a:ext uri="{FF2B5EF4-FFF2-40B4-BE49-F238E27FC236}">
              <a16:creationId xmlns:a16="http://schemas.microsoft.com/office/drawing/2014/main" id="{8127175F-2C29-40E5-A24C-84E509C85C3D}"/>
            </a:ext>
          </a:extLst>
        </xdr:cNvPr>
        <xdr:cNvCxnSpPr/>
      </xdr:nvCxnSpPr>
      <xdr:spPr>
        <a:xfrm>
          <a:off x="14592300" y="17559201"/>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108</xdr:row>
      <xdr:rowOff>48261</xdr:rowOff>
    </xdr:from>
    <xdr:to>
      <xdr:col>72</xdr:col>
      <xdr:colOff>38100</xdr:colOff>
      <xdr:row>108</xdr:row>
      <xdr:rowOff>149861</xdr:rowOff>
    </xdr:to>
    <xdr:sp macro="" textlink="">
      <xdr:nvSpPr>
        <xdr:cNvPr id="661" name="楕円 660">
          <a:extLst>
            <a:ext uri="{FF2B5EF4-FFF2-40B4-BE49-F238E27FC236}">
              <a16:creationId xmlns:a16="http://schemas.microsoft.com/office/drawing/2014/main" id="{D48AEAA8-D770-4CAE-87E8-13176C21C5A2}"/>
            </a:ext>
          </a:extLst>
        </xdr:cNvPr>
        <xdr:cNvSpPr/>
      </xdr:nvSpPr>
      <xdr:spPr>
        <a:xfrm>
          <a:off x="13652500" y="18564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71301</xdr:rowOff>
    </xdr:from>
    <xdr:to>
      <xdr:col>76</xdr:col>
      <xdr:colOff>114300</xdr:colOff>
      <xdr:row>108</xdr:row>
      <xdr:rowOff>99061</xdr:rowOff>
    </xdr:to>
    <xdr:cxnSp macro="">
      <xdr:nvCxnSpPr>
        <xdr:cNvPr id="662" name="直線コネクタ 661">
          <a:extLst>
            <a:ext uri="{FF2B5EF4-FFF2-40B4-BE49-F238E27FC236}">
              <a16:creationId xmlns:a16="http://schemas.microsoft.com/office/drawing/2014/main" id="{836DBB79-CE50-495E-925A-E9AF813D2482}"/>
            </a:ext>
          </a:extLst>
        </xdr:cNvPr>
        <xdr:cNvCxnSpPr/>
      </xdr:nvCxnSpPr>
      <xdr:spPr>
        <a:xfrm flipV="1">
          <a:off x="13703300" y="17559201"/>
          <a:ext cx="889000" cy="1056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108</xdr:row>
      <xdr:rowOff>61323</xdr:rowOff>
    </xdr:from>
    <xdr:to>
      <xdr:col>67</xdr:col>
      <xdr:colOff>101600</xdr:colOff>
      <xdr:row>108</xdr:row>
      <xdr:rowOff>162923</xdr:rowOff>
    </xdr:to>
    <xdr:sp macro="" textlink="">
      <xdr:nvSpPr>
        <xdr:cNvPr id="663" name="楕円 662">
          <a:extLst>
            <a:ext uri="{FF2B5EF4-FFF2-40B4-BE49-F238E27FC236}">
              <a16:creationId xmlns:a16="http://schemas.microsoft.com/office/drawing/2014/main" id="{ACE0A370-0472-4E26-8F1B-675FB3160875}"/>
            </a:ext>
          </a:extLst>
        </xdr:cNvPr>
        <xdr:cNvSpPr/>
      </xdr:nvSpPr>
      <xdr:spPr>
        <a:xfrm>
          <a:off x="12763500" y="18577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108</xdr:row>
      <xdr:rowOff>99061</xdr:rowOff>
    </xdr:from>
    <xdr:to>
      <xdr:col>71</xdr:col>
      <xdr:colOff>177800</xdr:colOff>
      <xdr:row>108</xdr:row>
      <xdr:rowOff>112123</xdr:rowOff>
    </xdr:to>
    <xdr:cxnSp macro="">
      <xdr:nvCxnSpPr>
        <xdr:cNvPr id="664" name="直線コネクタ 663">
          <a:extLst>
            <a:ext uri="{FF2B5EF4-FFF2-40B4-BE49-F238E27FC236}">
              <a16:creationId xmlns:a16="http://schemas.microsoft.com/office/drawing/2014/main" id="{FAC7E2AF-66B4-4C52-AE38-258044C1734C}"/>
            </a:ext>
          </a:extLst>
        </xdr:cNvPr>
        <xdr:cNvCxnSpPr/>
      </xdr:nvCxnSpPr>
      <xdr:spPr>
        <a:xfrm flipV="1">
          <a:off x="12814300" y="18615661"/>
          <a:ext cx="8890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28320</xdr:rowOff>
    </xdr:from>
    <xdr:ext cx="405111" cy="259045"/>
    <xdr:sp macro="" textlink="">
      <xdr:nvSpPr>
        <xdr:cNvPr id="665" name="n_1aveValue【庁舎】&#10;有形固定資産減価償却率">
          <a:extLst>
            <a:ext uri="{FF2B5EF4-FFF2-40B4-BE49-F238E27FC236}">
              <a16:creationId xmlns:a16="http://schemas.microsoft.com/office/drawing/2014/main" id="{730304D4-077D-4B45-9D17-93206876F714}"/>
            </a:ext>
          </a:extLst>
        </xdr:cNvPr>
        <xdr:cNvSpPr txBox="1"/>
      </xdr:nvSpPr>
      <xdr:spPr>
        <a:xfrm>
          <a:off x="15266044" y="18030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13625</xdr:rowOff>
    </xdr:from>
    <xdr:ext cx="405111" cy="259045"/>
    <xdr:sp macro="" textlink="">
      <xdr:nvSpPr>
        <xdr:cNvPr id="666" name="n_2aveValue【庁舎】&#10;有形固定資産減価償却率">
          <a:extLst>
            <a:ext uri="{FF2B5EF4-FFF2-40B4-BE49-F238E27FC236}">
              <a16:creationId xmlns:a16="http://schemas.microsoft.com/office/drawing/2014/main" id="{83FEC8D5-5E81-4376-8DB7-6F4F73F62FC0}"/>
            </a:ext>
          </a:extLst>
        </xdr:cNvPr>
        <xdr:cNvSpPr txBox="1"/>
      </xdr:nvSpPr>
      <xdr:spPr>
        <a:xfrm>
          <a:off x="14389744" y="18015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161489</xdr:rowOff>
    </xdr:from>
    <xdr:ext cx="405111" cy="259045"/>
    <xdr:sp macro="" textlink="">
      <xdr:nvSpPr>
        <xdr:cNvPr id="667" name="n_3aveValue【庁舎】&#10;有形固定資産減価償却率">
          <a:extLst>
            <a:ext uri="{FF2B5EF4-FFF2-40B4-BE49-F238E27FC236}">
              <a16:creationId xmlns:a16="http://schemas.microsoft.com/office/drawing/2014/main" id="{E1BC3433-ACC6-4CFE-AB21-ED28ABF26240}"/>
            </a:ext>
          </a:extLst>
        </xdr:cNvPr>
        <xdr:cNvSpPr txBox="1"/>
      </xdr:nvSpPr>
      <xdr:spPr>
        <a:xfrm>
          <a:off x="13500744" y="17649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92908</xdr:rowOff>
    </xdr:from>
    <xdr:ext cx="405111" cy="259045"/>
    <xdr:sp macro="" textlink="">
      <xdr:nvSpPr>
        <xdr:cNvPr id="668" name="n_4aveValue【庁舎】&#10;有形固定資産減価償却率">
          <a:extLst>
            <a:ext uri="{FF2B5EF4-FFF2-40B4-BE49-F238E27FC236}">
              <a16:creationId xmlns:a16="http://schemas.microsoft.com/office/drawing/2014/main" id="{1FEEDBE0-87C5-4B26-9244-5EE0B824A023}"/>
            </a:ext>
          </a:extLst>
        </xdr:cNvPr>
        <xdr:cNvSpPr txBox="1"/>
      </xdr:nvSpPr>
      <xdr:spPr>
        <a:xfrm>
          <a:off x="12611744" y="1775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4734</xdr:rowOff>
    </xdr:from>
    <xdr:ext cx="405111" cy="259045"/>
    <xdr:sp macro="" textlink="">
      <xdr:nvSpPr>
        <xdr:cNvPr id="669" name="n_1mainValue【庁舎】&#10;有形固定資産減価償却率">
          <a:extLst>
            <a:ext uri="{FF2B5EF4-FFF2-40B4-BE49-F238E27FC236}">
              <a16:creationId xmlns:a16="http://schemas.microsoft.com/office/drawing/2014/main" id="{6A6CE0D5-520A-4662-A29E-D93D0A29669D}"/>
            </a:ext>
          </a:extLst>
        </xdr:cNvPr>
        <xdr:cNvSpPr txBox="1"/>
      </xdr:nvSpPr>
      <xdr:spPr>
        <a:xfrm>
          <a:off x="15266044" y="17321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138628</xdr:rowOff>
    </xdr:from>
    <xdr:ext cx="405111" cy="259045"/>
    <xdr:sp macro="" textlink="">
      <xdr:nvSpPr>
        <xdr:cNvPr id="670" name="n_2mainValue【庁舎】&#10;有形固定資産減価償却率">
          <a:extLst>
            <a:ext uri="{FF2B5EF4-FFF2-40B4-BE49-F238E27FC236}">
              <a16:creationId xmlns:a16="http://schemas.microsoft.com/office/drawing/2014/main" id="{9FD07A69-C884-4B07-9D48-5C6BBB768BC6}"/>
            </a:ext>
          </a:extLst>
        </xdr:cNvPr>
        <xdr:cNvSpPr txBox="1"/>
      </xdr:nvSpPr>
      <xdr:spPr>
        <a:xfrm>
          <a:off x="14389744" y="17283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140988</xdr:rowOff>
    </xdr:from>
    <xdr:ext cx="405111" cy="259045"/>
    <xdr:sp macro="" textlink="">
      <xdr:nvSpPr>
        <xdr:cNvPr id="671" name="n_3mainValue【庁舎】&#10;有形固定資産減価償却率">
          <a:extLst>
            <a:ext uri="{FF2B5EF4-FFF2-40B4-BE49-F238E27FC236}">
              <a16:creationId xmlns:a16="http://schemas.microsoft.com/office/drawing/2014/main" id="{10E40661-A7DB-4546-B279-FC35882E3DFB}"/>
            </a:ext>
          </a:extLst>
        </xdr:cNvPr>
        <xdr:cNvSpPr txBox="1"/>
      </xdr:nvSpPr>
      <xdr:spPr>
        <a:xfrm>
          <a:off x="13500744" y="18657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108</xdr:row>
      <xdr:rowOff>154050</xdr:rowOff>
    </xdr:from>
    <xdr:ext cx="405111" cy="259045"/>
    <xdr:sp macro="" textlink="">
      <xdr:nvSpPr>
        <xdr:cNvPr id="672" name="n_4mainValue【庁舎】&#10;有形固定資産減価償却率">
          <a:extLst>
            <a:ext uri="{FF2B5EF4-FFF2-40B4-BE49-F238E27FC236}">
              <a16:creationId xmlns:a16="http://schemas.microsoft.com/office/drawing/2014/main" id="{EC7D8F00-EA73-434F-AF2B-C40CE9987FFB}"/>
            </a:ext>
          </a:extLst>
        </xdr:cNvPr>
        <xdr:cNvSpPr txBox="1"/>
      </xdr:nvSpPr>
      <xdr:spPr>
        <a:xfrm>
          <a:off x="12611744" y="186706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73" name="正方形/長方形 672">
          <a:extLst>
            <a:ext uri="{FF2B5EF4-FFF2-40B4-BE49-F238E27FC236}">
              <a16:creationId xmlns:a16="http://schemas.microsoft.com/office/drawing/2014/main" id="{B8F451F2-E954-4A30-8DB7-C94CD38C532D}"/>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74" name="正方形/長方形 673">
          <a:extLst>
            <a:ext uri="{FF2B5EF4-FFF2-40B4-BE49-F238E27FC236}">
              <a16:creationId xmlns:a16="http://schemas.microsoft.com/office/drawing/2014/main" id="{D9B049DB-8D81-49C1-AF9B-4F3F5C5B660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75" name="正方形/長方形 674">
          <a:extLst>
            <a:ext uri="{FF2B5EF4-FFF2-40B4-BE49-F238E27FC236}">
              <a16:creationId xmlns:a16="http://schemas.microsoft.com/office/drawing/2014/main" id="{F2297D97-29E9-4592-9303-CE4F9682CB06}"/>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76" name="正方形/長方形 675">
          <a:extLst>
            <a:ext uri="{FF2B5EF4-FFF2-40B4-BE49-F238E27FC236}">
              <a16:creationId xmlns:a16="http://schemas.microsoft.com/office/drawing/2014/main" id="{1ED0C53B-69CE-48A2-8075-61D2AF33D214}"/>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77" name="正方形/長方形 676">
          <a:extLst>
            <a:ext uri="{FF2B5EF4-FFF2-40B4-BE49-F238E27FC236}">
              <a16:creationId xmlns:a16="http://schemas.microsoft.com/office/drawing/2014/main" id="{703E960D-9BD8-4371-A4A5-9006A1716D1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78" name="正方形/長方形 677">
          <a:extLst>
            <a:ext uri="{FF2B5EF4-FFF2-40B4-BE49-F238E27FC236}">
              <a16:creationId xmlns:a16="http://schemas.microsoft.com/office/drawing/2014/main" id="{E578FEAA-EAF3-4DDA-B4AC-08BDED9F5891}"/>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79" name="正方形/長方形 678">
          <a:extLst>
            <a:ext uri="{FF2B5EF4-FFF2-40B4-BE49-F238E27FC236}">
              <a16:creationId xmlns:a16="http://schemas.microsoft.com/office/drawing/2014/main" id="{21D07FB5-4937-4790-B1A2-4E8EDF25950F}"/>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80" name="正方形/長方形 679">
          <a:extLst>
            <a:ext uri="{FF2B5EF4-FFF2-40B4-BE49-F238E27FC236}">
              <a16:creationId xmlns:a16="http://schemas.microsoft.com/office/drawing/2014/main" id="{E8D51BFD-B782-4D87-A699-C8357EA62CA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81" name="テキスト ボックス 680">
          <a:extLst>
            <a:ext uri="{FF2B5EF4-FFF2-40B4-BE49-F238E27FC236}">
              <a16:creationId xmlns:a16="http://schemas.microsoft.com/office/drawing/2014/main" id="{43543FFD-AF0D-425F-9C34-08BF103F250C}"/>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82" name="直線コネクタ 681">
          <a:extLst>
            <a:ext uri="{FF2B5EF4-FFF2-40B4-BE49-F238E27FC236}">
              <a16:creationId xmlns:a16="http://schemas.microsoft.com/office/drawing/2014/main" id="{A2603A91-DC07-409B-A519-096874BF393D}"/>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683" name="直線コネクタ 682">
          <a:extLst>
            <a:ext uri="{FF2B5EF4-FFF2-40B4-BE49-F238E27FC236}">
              <a16:creationId xmlns:a16="http://schemas.microsoft.com/office/drawing/2014/main" id="{AA12363C-DD90-4F50-ACA5-EF09A5993CD5}"/>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684" name="テキスト ボックス 683">
          <a:extLst>
            <a:ext uri="{FF2B5EF4-FFF2-40B4-BE49-F238E27FC236}">
              <a16:creationId xmlns:a16="http://schemas.microsoft.com/office/drawing/2014/main" id="{F8DA831C-934B-436F-B204-D4353AFE4111}"/>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685" name="直線コネクタ 684">
          <a:extLst>
            <a:ext uri="{FF2B5EF4-FFF2-40B4-BE49-F238E27FC236}">
              <a16:creationId xmlns:a16="http://schemas.microsoft.com/office/drawing/2014/main" id="{14C7F2CF-DAD0-4C41-8523-56D28AB58C2A}"/>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686" name="テキスト ボックス 685">
          <a:extLst>
            <a:ext uri="{FF2B5EF4-FFF2-40B4-BE49-F238E27FC236}">
              <a16:creationId xmlns:a16="http://schemas.microsoft.com/office/drawing/2014/main" id="{AA843D97-60FA-499F-9DC3-3BDFAAC8AF46}"/>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687" name="直線コネクタ 686">
          <a:extLst>
            <a:ext uri="{FF2B5EF4-FFF2-40B4-BE49-F238E27FC236}">
              <a16:creationId xmlns:a16="http://schemas.microsoft.com/office/drawing/2014/main" id="{4BAC1151-A672-4F09-AFFA-4B711AFFEE86}"/>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688" name="テキスト ボックス 687">
          <a:extLst>
            <a:ext uri="{FF2B5EF4-FFF2-40B4-BE49-F238E27FC236}">
              <a16:creationId xmlns:a16="http://schemas.microsoft.com/office/drawing/2014/main" id="{458024C0-DD13-42FF-9422-84EA18DA9C42}"/>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689" name="直線コネクタ 688">
          <a:extLst>
            <a:ext uri="{FF2B5EF4-FFF2-40B4-BE49-F238E27FC236}">
              <a16:creationId xmlns:a16="http://schemas.microsoft.com/office/drawing/2014/main" id="{6C266FDD-DFD3-4D19-BC8E-4FBE297D3281}"/>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690" name="テキスト ボックス 689">
          <a:extLst>
            <a:ext uri="{FF2B5EF4-FFF2-40B4-BE49-F238E27FC236}">
              <a16:creationId xmlns:a16="http://schemas.microsoft.com/office/drawing/2014/main" id="{E4D3D8DD-DBFB-4809-9CB6-D80D863916B3}"/>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691" name="直線コネクタ 690">
          <a:extLst>
            <a:ext uri="{FF2B5EF4-FFF2-40B4-BE49-F238E27FC236}">
              <a16:creationId xmlns:a16="http://schemas.microsoft.com/office/drawing/2014/main" id="{A54ABD8E-AE2B-4D2D-B5A6-6224B517676B}"/>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692" name="テキスト ボックス 691">
          <a:extLst>
            <a:ext uri="{FF2B5EF4-FFF2-40B4-BE49-F238E27FC236}">
              <a16:creationId xmlns:a16="http://schemas.microsoft.com/office/drawing/2014/main" id="{C406456D-6481-4371-BD37-BC87269729F3}"/>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693" name="直線コネクタ 692">
          <a:extLst>
            <a:ext uri="{FF2B5EF4-FFF2-40B4-BE49-F238E27FC236}">
              <a16:creationId xmlns:a16="http://schemas.microsoft.com/office/drawing/2014/main" id="{416F5C4B-9110-44A2-9015-0F0D3684E16C}"/>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694" name="テキスト ボックス 693">
          <a:extLst>
            <a:ext uri="{FF2B5EF4-FFF2-40B4-BE49-F238E27FC236}">
              <a16:creationId xmlns:a16="http://schemas.microsoft.com/office/drawing/2014/main" id="{C37F6FFA-D048-48DE-96D3-665406FE637E}"/>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95" name="直線コネクタ 694">
          <a:extLst>
            <a:ext uri="{FF2B5EF4-FFF2-40B4-BE49-F238E27FC236}">
              <a16:creationId xmlns:a16="http://schemas.microsoft.com/office/drawing/2014/main" id="{D7DE8160-ED92-42D9-805E-E096F7D41D9C}"/>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96" name="テキスト ボックス 695">
          <a:extLst>
            <a:ext uri="{FF2B5EF4-FFF2-40B4-BE49-F238E27FC236}">
              <a16:creationId xmlns:a16="http://schemas.microsoft.com/office/drawing/2014/main" id="{B197A7C0-56AF-44EA-BF82-F33D529177EA}"/>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97" name="【庁舎】&#10;一人当たり面積グラフ枠">
          <a:extLst>
            <a:ext uri="{FF2B5EF4-FFF2-40B4-BE49-F238E27FC236}">
              <a16:creationId xmlns:a16="http://schemas.microsoft.com/office/drawing/2014/main" id="{CE96A611-31D0-4B0E-A8CB-56A754B1DBBC}"/>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154577</xdr:rowOff>
    </xdr:from>
    <xdr:to>
      <xdr:col>116</xdr:col>
      <xdr:colOff>62864</xdr:colOff>
      <xdr:row>107</xdr:row>
      <xdr:rowOff>155121</xdr:rowOff>
    </xdr:to>
    <xdr:cxnSp macro="">
      <xdr:nvCxnSpPr>
        <xdr:cNvPr id="698" name="直線コネクタ 697">
          <a:extLst>
            <a:ext uri="{FF2B5EF4-FFF2-40B4-BE49-F238E27FC236}">
              <a16:creationId xmlns:a16="http://schemas.microsoft.com/office/drawing/2014/main" id="{24C85FE6-2CB9-4F2D-B99E-09AC0878B31B}"/>
            </a:ext>
          </a:extLst>
        </xdr:cNvPr>
        <xdr:cNvCxnSpPr/>
      </xdr:nvCxnSpPr>
      <xdr:spPr>
        <a:xfrm flipV="1">
          <a:off x="22160864" y="17299577"/>
          <a:ext cx="0" cy="1200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158948</xdr:rowOff>
    </xdr:from>
    <xdr:ext cx="469744" cy="259045"/>
    <xdr:sp macro="" textlink="">
      <xdr:nvSpPr>
        <xdr:cNvPr id="699" name="【庁舎】&#10;一人当たり面積最小値テキスト">
          <a:extLst>
            <a:ext uri="{FF2B5EF4-FFF2-40B4-BE49-F238E27FC236}">
              <a16:creationId xmlns:a16="http://schemas.microsoft.com/office/drawing/2014/main" id="{7F597BEC-95BD-42E7-8D7A-58C0432F70FC}"/>
            </a:ext>
          </a:extLst>
        </xdr:cNvPr>
        <xdr:cNvSpPr txBox="1"/>
      </xdr:nvSpPr>
      <xdr:spPr>
        <a:xfrm>
          <a:off x="22199600" y="18504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155121</xdr:rowOff>
    </xdr:from>
    <xdr:to>
      <xdr:col>116</xdr:col>
      <xdr:colOff>152400</xdr:colOff>
      <xdr:row>107</xdr:row>
      <xdr:rowOff>155121</xdr:rowOff>
    </xdr:to>
    <xdr:cxnSp macro="">
      <xdr:nvCxnSpPr>
        <xdr:cNvPr id="700" name="直線コネクタ 699">
          <a:extLst>
            <a:ext uri="{FF2B5EF4-FFF2-40B4-BE49-F238E27FC236}">
              <a16:creationId xmlns:a16="http://schemas.microsoft.com/office/drawing/2014/main" id="{1742DBB0-F5D7-4B62-98C7-4E2CC3CDE894}"/>
            </a:ext>
          </a:extLst>
        </xdr:cNvPr>
        <xdr:cNvCxnSpPr/>
      </xdr:nvCxnSpPr>
      <xdr:spPr>
        <a:xfrm>
          <a:off x="22072600" y="18500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101254</xdr:rowOff>
    </xdr:from>
    <xdr:ext cx="469744" cy="259045"/>
    <xdr:sp macro="" textlink="">
      <xdr:nvSpPr>
        <xdr:cNvPr id="701" name="【庁舎】&#10;一人当たり面積最大値テキスト">
          <a:extLst>
            <a:ext uri="{FF2B5EF4-FFF2-40B4-BE49-F238E27FC236}">
              <a16:creationId xmlns:a16="http://schemas.microsoft.com/office/drawing/2014/main" id="{4A2F4314-1E49-407E-98E3-896D8C296930}"/>
            </a:ext>
          </a:extLst>
        </xdr:cNvPr>
        <xdr:cNvSpPr txBox="1"/>
      </xdr:nvSpPr>
      <xdr:spPr>
        <a:xfrm>
          <a:off x="22199600" y="17074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154577</xdr:rowOff>
    </xdr:from>
    <xdr:to>
      <xdr:col>116</xdr:col>
      <xdr:colOff>152400</xdr:colOff>
      <xdr:row>100</xdr:row>
      <xdr:rowOff>154577</xdr:rowOff>
    </xdr:to>
    <xdr:cxnSp macro="">
      <xdr:nvCxnSpPr>
        <xdr:cNvPr id="702" name="直線コネクタ 701">
          <a:extLst>
            <a:ext uri="{FF2B5EF4-FFF2-40B4-BE49-F238E27FC236}">
              <a16:creationId xmlns:a16="http://schemas.microsoft.com/office/drawing/2014/main" id="{B1204468-E080-464E-B918-F63C27EEE972}"/>
            </a:ext>
          </a:extLst>
        </xdr:cNvPr>
        <xdr:cNvCxnSpPr/>
      </xdr:nvCxnSpPr>
      <xdr:spPr>
        <a:xfrm>
          <a:off x="22072600" y="17299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42471</xdr:rowOff>
    </xdr:from>
    <xdr:ext cx="469744" cy="259045"/>
    <xdr:sp macro="" textlink="">
      <xdr:nvSpPr>
        <xdr:cNvPr id="703" name="【庁舎】&#10;一人当たり面積平均値テキスト">
          <a:extLst>
            <a:ext uri="{FF2B5EF4-FFF2-40B4-BE49-F238E27FC236}">
              <a16:creationId xmlns:a16="http://schemas.microsoft.com/office/drawing/2014/main" id="{98ED52F4-7A10-439D-8FC4-70FF97B35A88}"/>
            </a:ext>
          </a:extLst>
        </xdr:cNvPr>
        <xdr:cNvSpPr txBox="1"/>
      </xdr:nvSpPr>
      <xdr:spPr>
        <a:xfrm>
          <a:off x="22199600" y="180447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64044</xdr:rowOff>
    </xdr:from>
    <xdr:to>
      <xdr:col>116</xdr:col>
      <xdr:colOff>114300</xdr:colOff>
      <xdr:row>105</xdr:row>
      <xdr:rowOff>165644</xdr:rowOff>
    </xdr:to>
    <xdr:sp macro="" textlink="">
      <xdr:nvSpPr>
        <xdr:cNvPr id="704" name="フローチャート: 判断 703">
          <a:extLst>
            <a:ext uri="{FF2B5EF4-FFF2-40B4-BE49-F238E27FC236}">
              <a16:creationId xmlns:a16="http://schemas.microsoft.com/office/drawing/2014/main" id="{3782877D-B5F3-466D-8326-2A51A5012963}"/>
            </a:ext>
          </a:extLst>
        </xdr:cNvPr>
        <xdr:cNvSpPr/>
      </xdr:nvSpPr>
      <xdr:spPr>
        <a:xfrm>
          <a:off x="22110700" y="18066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131536</xdr:rowOff>
    </xdr:from>
    <xdr:to>
      <xdr:col>112</xdr:col>
      <xdr:colOff>38100</xdr:colOff>
      <xdr:row>106</xdr:row>
      <xdr:rowOff>61686</xdr:rowOff>
    </xdr:to>
    <xdr:sp macro="" textlink="">
      <xdr:nvSpPr>
        <xdr:cNvPr id="705" name="フローチャート: 判断 704">
          <a:extLst>
            <a:ext uri="{FF2B5EF4-FFF2-40B4-BE49-F238E27FC236}">
              <a16:creationId xmlns:a16="http://schemas.microsoft.com/office/drawing/2014/main" id="{04406C58-0A1D-40AD-BE68-E53827E24234}"/>
            </a:ext>
          </a:extLst>
        </xdr:cNvPr>
        <xdr:cNvSpPr/>
      </xdr:nvSpPr>
      <xdr:spPr>
        <a:xfrm>
          <a:off x="21272500" y="18133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151130</xdr:rowOff>
    </xdr:from>
    <xdr:to>
      <xdr:col>107</xdr:col>
      <xdr:colOff>101600</xdr:colOff>
      <xdr:row>106</xdr:row>
      <xdr:rowOff>81280</xdr:rowOff>
    </xdr:to>
    <xdr:sp macro="" textlink="">
      <xdr:nvSpPr>
        <xdr:cNvPr id="706" name="フローチャート: 判断 705">
          <a:extLst>
            <a:ext uri="{FF2B5EF4-FFF2-40B4-BE49-F238E27FC236}">
              <a16:creationId xmlns:a16="http://schemas.microsoft.com/office/drawing/2014/main" id="{5225F8C0-19B3-43BC-BC60-DE94D3A2CA51}"/>
            </a:ext>
          </a:extLst>
        </xdr:cNvPr>
        <xdr:cNvSpPr/>
      </xdr:nvSpPr>
      <xdr:spPr>
        <a:xfrm>
          <a:off x="20383500" y="1815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84727</xdr:rowOff>
    </xdr:from>
    <xdr:to>
      <xdr:col>102</xdr:col>
      <xdr:colOff>165100</xdr:colOff>
      <xdr:row>106</xdr:row>
      <xdr:rowOff>14877</xdr:rowOff>
    </xdr:to>
    <xdr:sp macro="" textlink="">
      <xdr:nvSpPr>
        <xdr:cNvPr id="707" name="フローチャート: 判断 706">
          <a:extLst>
            <a:ext uri="{FF2B5EF4-FFF2-40B4-BE49-F238E27FC236}">
              <a16:creationId xmlns:a16="http://schemas.microsoft.com/office/drawing/2014/main" id="{789B1011-FF12-425D-BA69-5D6C525ADA14}"/>
            </a:ext>
          </a:extLst>
        </xdr:cNvPr>
        <xdr:cNvSpPr/>
      </xdr:nvSpPr>
      <xdr:spPr>
        <a:xfrm>
          <a:off x="19494500" y="18086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166370</xdr:rowOff>
    </xdr:from>
    <xdr:to>
      <xdr:col>98</xdr:col>
      <xdr:colOff>38100</xdr:colOff>
      <xdr:row>106</xdr:row>
      <xdr:rowOff>96520</xdr:rowOff>
    </xdr:to>
    <xdr:sp macro="" textlink="">
      <xdr:nvSpPr>
        <xdr:cNvPr id="708" name="フローチャート: 判断 707">
          <a:extLst>
            <a:ext uri="{FF2B5EF4-FFF2-40B4-BE49-F238E27FC236}">
              <a16:creationId xmlns:a16="http://schemas.microsoft.com/office/drawing/2014/main" id="{DD490F12-57EA-4BCE-8E4E-82BF74452A76}"/>
            </a:ext>
          </a:extLst>
        </xdr:cNvPr>
        <xdr:cNvSpPr/>
      </xdr:nvSpPr>
      <xdr:spPr>
        <a:xfrm>
          <a:off x="18605500" y="1816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09" name="テキスト ボックス 708">
          <a:extLst>
            <a:ext uri="{FF2B5EF4-FFF2-40B4-BE49-F238E27FC236}">
              <a16:creationId xmlns:a16="http://schemas.microsoft.com/office/drawing/2014/main" id="{25BC0B89-0D9D-4899-8206-F7138913A46D}"/>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10" name="テキスト ボックス 709">
          <a:extLst>
            <a:ext uri="{FF2B5EF4-FFF2-40B4-BE49-F238E27FC236}">
              <a16:creationId xmlns:a16="http://schemas.microsoft.com/office/drawing/2014/main" id="{31CDA0E2-07DE-4907-B6EC-3F46AB6C7A99}"/>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11" name="テキスト ボックス 710">
          <a:extLst>
            <a:ext uri="{FF2B5EF4-FFF2-40B4-BE49-F238E27FC236}">
              <a16:creationId xmlns:a16="http://schemas.microsoft.com/office/drawing/2014/main" id="{36653E19-B16A-4959-862E-2D8564B85D26}"/>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12" name="テキスト ボックス 711">
          <a:extLst>
            <a:ext uri="{FF2B5EF4-FFF2-40B4-BE49-F238E27FC236}">
              <a16:creationId xmlns:a16="http://schemas.microsoft.com/office/drawing/2014/main" id="{A76ACF81-2D94-4D60-821B-AD7E9177E37A}"/>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13" name="テキスト ボックス 712">
          <a:extLst>
            <a:ext uri="{FF2B5EF4-FFF2-40B4-BE49-F238E27FC236}">
              <a16:creationId xmlns:a16="http://schemas.microsoft.com/office/drawing/2014/main" id="{27D5972B-0DAF-477F-84E3-1322C10E7E3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103</xdr:row>
      <xdr:rowOff>97789</xdr:rowOff>
    </xdr:from>
    <xdr:to>
      <xdr:col>116</xdr:col>
      <xdr:colOff>114300</xdr:colOff>
      <xdr:row>104</xdr:row>
      <xdr:rowOff>27939</xdr:rowOff>
    </xdr:to>
    <xdr:sp macro="" textlink="">
      <xdr:nvSpPr>
        <xdr:cNvPr id="714" name="楕円 713">
          <a:extLst>
            <a:ext uri="{FF2B5EF4-FFF2-40B4-BE49-F238E27FC236}">
              <a16:creationId xmlns:a16="http://schemas.microsoft.com/office/drawing/2014/main" id="{8332ED88-A9DC-40B6-9623-EA0B04A362DB}"/>
            </a:ext>
          </a:extLst>
        </xdr:cNvPr>
        <xdr:cNvSpPr/>
      </xdr:nvSpPr>
      <xdr:spPr>
        <a:xfrm>
          <a:off x="22110700" y="17757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102</xdr:row>
      <xdr:rowOff>120666</xdr:rowOff>
    </xdr:from>
    <xdr:ext cx="469744" cy="259045"/>
    <xdr:sp macro="" textlink="">
      <xdr:nvSpPr>
        <xdr:cNvPr id="715" name="【庁舎】&#10;一人当たり面積該当値テキスト">
          <a:extLst>
            <a:ext uri="{FF2B5EF4-FFF2-40B4-BE49-F238E27FC236}">
              <a16:creationId xmlns:a16="http://schemas.microsoft.com/office/drawing/2014/main" id="{866C8C43-FCA4-4896-8ED7-4FF2E6223305}"/>
            </a:ext>
          </a:extLst>
        </xdr:cNvPr>
        <xdr:cNvSpPr txBox="1"/>
      </xdr:nvSpPr>
      <xdr:spPr>
        <a:xfrm>
          <a:off x="22199600" y="17608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103</xdr:row>
      <xdr:rowOff>122827</xdr:rowOff>
    </xdr:from>
    <xdr:to>
      <xdr:col>112</xdr:col>
      <xdr:colOff>38100</xdr:colOff>
      <xdr:row>104</xdr:row>
      <xdr:rowOff>52977</xdr:rowOff>
    </xdr:to>
    <xdr:sp macro="" textlink="">
      <xdr:nvSpPr>
        <xdr:cNvPr id="716" name="楕円 715">
          <a:extLst>
            <a:ext uri="{FF2B5EF4-FFF2-40B4-BE49-F238E27FC236}">
              <a16:creationId xmlns:a16="http://schemas.microsoft.com/office/drawing/2014/main" id="{DE7CC350-4356-4F13-BF51-150C7600C959}"/>
            </a:ext>
          </a:extLst>
        </xdr:cNvPr>
        <xdr:cNvSpPr/>
      </xdr:nvSpPr>
      <xdr:spPr>
        <a:xfrm>
          <a:off x="21272500" y="17782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103</xdr:row>
      <xdr:rowOff>148589</xdr:rowOff>
    </xdr:from>
    <xdr:to>
      <xdr:col>116</xdr:col>
      <xdr:colOff>63500</xdr:colOff>
      <xdr:row>104</xdr:row>
      <xdr:rowOff>2177</xdr:rowOff>
    </xdr:to>
    <xdr:cxnSp macro="">
      <xdr:nvCxnSpPr>
        <xdr:cNvPr id="717" name="直線コネクタ 716">
          <a:extLst>
            <a:ext uri="{FF2B5EF4-FFF2-40B4-BE49-F238E27FC236}">
              <a16:creationId xmlns:a16="http://schemas.microsoft.com/office/drawing/2014/main" id="{4BCE91C2-581C-408D-91A1-331EA8621969}"/>
            </a:ext>
          </a:extLst>
        </xdr:cNvPr>
        <xdr:cNvCxnSpPr/>
      </xdr:nvCxnSpPr>
      <xdr:spPr>
        <a:xfrm flipV="1">
          <a:off x="21323300" y="17807939"/>
          <a:ext cx="838200" cy="25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103</xdr:row>
      <xdr:rowOff>152219</xdr:rowOff>
    </xdr:from>
    <xdr:to>
      <xdr:col>107</xdr:col>
      <xdr:colOff>101600</xdr:colOff>
      <xdr:row>104</xdr:row>
      <xdr:rowOff>82369</xdr:rowOff>
    </xdr:to>
    <xdr:sp macro="" textlink="">
      <xdr:nvSpPr>
        <xdr:cNvPr id="718" name="楕円 717">
          <a:extLst>
            <a:ext uri="{FF2B5EF4-FFF2-40B4-BE49-F238E27FC236}">
              <a16:creationId xmlns:a16="http://schemas.microsoft.com/office/drawing/2014/main" id="{2BC4D11D-444A-4C67-9A2C-36C438091080}"/>
            </a:ext>
          </a:extLst>
        </xdr:cNvPr>
        <xdr:cNvSpPr/>
      </xdr:nvSpPr>
      <xdr:spPr>
        <a:xfrm>
          <a:off x="20383500" y="17811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104</xdr:row>
      <xdr:rowOff>2177</xdr:rowOff>
    </xdr:from>
    <xdr:to>
      <xdr:col>111</xdr:col>
      <xdr:colOff>177800</xdr:colOff>
      <xdr:row>104</xdr:row>
      <xdr:rowOff>31569</xdr:rowOff>
    </xdr:to>
    <xdr:cxnSp macro="">
      <xdr:nvCxnSpPr>
        <xdr:cNvPr id="719" name="直線コネクタ 718">
          <a:extLst>
            <a:ext uri="{FF2B5EF4-FFF2-40B4-BE49-F238E27FC236}">
              <a16:creationId xmlns:a16="http://schemas.microsoft.com/office/drawing/2014/main" id="{C8424ED9-B272-477C-98A2-C1BD32C13C3C}"/>
            </a:ext>
          </a:extLst>
        </xdr:cNvPr>
        <xdr:cNvCxnSpPr/>
      </xdr:nvCxnSpPr>
      <xdr:spPr>
        <a:xfrm flipV="1">
          <a:off x="20434300" y="17832977"/>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103</xdr:row>
      <xdr:rowOff>31387</xdr:rowOff>
    </xdr:from>
    <xdr:to>
      <xdr:col>102</xdr:col>
      <xdr:colOff>165100</xdr:colOff>
      <xdr:row>103</xdr:row>
      <xdr:rowOff>132987</xdr:rowOff>
    </xdr:to>
    <xdr:sp macro="" textlink="">
      <xdr:nvSpPr>
        <xdr:cNvPr id="720" name="楕円 719">
          <a:extLst>
            <a:ext uri="{FF2B5EF4-FFF2-40B4-BE49-F238E27FC236}">
              <a16:creationId xmlns:a16="http://schemas.microsoft.com/office/drawing/2014/main" id="{7FA0A315-EC98-435F-954B-5D9DDF61EA03}"/>
            </a:ext>
          </a:extLst>
        </xdr:cNvPr>
        <xdr:cNvSpPr/>
      </xdr:nvSpPr>
      <xdr:spPr>
        <a:xfrm>
          <a:off x="19494500" y="17690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103</xdr:row>
      <xdr:rowOff>82187</xdr:rowOff>
    </xdr:from>
    <xdr:to>
      <xdr:col>107</xdr:col>
      <xdr:colOff>50800</xdr:colOff>
      <xdr:row>104</xdr:row>
      <xdr:rowOff>31569</xdr:rowOff>
    </xdr:to>
    <xdr:cxnSp macro="">
      <xdr:nvCxnSpPr>
        <xdr:cNvPr id="721" name="直線コネクタ 720">
          <a:extLst>
            <a:ext uri="{FF2B5EF4-FFF2-40B4-BE49-F238E27FC236}">
              <a16:creationId xmlns:a16="http://schemas.microsoft.com/office/drawing/2014/main" id="{FAFBDEB2-E759-4651-8E40-96DDAE749C4B}"/>
            </a:ext>
          </a:extLst>
        </xdr:cNvPr>
        <xdr:cNvCxnSpPr/>
      </xdr:nvCxnSpPr>
      <xdr:spPr>
        <a:xfrm>
          <a:off x="19545300" y="17741537"/>
          <a:ext cx="889000" cy="120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103</xdr:row>
      <xdr:rowOff>907</xdr:rowOff>
    </xdr:from>
    <xdr:to>
      <xdr:col>98</xdr:col>
      <xdr:colOff>38100</xdr:colOff>
      <xdr:row>103</xdr:row>
      <xdr:rowOff>102507</xdr:rowOff>
    </xdr:to>
    <xdr:sp macro="" textlink="">
      <xdr:nvSpPr>
        <xdr:cNvPr id="722" name="楕円 721">
          <a:extLst>
            <a:ext uri="{FF2B5EF4-FFF2-40B4-BE49-F238E27FC236}">
              <a16:creationId xmlns:a16="http://schemas.microsoft.com/office/drawing/2014/main" id="{1884E4FD-15B4-4BCB-9E77-E58FE4C75FD7}"/>
            </a:ext>
          </a:extLst>
        </xdr:cNvPr>
        <xdr:cNvSpPr/>
      </xdr:nvSpPr>
      <xdr:spPr>
        <a:xfrm>
          <a:off x="18605500" y="17660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103</xdr:row>
      <xdr:rowOff>51707</xdr:rowOff>
    </xdr:from>
    <xdr:to>
      <xdr:col>102</xdr:col>
      <xdr:colOff>114300</xdr:colOff>
      <xdr:row>103</xdr:row>
      <xdr:rowOff>82187</xdr:rowOff>
    </xdr:to>
    <xdr:cxnSp macro="">
      <xdr:nvCxnSpPr>
        <xdr:cNvPr id="723" name="直線コネクタ 722">
          <a:extLst>
            <a:ext uri="{FF2B5EF4-FFF2-40B4-BE49-F238E27FC236}">
              <a16:creationId xmlns:a16="http://schemas.microsoft.com/office/drawing/2014/main" id="{8C23B141-6D5E-4F4D-8F12-CB8D827DBB8B}"/>
            </a:ext>
          </a:extLst>
        </xdr:cNvPr>
        <xdr:cNvCxnSpPr/>
      </xdr:nvCxnSpPr>
      <xdr:spPr>
        <a:xfrm>
          <a:off x="18656300" y="17711057"/>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52813</xdr:rowOff>
    </xdr:from>
    <xdr:ext cx="469744" cy="259045"/>
    <xdr:sp macro="" textlink="">
      <xdr:nvSpPr>
        <xdr:cNvPr id="724" name="n_1aveValue【庁舎】&#10;一人当たり面積">
          <a:extLst>
            <a:ext uri="{FF2B5EF4-FFF2-40B4-BE49-F238E27FC236}">
              <a16:creationId xmlns:a16="http://schemas.microsoft.com/office/drawing/2014/main" id="{2CD24D92-2A85-48B0-9716-DB517FB79023}"/>
            </a:ext>
          </a:extLst>
        </xdr:cNvPr>
        <xdr:cNvSpPr txBox="1"/>
      </xdr:nvSpPr>
      <xdr:spPr>
        <a:xfrm>
          <a:off x="21075727" y="18226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72407</xdr:rowOff>
    </xdr:from>
    <xdr:ext cx="469744" cy="259045"/>
    <xdr:sp macro="" textlink="">
      <xdr:nvSpPr>
        <xdr:cNvPr id="725" name="n_2aveValue【庁舎】&#10;一人当たり面積">
          <a:extLst>
            <a:ext uri="{FF2B5EF4-FFF2-40B4-BE49-F238E27FC236}">
              <a16:creationId xmlns:a16="http://schemas.microsoft.com/office/drawing/2014/main" id="{D096CA00-7C11-4A9B-A33A-D59D145015C8}"/>
            </a:ext>
          </a:extLst>
        </xdr:cNvPr>
        <xdr:cNvSpPr txBox="1"/>
      </xdr:nvSpPr>
      <xdr:spPr>
        <a:xfrm>
          <a:off x="20199427" y="18246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6004</xdr:rowOff>
    </xdr:from>
    <xdr:ext cx="469744" cy="259045"/>
    <xdr:sp macro="" textlink="">
      <xdr:nvSpPr>
        <xdr:cNvPr id="726" name="n_3aveValue【庁舎】&#10;一人当たり面積">
          <a:extLst>
            <a:ext uri="{FF2B5EF4-FFF2-40B4-BE49-F238E27FC236}">
              <a16:creationId xmlns:a16="http://schemas.microsoft.com/office/drawing/2014/main" id="{8941F763-32F3-41B2-BFB5-3370C2B735B3}"/>
            </a:ext>
          </a:extLst>
        </xdr:cNvPr>
        <xdr:cNvSpPr txBox="1"/>
      </xdr:nvSpPr>
      <xdr:spPr>
        <a:xfrm>
          <a:off x="19310427" y="18179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87647</xdr:rowOff>
    </xdr:from>
    <xdr:ext cx="469744" cy="259045"/>
    <xdr:sp macro="" textlink="">
      <xdr:nvSpPr>
        <xdr:cNvPr id="727" name="n_4aveValue【庁舎】&#10;一人当たり面積">
          <a:extLst>
            <a:ext uri="{FF2B5EF4-FFF2-40B4-BE49-F238E27FC236}">
              <a16:creationId xmlns:a16="http://schemas.microsoft.com/office/drawing/2014/main" id="{2A808BE8-90EF-4FFC-8C1F-35999D5B8D0F}"/>
            </a:ext>
          </a:extLst>
        </xdr:cNvPr>
        <xdr:cNvSpPr txBox="1"/>
      </xdr:nvSpPr>
      <xdr:spPr>
        <a:xfrm>
          <a:off x="18421427" y="18261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102</xdr:row>
      <xdr:rowOff>69504</xdr:rowOff>
    </xdr:from>
    <xdr:ext cx="469744" cy="259045"/>
    <xdr:sp macro="" textlink="">
      <xdr:nvSpPr>
        <xdr:cNvPr id="728" name="n_1mainValue【庁舎】&#10;一人当たり面積">
          <a:extLst>
            <a:ext uri="{FF2B5EF4-FFF2-40B4-BE49-F238E27FC236}">
              <a16:creationId xmlns:a16="http://schemas.microsoft.com/office/drawing/2014/main" id="{7CC09AB8-0849-4938-8356-5F643A564FDC}"/>
            </a:ext>
          </a:extLst>
        </xdr:cNvPr>
        <xdr:cNvSpPr txBox="1"/>
      </xdr:nvSpPr>
      <xdr:spPr>
        <a:xfrm>
          <a:off x="21075727" y="175574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102</xdr:row>
      <xdr:rowOff>98896</xdr:rowOff>
    </xdr:from>
    <xdr:ext cx="469744" cy="259045"/>
    <xdr:sp macro="" textlink="">
      <xdr:nvSpPr>
        <xdr:cNvPr id="729" name="n_2mainValue【庁舎】&#10;一人当たり面積">
          <a:extLst>
            <a:ext uri="{FF2B5EF4-FFF2-40B4-BE49-F238E27FC236}">
              <a16:creationId xmlns:a16="http://schemas.microsoft.com/office/drawing/2014/main" id="{83B800C1-6CE1-40AE-A0B9-CA439AB124A5}"/>
            </a:ext>
          </a:extLst>
        </xdr:cNvPr>
        <xdr:cNvSpPr txBox="1"/>
      </xdr:nvSpPr>
      <xdr:spPr>
        <a:xfrm>
          <a:off x="20199427" y="17586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101</xdr:row>
      <xdr:rowOff>149514</xdr:rowOff>
    </xdr:from>
    <xdr:ext cx="469744" cy="259045"/>
    <xdr:sp macro="" textlink="">
      <xdr:nvSpPr>
        <xdr:cNvPr id="730" name="n_3mainValue【庁舎】&#10;一人当たり面積">
          <a:extLst>
            <a:ext uri="{FF2B5EF4-FFF2-40B4-BE49-F238E27FC236}">
              <a16:creationId xmlns:a16="http://schemas.microsoft.com/office/drawing/2014/main" id="{560EDE33-B8D3-4A11-AE20-EE4595CFDDA0}"/>
            </a:ext>
          </a:extLst>
        </xdr:cNvPr>
        <xdr:cNvSpPr txBox="1"/>
      </xdr:nvSpPr>
      <xdr:spPr>
        <a:xfrm>
          <a:off x="19310427" y="17465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101</xdr:row>
      <xdr:rowOff>119034</xdr:rowOff>
    </xdr:from>
    <xdr:ext cx="469744" cy="259045"/>
    <xdr:sp macro="" textlink="">
      <xdr:nvSpPr>
        <xdr:cNvPr id="731" name="n_4mainValue【庁舎】&#10;一人当たり面積">
          <a:extLst>
            <a:ext uri="{FF2B5EF4-FFF2-40B4-BE49-F238E27FC236}">
              <a16:creationId xmlns:a16="http://schemas.microsoft.com/office/drawing/2014/main" id="{C4BC87AC-7E4E-4CD4-A499-C8C68F8D69A2}"/>
            </a:ext>
          </a:extLst>
        </xdr:cNvPr>
        <xdr:cNvSpPr txBox="1"/>
      </xdr:nvSpPr>
      <xdr:spPr>
        <a:xfrm>
          <a:off x="18421427" y="1743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32" name="正方形/長方形 731">
          <a:extLst>
            <a:ext uri="{FF2B5EF4-FFF2-40B4-BE49-F238E27FC236}">
              <a16:creationId xmlns:a16="http://schemas.microsoft.com/office/drawing/2014/main" id="{F4C18E0A-6FE5-4D57-B4C9-4DFEE7C7DCA4}"/>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33" name="正方形/長方形 732">
          <a:extLst>
            <a:ext uri="{FF2B5EF4-FFF2-40B4-BE49-F238E27FC236}">
              <a16:creationId xmlns:a16="http://schemas.microsoft.com/office/drawing/2014/main" id="{BC5B073D-2E3D-4AFF-B443-52A3511CAC72}"/>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34" name="テキスト ボックス 733">
          <a:extLst>
            <a:ext uri="{FF2B5EF4-FFF2-40B4-BE49-F238E27FC236}">
              <a16:creationId xmlns:a16="http://schemas.microsoft.com/office/drawing/2014/main" id="{F97E99EF-B4B6-46B1-9458-91DD8B9DB00B}"/>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新庁舎・新支所を新設したため、有形固定資産減価償却率は低くなっている。また、保健センター・保健所は改修工事中のため、今後有形固定資産償却率は低くなる。今後の課題としては、老朽化が著しい消防施設及び体育館・プールの更新・改修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48" t="s">
        <v>80</v>
      </c>
      <c r="C1" s="648"/>
      <c r="D1" s="648"/>
      <c r="E1" s="648"/>
      <c r="F1" s="648"/>
      <c r="G1" s="648"/>
      <c r="H1" s="648"/>
      <c r="I1" s="648"/>
      <c r="J1" s="648"/>
      <c r="K1" s="648"/>
      <c r="L1" s="648"/>
      <c r="M1" s="648"/>
      <c r="N1" s="648"/>
      <c r="O1" s="648"/>
      <c r="P1" s="648"/>
      <c r="Q1" s="648"/>
      <c r="R1" s="648"/>
      <c r="S1" s="648"/>
      <c r="T1" s="648"/>
      <c r="U1" s="648"/>
      <c r="V1" s="648"/>
      <c r="W1" s="648"/>
      <c r="X1" s="648"/>
      <c r="Y1" s="648"/>
      <c r="Z1" s="648"/>
      <c r="AA1" s="648"/>
      <c r="AB1" s="648"/>
      <c r="AC1" s="648"/>
      <c r="AD1" s="648"/>
      <c r="AE1" s="648"/>
      <c r="AF1" s="648"/>
      <c r="AG1" s="648"/>
      <c r="AH1" s="648"/>
      <c r="AI1" s="648"/>
      <c r="AJ1" s="648"/>
      <c r="AK1" s="648"/>
      <c r="AL1" s="648"/>
      <c r="AM1" s="648"/>
      <c r="AN1" s="648"/>
      <c r="AO1" s="648"/>
      <c r="AP1" s="648"/>
      <c r="AQ1" s="648"/>
      <c r="AR1" s="648"/>
      <c r="AS1" s="648"/>
      <c r="AT1" s="648"/>
      <c r="AU1" s="648"/>
      <c r="AV1" s="648"/>
      <c r="AW1" s="648"/>
      <c r="AX1" s="648"/>
      <c r="AY1" s="648"/>
      <c r="AZ1" s="648"/>
      <c r="BA1" s="648"/>
      <c r="BB1" s="648"/>
      <c r="BC1" s="648"/>
      <c r="BD1" s="648"/>
      <c r="BE1" s="648"/>
      <c r="BF1" s="648"/>
      <c r="BG1" s="648"/>
      <c r="BH1" s="648"/>
      <c r="BI1" s="648"/>
      <c r="BJ1" s="648"/>
      <c r="BK1" s="648"/>
      <c r="BL1" s="648"/>
      <c r="BM1" s="648"/>
      <c r="BN1" s="648"/>
      <c r="BO1" s="648"/>
      <c r="BP1" s="648"/>
      <c r="BQ1" s="648"/>
      <c r="BR1" s="648"/>
      <c r="BS1" s="648"/>
      <c r="BT1" s="648"/>
      <c r="BU1" s="648"/>
      <c r="BV1" s="648"/>
      <c r="BW1" s="648"/>
      <c r="BX1" s="648"/>
      <c r="BY1" s="648"/>
      <c r="BZ1" s="648"/>
      <c r="CA1" s="648"/>
      <c r="CB1" s="648"/>
      <c r="CC1" s="648"/>
      <c r="CD1" s="648"/>
      <c r="CE1" s="648"/>
      <c r="CF1" s="648"/>
      <c r="CG1" s="648"/>
      <c r="CH1" s="648"/>
      <c r="CI1" s="648"/>
      <c r="CJ1" s="648"/>
      <c r="CK1" s="648"/>
      <c r="CL1" s="648"/>
      <c r="CM1" s="648"/>
      <c r="CN1" s="648"/>
      <c r="CO1" s="648"/>
      <c r="CP1" s="648"/>
      <c r="CQ1" s="648"/>
      <c r="CR1" s="648"/>
      <c r="CS1" s="648"/>
      <c r="CT1" s="648"/>
      <c r="CU1" s="648"/>
      <c r="CV1" s="648"/>
      <c r="CW1" s="648"/>
      <c r="CX1" s="648"/>
      <c r="CY1" s="648"/>
      <c r="CZ1" s="648"/>
      <c r="DA1" s="648"/>
      <c r="DB1" s="648"/>
      <c r="DC1" s="648"/>
      <c r="DD1" s="648"/>
      <c r="DE1" s="648"/>
      <c r="DF1" s="648"/>
      <c r="DG1" s="648"/>
      <c r="DH1" s="648"/>
      <c r="DI1" s="648"/>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49" t="s">
        <v>82</v>
      </c>
      <c r="C3" s="650"/>
      <c r="D3" s="650"/>
      <c r="E3" s="651"/>
      <c r="F3" s="651"/>
      <c r="G3" s="651"/>
      <c r="H3" s="651"/>
      <c r="I3" s="651"/>
      <c r="J3" s="651"/>
      <c r="K3" s="651"/>
      <c r="L3" s="651" t="s">
        <v>83</v>
      </c>
      <c r="M3" s="651"/>
      <c r="N3" s="651"/>
      <c r="O3" s="651"/>
      <c r="P3" s="651"/>
      <c r="Q3" s="651"/>
      <c r="R3" s="654"/>
      <c r="S3" s="654"/>
      <c r="T3" s="654"/>
      <c r="U3" s="654"/>
      <c r="V3" s="655"/>
      <c r="W3" s="545" t="s">
        <v>84</v>
      </c>
      <c r="X3" s="546"/>
      <c r="Y3" s="546"/>
      <c r="Z3" s="546"/>
      <c r="AA3" s="546"/>
      <c r="AB3" s="650"/>
      <c r="AC3" s="654" t="s">
        <v>85</v>
      </c>
      <c r="AD3" s="546"/>
      <c r="AE3" s="546"/>
      <c r="AF3" s="546"/>
      <c r="AG3" s="546"/>
      <c r="AH3" s="546"/>
      <c r="AI3" s="546"/>
      <c r="AJ3" s="546"/>
      <c r="AK3" s="546"/>
      <c r="AL3" s="616"/>
      <c r="AM3" s="545" t="s">
        <v>86</v>
      </c>
      <c r="AN3" s="546"/>
      <c r="AO3" s="546"/>
      <c r="AP3" s="546"/>
      <c r="AQ3" s="546"/>
      <c r="AR3" s="546"/>
      <c r="AS3" s="546"/>
      <c r="AT3" s="546"/>
      <c r="AU3" s="546"/>
      <c r="AV3" s="546"/>
      <c r="AW3" s="546"/>
      <c r="AX3" s="616"/>
      <c r="AY3" s="608" t="s">
        <v>1</v>
      </c>
      <c r="AZ3" s="609"/>
      <c r="BA3" s="609"/>
      <c r="BB3" s="609"/>
      <c r="BC3" s="609"/>
      <c r="BD3" s="609"/>
      <c r="BE3" s="609"/>
      <c r="BF3" s="609"/>
      <c r="BG3" s="609"/>
      <c r="BH3" s="609"/>
      <c r="BI3" s="609"/>
      <c r="BJ3" s="609"/>
      <c r="BK3" s="609"/>
      <c r="BL3" s="609"/>
      <c r="BM3" s="658"/>
      <c r="BN3" s="545" t="s">
        <v>87</v>
      </c>
      <c r="BO3" s="546"/>
      <c r="BP3" s="546"/>
      <c r="BQ3" s="546"/>
      <c r="BR3" s="546"/>
      <c r="BS3" s="546"/>
      <c r="BT3" s="546"/>
      <c r="BU3" s="616"/>
      <c r="BV3" s="545" t="s">
        <v>88</v>
      </c>
      <c r="BW3" s="546"/>
      <c r="BX3" s="546"/>
      <c r="BY3" s="546"/>
      <c r="BZ3" s="546"/>
      <c r="CA3" s="546"/>
      <c r="CB3" s="546"/>
      <c r="CC3" s="616"/>
      <c r="CD3" s="608" t="s">
        <v>1</v>
      </c>
      <c r="CE3" s="609"/>
      <c r="CF3" s="609"/>
      <c r="CG3" s="609"/>
      <c r="CH3" s="609"/>
      <c r="CI3" s="609"/>
      <c r="CJ3" s="609"/>
      <c r="CK3" s="609"/>
      <c r="CL3" s="609"/>
      <c r="CM3" s="609"/>
      <c r="CN3" s="609"/>
      <c r="CO3" s="609"/>
      <c r="CP3" s="609"/>
      <c r="CQ3" s="609"/>
      <c r="CR3" s="609"/>
      <c r="CS3" s="658"/>
      <c r="CT3" s="545" t="s">
        <v>89</v>
      </c>
      <c r="CU3" s="546"/>
      <c r="CV3" s="546"/>
      <c r="CW3" s="546"/>
      <c r="CX3" s="546"/>
      <c r="CY3" s="546"/>
      <c r="CZ3" s="546"/>
      <c r="DA3" s="616"/>
      <c r="DB3" s="545" t="s">
        <v>90</v>
      </c>
      <c r="DC3" s="546"/>
      <c r="DD3" s="546"/>
      <c r="DE3" s="546"/>
      <c r="DF3" s="546"/>
      <c r="DG3" s="546"/>
      <c r="DH3" s="546"/>
      <c r="DI3" s="616"/>
      <c r="DJ3" s="186"/>
      <c r="DK3" s="186"/>
      <c r="DL3" s="186"/>
      <c r="DM3" s="186"/>
      <c r="DN3" s="186"/>
      <c r="DO3" s="186"/>
    </row>
    <row r="4" spans="1:119" ht="18.75" customHeight="1" x14ac:dyDescent="0.15">
      <c r="A4" s="187"/>
      <c r="B4" s="624"/>
      <c r="C4" s="625"/>
      <c r="D4" s="625"/>
      <c r="E4" s="626"/>
      <c r="F4" s="626"/>
      <c r="G4" s="626"/>
      <c r="H4" s="626"/>
      <c r="I4" s="626"/>
      <c r="J4" s="626"/>
      <c r="K4" s="626"/>
      <c r="L4" s="626"/>
      <c r="M4" s="626"/>
      <c r="N4" s="626"/>
      <c r="O4" s="626"/>
      <c r="P4" s="626"/>
      <c r="Q4" s="626"/>
      <c r="R4" s="630"/>
      <c r="S4" s="630"/>
      <c r="T4" s="630"/>
      <c r="U4" s="630"/>
      <c r="V4" s="631"/>
      <c r="W4" s="617"/>
      <c r="X4" s="428"/>
      <c r="Y4" s="428"/>
      <c r="Z4" s="428"/>
      <c r="AA4" s="428"/>
      <c r="AB4" s="625"/>
      <c r="AC4" s="630"/>
      <c r="AD4" s="428"/>
      <c r="AE4" s="428"/>
      <c r="AF4" s="428"/>
      <c r="AG4" s="428"/>
      <c r="AH4" s="428"/>
      <c r="AI4" s="428"/>
      <c r="AJ4" s="428"/>
      <c r="AK4" s="428"/>
      <c r="AL4" s="618"/>
      <c r="AM4" s="572"/>
      <c r="AN4" s="482"/>
      <c r="AO4" s="482"/>
      <c r="AP4" s="482"/>
      <c r="AQ4" s="482"/>
      <c r="AR4" s="482"/>
      <c r="AS4" s="482"/>
      <c r="AT4" s="482"/>
      <c r="AU4" s="482"/>
      <c r="AV4" s="482"/>
      <c r="AW4" s="482"/>
      <c r="AX4" s="657"/>
      <c r="AY4" s="458" t="s">
        <v>91</v>
      </c>
      <c r="AZ4" s="459"/>
      <c r="BA4" s="459"/>
      <c r="BB4" s="459"/>
      <c r="BC4" s="459"/>
      <c r="BD4" s="459"/>
      <c r="BE4" s="459"/>
      <c r="BF4" s="459"/>
      <c r="BG4" s="459"/>
      <c r="BH4" s="459"/>
      <c r="BI4" s="459"/>
      <c r="BJ4" s="459"/>
      <c r="BK4" s="459"/>
      <c r="BL4" s="459"/>
      <c r="BM4" s="460"/>
      <c r="BN4" s="461">
        <v>6797199</v>
      </c>
      <c r="BO4" s="462"/>
      <c r="BP4" s="462"/>
      <c r="BQ4" s="462"/>
      <c r="BR4" s="462"/>
      <c r="BS4" s="462"/>
      <c r="BT4" s="462"/>
      <c r="BU4" s="463"/>
      <c r="BV4" s="461">
        <v>6805314</v>
      </c>
      <c r="BW4" s="462"/>
      <c r="BX4" s="462"/>
      <c r="BY4" s="462"/>
      <c r="BZ4" s="462"/>
      <c r="CA4" s="462"/>
      <c r="CB4" s="462"/>
      <c r="CC4" s="463"/>
      <c r="CD4" s="642" t="s">
        <v>92</v>
      </c>
      <c r="CE4" s="643"/>
      <c r="CF4" s="643"/>
      <c r="CG4" s="643"/>
      <c r="CH4" s="643"/>
      <c r="CI4" s="643"/>
      <c r="CJ4" s="643"/>
      <c r="CK4" s="643"/>
      <c r="CL4" s="643"/>
      <c r="CM4" s="643"/>
      <c r="CN4" s="643"/>
      <c r="CO4" s="643"/>
      <c r="CP4" s="643"/>
      <c r="CQ4" s="643"/>
      <c r="CR4" s="643"/>
      <c r="CS4" s="644"/>
      <c r="CT4" s="645">
        <v>8</v>
      </c>
      <c r="CU4" s="646"/>
      <c r="CV4" s="646"/>
      <c r="CW4" s="646"/>
      <c r="CX4" s="646"/>
      <c r="CY4" s="646"/>
      <c r="CZ4" s="646"/>
      <c r="DA4" s="647"/>
      <c r="DB4" s="645">
        <v>6.5</v>
      </c>
      <c r="DC4" s="646"/>
      <c r="DD4" s="646"/>
      <c r="DE4" s="646"/>
      <c r="DF4" s="646"/>
      <c r="DG4" s="646"/>
      <c r="DH4" s="646"/>
      <c r="DI4" s="647"/>
      <c r="DJ4" s="186"/>
      <c r="DK4" s="186"/>
      <c r="DL4" s="186"/>
      <c r="DM4" s="186"/>
      <c r="DN4" s="186"/>
      <c r="DO4" s="186"/>
    </row>
    <row r="5" spans="1:119" ht="18.75" customHeight="1" x14ac:dyDescent="0.15">
      <c r="A5" s="187"/>
      <c r="B5" s="652"/>
      <c r="C5" s="483"/>
      <c r="D5" s="483"/>
      <c r="E5" s="653"/>
      <c r="F5" s="653"/>
      <c r="G5" s="653"/>
      <c r="H5" s="653"/>
      <c r="I5" s="653"/>
      <c r="J5" s="653"/>
      <c r="K5" s="653"/>
      <c r="L5" s="653"/>
      <c r="M5" s="653"/>
      <c r="N5" s="653"/>
      <c r="O5" s="653"/>
      <c r="P5" s="653"/>
      <c r="Q5" s="653"/>
      <c r="R5" s="481"/>
      <c r="S5" s="481"/>
      <c r="T5" s="481"/>
      <c r="U5" s="481"/>
      <c r="V5" s="656"/>
      <c r="W5" s="572"/>
      <c r="X5" s="482"/>
      <c r="Y5" s="482"/>
      <c r="Z5" s="482"/>
      <c r="AA5" s="482"/>
      <c r="AB5" s="483"/>
      <c r="AC5" s="481"/>
      <c r="AD5" s="482"/>
      <c r="AE5" s="482"/>
      <c r="AF5" s="482"/>
      <c r="AG5" s="482"/>
      <c r="AH5" s="482"/>
      <c r="AI5" s="482"/>
      <c r="AJ5" s="482"/>
      <c r="AK5" s="482"/>
      <c r="AL5" s="657"/>
      <c r="AM5" s="535" t="s">
        <v>93</v>
      </c>
      <c r="AN5" s="440"/>
      <c r="AO5" s="440"/>
      <c r="AP5" s="440"/>
      <c r="AQ5" s="440"/>
      <c r="AR5" s="440"/>
      <c r="AS5" s="440"/>
      <c r="AT5" s="441"/>
      <c r="AU5" s="523" t="s">
        <v>94</v>
      </c>
      <c r="AV5" s="524"/>
      <c r="AW5" s="524"/>
      <c r="AX5" s="524"/>
      <c r="AY5" s="446" t="s">
        <v>95</v>
      </c>
      <c r="AZ5" s="447"/>
      <c r="BA5" s="447"/>
      <c r="BB5" s="447"/>
      <c r="BC5" s="447"/>
      <c r="BD5" s="447"/>
      <c r="BE5" s="447"/>
      <c r="BF5" s="447"/>
      <c r="BG5" s="447"/>
      <c r="BH5" s="447"/>
      <c r="BI5" s="447"/>
      <c r="BJ5" s="447"/>
      <c r="BK5" s="447"/>
      <c r="BL5" s="447"/>
      <c r="BM5" s="448"/>
      <c r="BN5" s="466">
        <v>6344937</v>
      </c>
      <c r="BO5" s="467"/>
      <c r="BP5" s="467"/>
      <c r="BQ5" s="467"/>
      <c r="BR5" s="467"/>
      <c r="BS5" s="467"/>
      <c r="BT5" s="467"/>
      <c r="BU5" s="468"/>
      <c r="BV5" s="466">
        <v>6465225</v>
      </c>
      <c r="BW5" s="467"/>
      <c r="BX5" s="467"/>
      <c r="BY5" s="467"/>
      <c r="BZ5" s="467"/>
      <c r="CA5" s="467"/>
      <c r="CB5" s="467"/>
      <c r="CC5" s="468"/>
      <c r="CD5" s="475" t="s">
        <v>96</v>
      </c>
      <c r="CE5" s="476"/>
      <c r="CF5" s="476"/>
      <c r="CG5" s="476"/>
      <c r="CH5" s="476"/>
      <c r="CI5" s="476"/>
      <c r="CJ5" s="476"/>
      <c r="CK5" s="476"/>
      <c r="CL5" s="476"/>
      <c r="CM5" s="476"/>
      <c r="CN5" s="476"/>
      <c r="CO5" s="476"/>
      <c r="CP5" s="476"/>
      <c r="CQ5" s="476"/>
      <c r="CR5" s="476"/>
      <c r="CS5" s="477"/>
      <c r="CT5" s="436">
        <v>86.6</v>
      </c>
      <c r="CU5" s="437"/>
      <c r="CV5" s="437"/>
      <c r="CW5" s="437"/>
      <c r="CX5" s="437"/>
      <c r="CY5" s="437"/>
      <c r="CZ5" s="437"/>
      <c r="DA5" s="438"/>
      <c r="DB5" s="436">
        <v>86.5</v>
      </c>
      <c r="DC5" s="437"/>
      <c r="DD5" s="437"/>
      <c r="DE5" s="437"/>
      <c r="DF5" s="437"/>
      <c r="DG5" s="437"/>
      <c r="DH5" s="437"/>
      <c r="DI5" s="438"/>
      <c r="DJ5" s="186"/>
      <c r="DK5" s="186"/>
      <c r="DL5" s="186"/>
      <c r="DM5" s="186"/>
      <c r="DN5" s="186"/>
      <c r="DO5" s="186"/>
    </row>
    <row r="6" spans="1:119" ht="18.75" customHeight="1" x14ac:dyDescent="0.15">
      <c r="A6" s="187"/>
      <c r="B6" s="622" t="s">
        <v>97</v>
      </c>
      <c r="C6" s="480"/>
      <c r="D6" s="480"/>
      <c r="E6" s="623"/>
      <c r="F6" s="623"/>
      <c r="G6" s="623"/>
      <c r="H6" s="623"/>
      <c r="I6" s="623"/>
      <c r="J6" s="623"/>
      <c r="K6" s="623"/>
      <c r="L6" s="623" t="s">
        <v>98</v>
      </c>
      <c r="M6" s="623"/>
      <c r="N6" s="623"/>
      <c r="O6" s="623"/>
      <c r="P6" s="623"/>
      <c r="Q6" s="623"/>
      <c r="R6" s="504"/>
      <c r="S6" s="504"/>
      <c r="T6" s="504"/>
      <c r="U6" s="504"/>
      <c r="V6" s="629"/>
      <c r="W6" s="557" t="s">
        <v>99</v>
      </c>
      <c r="X6" s="479"/>
      <c r="Y6" s="479"/>
      <c r="Z6" s="479"/>
      <c r="AA6" s="479"/>
      <c r="AB6" s="480"/>
      <c r="AC6" s="634" t="s">
        <v>100</v>
      </c>
      <c r="AD6" s="635"/>
      <c r="AE6" s="635"/>
      <c r="AF6" s="635"/>
      <c r="AG6" s="635"/>
      <c r="AH6" s="635"/>
      <c r="AI6" s="635"/>
      <c r="AJ6" s="635"/>
      <c r="AK6" s="635"/>
      <c r="AL6" s="636"/>
      <c r="AM6" s="535" t="s">
        <v>101</v>
      </c>
      <c r="AN6" s="440"/>
      <c r="AO6" s="440"/>
      <c r="AP6" s="440"/>
      <c r="AQ6" s="440"/>
      <c r="AR6" s="440"/>
      <c r="AS6" s="440"/>
      <c r="AT6" s="441"/>
      <c r="AU6" s="523" t="s">
        <v>94</v>
      </c>
      <c r="AV6" s="524"/>
      <c r="AW6" s="524"/>
      <c r="AX6" s="524"/>
      <c r="AY6" s="446" t="s">
        <v>102</v>
      </c>
      <c r="AZ6" s="447"/>
      <c r="BA6" s="447"/>
      <c r="BB6" s="447"/>
      <c r="BC6" s="447"/>
      <c r="BD6" s="447"/>
      <c r="BE6" s="447"/>
      <c r="BF6" s="447"/>
      <c r="BG6" s="447"/>
      <c r="BH6" s="447"/>
      <c r="BI6" s="447"/>
      <c r="BJ6" s="447"/>
      <c r="BK6" s="447"/>
      <c r="BL6" s="447"/>
      <c r="BM6" s="448"/>
      <c r="BN6" s="466">
        <v>452262</v>
      </c>
      <c r="BO6" s="467"/>
      <c r="BP6" s="467"/>
      <c r="BQ6" s="467"/>
      <c r="BR6" s="467"/>
      <c r="BS6" s="467"/>
      <c r="BT6" s="467"/>
      <c r="BU6" s="468"/>
      <c r="BV6" s="466">
        <v>340089</v>
      </c>
      <c r="BW6" s="467"/>
      <c r="BX6" s="467"/>
      <c r="BY6" s="467"/>
      <c r="BZ6" s="467"/>
      <c r="CA6" s="467"/>
      <c r="CB6" s="467"/>
      <c r="CC6" s="468"/>
      <c r="CD6" s="475" t="s">
        <v>103</v>
      </c>
      <c r="CE6" s="476"/>
      <c r="CF6" s="476"/>
      <c r="CG6" s="476"/>
      <c r="CH6" s="476"/>
      <c r="CI6" s="476"/>
      <c r="CJ6" s="476"/>
      <c r="CK6" s="476"/>
      <c r="CL6" s="476"/>
      <c r="CM6" s="476"/>
      <c r="CN6" s="476"/>
      <c r="CO6" s="476"/>
      <c r="CP6" s="476"/>
      <c r="CQ6" s="476"/>
      <c r="CR6" s="476"/>
      <c r="CS6" s="477"/>
      <c r="CT6" s="619">
        <v>89</v>
      </c>
      <c r="CU6" s="620"/>
      <c r="CV6" s="620"/>
      <c r="CW6" s="620"/>
      <c r="CX6" s="620"/>
      <c r="CY6" s="620"/>
      <c r="CZ6" s="620"/>
      <c r="DA6" s="621"/>
      <c r="DB6" s="619">
        <v>89.8</v>
      </c>
      <c r="DC6" s="620"/>
      <c r="DD6" s="620"/>
      <c r="DE6" s="620"/>
      <c r="DF6" s="620"/>
      <c r="DG6" s="620"/>
      <c r="DH6" s="620"/>
      <c r="DI6" s="621"/>
      <c r="DJ6" s="186"/>
      <c r="DK6" s="186"/>
      <c r="DL6" s="186"/>
      <c r="DM6" s="186"/>
      <c r="DN6" s="186"/>
      <c r="DO6" s="186"/>
    </row>
    <row r="7" spans="1:119" ht="18.75" customHeight="1" x14ac:dyDescent="0.15">
      <c r="A7" s="187"/>
      <c r="B7" s="624"/>
      <c r="C7" s="625"/>
      <c r="D7" s="625"/>
      <c r="E7" s="626"/>
      <c r="F7" s="626"/>
      <c r="G7" s="626"/>
      <c r="H7" s="626"/>
      <c r="I7" s="626"/>
      <c r="J7" s="626"/>
      <c r="K7" s="626"/>
      <c r="L7" s="626"/>
      <c r="M7" s="626"/>
      <c r="N7" s="626"/>
      <c r="O7" s="626"/>
      <c r="P7" s="626"/>
      <c r="Q7" s="626"/>
      <c r="R7" s="630"/>
      <c r="S7" s="630"/>
      <c r="T7" s="630"/>
      <c r="U7" s="630"/>
      <c r="V7" s="631"/>
      <c r="W7" s="617"/>
      <c r="X7" s="428"/>
      <c r="Y7" s="428"/>
      <c r="Z7" s="428"/>
      <c r="AA7" s="428"/>
      <c r="AB7" s="625"/>
      <c r="AC7" s="637"/>
      <c r="AD7" s="429"/>
      <c r="AE7" s="429"/>
      <c r="AF7" s="429"/>
      <c r="AG7" s="429"/>
      <c r="AH7" s="429"/>
      <c r="AI7" s="429"/>
      <c r="AJ7" s="429"/>
      <c r="AK7" s="429"/>
      <c r="AL7" s="638"/>
      <c r="AM7" s="535" t="s">
        <v>104</v>
      </c>
      <c r="AN7" s="440"/>
      <c r="AO7" s="440"/>
      <c r="AP7" s="440"/>
      <c r="AQ7" s="440"/>
      <c r="AR7" s="440"/>
      <c r="AS7" s="440"/>
      <c r="AT7" s="441"/>
      <c r="AU7" s="523" t="s">
        <v>105</v>
      </c>
      <c r="AV7" s="524"/>
      <c r="AW7" s="524"/>
      <c r="AX7" s="524"/>
      <c r="AY7" s="446" t="s">
        <v>106</v>
      </c>
      <c r="AZ7" s="447"/>
      <c r="BA7" s="447"/>
      <c r="BB7" s="447"/>
      <c r="BC7" s="447"/>
      <c r="BD7" s="447"/>
      <c r="BE7" s="447"/>
      <c r="BF7" s="447"/>
      <c r="BG7" s="447"/>
      <c r="BH7" s="447"/>
      <c r="BI7" s="447"/>
      <c r="BJ7" s="447"/>
      <c r="BK7" s="447"/>
      <c r="BL7" s="447"/>
      <c r="BM7" s="448"/>
      <c r="BN7" s="466">
        <v>107506</v>
      </c>
      <c r="BO7" s="467"/>
      <c r="BP7" s="467"/>
      <c r="BQ7" s="467"/>
      <c r="BR7" s="467"/>
      <c r="BS7" s="467"/>
      <c r="BT7" s="467"/>
      <c r="BU7" s="468"/>
      <c r="BV7" s="466">
        <v>65717</v>
      </c>
      <c r="BW7" s="467"/>
      <c r="BX7" s="467"/>
      <c r="BY7" s="467"/>
      <c r="BZ7" s="467"/>
      <c r="CA7" s="467"/>
      <c r="CB7" s="467"/>
      <c r="CC7" s="468"/>
      <c r="CD7" s="475" t="s">
        <v>107</v>
      </c>
      <c r="CE7" s="476"/>
      <c r="CF7" s="476"/>
      <c r="CG7" s="476"/>
      <c r="CH7" s="476"/>
      <c r="CI7" s="476"/>
      <c r="CJ7" s="476"/>
      <c r="CK7" s="476"/>
      <c r="CL7" s="476"/>
      <c r="CM7" s="476"/>
      <c r="CN7" s="476"/>
      <c r="CO7" s="476"/>
      <c r="CP7" s="476"/>
      <c r="CQ7" s="476"/>
      <c r="CR7" s="476"/>
      <c r="CS7" s="477"/>
      <c r="CT7" s="466">
        <v>4317849</v>
      </c>
      <c r="CU7" s="467"/>
      <c r="CV7" s="467"/>
      <c r="CW7" s="467"/>
      <c r="CX7" s="467"/>
      <c r="CY7" s="467"/>
      <c r="CZ7" s="467"/>
      <c r="DA7" s="468"/>
      <c r="DB7" s="466">
        <v>4224522</v>
      </c>
      <c r="DC7" s="467"/>
      <c r="DD7" s="467"/>
      <c r="DE7" s="467"/>
      <c r="DF7" s="467"/>
      <c r="DG7" s="467"/>
      <c r="DH7" s="467"/>
      <c r="DI7" s="468"/>
      <c r="DJ7" s="186"/>
      <c r="DK7" s="186"/>
      <c r="DL7" s="186"/>
      <c r="DM7" s="186"/>
      <c r="DN7" s="186"/>
      <c r="DO7" s="186"/>
    </row>
    <row r="8" spans="1:119" ht="18.75" customHeight="1" thickBot="1" x14ac:dyDescent="0.2">
      <c r="A8" s="187"/>
      <c r="B8" s="627"/>
      <c r="C8" s="558"/>
      <c r="D8" s="558"/>
      <c r="E8" s="628"/>
      <c r="F8" s="628"/>
      <c r="G8" s="628"/>
      <c r="H8" s="628"/>
      <c r="I8" s="628"/>
      <c r="J8" s="628"/>
      <c r="K8" s="628"/>
      <c r="L8" s="628"/>
      <c r="M8" s="628"/>
      <c r="N8" s="628"/>
      <c r="O8" s="628"/>
      <c r="P8" s="628"/>
      <c r="Q8" s="628"/>
      <c r="R8" s="632"/>
      <c r="S8" s="632"/>
      <c r="T8" s="632"/>
      <c r="U8" s="632"/>
      <c r="V8" s="633"/>
      <c r="W8" s="547"/>
      <c r="X8" s="548"/>
      <c r="Y8" s="548"/>
      <c r="Z8" s="548"/>
      <c r="AA8" s="548"/>
      <c r="AB8" s="558"/>
      <c r="AC8" s="639"/>
      <c r="AD8" s="640"/>
      <c r="AE8" s="640"/>
      <c r="AF8" s="640"/>
      <c r="AG8" s="640"/>
      <c r="AH8" s="640"/>
      <c r="AI8" s="640"/>
      <c r="AJ8" s="640"/>
      <c r="AK8" s="640"/>
      <c r="AL8" s="641"/>
      <c r="AM8" s="535" t="s">
        <v>108</v>
      </c>
      <c r="AN8" s="440"/>
      <c r="AO8" s="440"/>
      <c r="AP8" s="440"/>
      <c r="AQ8" s="440"/>
      <c r="AR8" s="440"/>
      <c r="AS8" s="440"/>
      <c r="AT8" s="441"/>
      <c r="AU8" s="523" t="s">
        <v>94</v>
      </c>
      <c r="AV8" s="524"/>
      <c r="AW8" s="524"/>
      <c r="AX8" s="524"/>
      <c r="AY8" s="446" t="s">
        <v>109</v>
      </c>
      <c r="AZ8" s="447"/>
      <c r="BA8" s="447"/>
      <c r="BB8" s="447"/>
      <c r="BC8" s="447"/>
      <c r="BD8" s="447"/>
      <c r="BE8" s="447"/>
      <c r="BF8" s="447"/>
      <c r="BG8" s="447"/>
      <c r="BH8" s="447"/>
      <c r="BI8" s="447"/>
      <c r="BJ8" s="447"/>
      <c r="BK8" s="447"/>
      <c r="BL8" s="447"/>
      <c r="BM8" s="448"/>
      <c r="BN8" s="466">
        <v>344756</v>
      </c>
      <c r="BO8" s="467"/>
      <c r="BP8" s="467"/>
      <c r="BQ8" s="467"/>
      <c r="BR8" s="467"/>
      <c r="BS8" s="467"/>
      <c r="BT8" s="467"/>
      <c r="BU8" s="468"/>
      <c r="BV8" s="466">
        <v>274372</v>
      </c>
      <c r="BW8" s="467"/>
      <c r="BX8" s="467"/>
      <c r="BY8" s="467"/>
      <c r="BZ8" s="467"/>
      <c r="CA8" s="467"/>
      <c r="CB8" s="467"/>
      <c r="CC8" s="468"/>
      <c r="CD8" s="475" t="s">
        <v>110</v>
      </c>
      <c r="CE8" s="476"/>
      <c r="CF8" s="476"/>
      <c r="CG8" s="476"/>
      <c r="CH8" s="476"/>
      <c r="CI8" s="476"/>
      <c r="CJ8" s="476"/>
      <c r="CK8" s="476"/>
      <c r="CL8" s="476"/>
      <c r="CM8" s="476"/>
      <c r="CN8" s="476"/>
      <c r="CO8" s="476"/>
      <c r="CP8" s="476"/>
      <c r="CQ8" s="476"/>
      <c r="CR8" s="476"/>
      <c r="CS8" s="477"/>
      <c r="CT8" s="579">
        <v>0.16</v>
      </c>
      <c r="CU8" s="580"/>
      <c r="CV8" s="580"/>
      <c r="CW8" s="580"/>
      <c r="CX8" s="580"/>
      <c r="CY8" s="580"/>
      <c r="CZ8" s="580"/>
      <c r="DA8" s="581"/>
      <c r="DB8" s="579">
        <v>0.16</v>
      </c>
      <c r="DC8" s="580"/>
      <c r="DD8" s="580"/>
      <c r="DE8" s="580"/>
      <c r="DF8" s="580"/>
      <c r="DG8" s="580"/>
      <c r="DH8" s="580"/>
      <c r="DI8" s="581"/>
      <c r="DJ8" s="186"/>
      <c r="DK8" s="186"/>
      <c r="DL8" s="186"/>
      <c r="DM8" s="186"/>
      <c r="DN8" s="186"/>
      <c r="DO8" s="186"/>
    </row>
    <row r="9" spans="1:119" ht="18.75" customHeight="1" thickBot="1" x14ac:dyDescent="0.2">
      <c r="A9" s="187"/>
      <c r="B9" s="608" t="s">
        <v>111</v>
      </c>
      <c r="C9" s="609"/>
      <c r="D9" s="609"/>
      <c r="E9" s="609"/>
      <c r="F9" s="609"/>
      <c r="G9" s="609"/>
      <c r="H9" s="609"/>
      <c r="I9" s="609"/>
      <c r="J9" s="609"/>
      <c r="K9" s="529"/>
      <c r="L9" s="610" t="s">
        <v>112</v>
      </c>
      <c r="M9" s="611"/>
      <c r="N9" s="611"/>
      <c r="O9" s="611"/>
      <c r="P9" s="611"/>
      <c r="Q9" s="612"/>
      <c r="R9" s="613">
        <v>5551</v>
      </c>
      <c r="S9" s="614"/>
      <c r="T9" s="614"/>
      <c r="U9" s="614"/>
      <c r="V9" s="615"/>
      <c r="W9" s="545" t="s">
        <v>113</v>
      </c>
      <c r="X9" s="546"/>
      <c r="Y9" s="546"/>
      <c r="Z9" s="546"/>
      <c r="AA9" s="546"/>
      <c r="AB9" s="546"/>
      <c r="AC9" s="546"/>
      <c r="AD9" s="546"/>
      <c r="AE9" s="546"/>
      <c r="AF9" s="546"/>
      <c r="AG9" s="546"/>
      <c r="AH9" s="546"/>
      <c r="AI9" s="546"/>
      <c r="AJ9" s="546"/>
      <c r="AK9" s="546"/>
      <c r="AL9" s="616"/>
      <c r="AM9" s="535" t="s">
        <v>114</v>
      </c>
      <c r="AN9" s="440"/>
      <c r="AO9" s="440"/>
      <c r="AP9" s="440"/>
      <c r="AQ9" s="440"/>
      <c r="AR9" s="440"/>
      <c r="AS9" s="440"/>
      <c r="AT9" s="441"/>
      <c r="AU9" s="523" t="s">
        <v>115</v>
      </c>
      <c r="AV9" s="524"/>
      <c r="AW9" s="524"/>
      <c r="AX9" s="524"/>
      <c r="AY9" s="446" t="s">
        <v>116</v>
      </c>
      <c r="AZ9" s="447"/>
      <c r="BA9" s="447"/>
      <c r="BB9" s="447"/>
      <c r="BC9" s="447"/>
      <c r="BD9" s="447"/>
      <c r="BE9" s="447"/>
      <c r="BF9" s="447"/>
      <c r="BG9" s="447"/>
      <c r="BH9" s="447"/>
      <c r="BI9" s="447"/>
      <c r="BJ9" s="447"/>
      <c r="BK9" s="447"/>
      <c r="BL9" s="447"/>
      <c r="BM9" s="448"/>
      <c r="BN9" s="466">
        <v>70384</v>
      </c>
      <c r="BO9" s="467"/>
      <c r="BP9" s="467"/>
      <c r="BQ9" s="467"/>
      <c r="BR9" s="467"/>
      <c r="BS9" s="467"/>
      <c r="BT9" s="467"/>
      <c r="BU9" s="468"/>
      <c r="BV9" s="466">
        <v>3201</v>
      </c>
      <c r="BW9" s="467"/>
      <c r="BX9" s="467"/>
      <c r="BY9" s="467"/>
      <c r="BZ9" s="467"/>
      <c r="CA9" s="467"/>
      <c r="CB9" s="467"/>
      <c r="CC9" s="468"/>
      <c r="CD9" s="475" t="s">
        <v>117</v>
      </c>
      <c r="CE9" s="476"/>
      <c r="CF9" s="476"/>
      <c r="CG9" s="476"/>
      <c r="CH9" s="476"/>
      <c r="CI9" s="476"/>
      <c r="CJ9" s="476"/>
      <c r="CK9" s="476"/>
      <c r="CL9" s="476"/>
      <c r="CM9" s="476"/>
      <c r="CN9" s="476"/>
      <c r="CO9" s="476"/>
      <c r="CP9" s="476"/>
      <c r="CQ9" s="476"/>
      <c r="CR9" s="476"/>
      <c r="CS9" s="477"/>
      <c r="CT9" s="436">
        <v>23.7</v>
      </c>
      <c r="CU9" s="437"/>
      <c r="CV9" s="437"/>
      <c r="CW9" s="437"/>
      <c r="CX9" s="437"/>
      <c r="CY9" s="437"/>
      <c r="CZ9" s="437"/>
      <c r="DA9" s="438"/>
      <c r="DB9" s="436">
        <v>25.8</v>
      </c>
      <c r="DC9" s="437"/>
      <c r="DD9" s="437"/>
      <c r="DE9" s="437"/>
      <c r="DF9" s="437"/>
      <c r="DG9" s="437"/>
      <c r="DH9" s="437"/>
      <c r="DI9" s="438"/>
      <c r="DJ9" s="186"/>
      <c r="DK9" s="186"/>
      <c r="DL9" s="186"/>
      <c r="DM9" s="186"/>
      <c r="DN9" s="186"/>
      <c r="DO9" s="186"/>
    </row>
    <row r="10" spans="1:119" ht="18.75" customHeight="1" thickBot="1" x14ac:dyDescent="0.2">
      <c r="A10" s="187"/>
      <c r="B10" s="608"/>
      <c r="C10" s="609"/>
      <c r="D10" s="609"/>
      <c r="E10" s="609"/>
      <c r="F10" s="609"/>
      <c r="G10" s="609"/>
      <c r="H10" s="609"/>
      <c r="I10" s="609"/>
      <c r="J10" s="609"/>
      <c r="K10" s="529"/>
      <c r="L10" s="439" t="s">
        <v>118</v>
      </c>
      <c r="M10" s="440"/>
      <c r="N10" s="440"/>
      <c r="O10" s="440"/>
      <c r="P10" s="440"/>
      <c r="Q10" s="441"/>
      <c r="R10" s="442">
        <v>6500</v>
      </c>
      <c r="S10" s="443"/>
      <c r="T10" s="443"/>
      <c r="U10" s="443"/>
      <c r="V10" s="445"/>
      <c r="W10" s="617"/>
      <c r="X10" s="428"/>
      <c r="Y10" s="428"/>
      <c r="Z10" s="428"/>
      <c r="AA10" s="428"/>
      <c r="AB10" s="428"/>
      <c r="AC10" s="428"/>
      <c r="AD10" s="428"/>
      <c r="AE10" s="428"/>
      <c r="AF10" s="428"/>
      <c r="AG10" s="428"/>
      <c r="AH10" s="428"/>
      <c r="AI10" s="428"/>
      <c r="AJ10" s="428"/>
      <c r="AK10" s="428"/>
      <c r="AL10" s="618"/>
      <c r="AM10" s="535" t="s">
        <v>119</v>
      </c>
      <c r="AN10" s="440"/>
      <c r="AO10" s="440"/>
      <c r="AP10" s="440"/>
      <c r="AQ10" s="440"/>
      <c r="AR10" s="440"/>
      <c r="AS10" s="440"/>
      <c r="AT10" s="441"/>
      <c r="AU10" s="523" t="s">
        <v>120</v>
      </c>
      <c r="AV10" s="524"/>
      <c r="AW10" s="524"/>
      <c r="AX10" s="524"/>
      <c r="AY10" s="446" t="s">
        <v>121</v>
      </c>
      <c r="AZ10" s="447"/>
      <c r="BA10" s="447"/>
      <c r="BB10" s="447"/>
      <c r="BC10" s="447"/>
      <c r="BD10" s="447"/>
      <c r="BE10" s="447"/>
      <c r="BF10" s="447"/>
      <c r="BG10" s="447"/>
      <c r="BH10" s="447"/>
      <c r="BI10" s="447"/>
      <c r="BJ10" s="447"/>
      <c r="BK10" s="447"/>
      <c r="BL10" s="447"/>
      <c r="BM10" s="448"/>
      <c r="BN10" s="466">
        <v>2277</v>
      </c>
      <c r="BO10" s="467"/>
      <c r="BP10" s="467"/>
      <c r="BQ10" s="467"/>
      <c r="BR10" s="467"/>
      <c r="BS10" s="467"/>
      <c r="BT10" s="467"/>
      <c r="BU10" s="468"/>
      <c r="BV10" s="466">
        <v>2467</v>
      </c>
      <c r="BW10" s="467"/>
      <c r="BX10" s="467"/>
      <c r="BY10" s="467"/>
      <c r="BZ10" s="467"/>
      <c r="CA10" s="467"/>
      <c r="CB10" s="467"/>
      <c r="CC10" s="468"/>
      <c r="CD10" s="191" t="s">
        <v>122</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608"/>
      <c r="C11" s="609"/>
      <c r="D11" s="609"/>
      <c r="E11" s="609"/>
      <c r="F11" s="609"/>
      <c r="G11" s="609"/>
      <c r="H11" s="609"/>
      <c r="I11" s="609"/>
      <c r="J11" s="609"/>
      <c r="K11" s="529"/>
      <c r="L11" s="512" t="s">
        <v>123</v>
      </c>
      <c r="M11" s="513"/>
      <c r="N11" s="513"/>
      <c r="O11" s="513"/>
      <c r="P11" s="513"/>
      <c r="Q11" s="514"/>
      <c r="R11" s="605" t="s">
        <v>124</v>
      </c>
      <c r="S11" s="606"/>
      <c r="T11" s="606"/>
      <c r="U11" s="606"/>
      <c r="V11" s="607"/>
      <c r="W11" s="617"/>
      <c r="X11" s="428"/>
      <c r="Y11" s="428"/>
      <c r="Z11" s="428"/>
      <c r="AA11" s="428"/>
      <c r="AB11" s="428"/>
      <c r="AC11" s="428"/>
      <c r="AD11" s="428"/>
      <c r="AE11" s="428"/>
      <c r="AF11" s="428"/>
      <c r="AG11" s="428"/>
      <c r="AH11" s="428"/>
      <c r="AI11" s="428"/>
      <c r="AJ11" s="428"/>
      <c r="AK11" s="428"/>
      <c r="AL11" s="618"/>
      <c r="AM11" s="535" t="s">
        <v>125</v>
      </c>
      <c r="AN11" s="440"/>
      <c r="AO11" s="440"/>
      <c r="AP11" s="440"/>
      <c r="AQ11" s="440"/>
      <c r="AR11" s="440"/>
      <c r="AS11" s="440"/>
      <c r="AT11" s="441"/>
      <c r="AU11" s="523" t="s">
        <v>126</v>
      </c>
      <c r="AV11" s="524"/>
      <c r="AW11" s="524"/>
      <c r="AX11" s="524"/>
      <c r="AY11" s="446" t="s">
        <v>127</v>
      </c>
      <c r="AZ11" s="447"/>
      <c r="BA11" s="447"/>
      <c r="BB11" s="447"/>
      <c r="BC11" s="447"/>
      <c r="BD11" s="447"/>
      <c r="BE11" s="447"/>
      <c r="BF11" s="447"/>
      <c r="BG11" s="447"/>
      <c r="BH11" s="447"/>
      <c r="BI11" s="447"/>
      <c r="BJ11" s="447"/>
      <c r="BK11" s="447"/>
      <c r="BL11" s="447"/>
      <c r="BM11" s="448"/>
      <c r="BN11" s="466">
        <v>120730</v>
      </c>
      <c r="BO11" s="467"/>
      <c r="BP11" s="467"/>
      <c r="BQ11" s="467"/>
      <c r="BR11" s="467"/>
      <c r="BS11" s="467"/>
      <c r="BT11" s="467"/>
      <c r="BU11" s="468"/>
      <c r="BV11" s="466">
        <v>328929</v>
      </c>
      <c r="BW11" s="467"/>
      <c r="BX11" s="467"/>
      <c r="BY11" s="467"/>
      <c r="BZ11" s="467"/>
      <c r="CA11" s="467"/>
      <c r="CB11" s="467"/>
      <c r="CC11" s="468"/>
      <c r="CD11" s="475" t="s">
        <v>128</v>
      </c>
      <c r="CE11" s="476"/>
      <c r="CF11" s="476"/>
      <c r="CG11" s="476"/>
      <c r="CH11" s="476"/>
      <c r="CI11" s="476"/>
      <c r="CJ11" s="476"/>
      <c r="CK11" s="476"/>
      <c r="CL11" s="476"/>
      <c r="CM11" s="476"/>
      <c r="CN11" s="476"/>
      <c r="CO11" s="476"/>
      <c r="CP11" s="476"/>
      <c r="CQ11" s="476"/>
      <c r="CR11" s="476"/>
      <c r="CS11" s="477"/>
      <c r="CT11" s="579" t="s">
        <v>129</v>
      </c>
      <c r="CU11" s="580"/>
      <c r="CV11" s="580"/>
      <c r="CW11" s="580"/>
      <c r="CX11" s="580"/>
      <c r="CY11" s="580"/>
      <c r="CZ11" s="580"/>
      <c r="DA11" s="581"/>
      <c r="DB11" s="579" t="s">
        <v>129</v>
      </c>
      <c r="DC11" s="580"/>
      <c r="DD11" s="580"/>
      <c r="DE11" s="580"/>
      <c r="DF11" s="580"/>
      <c r="DG11" s="580"/>
      <c r="DH11" s="580"/>
      <c r="DI11" s="581"/>
      <c r="DJ11" s="186"/>
      <c r="DK11" s="186"/>
      <c r="DL11" s="186"/>
      <c r="DM11" s="186"/>
      <c r="DN11" s="186"/>
      <c r="DO11" s="186"/>
    </row>
    <row r="12" spans="1:119" ht="18.75" customHeight="1" x14ac:dyDescent="0.15">
      <c r="A12" s="187"/>
      <c r="B12" s="582" t="s">
        <v>130</v>
      </c>
      <c r="C12" s="583"/>
      <c r="D12" s="583"/>
      <c r="E12" s="583"/>
      <c r="F12" s="583"/>
      <c r="G12" s="583"/>
      <c r="H12" s="583"/>
      <c r="I12" s="583"/>
      <c r="J12" s="583"/>
      <c r="K12" s="584"/>
      <c r="L12" s="591" t="s">
        <v>131</v>
      </c>
      <c r="M12" s="592"/>
      <c r="N12" s="592"/>
      <c r="O12" s="592"/>
      <c r="P12" s="592"/>
      <c r="Q12" s="593"/>
      <c r="R12" s="594">
        <v>5224</v>
      </c>
      <c r="S12" s="595"/>
      <c r="T12" s="595"/>
      <c r="U12" s="595"/>
      <c r="V12" s="596"/>
      <c r="W12" s="597" t="s">
        <v>1</v>
      </c>
      <c r="X12" s="524"/>
      <c r="Y12" s="524"/>
      <c r="Z12" s="524"/>
      <c r="AA12" s="524"/>
      <c r="AB12" s="598"/>
      <c r="AC12" s="599" t="s">
        <v>132</v>
      </c>
      <c r="AD12" s="600"/>
      <c r="AE12" s="600"/>
      <c r="AF12" s="600"/>
      <c r="AG12" s="601"/>
      <c r="AH12" s="599" t="s">
        <v>133</v>
      </c>
      <c r="AI12" s="600"/>
      <c r="AJ12" s="600"/>
      <c r="AK12" s="600"/>
      <c r="AL12" s="602"/>
      <c r="AM12" s="535" t="s">
        <v>134</v>
      </c>
      <c r="AN12" s="440"/>
      <c r="AO12" s="440"/>
      <c r="AP12" s="440"/>
      <c r="AQ12" s="440"/>
      <c r="AR12" s="440"/>
      <c r="AS12" s="440"/>
      <c r="AT12" s="441"/>
      <c r="AU12" s="523" t="s">
        <v>135</v>
      </c>
      <c r="AV12" s="524"/>
      <c r="AW12" s="524"/>
      <c r="AX12" s="524"/>
      <c r="AY12" s="446" t="s">
        <v>136</v>
      </c>
      <c r="AZ12" s="447"/>
      <c r="BA12" s="447"/>
      <c r="BB12" s="447"/>
      <c r="BC12" s="447"/>
      <c r="BD12" s="447"/>
      <c r="BE12" s="447"/>
      <c r="BF12" s="447"/>
      <c r="BG12" s="447"/>
      <c r="BH12" s="447"/>
      <c r="BI12" s="447"/>
      <c r="BJ12" s="447"/>
      <c r="BK12" s="447"/>
      <c r="BL12" s="447"/>
      <c r="BM12" s="448"/>
      <c r="BN12" s="466">
        <v>8543</v>
      </c>
      <c r="BO12" s="467"/>
      <c r="BP12" s="467"/>
      <c r="BQ12" s="467"/>
      <c r="BR12" s="467"/>
      <c r="BS12" s="467"/>
      <c r="BT12" s="467"/>
      <c r="BU12" s="468"/>
      <c r="BV12" s="466">
        <v>9155</v>
      </c>
      <c r="BW12" s="467"/>
      <c r="BX12" s="467"/>
      <c r="BY12" s="467"/>
      <c r="BZ12" s="467"/>
      <c r="CA12" s="467"/>
      <c r="CB12" s="467"/>
      <c r="CC12" s="468"/>
      <c r="CD12" s="475" t="s">
        <v>137</v>
      </c>
      <c r="CE12" s="476"/>
      <c r="CF12" s="476"/>
      <c r="CG12" s="476"/>
      <c r="CH12" s="476"/>
      <c r="CI12" s="476"/>
      <c r="CJ12" s="476"/>
      <c r="CK12" s="476"/>
      <c r="CL12" s="476"/>
      <c r="CM12" s="476"/>
      <c r="CN12" s="476"/>
      <c r="CO12" s="476"/>
      <c r="CP12" s="476"/>
      <c r="CQ12" s="476"/>
      <c r="CR12" s="476"/>
      <c r="CS12" s="477"/>
      <c r="CT12" s="579" t="s">
        <v>138</v>
      </c>
      <c r="CU12" s="580"/>
      <c r="CV12" s="580"/>
      <c r="CW12" s="580"/>
      <c r="CX12" s="580"/>
      <c r="CY12" s="580"/>
      <c r="CZ12" s="580"/>
      <c r="DA12" s="581"/>
      <c r="DB12" s="579" t="s">
        <v>138</v>
      </c>
      <c r="DC12" s="580"/>
      <c r="DD12" s="580"/>
      <c r="DE12" s="580"/>
      <c r="DF12" s="580"/>
      <c r="DG12" s="580"/>
      <c r="DH12" s="580"/>
      <c r="DI12" s="581"/>
      <c r="DJ12" s="186"/>
      <c r="DK12" s="186"/>
      <c r="DL12" s="186"/>
      <c r="DM12" s="186"/>
      <c r="DN12" s="186"/>
      <c r="DO12" s="186"/>
    </row>
    <row r="13" spans="1:119" ht="18.75" customHeight="1" x14ac:dyDescent="0.15">
      <c r="A13" s="187"/>
      <c r="B13" s="585"/>
      <c r="C13" s="586"/>
      <c r="D13" s="586"/>
      <c r="E13" s="586"/>
      <c r="F13" s="586"/>
      <c r="G13" s="586"/>
      <c r="H13" s="586"/>
      <c r="I13" s="586"/>
      <c r="J13" s="586"/>
      <c r="K13" s="587"/>
      <c r="L13" s="197"/>
      <c r="M13" s="566" t="s">
        <v>139</v>
      </c>
      <c r="N13" s="567"/>
      <c r="O13" s="567"/>
      <c r="P13" s="567"/>
      <c r="Q13" s="568"/>
      <c r="R13" s="569">
        <v>5189</v>
      </c>
      <c r="S13" s="570"/>
      <c r="T13" s="570"/>
      <c r="U13" s="570"/>
      <c r="V13" s="571"/>
      <c r="W13" s="557" t="s">
        <v>140</v>
      </c>
      <c r="X13" s="479"/>
      <c r="Y13" s="479"/>
      <c r="Z13" s="479"/>
      <c r="AA13" s="479"/>
      <c r="AB13" s="480"/>
      <c r="AC13" s="442">
        <v>253</v>
      </c>
      <c r="AD13" s="443"/>
      <c r="AE13" s="443"/>
      <c r="AF13" s="443"/>
      <c r="AG13" s="444"/>
      <c r="AH13" s="442">
        <v>260</v>
      </c>
      <c r="AI13" s="443"/>
      <c r="AJ13" s="443"/>
      <c r="AK13" s="443"/>
      <c r="AL13" s="445"/>
      <c r="AM13" s="535" t="s">
        <v>141</v>
      </c>
      <c r="AN13" s="440"/>
      <c r="AO13" s="440"/>
      <c r="AP13" s="440"/>
      <c r="AQ13" s="440"/>
      <c r="AR13" s="440"/>
      <c r="AS13" s="440"/>
      <c r="AT13" s="441"/>
      <c r="AU13" s="523" t="s">
        <v>142</v>
      </c>
      <c r="AV13" s="524"/>
      <c r="AW13" s="524"/>
      <c r="AX13" s="524"/>
      <c r="AY13" s="446" t="s">
        <v>143</v>
      </c>
      <c r="AZ13" s="447"/>
      <c r="BA13" s="447"/>
      <c r="BB13" s="447"/>
      <c r="BC13" s="447"/>
      <c r="BD13" s="447"/>
      <c r="BE13" s="447"/>
      <c r="BF13" s="447"/>
      <c r="BG13" s="447"/>
      <c r="BH13" s="447"/>
      <c r="BI13" s="447"/>
      <c r="BJ13" s="447"/>
      <c r="BK13" s="447"/>
      <c r="BL13" s="447"/>
      <c r="BM13" s="448"/>
      <c r="BN13" s="466">
        <v>184848</v>
      </c>
      <c r="BO13" s="467"/>
      <c r="BP13" s="467"/>
      <c r="BQ13" s="467"/>
      <c r="BR13" s="467"/>
      <c r="BS13" s="467"/>
      <c r="BT13" s="467"/>
      <c r="BU13" s="468"/>
      <c r="BV13" s="466">
        <v>325442</v>
      </c>
      <c r="BW13" s="467"/>
      <c r="BX13" s="467"/>
      <c r="BY13" s="467"/>
      <c r="BZ13" s="467"/>
      <c r="CA13" s="467"/>
      <c r="CB13" s="467"/>
      <c r="CC13" s="468"/>
      <c r="CD13" s="475" t="s">
        <v>144</v>
      </c>
      <c r="CE13" s="476"/>
      <c r="CF13" s="476"/>
      <c r="CG13" s="476"/>
      <c r="CH13" s="476"/>
      <c r="CI13" s="476"/>
      <c r="CJ13" s="476"/>
      <c r="CK13" s="476"/>
      <c r="CL13" s="476"/>
      <c r="CM13" s="476"/>
      <c r="CN13" s="476"/>
      <c r="CO13" s="476"/>
      <c r="CP13" s="476"/>
      <c r="CQ13" s="476"/>
      <c r="CR13" s="476"/>
      <c r="CS13" s="477"/>
      <c r="CT13" s="436">
        <v>1.3</v>
      </c>
      <c r="CU13" s="437"/>
      <c r="CV13" s="437"/>
      <c r="CW13" s="437"/>
      <c r="CX13" s="437"/>
      <c r="CY13" s="437"/>
      <c r="CZ13" s="437"/>
      <c r="DA13" s="438"/>
      <c r="DB13" s="436">
        <v>1.4</v>
      </c>
      <c r="DC13" s="437"/>
      <c r="DD13" s="437"/>
      <c r="DE13" s="437"/>
      <c r="DF13" s="437"/>
      <c r="DG13" s="437"/>
      <c r="DH13" s="437"/>
      <c r="DI13" s="438"/>
      <c r="DJ13" s="186"/>
      <c r="DK13" s="186"/>
      <c r="DL13" s="186"/>
      <c r="DM13" s="186"/>
      <c r="DN13" s="186"/>
      <c r="DO13" s="186"/>
    </row>
    <row r="14" spans="1:119" ht="18.75" customHeight="1" thickBot="1" x14ac:dyDescent="0.2">
      <c r="A14" s="187"/>
      <c r="B14" s="585"/>
      <c r="C14" s="586"/>
      <c r="D14" s="586"/>
      <c r="E14" s="586"/>
      <c r="F14" s="586"/>
      <c r="G14" s="586"/>
      <c r="H14" s="586"/>
      <c r="I14" s="586"/>
      <c r="J14" s="586"/>
      <c r="K14" s="587"/>
      <c r="L14" s="559" t="s">
        <v>145</v>
      </c>
      <c r="M14" s="603"/>
      <c r="N14" s="603"/>
      <c r="O14" s="603"/>
      <c r="P14" s="603"/>
      <c r="Q14" s="604"/>
      <c r="R14" s="569">
        <v>5371</v>
      </c>
      <c r="S14" s="570"/>
      <c r="T14" s="570"/>
      <c r="U14" s="570"/>
      <c r="V14" s="571"/>
      <c r="W14" s="572"/>
      <c r="X14" s="482"/>
      <c r="Y14" s="482"/>
      <c r="Z14" s="482"/>
      <c r="AA14" s="482"/>
      <c r="AB14" s="483"/>
      <c r="AC14" s="562">
        <v>12.1</v>
      </c>
      <c r="AD14" s="563"/>
      <c r="AE14" s="563"/>
      <c r="AF14" s="563"/>
      <c r="AG14" s="564"/>
      <c r="AH14" s="562">
        <v>11.7</v>
      </c>
      <c r="AI14" s="563"/>
      <c r="AJ14" s="563"/>
      <c r="AK14" s="563"/>
      <c r="AL14" s="565"/>
      <c r="AM14" s="535"/>
      <c r="AN14" s="440"/>
      <c r="AO14" s="440"/>
      <c r="AP14" s="440"/>
      <c r="AQ14" s="440"/>
      <c r="AR14" s="440"/>
      <c r="AS14" s="440"/>
      <c r="AT14" s="441"/>
      <c r="AU14" s="523"/>
      <c r="AV14" s="524"/>
      <c r="AW14" s="524"/>
      <c r="AX14" s="524"/>
      <c r="AY14" s="446"/>
      <c r="AZ14" s="447"/>
      <c r="BA14" s="447"/>
      <c r="BB14" s="447"/>
      <c r="BC14" s="447"/>
      <c r="BD14" s="447"/>
      <c r="BE14" s="447"/>
      <c r="BF14" s="447"/>
      <c r="BG14" s="447"/>
      <c r="BH14" s="447"/>
      <c r="BI14" s="447"/>
      <c r="BJ14" s="447"/>
      <c r="BK14" s="447"/>
      <c r="BL14" s="447"/>
      <c r="BM14" s="448"/>
      <c r="BN14" s="466"/>
      <c r="BO14" s="467"/>
      <c r="BP14" s="467"/>
      <c r="BQ14" s="467"/>
      <c r="BR14" s="467"/>
      <c r="BS14" s="467"/>
      <c r="BT14" s="467"/>
      <c r="BU14" s="468"/>
      <c r="BV14" s="466"/>
      <c r="BW14" s="467"/>
      <c r="BX14" s="467"/>
      <c r="BY14" s="467"/>
      <c r="BZ14" s="467"/>
      <c r="CA14" s="467"/>
      <c r="CB14" s="467"/>
      <c r="CC14" s="468"/>
      <c r="CD14" s="472" t="s">
        <v>146</v>
      </c>
      <c r="CE14" s="473"/>
      <c r="CF14" s="473"/>
      <c r="CG14" s="473"/>
      <c r="CH14" s="473"/>
      <c r="CI14" s="473"/>
      <c r="CJ14" s="473"/>
      <c r="CK14" s="473"/>
      <c r="CL14" s="473"/>
      <c r="CM14" s="473"/>
      <c r="CN14" s="473"/>
      <c r="CO14" s="473"/>
      <c r="CP14" s="473"/>
      <c r="CQ14" s="473"/>
      <c r="CR14" s="473"/>
      <c r="CS14" s="474"/>
      <c r="CT14" s="573" t="s">
        <v>138</v>
      </c>
      <c r="CU14" s="574"/>
      <c r="CV14" s="574"/>
      <c r="CW14" s="574"/>
      <c r="CX14" s="574"/>
      <c r="CY14" s="574"/>
      <c r="CZ14" s="574"/>
      <c r="DA14" s="575"/>
      <c r="DB14" s="573" t="s">
        <v>138</v>
      </c>
      <c r="DC14" s="574"/>
      <c r="DD14" s="574"/>
      <c r="DE14" s="574"/>
      <c r="DF14" s="574"/>
      <c r="DG14" s="574"/>
      <c r="DH14" s="574"/>
      <c r="DI14" s="575"/>
      <c r="DJ14" s="186"/>
      <c r="DK14" s="186"/>
      <c r="DL14" s="186"/>
      <c r="DM14" s="186"/>
      <c r="DN14" s="186"/>
      <c r="DO14" s="186"/>
    </row>
    <row r="15" spans="1:119" ht="18.75" customHeight="1" x14ac:dyDescent="0.15">
      <c r="A15" s="187"/>
      <c r="B15" s="585"/>
      <c r="C15" s="586"/>
      <c r="D15" s="586"/>
      <c r="E15" s="586"/>
      <c r="F15" s="586"/>
      <c r="G15" s="586"/>
      <c r="H15" s="586"/>
      <c r="I15" s="586"/>
      <c r="J15" s="586"/>
      <c r="K15" s="587"/>
      <c r="L15" s="197"/>
      <c r="M15" s="566" t="s">
        <v>139</v>
      </c>
      <c r="N15" s="567"/>
      <c r="O15" s="567"/>
      <c r="P15" s="567"/>
      <c r="Q15" s="568"/>
      <c r="R15" s="569">
        <v>5343</v>
      </c>
      <c r="S15" s="570"/>
      <c r="T15" s="570"/>
      <c r="U15" s="570"/>
      <c r="V15" s="571"/>
      <c r="W15" s="557" t="s">
        <v>147</v>
      </c>
      <c r="X15" s="479"/>
      <c r="Y15" s="479"/>
      <c r="Z15" s="479"/>
      <c r="AA15" s="479"/>
      <c r="AB15" s="480"/>
      <c r="AC15" s="442">
        <v>695</v>
      </c>
      <c r="AD15" s="443"/>
      <c r="AE15" s="443"/>
      <c r="AF15" s="443"/>
      <c r="AG15" s="444"/>
      <c r="AH15" s="442">
        <v>749</v>
      </c>
      <c r="AI15" s="443"/>
      <c r="AJ15" s="443"/>
      <c r="AK15" s="443"/>
      <c r="AL15" s="445"/>
      <c r="AM15" s="535"/>
      <c r="AN15" s="440"/>
      <c r="AO15" s="440"/>
      <c r="AP15" s="440"/>
      <c r="AQ15" s="440"/>
      <c r="AR15" s="440"/>
      <c r="AS15" s="440"/>
      <c r="AT15" s="441"/>
      <c r="AU15" s="523"/>
      <c r="AV15" s="524"/>
      <c r="AW15" s="524"/>
      <c r="AX15" s="524"/>
      <c r="AY15" s="458" t="s">
        <v>148</v>
      </c>
      <c r="AZ15" s="459"/>
      <c r="BA15" s="459"/>
      <c r="BB15" s="459"/>
      <c r="BC15" s="459"/>
      <c r="BD15" s="459"/>
      <c r="BE15" s="459"/>
      <c r="BF15" s="459"/>
      <c r="BG15" s="459"/>
      <c r="BH15" s="459"/>
      <c r="BI15" s="459"/>
      <c r="BJ15" s="459"/>
      <c r="BK15" s="459"/>
      <c r="BL15" s="459"/>
      <c r="BM15" s="460"/>
      <c r="BN15" s="461">
        <v>658101</v>
      </c>
      <c r="BO15" s="462"/>
      <c r="BP15" s="462"/>
      <c r="BQ15" s="462"/>
      <c r="BR15" s="462"/>
      <c r="BS15" s="462"/>
      <c r="BT15" s="462"/>
      <c r="BU15" s="463"/>
      <c r="BV15" s="461">
        <v>616054</v>
      </c>
      <c r="BW15" s="462"/>
      <c r="BX15" s="462"/>
      <c r="BY15" s="462"/>
      <c r="BZ15" s="462"/>
      <c r="CA15" s="462"/>
      <c r="CB15" s="462"/>
      <c r="CC15" s="463"/>
      <c r="CD15" s="576" t="s">
        <v>149</v>
      </c>
      <c r="CE15" s="577"/>
      <c r="CF15" s="577"/>
      <c r="CG15" s="577"/>
      <c r="CH15" s="577"/>
      <c r="CI15" s="577"/>
      <c r="CJ15" s="577"/>
      <c r="CK15" s="577"/>
      <c r="CL15" s="577"/>
      <c r="CM15" s="577"/>
      <c r="CN15" s="577"/>
      <c r="CO15" s="577"/>
      <c r="CP15" s="577"/>
      <c r="CQ15" s="577"/>
      <c r="CR15" s="577"/>
      <c r="CS15" s="578"/>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85"/>
      <c r="C16" s="586"/>
      <c r="D16" s="586"/>
      <c r="E16" s="586"/>
      <c r="F16" s="586"/>
      <c r="G16" s="586"/>
      <c r="H16" s="586"/>
      <c r="I16" s="586"/>
      <c r="J16" s="586"/>
      <c r="K16" s="587"/>
      <c r="L16" s="559" t="s">
        <v>150</v>
      </c>
      <c r="M16" s="560"/>
      <c r="N16" s="560"/>
      <c r="O16" s="560"/>
      <c r="P16" s="560"/>
      <c r="Q16" s="561"/>
      <c r="R16" s="554" t="s">
        <v>151</v>
      </c>
      <c r="S16" s="555"/>
      <c r="T16" s="555"/>
      <c r="U16" s="555"/>
      <c r="V16" s="556"/>
      <c r="W16" s="572"/>
      <c r="X16" s="482"/>
      <c r="Y16" s="482"/>
      <c r="Z16" s="482"/>
      <c r="AA16" s="482"/>
      <c r="AB16" s="483"/>
      <c r="AC16" s="562">
        <v>33.299999999999997</v>
      </c>
      <c r="AD16" s="563"/>
      <c r="AE16" s="563"/>
      <c r="AF16" s="563"/>
      <c r="AG16" s="564"/>
      <c r="AH16" s="562">
        <v>33.799999999999997</v>
      </c>
      <c r="AI16" s="563"/>
      <c r="AJ16" s="563"/>
      <c r="AK16" s="563"/>
      <c r="AL16" s="565"/>
      <c r="AM16" s="535"/>
      <c r="AN16" s="440"/>
      <c r="AO16" s="440"/>
      <c r="AP16" s="440"/>
      <c r="AQ16" s="440"/>
      <c r="AR16" s="440"/>
      <c r="AS16" s="440"/>
      <c r="AT16" s="441"/>
      <c r="AU16" s="523"/>
      <c r="AV16" s="524"/>
      <c r="AW16" s="524"/>
      <c r="AX16" s="524"/>
      <c r="AY16" s="446" t="s">
        <v>152</v>
      </c>
      <c r="AZ16" s="447"/>
      <c r="BA16" s="447"/>
      <c r="BB16" s="447"/>
      <c r="BC16" s="447"/>
      <c r="BD16" s="447"/>
      <c r="BE16" s="447"/>
      <c r="BF16" s="447"/>
      <c r="BG16" s="447"/>
      <c r="BH16" s="447"/>
      <c r="BI16" s="447"/>
      <c r="BJ16" s="447"/>
      <c r="BK16" s="447"/>
      <c r="BL16" s="447"/>
      <c r="BM16" s="448"/>
      <c r="BN16" s="466">
        <v>4008649</v>
      </c>
      <c r="BO16" s="467"/>
      <c r="BP16" s="467"/>
      <c r="BQ16" s="467"/>
      <c r="BR16" s="467"/>
      <c r="BS16" s="467"/>
      <c r="BT16" s="467"/>
      <c r="BU16" s="468"/>
      <c r="BV16" s="466">
        <v>3830558</v>
      </c>
      <c r="BW16" s="467"/>
      <c r="BX16" s="467"/>
      <c r="BY16" s="467"/>
      <c r="BZ16" s="467"/>
      <c r="CA16" s="467"/>
      <c r="CB16" s="467"/>
      <c r="CC16" s="468"/>
      <c r="CD16" s="201"/>
      <c r="CE16" s="464"/>
      <c r="CF16" s="464"/>
      <c r="CG16" s="464"/>
      <c r="CH16" s="464"/>
      <c r="CI16" s="464"/>
      <c r="CJ16" s="464"/>
      <c r="CK16" s="464"/>
      <c r="CL16" s="464"/>
      <c r="CM16" s="464"/>
      <c r="CN16" s="464"/>
      <c r="CO16" s="464"/>
      <c r="CP16" s="464"/>
      <c r="CQ16" s="464"/>
      <c r="CR16" s="464"/>
      <c r="CS16" s="465"/>
      <c r="CT16" s="436"/>
      <c r="CU16" s="437"/>
      <c r="CV16" s="437"/>
      <c r="CW16" s="437"/>
      <c r="CX16" s="437"/>
      <c r="CY16" s="437"/>
      <c r="CZ16" s="437"/>
      <c r="DA16" s="438"/>
      <c r="DB16" s="436"/>
      <c r="DC16" s="437"/>
      <c r="DD16" s="437"/>
      <c r="DE16" s="437"/>
      <c r="DF16" s="437"/>
      <c r="DG16" s="437"/>
      <c r="DH16" s="437"/>
      <c r="DI16" s="438"/>
      <c r="DJ16" s="186"/>
      <c r="DK16" s="186"/>
      <c r="DL16" s="186"/>
      <c r="DM16" s="186"/>
      <c r="DN16" s="186"/>
      <c r="DO16" s="186"/>
    </row>
    <row r="17" spans="1:119" ht="18.75" customHeight="1" thickBot="1" x14ac:dyDescent="0.2">
      <c r="A17" s="187"/>
      <c r="B17" s="588"/>
      <c r="C17" s="589"/>
      <c r="D17" s="589"/>
      <c r="E17" s="589"/>
      <c r="F17" s="589"/>
      <c r="G17" s="589"/>
      <c r="H17" s="589"/>
      <c r="I17" s="589"/>
      <c r="J17" s="589"/>
      <c r="K17" s="590"/>
      <c r="L17" s="202"/>
      <c r="M17" s="551" t="s">
        <v>153</v>
      </c>
      <c r="N17" s="552"/>
      <c r="O17" s="552"/>
      <c r="P17" s="552"/>
      <c r="Q17" s="553"/>
      <c r="R17" s="554" t="s">
        <v>154</v>
      </c>
      <c r="S17" s="555"/>
      <c r="T17" s="555"/>
      <c r="U17" s="555"/>
      <c r="V17" s="556"/>
      <c r="W17" s="557" t="s">
        <v>155</v>
      </c>
      <c r="X17" s="479"/>
      <c r="Y17" s="479"/>
      <c r="Z17" s="479"/>
      <c r="AA17" s="479"/>
      <c r="AB17" s="480"/>
      <c r="AC17" s="442">
        <v>1142</v>
      </c>
      <c r="AD17" s="443"/>
      <c r="AE17" s="443"/>
      <c r="AF17" s="443"/>
      <c r="AG17" s="444"/>
      <c r="AH17" s="442">
        <v>1207</v>
      </c>
      <c r="AI17" s="443"/>
      <c r="AJ17" s="443"/>
      <c r="AK17" s="443"/>
      <c r="AL17" s="445"/>
      <c r="AM17" s="535"/>
      <c r="AN17" s="440"/>
      <c r="AO17" s="440"/>
      <c r="AP17" s="440"/>
      <c r="AQ17" s="440"/>
      <c r="AR17" s="440"/>
      <c r="AS17" s="440"/>
      <c r="AT17" s="441"/>
      <c r="AU17" s="523"/>
      <c r="AV17" s="524"/>
      <c r="AW17" s="524"/>
      <c r="AX17" s="524"/>
      <c r="AY17" s="446" t="s">
        <v>156</v>
      </c>
      <c r="AZ17" s="447"/>
      <c r="BA17" s="447"/>
      <c r="BB17" s="447"/>
      <c r="BC17" s="447"/>
      <c r="BD17" s="447"/>
      <c r="BE17" s="447"/>
      <c r="BF17" s="447"/>
      <c r="BG17" s="447"/>
      <c r="BH17" s="447"/>
      <c r="BI17" s="447"/>
      <c r="BJ17" s="447"/>
      <c r="BK17" s="447"/>
      <c r="BL17" s="447"/>
      <c r="BM17" s="448"/>
      <c r="BN17" s="466">
        <v>811290</v>
      </c>
      <c r="BO17" s="467"/>
      <c r="BP17" s="467"/>
      <c r="BQ17" s="467"/>
      <c r="BR17" s="467"/>
      <c r="BS17" s="467"/>
      <c r="BT17" s="467"/>
      <c r="BU17" s="468"/>
      <c r="BV17" s="466">
        <v>764957</v>
      </c>
      <c r="BW17" s="467"/>
      <c r="BX17" s="467"/>
      <c r="BY17" s="467"/>
      <c r="BZ17" s="467"/>
      <c r="CA17" s="467"/>
      <c r="CB17" s="467"/>
      <c r="CC17" s="468"/>
      <c r="CD17" s="201"/>
      <c r="CE17" s="464"/>
      <c r="CF17" s="464"/>
      <c r="CG17" s="464"/>
      <c r="CH17" s="464"/>
      <c r="CI17" s="464"/>
      <c r="CJ17" s="464"/>
      <c r="CK17" s="464"/>
      <c r="CL17" s="464"/>
      <c r="CM17" s="464"/>
      <c r="CN17" s="464"/>
      <c r="CO17" s="464"/>
      <c r="CP17" s="464"/>
      <c r="CQ17" s="464"/>
      <c r="CR17" s="464"/>
      <c r="CS17" s="465"/>
      <c r="CT17" s="436"/>
      <c r="CU17" s="437"/>
      <c r="CV17" s="437"/>
      <c r="CW17" s="437"/>
      <c r="CX17" s="437"/>
      <c r="CY17" s="437"/>
      <c r="CZ17" s="437"/>
      <c r="DA17" s="438"/>
      <c r="DB17" s="436"/>
      <c r="DC17" s="437"/>
      <c r="DD17" s="437"/>
      <c r="DE17" s="437"/>
      <c r="DF17" s="437"/>
      <c r="DG17" s="437"/>
      <c r="DH17" s="437"/>
      <c r="DI17" s="438"/>
      <c r="DJ17" s="186"/>
      <c r="DK17" s="186"/>
      <c r="DL17" s="186"/>
      <c r="DM17" s="186"/>
      <c r="DN17" s="186"/>
      <c r="DO17" s="186"/>
    </row>
    <row r="18" spans="1:119" ht="18.75" customHeight="1" thickBot="1" x14ac:dyDescent="0.2">
      <c r="A18" s="187"/>
      <c r="B18" s="528" t="s">
        <v>157</v>
      </c>
      <c r="C18" s="529"/>
      <c r="D18" s="529"/>
      <c r="E18" s="530"/>
      <c r="F18" s="530"/>
      <c r="G18" s="530"/>
      <c r="H18" s="530"/>
      <c r="I18" s="530"/>
      <c r="J18" s="530"/>
      <c r="K18" s="530"/>
      <c r="L18" s="531">
        <v>333</v>
      </c>
      <c r="M18" s="531"/>
      <c r="N18" s="531"/>
      <c r="O18" s="531"/>
      <c r="P18" s="531"/>
      <c r="Q18" s="531"/>
      <c r="R18" s="532"/>
      <c r="S18" s="532"/>
      <c r="T18" s="532"/>
      <c r="U18" s="532"/>
      <c r="V18" s="533"/>
      <c r="W18" s="547"/>
      <c r="X18" s="548"/>
      <c r="Y18" s="548"/>
      <c r="Z18" s="548"/>
      <c r="AA18" s="548"/>
      <c r="AB18" s="558"/>
      <c r="AC18" s="430">
        <v>54.6</v>
      </c>
      <c r="AD18" s="431"/>
      <c r="AE18" s="431"/>
      <c r="AF18" s="431"/>
      <c r="AG18" s="534"/>
      <c r="AH18" s="430">
        <v>54.5</v>
      </c>
      <c r="AI18" s="431"/>
      <c r="AJ18" s="431"/>
      <c r="AK18" s="431"/>
      <c r="AL18" s="432"/>
      <c r="AM18" s="535"/>
      <c r="AN18" s="440"/>
      <c r="AO18" s="440"/>
      <c r="AP18" s="440"/>
      <c r="AQ18" s="440"/>
      <c r="AR18" s="440"/>
      <c r="AS18" s="440"/>
      <c r="AT18" s="441"/>
      <c r="AU18" s="523"/>
      <c r="AV18" s="524"/>
      <c r="AW18" s="524"/>
      <c r="AX18" s="524"/>
      <c r="AY18" s="446" t="s">
        <v>158</v>
      </c>
      <c r="AZ18" s="447"/>
      <c r="BA18" s="447"/>
      <c r="BB18" s="447"/>
      <c r="BC18" s="447"/>
      <c r="BD18" s="447"/>
      <c r="BE18" s="447"/>
      <c r="BF18" s="447"/>
      <c r="BG18" s="447"/>
      <c r="BH18" s="447"/>
      <c r="BI18" s="447"/>
      <c r="BJ18" s="447"/>
      <c r="BK18" s="447"/>
      <c r="BL18" s="447"/>
      <c r="BM18" s="448"/>
      <c r="BN18" s="466">
        <v>3754148</v>
      </c>
      <c r="BO18" s="467"/>
      <c r="BP18" s="467"/>
      <c r="BQ18" s="467"/>
      <c r="BR18" s="467"/>
      <c r="BS18" s="467"/>
      <c r="BT18" s="467"/>
      <c r="BU18" s="468"/>
      <c r="BV18" s="466">
        <v>3660608</v>
      </c>
      <c r="BW18" s="467"/>
      <c r="BX18" s="467"/>
      <c r="BY18" s="467"/>
      <c r="BZ18" s="467"/>
      <c r="CA18" s="467"/>
      <c r="CB18" s="467"/>
      <c r="CC18" s="468"/>
      <c r="CD18" s="201"/>
      <c r="CE18" s="464"/>
      <c r="CF18" s="464"/>
      <c r="CG18" s="464"/>
      <c r="CH18" s="464"/>
      <c r="CI18" s="464"/>
      <c r="CJ18" s="464"/>
      <c r="CK18" s="464"/>
      <c r="CL18" s="464"/>
      <c r="CM18" s="464"/>
      <c r="CN18" s="464"/>
      <c r="CO18" s="464"/>
      <c r="CP18" s="464"/>
      <c r="CQ18" s="464"/>
      <c r="CR18" s="464"/>
      <c r="CS18" s="465"/>
      <c r="CT18" s="436"/>
      <c r="CU18" s="437"/>
      <c r="CV18" s="437"/>
      <c r="CW18" s="437"/>
      <c r="CX18" s="437"/>
      <c r="CY18" s="437"/>
      <c r="CZ18" s="437"/>
      <c r="DA18" s="438"/>
      <c r="DB18" s="436"/>
      <c r="DC18" s="437"/>
      <c r="DD18" s="437"/>
      <c r="DE18" s="437"/>
      <c r="DF18" s="437"/>
      <c r="DG18" s="437"/>
      <c r="DH18" s="437"/>
      <c r="DI18" s="438"/>
      <c r="DJ18" s="186"/>
      <c r="DK18" s="186"/>
      <c r="DL18" s="186"/>
      <c r="DM18" s="186"/>
      <c r="DN18" s="186"/>
      <c r="DO18" s="186"/>
    </row>
    <row r="19" spans="1:119" ht="18.75" customHeight="1" thickBot="1" x14ac:dyDescent="0.2">
      <c r="A19" s="187"/>
      <c r="B19" s="528" t="s">
        <v>159</v>
      </c>
      <c r="C19" s="529"/>
      <c r="D19" s="529"/>
      <c r="E19" s="530"/>
      <c r="F19" s="530"/>
      <c r="G19" s="530"/>
      <c r="H19" s="530"/>
      <c r="I19" s="530"/>
      <c r="J19" s="530"/>
      <c r="K19" s="530"/>
      <c r="L19" s="536">
        <v>17</v>
      </c>
      <c r="M19" s="536"/>
      <c r="N19" s="536"/>
      <c r="O19" s="536"/>
      <c r="P19" s="536"/>
      <c r="Q19" s="536"/>
      <c r="R19" s="537"/>
      <c r="S19" s="537"/>
      <c r="T19" s="537"/>
      <c r="U19" s="537"/>
      <c r="V19" s="538"/>
      <c r="W19" s="545"/>
      <c r="X19" s="546"/>
      <c r="Y19" s="546"/>
      <c r="Z19" s="546"/>
      <c r="AA19" s="546"/>
      <c r="AB19" s="546"/>
      <c r="AC19" s="549"/>
      <c r="AD19" s="549"/>
      <c r="AE19" s="549"/>
      <c r="AF19" s="549"/>
      <c r="AG19" s="549"/>
      <c r="AH19" s="549"/>
      <c r="AI19" s="549"/>
      <c r="AJ19" s="549"/>
      <c r="AK19" s="549"/>
      <c r="AL19" s="550"/>
      <c r="AM19" s="535"/>
      <c r="AN19" s="440"/>
      <c r="AO19" s="440"/>
      <c r="AP19" s="440"/>
      <c r="AQ19" s="440"/>
      <c r="AR19" s="440"/>
      <c r="AS19" s="440"/>
      <c r="AT19" s="441"/>
      <c r="AU19" s="523"/>
      <c r="AV19" s="524"/>
      <c r="AW19" s="524"/>
      <c r="AX19" s="524"/>
      <c r="AY19" s="446" t="s">
        <v>160</v>
      </c>
      <c r="AZ19" s="447"/>
      <c r="BA19" s="447"/>
      <c r="BB19" s="447"/>
      <c r="BC19" s="447"/>
      <c r="BD19" s="447"/>
      <c r="BE19" s="447"/>
      <c r="BF19" s="447"/>
      <c r="BG19" s="447"/>
      <c r="BH19" s="447"/>
      <c r="BI19" s="447"/>
      <c r="BJ19" s="447"/>
      <c r="BK19" s="447"/>
      <c r="BL19" s="447"/>
      <c r="BM19" s="448"/>
      <c r="BN19" s="466">
        <v>5122288</v>
      </c>
      <c r="BO19" s="467"/>
      <c r="BP19" s="467"/>
      <c r="BQ19" s="467"/>
      <c r="BR19" s="467"/>
      <c r="BS19" s="467"/>
      <c r="BT19" s="467"/>
      <c r="BU19" s="468"/>
      <c r="BV19" s="466">
        <v>5087846</v>
      </c>
      <c r="BW19" s="467"/>
      <c r="BX19" s="467"/>
      <c r="BY19" s="467"/>
      <c r="BZ19" s="467"/>
      <c r="CA19" s="467"/>
      <c r="CB19" s="467"/>
      <c r="CC19" s="468"/>
      <c r="CD19" s="201"/>
      <c r="CE19" s="464"/>
      <c r="CF19" s="464"/>
      <c r="CG19" s="464"/>
      <c r="CH19" s="464"/>
      <c r="CI19" s="464"/>
      <c r="CJ19" s="464"/>
      <c r="CK19" s="464"/>
      <c r="CL19" s="464"/>
      <c r="CM19" s="464"/>
      <c r="CN19" s="464"/>
      <c r="CO19" s="464"/>
      <c r="CP19" s="464"/>
      <c r="CQ19" s="464"/>
      <c r="CR19" s="464"/>
      <c r="CS19" s="465"/>
      <c r="CT19" s="436"/>
      <c r="CU19" s="437"/>
      <c r="CV19" s="437"/>
      <c r="CW19" s="437"/>
      <c r="CX19" s="437"/>
      <c r="CY19" s="437"/>
      <c r="CZ19" s="437"/>
      <c r="DA19" s="438"/>
      <c r="DB19" s="436"/>
      <c r="DC19" s="437"/>
      <c r="DD19" s="437"/>
      <c r="DE19" s="437"/>
      <c r="DF19" s="437"/>
      <c r="DG19" s="437"/>
      <c r="DH19" s="437"/>
      <c r="DI19" s="438"/>
      <c r="DJ19" s="186"/>
      <c r="DK19" s="186"/>
      <c r="DL19" s="186"/>
      <c r="DM19" s="186"/>
      <c r="DN19" s="186"/>
      <c r="DO19" s="186"/>
    </row>
    <row r="20" spans="1:119" ht="18.75" customHeight="1" thickBot="1" x14ac:dyDescent="0.2">
      <c r="A20" s="187"/>
      <c r="B20" s="528" t="s">
        <v>161</v>
      </c>
      <c r="C20" s="529"/>
      <c r="D20" s="529"/>
      <c r="E20" s="530"/>
      <c r="F20" s="530"/>
      <c r="G20" s="530"/>
      <c r="H20" s="530"/>
      <c r="I20" s="530"/>
      <c r="J20" s="530"/>
      <c r="K20" s="530"/>
      <c r="L20" s="536">
        <v>2778</v>
      </c>
      <c r="M20" s="536"/>
      <c r="N20" s="536"/>
      <c r="O20" s="536"/>
      <c r="P20" s="536"/>
      <c r="Q20" s="536"/>
      <c r="R20" s="537"/>
      <c r="S20" s="537"/>
      <c r="T20" s="537"/>
      <c r="U20" s="537"/>
      <c r="V20" s="538"/>
      <c r="W20" s="547"/>
      <c r="X20" s="548"/>
      <c r="Y20" s="548"/>
      <c r="Z20" s="548"/>
      <c r="AA20" s="548"/>
      <c r="AB20" s="548"/>
      <c r="AC20" s="539"/>
      <c r="AD20" s="539"/>
      <c r="AE20" s="539"/>
      <c r="AF20" s="539"/>
      <c r="AG20" s="539"/>
      <c r="AH20" s="539"/>
      <c r="AI20" s="539"/>
      <c r="AJ20" s="539"/>
      <c r="AK20" s="539"/>
      <c r="AL20" s="540"/>
      <c r="AM20" s="541"/>
      <c r="AN20" s="513"/>
      <c r="AO20" s="513"/>
      <c r="AP20" s="513"/>
      <c r="AQ20" s="513"/>
      <c r="AR20" s="513"/>
      <c r="AS20" s="513"/>
      <c r="AT20" s="514"/>
      <c r="AU20" s="542"/>
      <c r="AV20" s="543"/>
      <c r="AW20" s="543"/>
      <c r="AX20" s="544"/>
      <c r="AY20" s="446"/>
      <c r="AZ20" s="447"/>
      <c r="BA20" s="447"/>
      <c r="BB20" s="447"/>
      <c r="BC20" s="447"/>
      <c r="BD20" s="447"/>
      <c r="BE20" s="447"/>
      <c r="BF20" s="447"/>
      <c r="BG20" s="447"/>
      <c r="BH20" s="447"/>
      <c r="BI20" s="447"/>
      <c r="BJ20" s="447"/>
      <c r="BK20" s="447"/>
      <c r="BL20" s="447"/>
      <c r="BM20" s="448"/>
      <c r="BN20" s="466"/>
      <c r="BO20" s="467"/>
      <c r="BP20" s="467"/>
      <c r="BQ20" s="467"/>
      <c r="BR20" s="467"/>
      <c r="BS20" s="467"/>
      <c r="BT20" s="467"/>
      <c r="BU20" s="468"/>
      <c r="BV20" s="466"/>
      <c r="BW20" s="467"/>
      <c r="BX20" s="467"/>
      <c r="BY20" s="467"/>
      <c r="BZ20" s="467"/>
      <c r="CA20" s="467"/>
      <c r="CB20" s="467"/>
      <c r="CC20" s="468"/>
      <c r="CD20" s="201"/>
      <c r="CE20" s="464"/>
      <c r="CF20" s="464"/>
      <c r="CG20" s="464"/>
      <c r="CH20" s="464"/>
      <c r="CI20" s="464"/>
      <c r="CJ20" s="464"/>
      <c r="CK20" s="464"/>
      <c r="CL20" s="464"/>
      <c r="CM20" s="464"/>
      <c r="CN20" s="464"/>
      <c r="CO20" s="464"/>
      <c r="CP20" s="464"/>
      <c r="CQ20" s="464"/>
      <c r="CR20" s="464"/>
      <c r="CS20" s="465"/>
      <c r="CT20" s="436"/>
      <c r="CU20" s="437"/>
      <c r="CV20" s="437"/>
      <c r="CW20" s="437"/>
      <c r="CX20" s="437"/>
      <c r="CY20" s="437"/>
      <c r="CZ20" s="437"/>
      <c r="DA20" s="438"/>
      <c r="DB20" s="436"/>
      <c r="DC20" s="437"/>
      <c r="DD20" s="437"/>
      <c r="DE20" s="437"/>
      <c r="DF20" s="437"/>
      <c r="DG20" s="437"/>
      <c r="DH20" s="437"/>
      <c r="DI20" s="438"/>
      <c r="DJ20" s="186"/>
      <c r="DK20" s="186"/>
      <c r="DL20" s="186"/>
      <c r="DM20" s="186"/>
      <c r="DN20" s="186"/>
      <c r="DO20" s="186"/>
    </row>
    <row r="21" spans="1:119" ht="18.75" customHeight="1" x14ac:dyDescent="0.15">
      <c r="A21" s="187"/>
      <c r="B21" s="525" t="s">
        <v>162</v>
      </c>
      <c r="C21" s="526"/>
      <c r="D21" s="526"/>
      <c r="E21" s="526"/>
      <c r="F21" s="526"/>
      <c r="G21" s="526"/>
      <c r="H21" s="526"/>
      <c r="I21" s="526"/>
      <c r="J21" s="526"/>
      <c r="K21" s="526"/>
      <c r="L21" s="526"/>
      <c r="M21" s="526"/>
      <c r="N21" s="526"/>
      <c r="O21" s="526"/>
      <c r="P21" s="526"/>
      <c r="Q21" s="526"/>
      <c r="R21" s="526"/>
      <c r="S21" s="526"/>
      <c r="T21" s="526"/>
      <c r="U21" s="526"/>
      <c r="V21" s="526"/>
      <c r="W21" s="526"/>
      <c r="X21" s="526"/>
      <c r="Y21" s="526"/>
      <c r="Z21" s="526"/>
      <c r="AA21" s="526"/>
      <c r="AB21" s="526"/>
      <c r="AC21" s="526"/>
      <c r="AD21" s="526"/>
      <c r="AE21" s="526"/>
      <c r="AF21" s="526"/>
      <c r="AG21" s="526"/>
      <c r="AH21" s="526"/>
      <c r="AI21" s="526"/>
      <c r="AJ21" s="526"/>
      <c r="AK21" s="526"/>
      <c r="AL21" s="526"/>
      <c r="AM21" s="526"/>
      <c r="AN21" s="526"/>
      <c r="AO21" s="526"/>
      <c r="AP21" s="526"/>
      <c r="AQ21" s="526"/>
      <c r="AR21" s="526"/>
      <c r="AS21" s="526"/>
      <c r="AT21" s="526"/>
      <c r="AU21" s="526"/>
      <c r="AV21" s="526"/>
      <c r="AW21" s="526"/>
      <c r="AX21" s="527"/>
      <c r="AY21" s="446"/>
      <c r="AZ21" s="447"/>
      <c r="BA21" s="447"/>
      <c r="BB21" s="447"/>
      <c r="BC21" s="447"/>
      <c r="BD21" s="447"/>
      <c r="BE21" s="447"/>
      <c r="BF21" s="447"/>
      <c r="BG21" s="447"/>
      <c r="BH21" s="447"/>
      <c r="BI21" s="447"/>
      <c r="BJ21" s="447"/>
      <c r="BK21" s="447"/>
      <c r="BL21" s="447"/>
      <c r="BM21" s="448"/>
      <c r="BN21" s="466"/>
      <c r="BO21" s="467"/>
      <c r="BP21" s="467"/>
      <c r="BQ21" s="467"/>
      <c r="BR21" s="467"/>
      <c r="BS21" s="467"/>
      <c r="BT21" s="467"/>
      <c r="BU21" s="468"/>
      <c r="BV21" s="466"/>
      <c r="BW21" s="467"/>
      <c r="BX21" s="467"/>
      <c r="BY21" s="467"/>
      <c r="BZ21" s="467"/>
      <c r="CA21" s="467"/>
      <c r="CB21" s="467"/>
      <c r="CC21" s="468"/>
      <c r="CD21" s="201"/>
      <c r="CE21" s="464"/>
      <c r="CF21" s="464"/>
      <c r="CG21" s="464"/>
      <c r="CH21" s="464"/>
      <c r="CI21" s="464"/>
      <c r="CJ21" s="464"/>
      <c r="CK21" s="464"/>
      <c r="CL21" s="464"/>
      <c r="CM21" s="464"/>
      <c r="CN21" s="464"/>
      <c r="CO21" s="464"/>
      <c r="CP21" s="464"/>
      <c r="CQ21" s="464"/>
      <c r="CR21" s="464"/>
      <c r="CS21" s="465"/>
      <c r="CT21" s="436"/>
      <c r="CU21" s="437"/>
      <c r="CV21" s="437"/>
      <c r="CW21" s="437"/>
      <c r="CX21" s="437"/>
      <c r="CY21" s="437"/>
      <c r="CZ21" s="437"/>
      <c r="DA21" s="438"/>
      <c r="DB21" s="436"/>
      <c r="DC21" s="437"/>
      <c r="DD21" s="437"/>
      <c r="DE21" s="437"/>
      <c r="DF21" s="437"/>
      <c r="DG21" s="437"/>
      <c r="DH21" s="437"/>
      <c r="DI21" s="438"/>
      <c r="DJ21" s="186"/>
      <c r="DK21" s="186"/>
      <c r="DL21" s="186"/>
      <c r="DM21" s="186"/>
      <c r="DN21" s="186"/>
      <c r="DO21" s="186"/>
    </row>
    <row r="22" spans="1:119" ht="18.75" customHeight="1" thickBot="1" x14ac:dyDescent="0.2">
      <c r="A22" s="187"/>
      <c r="B22" s="495" t="s">
        <v>163</v>
      </c>
      <c r="C22" s="496"/>
      <c r="D22" s="497"/>
      <c r="E22" s="504" t="s">
        <v>1</v>
      </c>
      <c r="F22" s="479"/>
      <c r="G22" s="479"/>
      <c r="H22" s="479"/>
      <c r="I22" s="479"/>
      <c r="J22" s="479"/>
      <c r="K22" s="480"/>
      <c r="L22" s="504" t="s">
        <v>164</v>
      </c>
      <c r="M22" s="479"/>
      <c r="N22" s="479"/>
      <c r="O22" s="479"/>
      <c r="P22" s="480"/>
      <c r="Q22" s="489" t="s">
        <v>165</v>
      </c>
      <c r="R22" s="490"/>
      <c r="S22" s="490"/>
      <c r="T22" s="490"/>
      <c r="U22" s="490"/>
      <c r="V22" s="505"/>
      <c r="W22" s="507" t="s">
        <v>166</v>
      </c>
      <c r="X22" s="496"/>
      <c r="Y22" s="497"/>
      <c r="Z22" s="504" t="s">
        <v>1</v>
      </c>
      <c r="AA22" s="479"/>
      <c r="AB22" s="479"/>
      <c r="AC22" s="479"/>
      <c r="AD22" s="479"/>
      <c r="AE22" s="479"/>
      <c r="AF22" s="479"/>
      <c r="AG22" s="480"/>
      <c r="AH22" s="478" t="s">
        <v>167</v>
      </c>
      <c r="AI22" s="479"/>
      <c r="AJ22" s="479"/>
      <c r="AK22" s="479"/>
      <c r="AL22" s="480"/>
      <c r="AM22" s="478" t="s">
        <v>168</v>
      </c>
      <c r="AN22" s="484"/>
      <c r="AO22" s="484"/>
      <c r="AP22" s="484"/>
      <c r="AQ22" s="484"/>
      <c r="AR22" s="485"/>
      <c r="AS22" s="489" t="s">
        <v>165</v>
      </c>
      <c r="AT22" s="490"/>
      <c r="AU22" s="490"/>
      <c r="AV22" s="490"/>
      <c r="AW22" s="490"/>
      <c r="AX22" s="491"/>
      <c r="AY22" s="433"/>
      <c r="AZ22" s="434"/>
      <c r="BA22" s="434"/>
      <c r="BB22" s="434"/>
      <c r="BC22" s="434"/>
      <c r="BD22" s="434"/>
      <c r="BE22" s="434"/>
      <c r="BF22" s="434"/>
      <c r="BG22" s="434"/>
      <c r="BH22" s="434"/>
      <c r="BI22" s="434"/>
      <c r="BJ22" s="434"/>
      <c r="BK22" s="434"/>
      <c r="BL22" s="434"/>
      <c r="BM22" s="435"/>
      <c r="BN22" s="469"/>
      <c r="BO22" s="470"/>
      <c r="BP22" s="470"/>
      <c r="BQ22" s="470"/>
      <c r="BR22" s="470"/>
      <c r="BS22" s="470"/>
      <c r="BT22" s="470"/>
      <c r="BU22" s="471"/>
      <c r="BV22" s="469"/>
      <c r="BW22" s="470"/>
      <c r="BX22" s="470"/>
      <c r="BY22" s="470"/>
      <c r="BZ22" s="470"/>
      <c r="CA22" s="470"/>
      <c r="CB22" s="470"/>
      <c r="CC22" s="471"/>
      <c r="CD22" s="201"/>
      <c r="CE22" s="464"/>
      <c r="CF22" s="464"/>
      <c r="CG22" s="464"/>
      <c r="CH22" s="464"/>
      <c r="CI22" s="464"/>
      <c r="CJ22" s="464"/>
      <c r="CK22" s="464"/>
      <c r="CL22" s="464"/>
      <c r="CM22" s="464"/>
      <c r="CN22" s="464"/>
      <c r="CO22" s="464"/>
      <c r="CP22" s="464"/>
      <c r="CQ22" s="464"/>
      <c r="CR22" s="464"/>
      <c r="CS22" s="465"/>
      <c r="CT22" s="436"/>
      <c r="CU22" s="437"/>
      <c r="CV22" s="437"/>
      <c r="CW22" s="437"/>
      <c r="CX22" s="437"/>
      <c r="CY22" s="437"/>
      <c r="CZ22" s="437"/>
      <c r="DA22" s="438"/>
      <c r="DB22" s="436"/>
      <c r="DC22" s="437"/>
      <c r="DD22" s="437"/>
      <c r="DE22" s="437"/>
      <c r="DF22" s="437"/>
      <c r="DG22" s="437"/>
      <c r="DH22" s="437"/>
      <c r="DI22" s="438"/>
      <c r="DJ22" s="186"/>
      <c r="DK22" s="186"/>
      <c r="DL22" s="186"/>
      <c r="DM22" s="186"/>
      <c r="DN22" s="186"/>
      <c r="DO22" s="186"/>
    </row>
    <row r="23" spans="1:119" ht="18.75" customHeight="1" x14ac:dyDescent="0.15">
      <c r="A23" s="187"/>
      <c r="B23" s="498"/>
      <c r="C23" s="499"/>
      <c r="D23" s="500"/>
      <c r="E23" s="481"/>
      <c r="F23" s="482"/>
      <c r="G23" s="482"/>
      <c r="H23" s="482"/>
      <c r="I23" s="482"/>
      <c r="J23" s="482"/>
      <c r="K23" s="483"/>
      <c r="L23" s="481"/>
      <c r="M23" s="482"/>
      <c r="N23" s="482"/>
      <c r="O23" s="482"/>
      <c r="P23" s="483"/>
      <c r="Q23" s="492"/>
      <c r="R23" s="493"/>
      <c r="S23" s="493"/>
      <c r="T23" s="493"/>
      <c r="U23" s="493"/>
      <c r="V23" s="506"/>
      <c r="W23" s="508"/>
      <c r="X23" s="499"/>
      <c r="Y23" s="500"/>
      <c r="Z23" s="481"/>
      <c r="AA23" s="482"/>
      <c r="AB23" s="482"/>
      <c r="AC23" s="482"/>
      <c r="AD23" s="482"/>
      <c r="AE23" s="482"/>
      <c r="AF23" s="482"/>
      <c r="AG23" s="483"/>
      <c r="AH23" s="481"/>
      <c r="AI23" s="482"/>
      <c r="AJ23" s="482"/>
      <c r="AK23" s="482"/>
      <c r="AL23" s="483"/>
      <c r="AM23" s="486"/>
      <c r="AN23" s="487"/>
      <c r="AO23" s="487"/>
      <c r="AP23" s="487"/>
      <c r="AQ23" s="487"/>
      <c r="AR23" s="488"/>
      <c r="AS23" s="492"/>
      <c r="AT23" s="493"/>
      <c r="AU23" s="493"/>
      <c r="AV23" s="493"/>
      <c r="AW23" s="493"/>
      <c r="AX23" s="494"/>
      <c r="AY23" s="458" t="s">
        <v>169</v>
      </c>
      <c r="AZ23" s="459"/>
      <c r="BA23" s="459"/>
      <c r="BB23" s="459"/>
      <c r="BC23" s="459"/>
      <c r="BD23" s="459"/>
      <c r="BE23" s="459"/>
      <c r="BF23" s="459"/>
      <c r="BG23" s="459"/>
      <c r="BH23" s="459"/>
      <c r="BI23" s="459"/>
      <c r="BJ23" s="459"/>
      <c r="BK23" s="459"/>
      <c r="BL23" s="459"/>
      <c r="BM23" s="460"/>
      <c r="BN23" s="466">
        <v>7870739</v>
      </c>
      <c r="BO23" s="467"/>
      <c r="BP23" s="467"/>
      <c r="BQ23" s="467"/>
      <c r="BR23" s="467"/>
      <c r="BS23" s="467"/>
      <c r="BT23" s="467"/>
      <c r="BU23" s="468"/>
      <c r="BV23" s="466">
        <v>8537639</v>
      </c>
      <c r="BW23" s="467"/>
      <c r="BX23" s="467"/>
      <c r="BY23" s="467"/>
      <c r="BZ23" s="467"/>
      <c r="CA23" s="467"/>
      <c r="CB23" s="467"/>
      <c r="CC23" s="468"/>
      <c r="CD23" s="201"/>
      <c r="CE23" s="464"/>
      <c r="CF23" s="464"/>
      <c r="CG23" s="464"/>
      <c r="CH23" s="464"/>
      <c r="CI23" s="464"/>
      <c r="CJ23" s="464"/>
      <c r="CK23" s="464"/>
      <c r="CL23" s="464"/>
      <c r="CM23" s="464"/>
      <c r="CN23" s="464"/>
      <c r="CO23" s="464"/>
      <c r="CP23" s="464"/>
      <c r="CQ23" s="464"/>
      <c r="CR23" s="464"/>
      <c r="CS23" s="465"/>
      <c r="CT23" s="436"/>
      <c r="CU23" s="437"/>
      <c r="CV23" s="437"/>
      <c r="CW23" s="437"/>
      <c r="CX23" s="437"/>
      <c r="CY23" s="437"/>
      <c r="CZ23" s="437"/>
      <c r="DA23" s="438"/>
      <c r="DB23" s="436"/>
      <c r="DC23" s="437"/>
      <c r="DD23" s="437"/>
      <c r="DE23" s="437"/>
      <c r="DF23" s="437"/>
      <c r="DG23" s="437"/>
      <c r="DH23" s="437"/>
      <c r="DI23" s="438"/>
      <c r="DJ23" s="186"/>
      <c r="DK23" s="186"/>
      <c r="DL23" s="186"/>
      <c r="DM23" s="186"/>
      <c r="DN23" s="186"/>
      <c r="DO23" s="186"/>
    </row>
    <row r="24" spans="1:119" ht="18.75" customHeight="1" thickBot="1" x14ac:dyDescent="0.2">
      <c r="A24" s="187"/>
      <c r="B24" s="498"/>
      <c r="C24" s="499"/>
      <c r="D24" s="500"/>
      <c r="E24" s="439" t="s">
        <v>170</v>
      </c>
      <c r="F24" s="440"/>
      <c r="G24" s="440"/>
      <c r="H24" s="440"/>
      <c r="I24" s="440"/>
      <c r="J24" s="440"/>
      <c r="K24" s="441"/>
      <c r="L24" s="442">
        <v>1</v>
      </c>
      <c r="M24" s="443"/>
      <c r="N24" s="443"/>
      <c r="O24" s="443"/>
      <c r="P24" s="444"/>
      <c r="Q24" s="442">
        <v>6800</v>
      </c>
      <c r="R24" s="443"/>
      <c r="S24" s="443"/>
      <c r="T24" s="443"/>
      <c r="U24" s="443"/>
      <c r="V24" s="444"/>
      <c r="W24" s="508"/>
      <c r="X24" s="499"/>
      <c r="Y24" s="500"/>
      <c r="Z24" s="439" t="s">
        <v>171</v>
      </c>
      <c r="AA24" s="440"/>
      <c r="AB24" s="440"/>
      <c r="AC24" s="440"/>
      <c r="AD24" s="440"/>
      <c r="AE24" s="440"/>
      <c r="AF24" s="440"/>
      <c r="AG24" s="441"/>
      <c r="AH24" s="442">
        <v>116</v>
      </c>
      <c r="AI24" s="443"/>
      <c r="AJ24" s="443"/>
      <c r="AK24" s="443"/>
      <c r="AL24" s="444"/>
      <c r="AM24" s="442">
        <v>355888</v>
      </c>
      <c r="AN24" s="443"/>
      <c r="AO24" s="443"/>
      <c r="AP24" s="443"/>
      <c r="AQ24" s="443"/>
      <c r="AR24" s="444"/>
      <c r="AS24" s="442">
        <v>3068</v>
      </c>
      <c r="AT24" s="443"/>
      <c r="AU24" s="443"/>
      <c r="AV24" s="443"/>
      <c r="AW24" s="443"/>
      <c r="AX24" s="445"/>
      <c r="AY24" s="433" t="s">
        <v>172</v>
      </c>
      <c r="AZ24" s="434"/>
      <c r="BA24" s="434"/>
      <c r="BB24" s="434"/>
      <c r="BC24" s="434"/>
      <c r="BD24" s="434"/>
      <c r="BE24" s="434"/>
      <c r="BF24" s="434"/>
      <c r="BG24" s="434"/>
      <c r="BH24" s="434"/>
      <c r="BI24" s="434"/>
      <c r="BJ24" s="434"/>
      <c r="BK24" s="434"/>
      <c r="BL24" s="434"/>
      <c r="BM24" s="435"/>
      <c r="BN24" s="466">
        <v>5210171</v>
      </c>
      <c r="BO24" s="467"/>
      <c r="BP24" s="467"/>
      <c r="BQ24" s="467"/>
      <c r="BR24" s="467"/>
      <c r="BS24" s="467"/>
      <c r="BT24" s="467"/>
      <c r="BU24" s="468"/>
      <c r="BV24" s="466">
        <v>5387601</v>
      </c>
      <c r="BW24" s="467"/>
      <c r="BX24" s="467"/>
      <c r="BY24" s="467"/>
      <c r="BZ24" s="467"/>
      <c r="CA24" s="467"/>
      <c r="CB24" s="467"/>
      <c r="CC24" s="468"/>
      <c r="CD24" s="201"/>
      <c r="CE24" s="464"/>
      <c r="CF24" s="464"/>
      <c r="CG24" s="464"/>
      <c r="CH24" s="464"/>
      <c r="CI24" s="464"/>
      <c r="CJ24" s="464"/>
      <c r="CK24" s="464"/>
      <c r="CL24" s="464"/>
      <c r="CM24" s="464"/>
      <c r="CN24" s="464"/>
      <c r="CO24" s="464"/>
      <c r="CP24" s="464"/>
      <c r="CQ24" s="464"/>
      <c r="CR24" s="464"/>
      <c r="CS24" s="465"/>
      <c r="CT24" s="436"/>
      <c r="CU24" s="437"/>
      <c r="CV24" s="437"/>
      <c r="CW24" s="437"/>
      <c r="CX24" s="437"/>
      <c r="CY24" s="437"/>
      <c r="CZ24" s="437"/>
      <c r="DA24" s="438"/>
      <c r="DB24" s="436"/>
      <c r="DC24" s="437"/>
      <c r="DD24" s="437"/>
      <c r="DE24" s="437"/>
      <c r="DF24" s="437"/>
      <c r="DG24" s="437"/>
      <c r="DH24" s="437"/>
      <c r="DI24" s="438"/>
      <c r="DJ24" s="186"/>
      <c r="DK24" s="186"/>
      <c r="DL24" s="186"/>
      <c r="DM24" s="186"/>
      <c r="DN24" s="186"/>
      <c r="DO24" s="186"/>
    </row>
    <row r="25" spans="1:119" s="186" customFormat="1" ht="18.75" customHeight="1" x14ac:dyDescent="0.15">
      <c r="A25" s="187"/>
      <c r="B25" s="498"/>
      <c r="C25" s="499"/>
      <c r="D25" s="500"/>
      <c r="E25" s="439" t="s">
        <v>173</v>
      </c>
      <c r="F25" s="440"/>
      <c r="G25" s="440"/>
      <c r="H25" s="440"/>
      <c r="I25" s="440"/>
      <c r="J25" s="440"/>
      <c r="K25" s="441"/>
      <c r="L25" s="442">
        <v>1</v>
      </c>
      <c r="M25" s="443"/>
      <c r="N25" s="443"/>
      <c r="O25" s="443"/>
      <c r="P25" s="444"/>
      <c r="Q25" s="442">
        <v>5870</v>
      </c>
      <c r="R25" s="443"/>
      <c r="S25" s="443"/>
      <c r="T25" s="443"/>
      <c r="U25" s="443"/>
      <c r="V25" s="444"/>
      <c r="W25" s="508"/>
      <c r="X25" s="499"/>
      <c r="Y25" s="500"/>
      <c r="Z25" s="439" t="s">
        <v>174</v>
      </c>
      <c r="AA25" s="440"/>
      <c r="AB25" s="440"/>
      <c r="AC25" s="440"/>
      <c r="AD25" s="440"/>
      <c r="AE25" s="440"/>
      <c r="AF25" s="440"/>
      <c r="AG25" s="441"/>
      <c r="AH25" s="442" t="s">
        <v>175</v>
      </c>
      <c r="AI25" s="443"/>
      <c r="AJ25" s="443"/>
      <c r="AK25" s="443"/>
      <c r="AL25" s="444"/>
      <c r="AM25" s="442" t="s">
        <v>129</v>
      </c>
      <c r="AN25" s="443"/>
      <c r="AO25" s="443"/>
      <c r="AP25" s="443"/>
      <c r="AQ25" s="443"/>
      <c r="AR25" s="444"/>
      <c r="AS25" s="442" t="s">
        <v>129</v>
      </c>
      <c r="AT25" s="443"/>
      <c r="AU25" s="443"/>
      <c r="AV25" s="443"/>
      <c r="AW25" s="443"/>
      <c r="AX25" s="445"/>
      <c r="AY25" s="458" t="s">
        <v>176</v>
      </c>
      <c r="AZ25" s="459"/>
      <c r="BA25" s="459"/>
      <c r="BB25" s="459"/>
      <c r="BC25" s="459"/>
      <c r="BD25" s="459"/>
      <c r="BE25" s="459"/>
      <c r="BF25" s="459"/>
      <c r="BG25" s="459"/>
      <c r="BH25" s="459"/>
      <c r="BI25" s="459"/>
      <c r="BJ25" s="459"/>
      <c r="BK25" s="459"/>
      <c r="BL25" s="459"/>
      <c r="BM25" s="460"/>
      <c r="BN25" s="461">
        <v>1158339</v>
      </c>
      <c r="BO25" s="462"/>
      <c r="BP25" s="462"/>
      <c r="BQ25" s="462"/>
      <c r="BR25" s="462"/>
      <c r="BS25" s="462"/>
      <c r="BT25" s="462"/>
      <c r="BU25" s="463"/>
      <c r="BV25" s="461">
        <v>394082</v>
      </c>
      <c r="BW25" s="462"/>
      <c r="BX25" s="462"/>
      <c r="BY25" s="462"/>
      <c r="BZ25" s="462"/>
      <c r="CA25" s="462"/>
      <c r="CB25" s="462"/>
      <c r="CC25" s="463"/>
      <c r="CD25" s="201"/>
      <c r="CE25" s="464"/>
      <c r="CF25" s="464"/>
      <c r="CG25" s="464"/>
      <c r="CH25" s="464"/>
      <c r="CI25" s="464"/>
      <c r="CJ25" s="464"/>
      <c r="CK25" s="464"/>
      <c r="CL25" s="464"/>
      <c r="CM25" s="464"/>
      <c r="CN25" s="464"/>
      <c r="CO25" s="464"/>
      <c r="CP25" s="464"/>
      <c r="CQ25" s="464"/>
      <c r="CR25" s="464"/>
      <c r="CS25" s="465"/>
      <c r="CT25" s="436"/>
      <c r="CU25" s="437"/>
      <c r="CV25" s="437"/>
      <c r="CW25" s="437"/>
      <c r="CX25" s="437"/>
      <c r="CY25" s="437"/>
      <c r="CZ25" s="437"/>
      <c r="DA25" s="438"/>
      <c r="DB25" s="436"/>
      <c r="DC25" s="437"/>
      <c r="DD25" s="437"/>
      <c r="DE25" s="437"/>
      <c r="DF25" s="437"/>
      <c r="DG25" s="437"/>
      <c r="DH25" s="437"/>
      <c r="DI25" s="438"/>
    </row>
    <row r="26" spans="1:119" s="186" customFormat="1" ht="18.75" customHeight="1" x14ac:dyDescent="0.15">
      <c r="A26" s="187"/>
      <c r="B26" s="498"/>
      <c r="C26" s="499"/>
      <c r="D26" s="500"/>
      <c r="E26" s="439" t="s">
        <v>177</v>
      </c>
      <c r="F26" s="440"/>
      <c r="G26" s="440"/>
      <c r="H26" s="440"/>
      <c r="I26" s="440"/>
      <c r="J26" s="440"/>
      <c r="K26" s="441"/>
      <c r="L26" s="442">
        <v>1</v>
      </c>
      <c r="M26" s="443"/>
      <c r="N26" s="443"/>
      <c r="O26" s="443"/>
      <c r="P26" s="444"/>
      <c r="Q26" s="442">
        <v>5520</v>
      </c>
      <c r="R26" s="443"/>
      <c r="S26" s="443"/>
      <c r="T26" s="443"/>
      <c r="U26" s="443"/>
      <c r="V26" s="444"/>
      <c r="W26" s="508"/>
      <c r="X26" s="499"/>
      <c r="Y26" s="500"/>
      <c r="Z26" s="439" t="s">
        <v>178</v>
      </c>
      <c r="AA26" s="521"/>
      <c r="AB26" s="521"/>
      <c r="AC26" s="521"/>
      <c r="AD26" s="521"/>
      <c r="AE26" s="521"/>
      <c r="AF26" s="521"/>
      <c r="AG26" s="522"/>
      <c r="AH26" s="442">
        <v>3</v>
      </c>
      <c r="AI26" s="443"/>
      <c r="AJ26" s="443"/>
      <c r="AK26" s="443"/>
      <c r="AL26" s="444"/>
      <c r="AM26" s="442">
        <v>6927</v>
      </c>
      <c r="AN26" s="443"/>
      <c r="AO26" s="443"/>
      <c r="AP26" s="443"/>
      <c r="AQ26" s="443"/>
      <c r="AR26" s="444"/>
      <c r="AS26" s="442">
        <v>2309</v>
      </c>
      <c r="AT26" s="443"/>
      <c r="AU26" s="443"/>
      <c r="AV26" s="443"/>
      <c r="AW26" s="443"/>
      <c r="AX26" s="445"/>
      <c r="AY26" s="475" t="s">
        <v>179</v>
      </c>
      <c r="AZ26" s="476"/>
      <c r="BA26" s="476"/>
      <c r="BB26" s="476"/>
      <c r="BC26" s="476"/>
      <c r="BD26" s="476"/>
      <c r="BE26" s="476"/>
      <c r="BF26" s="476"/>
      <c r="BG26" s="476"/>
      <c r="BH26" s="476"/>
      <c r="BI26" s="476"/>
      <c r="BJ26" s="476"/>
      <c r="BK26" s="476"/>
      <c r="BL26" s="476"/>
      <c r="BM26" s="477"/>
      <c r="BN26" s="466" t="s">
        <v>129</v>
      </c>
      <c r="BO26" s="467"/>
      <c r="BP26" s="467"/>
      <c r="BQ26" s="467"/>
      <c r="BR26" s="467"/>
      <c r="BS26" s="467"/>
      <c r="BT26" s="467"/>
      <c r="BU26" s="468"/>
      <c r="BV26" s="466" t="s">
        <v>129</v>
      </c>
      <c r="BW26" s="467"/>
      <c r="BX26" s="467"/>
      <c r="BY26" s="467"/>
      <c r="BZ26" s="467"/>
      <c r="CA26" s="467"/>
      <c r="CB26" s="467"/>
      <c r="CC26" s="468"/>
      <c r="CD26" s="201"/>
      <c r="CE26" s="464"/>
      <c r="CF26" s="464"/>
      <c r="CG26" s="464"/>
      <c r="CH26" s="464"/>
      <c r="CI26" s="464"/>
      <c r="CJ26" s="464"/>
      <c r="CK26" s="464"/>
      <c r="CL26" s="464"/>
      <c r="CM26" s="464"/>
      <c r="CN26" s="464"/>
      <c r="CO26" s="464"/>
      <c r="CP26" s="464"/>
      <c r="CQ26" s="464"/>
      <c r="CR26" s="464"/>
      <c r="CS26" s="465"/>
      <c r="CT26" s="436"/>
      <c r="CU26" s="437"/>
      <c r="CV26" s="437"/>
      <c r="CW26" s="437"/>
      <c r="CX26" s="437"/>
      <c r="CY26" s="437"/>
      <c r="CZ26" s="437"/>
      <c r="DA26" s="438"/>
      <c r="DB26" s="436"/>
      <c r="DC26" s="437"/>
      <c r="DD26" s="437"/>
      <c r="DE26" s="437"/>
      <c r="DF26" s="437"/>
      <c r="DG26" s="437"/>
      <c r="DH26" s="437"/>
      <c r="DI26" s="438"/>
    </row>
    <row r="27" spans="1:119" ht="18.75" customHeight="1" thickBot="1" x14ac:dyDescent="0.2">
      <c r="A27" s="187"/>
      <c r="B27" s="498"/>
      <c r="C27" s="499"/>
      <c r="D27" s="500"/>
      <c r="E27" s="439" t="s">
        <v>180</v>
      </c>
      <c r="F27" s="440"/>
      <c r="G27" s="440"/>
      <c r="H27" s="440"/>
      <c r="I27" s="440"/>
      <c r="J27" s="440"/>
      <c r="K27" s="441"/>
      <c r="L27" s="442">
        <v>1</v>
      </c>
      <c r="M27" s="443"/>
      <c r="N27" s="443"/>
      <c r="O27" s="443"/>
      <c r="P27" s="444"/>
      <c r="Q27" s="442">
        <v>2520</v>
      </c>
      <c r="R27" s="443"/>
      <c r="S27" s="443"/>
      <c r="T27" s="443"/>
      <c r="U27" s="443"/>
      <c r="V27" s="444"/>
      <c r="W27" s="508"/>
      <c r="X27" s="499"/>
      <c r="Y27" s="500"/>
      <c r="Z27" s="439" t="s">
        <v>181</v>
      </c>
      <c r="AA27" s="440"/>
      <c r="AB27" s="440"/>
      <c r="AC27" s="440"/>
      <c r="AD27" s="440"/>
      <c r="AE27" s="440"/>
      <c r="AF27" s="440"/>
      <c r="AG27" s="441"/>
      <c r="AH27" s="442" t="s">
        <v>182</v>
      </c>
      <c r="AI27" s="443"/>
      <c r="AJ27" s="443"/>
      <c r="AK27" s="443"/>
      <c r="AL27" s="444"/>
      <c r="AM27" s="442" t="s">
        <v>138</v>
      </c>
      <c r="AN27" s="443"/>
      <c r="AO27" s="443"/>
      <c r="AP27" s="443"/>
      <c r="AQ27" s="443"/>
      <c r="AR27" s="444"/>
      <c r="AS27" s="442" t="s">
        <v>182</v>
      </c>
      <c r="AT27" s="443"/>
      <c r="AU27" s="443"/>
      <c r="AV27" s="443"/>
      <c r="AW27" s="443"/>
      <c r="AX27" s="445"/>
      <c r="AY27" s="472" t="s">
        <v>183</v>
      </c>
      <c r="AZ27" s="473"/>
      <c r="BA27" s="473"/>
      <c r="BB27" s="473"/>
      <c r="BC27" s="473"/>
      <c r="BD27" s="473"/>
      <c r="BE27" s="473"/>
      <c r="BF27" s="473"/>
      <c r="BG27" s="473"/>
      <c r="BH27" s="473"/>
      <c r="BI27" s="473"/>
      <c r="BJ27" s="473"/>
      <c r="BK27" s="473"/>
      <c r="BL27" s="473"/>
      <c r="BM27" s="474"/>
      <c r="BN27" s="469" t="s">
        <v>138</v>
      </c>
      <c r="BO27" s="470"/>
      <c r="BP27" s="470"/>
      <c r="BQ27" s="470"/>
      <c r="BR27" s="470"/>
      <c r="BS27" s="470"/>
      <c r="BT27" s="470"/>
      <c r="BU27" s="471"/>
      <c r="BV27" s="469" t="s">
        <v>175</v>
      </c>
      <c r="BW27" s="470"/>
      <c r="BX27" s="470"/>
      <c r="BY27" s="470"/>
      <c r="BZ27" s="470"/>
      <c r="CA27" s="470"/>
      <c r="CB27" s="470"/>
      <c r="CC27" s="471"/>
      <c r="CD27" s="203"/>
      <c r="CE27" s="464"/>
      <c r="CF27" s="464"/>
      <c r="CG27" s="464"/>
      <c r="CH27" s="464"/>
      <c r="CI27" s="464"/>
      <c r="CJ27" s="464"/>
      <c r="CK27" s="464"/>
      <c r="CL27" s="464"/>
      <c r="CM27" s="464"/>
      <c r="CN27" s="464"/>
      <c r="CO27" s="464"/>
      <c r="CP27" s="464"/>
      <c r="CQ27" s="464"/>
      <c r="CR27" s="464"/>
      <c r="CS27" s="465"/>
      <c r="CT27" s="436"/>
      <c r="CU27" s="437"/>
      <c r="CV27" s="437"/>
      <c r="CW27" s="437"/>
      <c r="CX27" s="437"/>
      <c r="CY27" s="437"/>
      <c r="CZ27" s="437"/>
      <c r="DA27" s="438"/>
      <c r="DB27" s="436"/>
      <c r="DC27" s="437"/>
      <c r="DD27" s="437"/>
      <c r="DE27" s="437"/>
      <c r="DF27" s="437"/>
      <c r="DG27" s="437"/>
      <c r="DH27" s="437"/>
      <c r="DI27" s="438"/>
      <c r="DJ27" s="186"/>
      <c r="DK27" s="186"/>
      <c r="DL27" s="186"/>
      <c r="DM27" s="186"/>
      <c r="DN27" s="186"/>
      <c r="DO27" s="186"/>
    </row>
    <row r="28" spans="1:119" ht="18.75" customHeight="1" x14ac:dyDescent="0.15">
      <c r="A28" s="187"/>
      <c r="B28" s="498"/>
      <c r="C28" s="499"/>
      <c r="D28" s="500"/>
      <c r="E28" s="439" t="s">
        <v>184</v>
      </c>
      <c r="F28" s="440"/>
      <c r="G28" s="440"/>
      <c r="H28" s="440"/>
      <c r="I28" s="440"/>
      <c r="J28" s="440"/>
      <c r="K28" s="441"/>
      <c r="L28" s="442">
        <v>1</v>
      </c>
      <c r="M28" s="443"/>
      <c r="N28" s="443"/>
      <c r="O28" s="443"/>
      <c r="P28" s="444"/>
      <c r="Q28" s="442">
        <v>2040</v>
      </c>
      <c r="R28" s="443"/>
      <c r="S28" s="443"/>
      <c r="T28" s="443"/>
      <c r="U28" s="443"/>
      <c r="V28" s="444"/>
      <c r="W28" s="508"/>
      <c r="X28" s="499"/>
      <c r="Y28" s="500"/>
      <c r="Z28" s="439" t="s">
        <v>185</v>
      </c>
      <c r="AA28" s="440"/>
      <c r="AB28" s="440"/>
      <c r="AC28" s="440"/>
      <c r="AD28" s="440"/>
      <c r="AE28" s="440"/>
      <c r="AF28" s="440"/>
      <c r="AG28" s="441"/>
      <c r="AH28" s="442" t="s">
        <v>182</v>
      </c>
      <c r="AI28" s="443"/>
      <c r="AJ28" s="443"/>
      <c r="AK28" s="443"/>
      <c r="AL28" s="444"/>
      <c r="AM28" s="442" t="s">
        <v>129</v>
      </c>
      <c r="AN28" s="443"/>
      <c r="AO28" s="443"/>
      <c r="AP28" s="443"/>
      <c r="AQ28" s="443"/>
      <c r="AR28" s="444"/>
      <c r="AS28" s="442" t="s">
        <v>138</v>
      </c>
      <c r="AT28" s="443"/>
      <c r="AU28" s="443"/>
      <c r="AV28" s="443"/>
      <c r="AW28" s="443"/>
      <c r="AX28" s="445"/>
      <c r="AY28" s="449" t="s">
        <v>186</v>
      </c>
      <c r="AZ28" s="450"/>
      <c r="BA28" s="450"/>
      <c r="BB28" s="451"/>
      <c r="BC28" s="458" t="s">
        <v>48</v>
      </c>
      <c r="BD28" s="459"/>
      <c r="BE28" s="459"/>
      <c r="BF28" s="459"/>
      <c r="BG28" s="459"/>
      <c r="BH28" s="459"/>
      <c r="BI28" s="459"/>
      <c r="BJ28" s="459"/>
      <c r="BK28" s="459"/>
      <c r="BL28" s="459"/>
      <c r="BM28" s="460"/>
      <c r="BN28" s="461">
        <v>974069</v>
      </c>
      <c r="BO28" s="462"/>
      <c r="BP28" s="462"/>
      <c r="BQ28" s="462"/>
      <c r="BR28" s="462"/>
      <c r="BS28" s="462"/>
      <c r="BT28" s="462"/>
      <c r="BU28" s="463"/>
      <c r="BV28" s="461">
        <v>980335</v>
      </c>
      <c r="BW28" s="462"/>
      <c r="BX28" s="462"/>
      <c r="BY28" s="462"/>
      <c r="BZ28" s="462"/>
      <c r="CA28" s="462"/>
      <c r="CB28" s="462"/>
      <c r="CC28" s="463"/>
      <c r="CD28" s="201"/>
      <c r="CE28" s="464"/>
      <c r="CF28" s="464"/>
      <c r="CG28" s="464"/>
      <c r="CH28" s="464"/>
      <c r="CI28" s="464"/>
      <c r="CJ28" s="464"/>
      <c r="CK28" s="464"/>
      <c r="CL28" s="464"/>
      <c r="CM28" s="464"/>
      <c r="CN28" s="464"/>
      <c r="CO28" s="464"/>
      <c r="CP28" s="464"/>
      <c r="CQ28" s="464"/>
      <c r="CR28" s="464"/>
      <c r="CS28" s="465"/>
      <c r="CT28" s="436"/>
      <c r="CU28" s="437"/>
      <c r="CV28" s="437"/>
      <c r="CW28" s="437"/>
      <c r="CX28" s="437"/>
      <c r="CY28" s="437"/>
      <c r="CZ28" s="437"/>
      <c r="DA28" s="438"/>
      <c r="DB28" s="436"/>
      <c r="DC28" s="437"/>
      <c r="DD28" s="437"/>
      <c r="DE28" s="437"/>
      <c r="DF28" s="437"/>
      <c r="DG28" s="437"/>
      <c r="DH28" s="437"/>
      <c r="DI28" s="438"/>
      <c r="DJ28" s="186"/>
      <c r="DK28" s="186"/>
      <c r="DL28" s="186"/>
      <c r="DM28" s="186"/>
      <c r="DN28" s="186"/>
      <c r="DO28" s="186"/>
    </row>
    <row r="29" spans="1:119" ht="18.75" customHeight="1" x14ac:dyDescent="0.15">
      <c r="A29" s="187"/>
      <c r="B29" s="498"/>
      <c r="C29" s="499"/>
      <c r="D29" s="500"/>
      <c r="E29" s="439" t="s">
        <v>187</v>
      </c>
      <c r="F29" s="440"/>
      <c r="G29" s="440"/>
      <c r="H29" s="440"/>
      <c r="I29" s="440"/>
      <c r="J29" s="440"/>
      <c r="K29" s="441"/>
      <c r="L29" s="442">
        <v>8</v>
      </c>
      <c r="M29" s="443"/>
      <c r="N29" s="443"/>
      <c r="O29" s="443"/>
      <c r="P29" s="444"/>
      <c r="Q29" s="442">
        <v>1810</v>
      </c>
      <c r="R29" s="443"/>
      <c r="S29" s="443"/>
      <c r="T29" s="443"/>
      <c r="U29" s="443"/>
      <c r="V29" s="444"/>
      <c r="W29" s="509"/>
      <c r="X29" s="510"/>
      <c r="Y29" s="511"/>
      <c r="Z29" s="439" t="s">
        <v>188</v>
      </c>
      <c r="AA29" s="440"/>
      <c r="AB29" s="440"/>
      <c r="AC29" s="440"/>
      <c r="AD29" s="440"/>
      <c r="AE29" s="440"/>
      <c r="AF29" s="440"/>
      <c r="AG29" s="441"/>
      <c r="AH29" s="442">
        <v>116</v>
      </c>
      <c r="AI29" s="443"/>
      <c r="AJ29" s="443"/>
      <c r="AK29" s="443"/>
      <c r="AL29" s="444"/>
      <c r="AM29" s="442">
        <v>355888</v>
      </c>
      <c r="AN29" s="443"/>
      <c r="AO29" s="443"/>
      <c r="AP29" s="443"/>
      <c r="AQ29" s="443"/>
      <c r="AR29" s="444"/>
      <c r="AS29" s="442">
        <v>3068</v>
      </c>
      <c r="AT29" s="443"/>
      <c r="AU29" s="443"/>
      <c r="AV29" s="443"/>
      <c r="AW29" s="443"/>
      <c r="AX29" s="445"/>
      <c r="AY29" s="452"/>
      <c r="AZ29" s="453"/>
      <c r="BA29" s="453"/>
      <c r="BB29" s="454"/>
      <c r="BC29" s="446" t="s">
        <v>189</v>
      </c>
      <c r="BD29" s="447"/>
      <c r="BE29" s="447"/>
      <c r="BF29" s="447"/>
      <c r="BG29" s="447"/>
      <c r="BH29" s="447"/>
      <c r="BI29" s="447"/>
      <c r="BJ29" s="447"/>
      <c r="BK29" s="447"/>
      <c r="BL29" s="447"/>
      <c r="BM29" s="448"/>
      <c r="BN29" s="466">
        <v>1785722</v>
      </c>
      <c r="BO29" s="467"/>
      <c r="BP29" s="467"/>
      <c r="BQ29" s="467"/>
      <c r="BR29" s="467"/>
      <c r="BS29" s="467"/>
      <c r="BT29" s="467"/>
      <c r="BU29" s="468"/>
      <c r="BV29" s="466">
        <v>1874533</v>
      </c>
      <c r="BW29" s="467"/>
      <c r="BX29" s="467"/>
      <c r="BY29" s="467"/>
      <c r="BZ29" s="467"/>
      <c r="CA29" s="467"/>
      <c r="CB29" s="467"/>
      <c r="CC29" s="468"/>
      <c r="CD29" s="203"/>
      <c r="CE29" s="464"/>
      <c r="CF29" s="464"/>
      <c r="CG29" s="464"/>
      <c r="CH29" s="464"/>
      <c r="CI29" s="464"/>
      <c r="CJ29" s="464"/>
      <c r="CK29" s="464"/>
      <c r="CL29" s="464"/>
      <c r="CM29" s="464"/>
      <c r="CN29" s="464"/>
      <c r="CO29" s="464"/>
      <c r="CP29" s="464"/>
      <c r="CQ29" s="464"/>
      <c r="CR29" s="464"/>
      <c r="CS29" s="465"/>
      <c r="CT29" s="436"/>
      <c r="CU29" s="437"/>
      <c r="CV29" s="437"/>
      <c r="CW29" s="437"/>
      <c r="CX29" s="437"/>
      <c r="CY29" s="437"/>
      <c r="CZ29" s="437"/>
      <c r="DA29" s="438"/>
      <c r="DB29" s="436"/>
      <c r="DC29" s="437"/>
      <c r="DD29" s="437"/>
      <c r="DE29" s="437"/>
      <c r="DF29" s="437"/>
      <c r="DG29" s="437"/>
      <c r="DH29" s="437"/>
      <c r="DI29" s="438"/>
      <c r="DJ29" s="186"/>
      <c r="DK29" s="186"/>
      <c r="DL29" s="186"/>
      <c r="DM29" s="186"/>
      <c r="DN29" s="186"/>
      <c r="DO29" s="186"/>
    </row>
    <row r="30" spans="1:119" ht="18.75" customHeight="1" thickBot="1" x14ac:dyDescent="0.2">
      <c r="A30" s="187"/>
      <c r="B30" s="501"/>
      <c r="C30" s="502"/>
      <c r="D30" s="503"/>
      <c r="E30" s="512"/>
      <c r="F30" s="513"/>
      <c r="G30" s="513"/>
      <c r="H30" s="513"/>
      <c r="I30" s="513"/>
      <c r="J30" s="513"/>
      <c r="K30" s="514"/>
      <c r="L30" s="515"/>
      <c r="M30" s="516"/>
      <c r="N30" s="516"/>
      <c r="O30" s="516"/>
      <c r="P30" s="517"/>
      <c r="Q30" s="515"/>
      <c r="R30" s="516"/>
      <c r="S30" s="516"/>
      <c r="T30" s="516"/>
      <c r="U30" s="516"/>
      <c r="V30" s="517"/>
      <c r="W30" s="518" t="s">
        <v>190</v>
      </c>
      <c r="X30" s="519"/>
      <c r="Y30" s="519"/>
      <c r="Z30" s="519"/>
      <c r="AA30" s="519"/>
      <c r="AB30" s="519"/>
      <c r="AC30" s="519"/>
      <c r="AD30" s="519"/>
      <c r="AE30" s="519"/>
      <c r="AF30" s="519"/>
      <c r="AG30" s="520"/>
      <c r="AH30" s="430">
        <v>94.8</v>
      </c>
      <c r="AI30" s="431"/>
      <c r="AJ30" s="431"/>
      <c r="AK30" s="431"/>
      <c r="AL30" s="431"/>
      <c r="AM30" s="431"/>
      <c r="AN30" s="431"/>
      <c r="AO30" s="431"/>
      <c r="AP30" s="431"/>
      <c r="AQ30" s="431"/>
      <c r="AR30" s="431"/>
      <c r="AS30" s="431"/>
      <c r="AT30" s="431"/>
      <c r="AU30" s="431"/>
      <c r="AV30" s="431"/>
      <c r="AW30" s="431"/>
      <c r="AX30" s="432"/>
      <c r="AY30" s="455"/>
      <c r="AZ30" s="456"/>
      <c r="BA30" s="456"/>
      <c r="BB30" s="457"/>
      <c r="BC30" s="433" t="s">
        <v>50</v>
      </c>
      <c r="BD30" s="434"/>
      <c r="BE30" s="434"/>
      <c r="BF30" s="434"/>
      <c r="BG30" s="434"/>
      <c r="BH30" s="434"/>
      <c r="BI30" s="434"/>
      <c r="BJ30" s="434"/>
      <c r="BK30" s="434"/>
      <c r="BL30" s="434"/>
      <c r="BM30" s="435"/>
      <c r="BN30" s="469">
        <v>3044843</v>
      </c>
      <c r="BO30" s="470"/>
      <c r="BP30" s="470"/>
      <c r="BQ30" s="470"/>
      <c r="BR30" s="470"/>
      <c r="BS30" s="470"/>
      <c r="BT30" s="470"/>
      <c r="BU30" s="471"/>
      <c r="BV30" s="469">
        <v>3191662</v>
      </c>
      <c r="BW30" s="470"/>
      <c r="BX30" s="470"/>
      <c r="BY30" s="470"/>
      <c r="BZ30" s="470"/>
      <c r="CA30" s="470"/>
      <c r="CB30" s="470"/>
      <c r="CC30" s="471"/>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191</v>
      </c>
      <c r="D32" s="214"/>
      <c r="E32" s="214"/>
      <c r="F32" s="211"/>
      <c r="G32" s="211"/>
      <c r="H32" s="211"/>
      <c r="I32" s="211"/>
      <c r="J32" s="211"/>
      <c r="K32" s="211"/>
      <c r="L32" s="211"/>
      <c r="M32" s="211"/>
      <c r="N32" s="211"/>
      <c r="O32" s="211"/>
      <c r="P32" s="211"/>
      <c r="Q32" s="211"/>
      <c r="R32" s="211"/>
      <c r="S32" s="211"/>
      <c r="T32" s="211"/>
      <c r="U32" s="211" t="s">
        <v>192</v>
      </c>
      <c r="V32" s="211"/>
      <c r="W32" s="211"/>
      <c r="X32" s="211"/>
      <c r="Y32" s="211"/>
      <c r="Z32" s="211"/>
      <c r="AA32" s="211"/>
      <c r="AB32" s="211"/>
      <c r="AC32" s="211"/>
      <c r="AD32" s="211"/>
      <c r="AE32" s="211"/>
      <c r="AF32" s="211"/>
      <c r="AG32" s="211"/>
      <c r="AH32" s="211"/>
      <c r="AI32" s="211"/>
      <c r="AJ32" s="211"/>
      <c r="AK32" s="211"/>
      <c r="AL32" s="211"/>
      <c r="AM32" s="215" t="s">
        <v>193</v>
      </c>
      <c r="AN32" s="211"/>
      <c r="AO32" s="211"/>
      <c r="AP32" s="211"/>
      <c r="AQ32" s="211"/>
      <c r="AR32" s="211"/>
      <c r="AS32" s="215"/>
      <c r="AT32" s="215"/>
      <c r="AU32" s="215"/>
      <c r="AV32" s="215"/>
      <c r="AW32" s="215"/>
      <c r="AX32" s="215"/>
      <c r="AY32" s="215"/>
      <c r="AZ32" s="215"/>
      <c r="BA32" s="215"/>
      <c r="BB32" s="211"/>
      <c r="BC32" s="215"/>
      <c r="BD32" s="211"/>
      <c r="BE32" s="215" t="s">
        <v>194</v>
      </c>
      <c r="BF32" s="211"/>
      <c r="BG32" s="211"/>
      <c r="BH32" s="211"/>
      <c r="BI32" s="211"/>
      <c r="BJ32" s="215"/>
      <c r="BK32" s="215"/>
      <c r="BL32" s="215"/>
      <c r="BM32" s="215"/>
      <c r="BN32" s="215"/>
      <c r="BO32" s="215"/>
      <c r="BP32" s="215"/>
      <c r="BQ32" s="215"/>
      <c r="BR32" s="211"/>
      <c r="BS32" s="211"/>
      <c r="BT32" s="211"/>
      <c r="BU32" s="211"/>
      <c r="BV32" s="211"/>
      <c r="BW32" s="211" t="s">
        <v>195</v>
      </c>
      <c r="BX32" s="211"/>
      <c r="BY32" s="211"/>
      <c r="BZ32" s="211"/>
      <c r="CA32" s="211"/>
      <c r="CB32" s="215"/>
      <c r="CC32" s="215"/>
      <c r="CD32" s="215"/>
      <c r="CE32" s="215"/>
      <c r="CF32" s="215"/>
      <c r="CG32" s="215"/>
      <c r="CH32" s="215"/>
      <c r="CI32" s="215"/>
      <c r="CJ32" s="215"/>
      <c r="CK32" s="215"/>
      <c r="CL32" s="215"/>
      <c r="CM32" s="215"/>
      <c r="CN32" s="215"/>
      <c r="CO32" s="215" t="s">
        <v>196</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29" t="s">
        <v>197</v>
      </c>
      <c r="D33" s="429"/>
      <c r="E33" s="428" t="s">
        <v>198</v>
      </c>
      <c r="F33" s="428"/>
      <c r="G33" s="428"/>
      <c r="H33" s="428"/>
      <c r="I33" s="428"/>
      <c r="J33" s="428"/>
      <c r="K33" s="428"/>
      <c r="L33" s="428"/>
      <c r="M33" s="428"/>
      <c r="N33" s="428"/>
      <c r="O33" s="428"/>
      <c r="P33" s="428"/>
      <c r="Q33" s="428"/>
      <c r="R33" s="428"/>
      <c r="S33" s="428"/>
      <c r="T33" s="216"/>
      <c r="U33" s="429" t="s">
        <v>197</v>
      </c>
      <c r="V33" s="429"/>
      <c r="W33" s="428" t="s">
        <v>199</v>
      </c>
      <c r="X33" s="428"/>
      <c r="Y33" s="428"/>
      <c r="Z33" s="428"/>
      <c r="AA33" s="428"/>
      <c r="AB33" s="428"/>
      <c r="AC33" s="428"/>
      <c r="AD33" s="428"/>
      <c r="AE33" s="428"/>
      <c r="AF33" s="428"/>
      <c r="AG33" s="428"/>
      <c r="AH33" s="428"/>
      <c r="AI33" s="428"/>
      <c r="AJ33" s="428"/>
      <c r="AK33" s="428"/>
      <c r="AL33" s="216"/>
      <c r="AM33" s="429" t="s">
        <v>200</v>
      </c>
      <c r="AN33" s="429"/>
      <c r="AO33" s="428" t="s">
        <v>201</v>
      </c>
      <c r="AP33" s="428"/>
      <c r="AQ33" s="428"/>
      <c r="AR33" s="428"/>
      <c r="AS33" s="428"/>
      <c r="AT33" s="428"/>
      <c r="AU33" s="428"/>
      <c r="AV33" s="428"/>
      <c r="AW33" s="428"/>
      <c r="AX33" s="428"/>
      <c r="AY33" s="428"/>
      <c r="AZ33" s="428"/>
      <c r="BA33" s="428"/>
      <c r="BB33" s="428"/>
      <c r="BC33" s="428"/>
      <c r="BD33" s="217"/>
      <c r="BE33" s="428" t="s">
        <v>202</v>
      </c>
      <c r="BF33" s="428"/>
      <c r="BG33" s="428" t="s">
        <v>203</v>
      </c>
      <c r="BH33" s="428"/>
      <c r="BI33" s="428"/>
      <c r="BJ33" s="428"/>
      <c r="BK33" s="428"/>
      <c r="BL33" s="428"/>
      <c r="BM33" s="428"/>
      <c r="BN33" s="428"/>
      <c r="BO33" s="428"/>
      <c r="BP33" s="428"/>
      <c r="BQ33" s="428"/>
      <c r="BR33" s="428"/>
      <c r="BS33" s="428"/>
      <c r="BT33" s="428"/>
      <c r="BU33" s="428"/>
      <c r="BV33" s="217"/>
      <c r="BW33" s="429" t="s">
        <v>202</v>
      </c>
      <c r="BX33" s="429"/>
      <c r="BY33" s="428" t="s">
        <v>204</v>
      </c>
      <c r="BZ33" s="428"/>
      <c r="CA33" s="428"/>
      <c r="CB33" s="428"/>
      <c r="CC33" s="428"/>
      <c r="CD33" s="428"/>
      <c r="CE33" s="428"/>
      <c r="CF33" s="428"/>
      <c r="CG33" s="428"/>
      <c r="CH33" s="428"/>
      <c r="CI33" s="428"/>
      <c r="CJ33" s="428"/>
      <c r="CK33" s="428"/>
      <c r="CL33" s="428"/>
      <c r="CM33" s="428"/>
      <c r="CN33" s="216"/>
      <c r="CO33" s="429" t="s">
        <v>197</v>
      </c>
      <c r="CP33" s="429"/>
      <c r="CQ33" s="428" t="s">
        <v>205</v>
      </c>
      <c r="CR33" s="428"/>
      <c r="CS33" s="428"/>
      <c r="CT33" s="428"/>
      <c r="CU33" s="428"/>
      <c r="CV33" s="428"/>
      <c r="CW33" s="428"/>
      <c r="CX33" s="428"/>
      <c r="CY33" s="428"/>
      <c r="CZ33" s="428"/>
      <c r="DA33" s="428"/>
      <c r="DB33" s="428"/>
      <c r="DC33" s="428"/>
      <c r="DD33" s="428"/>
      <c r="DE33" s="428"/>
      <c r="DF33" s="216"/>
      <c r="DG33" s="427" t="s">
        <v>206</v>
      </c>
      <c r="DH33" s="427"/>
      <c r="DI33" s="218"/>
      <c r="DJ33" s="186"/>
      <c r="DK33" s="186"/>
      <c r="DL33" s="186"/>
      <c r="DM33" s="186"/>
      <c r="DN33" s="186"/>
      <c r="DO33" s="186"/>
    </row>
    <row r="34" spans="1:119" ht="32.25" customHeight="1" x14ac:dyDescent="0.15">
      <c r="A34" s="187"/>
      <c r="B34" s="213"/>
      <c r="C34" s="425">
        <f>IF(E34="","",1)</f>
        <v>1</v>
      </c>
      <c r="D34" s="425"/>
      <c r="E34" s="424" t="str">
        <f>IF('各会計、関係団体の財政状況及び健全化判断比率'!B7="","",'各会計、関係団体の財政状況及び健全化判断比率'!B7)</f>
        <v>一般会計</v>
      </c>
      <c r="F34" s="424"/>
      <c r="G34" s="424"/>
      <c r="H34" s="424"/>
      <c r="I34" s="424"/>
      <c r="J34" s="424"/>
      <c r="K34" s="424"/>
      <c r="L34" s="424"/>
      <c r="M34" s="424"/>
      <c r="N34" s="424"/>
      <c r="O34" s="424"/>
      <c r="P34" s="424"/>
      <c r="Q34" s="424"/>
      <c r="R34" s="424"/>
      <c r="S34" s="424"/>
      <c r="T34" s="214"/>
      <c r="U34" s="425">
        <f>IF(W34="","",MAX(C34:D43)+1)</f>
        <v>2</v>
      </c>
      <c r="V34" s="425"/>
      <c r="W34" s="424" t="str">
        <f>IF('各会計、関係団体の財政状況及び健全化判断比率'!B28="","",'各会計、関係団体の財政状況及び健全化判断比率'!B28)</f>
        <v>国民健康保険特別会計</v>
      </c>
      <c r="X34" s="424"/>
      <c r="Y34" s="424"/>
      <c r="Z34" s="424"/>
      <c r="AA34" s="424"/>
      <c r="AB34" s="424"/>
      <c r="AC34" s="424"/>
      <c r="AD34" s="424"/>
      <c r="AE34" s="424"/>
      <c r="AF34" s="424"/>
      <c r="AG34" s="424"/>
      <c r="AH34" s="424"/>
      <c r="AI34" s="424"/>
      <c r="AJ34" s="424"/>
      <c r="AK34" s="424"/>
      <c r="AL34" s="214"/>
      <c r="AM34" s="425" t="str">
        <f>IF(AO34="","",MAX(C34:D43,U34:V43)+1)</f>
        <v/>
      </c>
      <c r="AN34" s="425"/>
      <c r="AO34" s="424"/>
      <c r="AP34" s="424"/>
      <c r="AQ34" s="424"/>
      <c r="AR34" s="424"/>
      <c r="AS34" s="424"/>
      <c r="AT34" s="424"/>
      <c r="AU34" s="424"/>
      <c r="AV34" s="424"/>
      <c r="AW34" s="424"/>
      <c r="AX34" s="424"/>
      <c r="AY34" s="424"/>
      <c r="AZ34" s="424"/>
      <c r="BA34" s="424"/>
      <c r="BB34" s="424"/>
      <c r="BC34" s="424"/>
      <c r="BD34" s="214"/>
      <c r="BE34" s="425">
        <f>IF(BG34="","",MAX(C34:D43,U34:V43,AM34:AN43)+1)</f>
        <v>6</v>
      </c>
      <c r="BF34" s="425"/>
      <c r="BG34" s="424" t="str">
        <f>IF('各会計、関係団体の財政状況及び健全化判断比率'!B32="","",'各会計、関係団体の財政状況及び健全化判断比率'!B32)</f>
        <v>簡易水道事業特別会計</v>
      </c>
      <c r="BH34" s="424"/>
      <c r="BI34" s="424"/>
      <c r="BJ34" s="424"/>
      <c r="BK34" s="424"/>
      <c r="BL34" s="424"/>
      <c r="BM34" s="424"/>
      <c r="BN34" s="424"/>
      <c r="BO34" s="424"/>
      <c r="BP34" s="424"/>
      <c r="BQ34" s="424"/>
      <c r="BR34" s="424"/>
      <c r="BS34" s="424"/>
      <c r="BT34" s="424"/>
      <c r="BU34" s="424"/>
      <c r="BV34" s="214"/>
      <c r="BW34" s="425">
        <f>IF(BY34="","",MAX(C34:D43,U34:V43,AM34:AN43,BE34:BF43)+1)</f>
        <v>8</v>
      </c>
      <c r="BX34" s="425"/>
      <c r="BY34" s="424" t="str">
        <f>IF('各会計、関係団体の財政状況及び健全化判断比率'!B68="","",'各会計、関係団体の財政状況及び健全化判断比率'!B68)</f>
        <v>高吾北広域町村事務組合（一般会計）</v>
      </c>
      <c r="BZ34" s="424"/>
      <c r="CA34" s="424"/>
      <c r="CB34" s="424"/>
      <c r="CC34" s="424"/>
      <c r="CD34" s="424"/>
      <c r="CE34" s="424"/>
      <c r="CF34" s="424"/>
      <c r="CG34" s="424"/>
      <c r="CH34" s="424"/>
      <c r="CI34" s="424"/>
      <c r="CJ34" s="424"/>
      <c r="CK34" s="424"/>
      <c r="CL34" s="424"/>
      <c r="CM34" s="424"/>
      <c r="CN34" s="214"/>
      <c r="CO34" s="425">
        <f>IF(CQ34="","",MAX(C34:D43,U34:V43,AM34:AN43,BE34:BF43,BW34:BX43)+1)</f>
        <v>18</v>
      </c>
      <c r="CP34" s="425"/>
      <c r="CQ34" s="424" t="str">
        <f>IF('各会計、関係団体の財政状況及び健全化判断比率'!BS7="","",'各会計、関係団体の財政状況及び健全化判断比率'!BS7)</f>
        <v>アプロス㈱</v>
      </c>
      <c r="CR34" s="424"/>
      <c r="CS34" s="424"/>
      <c r="CT34" s="424"/>
      <c r="CU34" s="424"/>
      <c r="CV34" s="424"/>
      <c r="CW34" s="424"/>
      <c r="CX34" s="424"/>
      <c r="CY34" s="424"/>
      <c r="CZ34" s="424"/>
      <c r="DA34" s="424"/>
      <c r="DB34" s="424"/>
      <c r="DC34" s="424"/>
      <c r="DD34" s="424"/>
      <c r="DE34" s="424"/>
      <c r="DF34" s="211"/>
      <c r="DG34" s="426" t="str">
        <f>IF('各会計、関係団体の財政状況及び健全化判断比率'!BR7="","",'各会計、関係団体の財政状況及び健全化判断比率'!BR7)</f>
        <v/>
      </c>
      <c r="DH34" s="426"/>
      <c r="DI34" s="218"/>
      <c r="DJ34" s="186"/>
      <c r="DK34" s="186"/>
      <c r="DL34" s="186"/>
      <c r="DM34" s="186"/>
      <c r="DN34" s="186"/>
      <c r="DO34" s="186"/>
    </row>
    <row r="35" spans="1:119" ht="32.25" customHeight="1" x14ac:dyDescent="0.15">
      <c r="A35" s="187"/>
      <c r="B35" s="213"/>
      <c r="C35" s="425" t="str">
        <f>IF(E35="","",C34+1)</f>
        <v/>
      </c>
      <c r="D35" s="425"/>
      <c r="E35" s="424" t="str">
        <f>IF('各会計、関係団体の財政状況及び健全化判断比率'!B8="","",'各会計、関係団体の財政状況及び健全化判断比率'!B8)</f>
        <v/>
      </c>
      <c r="F35" s="424"/>
      <c r="G35" s="424"/>
      <c r="H35" s="424"/>
      <c r="I35" s="424"/>
      <c r="J35" s="424"/>
      <c r="K35" s="424"/>
      <c r="L35" s="424"/>
      <c r="M35" s="424"/>
      <c r="N35" s="424"/>
      <c r="O35" s="424"/>
      <c r="P35" s="424"/>
      <c r="Q35" s="424"/>
      <c r="R35" s="424"/>
      <c r="S35" s="424"/>
      <c r="T35" s="214"/>
      <c r="U35" s="425">
        <f>IF(W35="","",U34+1)</f>
        <v>3</v>
      </c>
      <c r="V35" s="425"/>
      <c r="W35" s="424" t="str">
        <f>IF('各会計、関係団体の財政状況及び健全化判断比率'!B29="","",'各会計、関係団体の財政状況及び健全化判断比率'!B29)</f>
        <v>国民健康保険特別会計直診大崎診療所勘定</v>
      </c>
      <c r="X35" s="424"/>
      <c r="Y35" s="424"/>
      <c r="Z35" s="424"/>
      <c r="AA35" s="424"/>
      <c r="AB35" s="424"/>
      <c r="AC35" s="424"/>
      <c r="AD35" s="424"/>
      <c r="AE35" s="424"/>
      <c r="AF35" s="424"/>
      <c r="AG35" s="424"/>
      <c r="AH35" s="424"/>
      <c r="AI35" s="424"/>
      <c r="AJ35" s="424"/>
      <c r="AK35" s="424"/>
      <c r="AL35" s="214"/>
      <c r="AM35" s="425" t="str">
        <f t="shared" ref="AM35:AM43" si="0">IF(AO35="","",AM34+1)</f>
        <v/>
      </c>
      <c r="AN35" s="425"/>
      <c r="AO35" s="424"/>
      <c r="AP35" s="424"/>
      <c r="AQ35" s="424"/>
      <c r="AR35" s="424"/>
      <c r="AS35" s="424"/>
      <c r="AT35" s="424"/>
      <c r="AU35" s="424"/>
      <c r="AV35" s="424"/>
      <c r="AW35" s="424"/>
      <c r="AX35" s="424"/>
      <c r="AY35" s="424"/>
      <c r="AZ35" s="424"/>
      <c r="BA35" s="424"/>
      <c r="BB35" s="424"/>
      <c r="BC35" s="424"/>
      <c r="BD35" s="214"/>
      <c r="BE35" s="425">
        <f t="shared" ref="BE35:BE43" si="1">IF(BG35="","",BE34+1)</f>
        <v>7</v>
      </c>
      <c r="BF35" s="425"/>
      <c r="BG35" s="424" t="str">
        <f>IF('各会計、関係団体の財政状況及び健全化判断比率'!B33="","",'各会計、関係団体の財政状況及び健全化判断比率'!B33)</f>
        <v>農業集落排水事業特別会計</v>
      </c>
      <c r="BH35" s="424"/>
      <c r="BI35" s="424"/>
      <c r="BJ35" s="424"/>
      <c r="BK35" s="424"/>
      <c r="BL35" s="424"/>
      <c r="BM35" s="424"/>
      <c r="BN35" s="424"/>
      <c r="BO35" s="424"/>
      <c r="BP35" s="424"/>
      <c r="BQ35" s="424"/>
      <c r="BR35" s="424"/>
      <c r="BS35" s="424"/>
      <c r="BT35" s="424"/>
      <c r="BU35" s="424"/>
      <c r="BV35" s="214"/>
      <c r="BW35" s="425">
        <f t="shared" ref="BW35:BW43" si="2">IF(BY35="","",BW34+1)</f>
        <v>9</v>
      </c>
      <c r="BX35" s="425"/>
      <c r="BY35" s="424" t="str">
        <f>IF('各会計、関係団体の財政状況及び健全化判断比率'!B69="","",'各会計、関係団体の財政状況及び健全化判断比率'!B69)</f>
        <v>高吾北広域町村事務組合（特別養護老人ホーム特別会計）</v>
      </c>
      <c r="BZ35" s="424"/>
      <c r="CA35" s="424"/>
      <c r="CB35" s="424"/>
      <c r="CC35" s="424"/>
      <c r="CD35" s="424"/>
      <c r="CE35" s="424"/>
      <c r="CF35" s="424"/>
      <c r="CG35" s="424"/>
      <c r="CH35" s="424"/>
      <c r="CI35" s="424"/>
      <c r="CJ35" s="424"/>
      <c r="CK35" s="424"/>
      <c r="CL35" s="424"/>
      <c r="CM35" s="424"/>
      <c r="CN35" s="214"/>
      <c r="CO35" s="425">
        <f t="shared" ref="CO35:CO43" si="3">IF(CQ35="","",CO34+1)</f>
        <v>19</v>
      </c>
      <c r="CP35" s="425"/>
      <c r="CQ35" s="424" t="str">
        <f>IF('各会計、関係団体の財政状況及び健全化判断比率'!BS8="","",'各会計、関係団体の財政状況及び健全化判断比率'!BS8)</f>
        <v>㈱フードプラン</v>
      </c>
      <c r="CR35" s="424"/>
      <c r="CS35" s="424"/>
      <c r="CT35" s="424"/>
      <c r="CU35" s="424"/>
      <c r="CV35" s="424"/>
      <c r="CW35" s="424"/>
      <c r="CX35" s="424"/>
      <c r="CY35" s="424"/>
      <c r="CZ35" s="424"/>
      <c r="DA35" s="424"/>
      <c r="DB35" s="424"/>
      <c r="DC35" s="424"/>
      <c r="DD35" s="424"/>
      <c r="DE35" s="424"/>
      <c r="DF35" s="211"/>
      <c r="DG35" s="426" t="str">
        <f>IF('各会計、関係団体の財政状況及び健全化判断比率'!BR8="","",'各会計、関係団体の財政状況及び健全化判断比率'!BR8)</f>
        <v/>
      </c>
      <c r="DH35" s="426"/>
      <c r="DI35" s="218"/>
      <c r="DJ35" s="186"/>
      <c r="DK35" s="186"/>
      <c r="DL35" s="186"/>
      <c r="DM35" s="186"/>
      <c r="DN35" s="186"/>
      <c r="DO35" s="186"/>
    </row>
    <row r="36" spans="1:119" ht="32.25" customHeight="1" x14ac:dyDescent="0.15">
      <c r="A36" s="187"/>
      <c r="B36" s="213"/>
      <c r="C36" s="425" t="str">
        <f>IF(E36="","",C35+1)</f>
        <v/>
      </c>
      <c r="D36" s="425"/>
      <c r="E36" s="424" t="str">
        <f>IF('各会計、関係団体の財政状況及び健全化判断比率'!B9="","",'各会計、関係団体の財政状況及び健全化判断比率'!B9)</f>
        <v/>
      </c>
      <c r="F36" s="424"/>
      <c r="G36" s="424"/>
      <c r="H36" s="424"/>
      <c r="I36" s="424"/>
      <c r="J36" s="424"/>
      <c r="K36" s="424"/>
      <c r="L36" s="424"/>
      <c r="M36" s="424"/>
      <c r="N36" s="424"/>
      <c r="O36" s="424"/>
      <c r="P36" s="424"/>
      <c r="Q36" s="424"/>
      <c r="R36" s="424"/>
      <c r="S36" s="424"/>
      <c r="T36" s="214"/>
      <c r="U36" s="425">
        <f t="shared" ref="U36:U43" si="4">IF(W36="","",U35+1)</f>
        <v>4</v>
      </c>
      <c r="V36" s="425"/>
      <c r="W36" s="424" t="str">
        <f>IF('各会計、関係団体の財政状況及び健全化判断比率'!B30="","",'各会計、関係団体の財政状況及び健全化判断比率'!B30)</f>
        <v>介護保険特別会計</v>
      </c>
      <c r="X36" s="424"/>
      <c r="Y36" s="424"/>
      <c r="Z36" s="424"/>
      <c r="AA36" s="424"/>
      <c r="AB36" s="424"/>
      <c r="AC36" s="424"/>
      <c r="AD36" s="424"/>
      <c r="AE36" s="424"/>
      <c r="AF36" s="424"/>
      <c r="AG36" s="424"/>
      <c r="AH36" s="424"/>
      <c r="AI36" s="424"/>
      <c r="AJ36" s="424"/>
      <c r="AK36" s="424"/>
      <c r="AL36" s="214"/>
      <c r="AM36" s="425" t="str">
        <f t="shared" si="0"/>
        <v/>
      </c>
      <c r="AN36" s="425"/>
      <c r="AO36" s="424"/>
      <c r="AP36" s="424"/>
      <c r="AQ36" s="424"/>
      <c r="AR36" s="424"/>
      <c r="AS36" s="424"/>
      <c r="AT36" s="424"/>
      <c r="AU36" s="424"/>
      <c r="AV36" s="424"/>
      <c r="AW36" s="424"/>
      <c r="AX36" s="424"/>
      <c r="AY36" s="424"/>
      <c r="AZ36" s="424"/>
      <c r="BA36" s="424"/>
      <c r="BB36" s="424"/>
      <c r="BC36" s="424"/>
      <c r="BD36" s="214"/>
      <c r="BE36" s="425" t="str">
        <f t="shared" si="1"/>
        <v/>
      </c>
      <c r="BF36" s="425"/>
      <c r="BG36" s="424"/>
      <c r="BH36" s="424"/>
      <c r="BI36" s="424"/>
      <c r="BJ36" s="424"/>
      <c r="BK36" s="424"/>
      <c r="BL36" s="424"/>
      <c r="BM36" s="424"/>
      <c r="BN36" s="424"/>
      <c r="BO36" s="424"/>
      <c r="BP36" s="424"/>
      <c r="BQ36" s="424"/>
      <c r="BR36" s="424"/>
      <c r="BS36" s="424"/>
      <c r="BT36" s="424"/>
      <c r="BU36" s="424"/>
      <c r="BV36" s="214"/>
      <c r="BW36" s="425">
        <f t="shared" si="2"/>
        <v>10</v>
      </c>
      <c r="BX36" s="425"/>
      <c r="BY36" s="424" t="str">
        <f>IF('各会計、関係団体の財政状況及び健全化判断比率'!B70="","",'各会計、関係団体の財政状況及び健全化判断比率'!B70)</f>
        <v>高吾北広域町村事務組合（養護老人ホーム特別会計）</v>
      </c>
      <c r="BZ36" s="424"/>
      <c r="CA36" s="424"/>
      <c r="CB36" s="424"/>
      <c r="CC36" s="424"/>
      <c r="CD36" s="424"/>
      <c r="CE36" s="424"/>
      <c r="CF36" s="424"/>
      <c r="CG36" s="424"/>
      <c r="CH36" s="424"/>
      <c r="CI36" s="424"/>
      <c r="CJ36" s="424"/>
      <c r="CK36" s="424"/>
      <c r="CL36" s="424"/>
      <c r="CM36" s="424"/>
      <c r="CN36" s="214"/>
      <c r="CO36" s="425" t="str">
        <f t="shared" si="3"/>
        <v/>
      </c>
      <c r="CP36" s="425"/>
      <c r="CQ36" s="424" t="str">
        <f>IF('各会計、関係団体の財政状況及び健全化判断比率'!BS9="","",'各会計、関係団体の財政状況及び健全化判断比率'!BS9)</f>
        <v/>
      </c>
      <c r="CR36" s="424"/>
      <c r="CS36" s="424"/>
      <c r="CT36" s="424"/>
      <c r="CU36" s="424"/>
      <c r="CV36" s="424"/>
      <c r="CW36" s="424"/>
      <c r="CX36" s="424"/>
      <c r="CY36" s="424"/>
      <c r="CZ36" s="424"/>
      <c r="DA36" s="424"/>
      <c r="DB36" s="424"/>
      <c r="DC36" s="424"/>
      <c r="DD36" s="424"/>
      <c r="DE36" s="424"/>
      <c r="DF36" s="211"/>
      <c r="DG36" s="426" t="str">
        <f>IF('各会計、関係団体の財政状況及び健全化判断比率'!BR9="","",'各会計、関係団体の財政状況及び健全化判断比率'!BR9)</f>
        <v/>
      </c>
      <c r="DH36" s="426"/>
      <c r="DI36" s="218"/>
      <c r="DJ36" s="186"/>
      <c r="DK36" s="186"/>
      <c r="DL36" s="186"/>
      <c r="DM36" s="186"/>
      <c r="DN36" s="186"/>
      <c r="DO36" s="186"/>
    </row>
    <row r="37" spans="1:119" ht="32.25" customHeight="1" x14ac:dyDescent="0.15">
      <c r="A37" s="187"/>
      <c r="B37" s="213"/>
      <c r="C37" s="425" t="str">
        <f>IF(E37="","",C36+1)</f>
        <v/>
      </c>
      <c r="D37" s="425"/>
      <c r="E37" s="424" t="str">
        <f>IF('各会計、関係団体の財政状況及び健全化判断比率'!B10="","",'各会計、関係団体の財政状況及び健全化判断比率'!B10)</f>
        <v/>
      </c>
      <c r="F37" s="424"/>
      <c r="G37" s="424"/>
      <c r="H37" s="424"/>
      <c r="I37" s="424"/>
      <c r="J37" s="424"/>
      <c r="K37" s="424"/>
      <c r="L37" s="424"/>
      <c r="M37" s="424"/>
      <c r="N37" s="424"/>
      <c r="O37" s="424"/>
      <c r="P37" s="424"/>
      <c r="Q37" s="424"/>
      <c r="R37" s="424"/>
      <c r="S37" s="424"/>
      <c r="T37" s="214"/>
      <c r="U37" s="425">
        <f t="shared" si="4"/>
        <v>5</v>
      </c>
      <c r="V37" s="425"/>
      <c r="W37" s="424" t="str">
        <f>IF('各会計、関係団体の財政状況及び健全化判断比率'!B31="","",'各会計、関係団体の財政状況及び健全化判断比率'!B31)</f>
        <v>後期高齢者医療特別会計</v>
      </c>
      <c r="X37" s="424"/>
      <c r="Y37" s="424"/>
      <c r="Z37" s="424"/>
      <c r="AA37" s="424"/>
      <c r="AB37" s="424"/>
      <c r="AC37" s="424"/>
      <c r="AD37" s="424"/>
      <c r="AE37" s="424"/>
      <c r="AF37" s="424"/>
      <c r="AG37" s="424"/>
      <c r="AH37" s="424"/>
      <c r="AI37" s="424"/>
      <c r="AJ37" s="424"/>
      <c r="AK37" s="424"/>
      <c r="AL37" s="214"/>
      <c r="AM37" s="425" t="str">
        <f t="shared" si="0"/>
        <v/>
      </c>
      <c r="AN37" s="425"/>
      <c r="AO37" s="424"/>
      <c r="AP37" s="424"/>
      <c r="AQ37" s="424"/>
      <c r="AR37" s="424"/>
      <c r="AS37" s="424"/>
      <c r="AT37" s="424"/>
      <c r="AU37" s="424"/>
      <c r="AV37" s="424"/>
      <c r="AW37" s="424"/>
      <c r="AX37" s="424"/>
      <c r="AY37" s="424"/>
      <c r="AZ37" s="424"/>
      <c r="BA37" s="424"/>
      <c r="BB37" s="424"/>
      <c r="BC37" s="424"/>
      <c r="BD37" s="214"/>
      <c r="BE37" s="425" t="str">
        <f t="shared" si="1"/>
        <v/>
      </c>
      <c r="BF37" s="425"/>
      <c r="BG37" s="424"/>
      <c r="BH37" s="424"/>
      <c r="BI37" s="424"/>
      <c r="BJ37" s="424"/>
      <c r="BK37" s="424"/>
      <c r="BL37" s="424"/>
      <c r="BM37" s="424"/>
      <c r="BN37" s="424"/>
      <c r="BO37" s="424"/>
      <c r="BP37" s="424"/>
      <c r="BQ37" s="424"/>
      <c r="BR37" s="424"/>
      <c r="BS37" s="424"/>
      <c r="BT37" s="424"/>
      <c r="BU37" s="424"/>
      <c r="BV37" s="214"/>
      <c r="BW37" s="425">
        <f t="shared" si="2"/>
        <v>11</v>
      </c>
      <c r="BX37" s="425"/>
      <c r="BY37" s="424" t="str">
        <f>IF('各会計、関係団体の財政状況及び健全化判断比率'!B71="","",'各会計、関係団体の財政状況及び健全化判断比率'!B71)</f>
        <v>高吾北広域町村事務組合（障害者支援施設特別会計）</v>
      </c>
      <c r="BZ37" s="424"/>
      <c r="CA37" s="424"/>
      <c r="CB37" s="424"/>
      <c r="CC37" s="424"/>
      <c r="CD37" s="424"/>
      <c r="CE37" s="424"/>
      <c r="CF37" s="424"/>
      <c r="CG37" s="424"/>
      <c r="CH37" s="424"/>
      <c r="CI37" s="424"/>
      <c r="CJ37" s="424"/>
      <c r="CK37" s="424"/>
      <c r="CL37" s="424"/>
      <c r="CM37" s="424"/>
      <c r="CN37" s="214"/>
      <c r="CO37" s="425" t="str">
        <f t="shared" si="3"/>
        <v/>
      </c>
      <c r="CP37" s="425"/>
      <c r="CQ37" s="424" t="str">
        <f>IF('各会計、関係団体の財政状況及び健全化判断比率'!BS10="","",'各会計、関係団体の財政状況及び健全化判断比率'!BS10)</f>
        <v/>
      </c>
      <c r="CR37" s="424"/>
      <c r="CS37" s="424"/>
      <c r="CT37" s="424"/>
      <c r="CU37" s="424"/>
      <c r="CV37" s="424"/>
      <c r="CW37" s="424"/>
      <c r="CX37" s="424"/>
      <c r="CY37" s="424"/>
      <c r="CZ37" s="424"/>
      <c r="DA37" s="424"/>
      <c r="DB37" s="424"/>
      <c r="DC37" s="424"/>
      <c r="DD37" s="424"/>
      <c r="DE37" s="424"/>
      <c r="DF37" s="211"/>
      <c r="DG37" s="426" t="str">
        <f>IF('各会計、関係団体の財政状況及び健全化判断比率'!BR10="","",'各会計、関係団体の財政状況及び健全化判断比率'!BR10)</f>
        <v/>
      </c>
      <c r="DH37" s="426"/>
      <c r="DI37" s="218"/>
      <c r="DJ37" s="186"/>
      <c r="DK37" s="186"/>
      <c r="DL37" s="186"/>
      <c r="DM37" s="186"/>
      <c r="DN37" s="186"/>
      <c r="DO37" s="186"/>
    </row>
    <row r="38" spans="1:119" ht="32.25" customHeight="1" x14ac:dyDescent="0.15">
      <c r="A38" s="187"/>
      <c r="B38" s="213"/>
      <c r="C38" s="425" t="str">
        <f t="shared" ref="C38:C43" si="5">IF(E38="","",C37+1)</f>
        <v/>
      </c>
      <c r="D38" s="425"/>
      <c r="E38" s="424" t="str">
        <f>IF('各会計、関係団体の財政状況及び健全化判断比率'!B11="","",'各会計、関係団体の財政状況及び健全化判断比率'!B11)</f>
        <v/>
      </c>
      <c r="F38" s="424"/>
      <c r="G38" s="424"/>
      <c r="H38" s="424"/>
      <c r="I38" s="424"/>
      <c r="J38" s="424"/>
      <c r="K38" s="424"/>
      <c r="L38" s="424"/>
      <c r="M38" s="424"/>
      <c r="N38" s="424"/>
      <c r="O38" s="424"/>
      <c r="P38" s="424"/>
      <c r="Q38" s="424"/>
      <c r="R38" s="424"/>
      <c r="S38" s="424"/>
      <c r="T38" s="214"/>
      <c r="U38" s="425" t="str">
        <f t="shared" si="4"/>
        <v/>
      </c>
      <c r="V38" s="425"/>
      <c r="W38" s="424"/>
      <c r="X38" s="424"/>
      <c r="Y38" s="424"/>
      <c r="Z38" s="424"/>
      <c r="AA38" s="424"/>
      <c r="AB38" s="424"/>
      <c r="AC38" s="424"/>
      <c r="AD38" s="424"/>
      <c r="AE38" s="424"/>
      <c r="AF38" s="424"/>
      <c r="AG38" s="424"/>
      <c r="AH38" s="424"/>
      <c r="AI38" s="424"/>
      <c r="AJ38" s="424"/>
      <c r="AK38" s="424"/>
      <c r="AL38" s="214"/>
      <c r="AM38" s="425" t="str">
        <f t="shared" si="0"/>
        <v/>
      </c>
      <c r="AN38" s="425"/>
      <c r="AO38" s="424"/>
      <c r="AP38" s="424"/>
      <c r="AQ38" s="424"/>
      <c r="AR38" s="424"/>
      <c r="AS38" s="424"/>
      <c r="AT38" s="424"/>
      <c r="AU38" s="424"/>
      <c r="AV38" s="424"/>
      <c r="AW38" s="424"/>
      <c r="AX38" s="424"/>
      <c r="AY38" s="424"/>
      <c r="AZ38" s="424"/>
      <c r="BA38" s="424"/>
      <c r="BB38" s="424"/>
      <c r="BC38" s="424"/>
      <c r="BD38" s="214"/>
      <c r="BE38" s="425" t="str">
        <f t="shared" si="1"/>
        <v/>
      </c>
      <c r="BF38" s="425"/>
      <c r="BG38" s="424"/>
      <c r="BH38" s="424"/>
      <c r="BI38" s="424"/>
      <c r="BJ38" s="424"/>
      <c r="BK38" s="424"/>
      <c r="BL38" s="424"/>
      <c r="BM38" s="424"/>
      <c r="BN38" s="424"/>
      <c r="BO38" s="424"/>
      <c r="BP38" s="424"/>
      <c r="BQ38" s="424"/>
      <c r="BR38" s="424"/>
      <c r="BS38" s="424"/>
      <c r="BT38" s="424"/>
      <c r="BU38" s="424"/>
      <c r="BV38" s="214"/>
      <c r="BW38" s="425">
        <f t="shared" si="2"/>
        <v>12</v>
      </c>
      <c r="BX38" s="425"/>
      <c r="BY38" s="424" t="str">
        <f>IF('各会計、関係団体の財政状況及び健全化判断比率'!B72="","",'各会計、関係団体の財政状況及び健全化判断比率'!B72)</f>
        <v>高吾北広域町村事務組合（ふるさと市町村圏特別会計）</v>
      </c>
      <c r="BZ38" s="424"/>
      <c r="CA38" s="424"/>
      <c r="CB38" s="424"/>
      <c r="CC38" s="424"/>
      <c r="CD38" s="424"/>
      <c r="CE38" s="424"/>
      <c r="CF38" s="424"/>
      <c r="CG38" s="424"/>
      <c r="CH38" s="424"/>
      <c r="CI38" s="424"/>
      <c r="CJ38" s="424"/>
      <c r="CK38" s="424"/>
      <c r="CL38" s="424"/>
      <c r="CM38" s="424"/>
      <c r="CN38" s="214"/>
      <c r="CO38" s="425" t="str">
        <f t="shared" si="3"/>
        <v/>
      </c>
      <c r="CP38" s="425"/>
      <c r="CQ38" s="424" t="str">
        <f>IF('各会計、関係団体の財政状況及び健全化判断比率'!BS11="","",'各会計、関係団体の財政状況及び健全化判断比率'!BS11)</f>
        <v/>
      </c>
      <c r="CR38" s="424"/>
      <c r="CS38" s="424"/>
      <c r="CT38" s="424"/>
      <c r="CU38" s="424"/>
      <c r="CV38" s="424"/>
      <c r="CW38" s="424"/>
      <c r="CX38" s="424"/>
      <c r="CY38" s="424"/>
      <c r="CZ38" s="424"/>
      <c r="DA38" s="424"/>
      <c r="DB38" s="424"/>
      <c r="DC38" s="424"/>
      <c r="DD38" s="424"/>
      <c r="DE38" s="424"/>
      <c r="DF38" s="211"/>
      <c r="DG38" s="426" t="str">
        <f>IF('各会計、関係団体の財政状況及び健全化判断比率'!BR11="","",'各会計、関係団体の財政状況及び健全化判断比率'!BR11)</f>
        <v/>
      </c>
      <c r="DH38" s="426"/>
      <c r="DI38" s="218"/>
      <c r="DJ38" s="186"/>
      <c r="DK38" s="186"/>
      <c r="DL38" s="186"/>
      <c r="DM38" s="186"/>
      <c r="DN38" s="186"/>
      <c r="DO38" s="186"/>
    </row>
    <row r="39" spans="1:119" ht="32.25" customHeight="1" x14ac:dyDescent="0.15">
      <c r="A39" s="187"/>
      <c r="B39" s="213"/>
      <c r="C39" s="425" t="str">
        <f t="shared" si="5"/>
        <v/>
      </c>
      <c r="D39" s="425"/>
      <c r="E39" s="424" t="str">
        <f>IF('各会計、関係団体の財政状況及び健全化判断比率'!B12="","",'各会計、関係団体の財政状況及び健全化判断比率'!B12)</f>
        <v/>
      </c>
      <c r="F39" s="424"/>
      <c r="G39" s="424"/>
      <c r="H39" s="424"/>
      <c r="I39" s="424"/>
      <c r="J39" s="424"/>
      <c r="K39" s="424"/>
      <c r="L39" s="424"/>
      <c r="M39" s="424"/>
      <c r="N39" s="424"/>
      <c r="O39" s="424"/>
      <c r="P39" s="424"/>
      <c r="Q39" s="424"/>
      <c r="R39" s="424"/>
      <c r="S39" s="424"/>
      <c r="T39" s="214"/>
      <c r="U39" s="425" t="str">
        <f t="shared" si="4"/>
        <v/>
      </c>
      <c r="V39" s="425"/>
      <c r="W39" s="424"/>
      <c r="X39" s="424"/>
      <c r="Y39" s="424"/>
      <c r="Z39" s="424"/>
      <c r="AA39" s="424"/>
      <c r="AB39" s="424"/>
      <c r="AC39" s="424"/>
      <c r="AD39" s="424"/>
      <c r="AE39" s="424"/>
      <c r="AF39" s="424"/>
      <c r="AG39" s="424"/>
      <c r="AH39" s="424"/>
      <c r="AI39" s="424"/>
      <c r="AJ39" s="424"/>
      <c r="AK39" s="424"/>
      <c r="AL39" s="214"/>
      <c r="AM39" s="425" t="str">
        <f t="shared" si="0"/>
        <v/>
      </c>
      <c r="AN39" s="425"/>
      <c r="AO39" s="424"/>
      <c r="AP39" s="424"/>
      <c r="AQ39" s="424"/>
      <c r="AR39" s="424"/>
      <c r="AS39" s="424"/>
      <c r="AT39" s="424"/>
      <c r="AU39" s="424"/>
      <c r="AV39" s="424"/>
      <c r="AW39" s="424"/>
      <c r="AX39" s="424"/>
      <c r="AY39" s="424"/>
      <c r="AZ39" s="424"/>
      <c r="BA39" s="424"/>
      <c r="BB39" s="424"/>
      <c r="BC39" s="424"/>
      <c r="BD39" s="214"/>
      <c r="BE39" s="425" t="str">
        <f t="shared" si="1"/>
        <v/>
      </c>
      <c r="BF39" s="425"/>
      <c r="BG39" s="424"/>
      <c r="BH39" s="424"/>
      <c r="BI39" s="424"/>
      <c r="BJ39" s="424"/>
      <c r="BK39" s="424"/>
      <c r="BL39" s="424"/>
      <c r="BM39" s="424"/>
      <c r="BN39" s="424"/>
      <c r="BO39" s="424"/>
      <c r="BP39" s="424"/>
      <c r="BQ39" s="424"/>
      <c r="BR39" s="424"/>
      <c r="BS39" s="424"/>
      <c r="BT39" s="424"/>
      <c r="BU39" s="424"/>
      <c r="BV39" s="214"/>
      <c r="BW39" s="425">
        <f t="shared" si="2"/>
        <v>13</v>
      </c>
      <c r="BX39" s="425"/>
      <c r="BY39" s="424" t="str">
        <f>IF('各会計、関係団体の財政状況及び健全化判断比率'!B73="","",'各会計、関係団体の財政状況及び健全化判断比率'!B73)</f>
        <v>高知県広域食肉センター事務組合（一般会計）</v>
      </c>
      <c r="BZ39" s="424"/>
      <c r="CA39" s="424"/>
      <c r="CB39" s="424"/>
      <c r="CC39" s="424"/>
      <c r="CD39" s="424"/>
      <c r="CE39" s="424"/>
      <c r="CF39" s="424"/>
      <c r="CG39" s="424"/>
      <c r="CH39" s="424"/>
      <c r="CI39" s="424"/>
      <c r="CJ39" s="424"/>
      <c r="CK39" s="424"/>
      <c r="CL39" s="424"/>
      <c r="CM39" s="424"/>
      <c r="CN39" s="214"/>
      <c r="CO39" s="425" t="str">
        <f t="shared" si="3"/>
        <v/>
      </c>
      <c r="CP39" s="425"/>
      <c r="CQ39" s="424" t="str">
        <f>IF('各会計、関係団体の財政状況及び健全化判断比率'!BS12="","",'各会計、関係団体の財政状況及び健全化判断比率'!BS12)</f>
        <v/>
      </c>
      <c r="CR39" s="424"/>
      <c r="CS39" s="424"/>
      <c r="CT39" s="424"/>
      <c r="CU39" s="424"/>
      <c r="CV39" s="424"/>
      <c r="CW39" s="424"/>
      <c r="CX39" s="424"/>
      <c r="CY39" s="424"/>
      <c r="CZ39" s="424"/>
      <c r="DA39" s="424"/>
      <c r="DB39" s="424"/>
      <c r="DC39" s="424"/>
      <c r="DD39" s="424"/>
      <c r="DE39" s="424"/>
      <c r="DF39" s="211"/>
      <c r="DG39" s="426" t="str">
        <f>IF('各会計、関係団体の財政状況及び健全化判断比率'!BR12="","",'各会計、関係団体の財政状況及び健全化判断比率'!BR12)</f>
        <v/>
      </c>
      <c r="DH39" s="426"/>
      <c r="DI39" s="218"/>
      <c r="DJ39" s="186"/>
      <c r="DK39" s="186"/>
      <c r="DL39" s="186"/>
      <c r="DM39" s="186"/>
      <c r="DN39" s="186"/>
      <c r="DO39" s="186"/>
    </row>
    <row r="40" spans="1:119" ht="32.25" customHeight="1" x14ac:dyDescent="0.15">
      <c r="A40" s="187"/>
      <c r="B40" s="213"/>
      <c r="C40" s="425" t="str">
        <f t="shared" si="5"/>
        <v/>
      </c>
      <c r="D40" s="425"/>
      <c r="E40" s="424" t="str">
        <f>IF('各会計、関係団体の財政状況及び健全化判断比率'!B13="","",'各会計、関係団体の財政状況及び健全化判断比率'!B13)</f>
        <v/>
      </c>
      <c r="F40" s="424"/>
      <c r="G40" s="424"/>
      <c r="H40" s="424"/>
      <c r="I40" s="424"/>
      <c r="J40" s="424"/>
      <c r="K40" s="424"/>
      <c r="L40" s="424"/>
      <c r="M40" s="424"/>
      <c r="N40" s="424"/>
      <c r="O40" s="424"/>
      <c r="P40" s="424"/>
      <c r="Q40" s="424"/>
      <c r="R40" s="424"/>
      <c r="S40" s="424"/>
      <c r="T40" s="214"/>
      <c r="U40" s="425" t="str">
        <f t="shared" si="4"/>
        <v/>
      </c>
      <c r="V40" s="425"/>
      <c r="W40" s="424"/>
      <c r="X40" s="424"/>
      <c r="Y40" s="424"/>
      <c r="Z40" s="424"/>
      <c r="AA40" s="424"/>
      <c r="AB40" s="424"/>
      <c r="AC40" s="424"/>
      <c r="AD40" s="424"/>
      <c r="AE40" s="424"/>
      <c r="AF40" s="424"/>
      <c r="AG40" s="424"/>
      <c r="AH40" s="424"/>
      <c r="AI40" s="424"/>
      <c r="AJ40" s="424"/>
      <c r="AK40" s="424"/>
      <c r="AL40" s="214"/>
      <c r="AM40" s="425" t="str">
        <f t="shared" si="0"/>
        <v/>
      </c>
      <c r="AN40" s="425"/>
      <c r="AO40" s="424"/>
      <c r="AP40" s="424"/>
      <c r="AQ40" s="424"/>
      <c r="AR40" s="424"/>
      <c r="AS40" s="424"/>
      <c r="AT40" s="424"/>
      <c r="AU40" s="424"/>
      <c r="AV40" s="424"/>
      <c r="AW40" s="424"/>
      <c r="AX40" s="424"/>
      <c r="AY40" s="424"/>
      <c r="AZ40" s="424"/>
      <c r="BA40" s="424"/>
      <c r="BB40" s="424"/>
      <c r="BC40" s="424"/>
      <c r="BD40" s="214"/>
      <c r="BE40" s="425" t="str">
        <f t="shared" si="1"/>
        <v/>
      </c>
      <c r="BF40" s="425"/>
      <c r="BG40" s="424"/>
      <c r="BH40" s="424"/>
      <c r="BI40" s="424"/>
      <c r="BJ40" s="424"/>
      <c r="BK40" s="424"/>
      <c r="BL40" s="424"/>
      <c r="BM40" s="424"/>
      <c r="BN40" s="424"/>
      <c r="BO40" s="424"/>
      <c r="BP40" s="424"/>
      <c r="BQ40" s="424"/>
      <c r="BR40" s="424"/>
      <c r="BS40" s="424"/>
      <c r="BT40" s="424"/>
      <c r="BU40" s="424"/>
      <c r="BV40" s="214"/>
      <c r="BW40" s="425">
        <f t="shared" si="2"/>
        <v>14</v>
      </c>
      <c r="BX40" s="425"/>
      <c r="BY40" s="424" t="str">
        <f>IF('各会計、関係団体の財政状況及び健全化判断比率'!B74="","",'各会計、関係団体の財政状況及び健全化判断比率'!B74)</f>
        <v>こうち人づくり広域連合（一般会計）</v>
      </c>
      <c r="BZ40" s="424"/>
      <c r="CA40" s="424"/>
      <c r="CB40" s="424"/>
      <c r="CC40" s="424"/>
      <c r="CD40" s="424"/>
      <c r="CE40" s="424"/>
      <c r="CF40" s="424"/>
      <c r="CG40" s="424"/>
      <c r="CH40" s="424"/>
      <c r="CI40" s="424"/>
      <c r="CJ40" s="424"/>
      <c r="CK40" s="424"/>
      <c r="CL40" s="424"/>
      <c r="CM40" s="424"/>
      <c r="CN40" s="214"/>
      <c r="CO40" s="425" t="str">
        <f t="shared" si="3"/>
        <v/>
      </c>
      <c r="CP40" s="425"/>
      <c r="CQ40" s="424" t="str">
        <f>IF('各会計、関係団体の財政状況及び健全化判断比率'!BS13="","",'各会計、関係団体の財政状況及び健全化判断比率'!BS13)</f>
        <v/>
      </c>
      <c r="CR40" s="424"/>
      <c r="CS40" s="424"/>
      <c r="CT40" s="424"/>
      <c r="CU40" s="424"/>
      <c r="CV40" s="424"/>
      <c r="CW40" s="424"/>
      <c r="CX40" s="424"/>
      <c r="CY40" s="424"/>
      <c r="CZ40" s="424"/>
      <c r="DA40" s="424"/>
      <c r="DB40" s="424"/>
      <c r="DC40" s="424"/>
      <c r="DD40" s="424"/>
      <c r="DE40" s="424"/>
      <c r="DF40" s="211"/>
      <c r="DG40" s="426" t="str">
        <f>IF('各会計、関係団体の財政状況及び健全化判断比率'!BR13="","",'各会計、関係団体の財政状況及び健全化判断比率'!BR13)</f>
        <v/>
      </c>
      <c r="DH40" s="426"/>
      <c r="DI40" s="218"/>
      <c r="DJ40" s="186"/>
      <c r="DK40" s="186"/>
      <c r="DL40" s="186"/>
      <c r="DM40" s="186"/>
      <c r="DN40" s="186"/>
      <c r="DO40" s="186"/>
    </row>
    <row r="41" spans="1:119" ht="32.25" customHeight="1" x14ac:dyDescent="0.15">
      <c r="A41" s="187"/>
      <c r="B41" s="213"/>
      <c r="C41" s="425" t="str">
        <f t="shared" si="5"/>
        <v/>
      </c>
      <c r="D41" s="425"/>
      <c r="E41" s="424" t="str">
        <f>IF('各会計、関係団体の財政状況及び健全化判断比率'!B14="","",'各会計、関係団体の財政状況及び健全化判断比率'!B14)</f>
        <v/>
      </c>
      <c r="F41" s="424"/>
      <c r="G41" s="424"/>
      <c r="H41" s="424"/>
      <c r="I41" s="424"/>
      <c r="J41" s="424"/>
      <c r="K41" s="424"/>
      <c r="L41" s="424"/>
      <c r="M41" s="424"/>
      <c r="N41" s="424"/>
      <c r="O41" s="424"/>
      <c r="P41" s="424"/>
      <c r="Q41" s="424"/>
      <c r="R41" s="424"/>
      <c r="S41" s="424"/>
      <c r="T41" s="214"/>
      <c r="U41" s="425" t="str">
        <f t="shared" si="4"/>
        <v/>
      </c>
      <c r="V41" s="425"/>
      <c r="W41" s="424"/>
      <c r="X41" s="424"/>
      <c r="Y41" s="424"/>
      <c r="Z41" s="424"/>
      <c r="AA41" s="424"/>
      <c r="AB41" s="424"/>
      <c r="AC41" s="424"/>
      <c r="AD41" s="424"/>
      <c r="AE41" s="424"/>
      <c r="AF41" s="424"/>
      <c r="AG41" s="424"/>
      <c r="AH41" s="424"/>
      <c r="AI41" s="424"/>
      <c r="AJ41" s="424"/>
      <c r="AK41" s="424"/>
      <c r="AL41" s="214"/>
      <c r="AM41" s="425" t="str">
        <f t="shared" si="0"/>
        <v/>
      </c>
      <c r="AN41" s="425"/>
      <c r="AO41" s="424"/>
      <c r="AP41" s="424"/>
      <c r="AQ41" s="424"/>
      <c r="AR41" s="424"/>
      <c r="AS41" s="424"/>
      <c r="AT41" s="424"/>
      <c r="AU41" s="424"/>
      <c r="AV41" s="424"/>
      <c r="AW41" s="424"/>
      <c r="AX41" s="424"/>
      <c r="AY41" s="424"/>
      <c r="AZ41" s="424"/>
      <c r="BA41" s="424"/>
      <c r="BB41" s="424"/>
      <c r="BC41" s="424"/>
      <c r="BD41" s="214"/>
      <c r="BE41" s="425" t="str">
        <f t="shared" si="1"/>
        <v/>
      </c>
      <c r="BF41" s="425"/>
      <c r="BG41" s="424"/>
      <c r="BH41" s="424"/>
      <c r="BI41" s="424"/>
      <c r="BJ41" s="424"/>
      <c r="BK41" s="424"/>
      <c r="BL41" s="424"/>
      <c r="BM41" s="424"/>
      <c r="BN41" s="424"/>
      <c r="BO41" s="424"/>
      <c r="BP41" s="424"/>
      <c r="BQ41" s="424"/>
      <c r="BR41" s="424"/>
      <c r="BS41" s="424"/>
      <c r="BT41" s="424"/>
      <c r="BU41" s="424"/>
      <c r="BV41" s="214"/>
      <c r="BW41" s="425">
        <f t="shared" si="2"/>
        <v>15</v>
      </c>
      <c r="BX41" s="425"/>
      <c r="BY41" s="424" t="str">
        <f>IF('各会計、関係団体の財政状況及び健全化判断比率'!B75="","",'各会計、関係団体の財政状況及び健全化判断比率'!B75)</f>
        <v>高知県市町村総合事務組合（一般会計）</v>
      </c>
      <c r="BZ41" s="424"/>
      <c r="CA41" s="424"/>
      <c r="CB41" s="424"/>
      <c r="CC41" s="424"/>
      <c r="CD41" s="424"/>
      <c r="CE41" s="424"/>
      <c r="CF41" s="424"/>
      <c r="CG41" s="424"/>
      <c r="CH41" s="424"/>
      <c r="CI41" s="424"/>
      <c r="CJ41" s="424"/>
      <c r="CK41" s="424"/>
      <c r="CL41" s="424"/>
      <c r="CM41" s="424"/>
      <c r="CN41" s="214"/>
      <c r="CO41" s="425" t="str">
        <f t="shared" si="3"/>
        <v/>
      </c>
      <c r="CP41" s="425"/>
      <c r="CQ41" s="424" t="str">
        <f>IF('各会計、関係団体の財政状況及び健全化判断比率'!BS14="","",'各会計、関係団体の財政状況及び健全化判断比率'!BS14)</f>
        <v/>
      </c>
      <c r="CR41" s="424"/>
      <c r="CS41" s="424"/>
      <c r="CT41" s="424"/>
      <c r="CU41" s="424"/>
      <c r="CV41" s="424"/>
      <c r="CW41" s="424"/>
      <c r="CX41" s="424"/>
      <c r="CY41" s="424"/>
      <c r="CZ41" s="424"/>
      <c r="DA41" s="424"/>
      <c r="DB41" s="424"/>
      <c r="DC41" s="424"/>
      <c r="DD41" s="424"/>
      <c r="DE41" s="424"/>
      <c r="DF41" s="211"/>
      <c r="DG41" s="426" t="str">
        <f>IF('各会計、関係団体の財政状況及び健全化判断比率'!BR14="","",'各会計、関係団体の財政状況及び健全化判断比率'!BR14)</f>
        <v/>
      </c>
      <c r="DH41" s="426"/>
      <c r="DI41" s="218"/>
      <c r="DJ41" s="186"/>
      <c r="DK41" s="186"/>
      <c r="DL41" s="186"/>
      <c r="DM41" s="186"/>
      <c r="DN41" s="186"/>
      <c r="DO41" s="186"/>
    </row>
    <row r="42" spans="1:119" ht="32.25" customHeight="1" x14ac:dyDescent="0.15">
      <c r="A42" s="186"/>
      <c r="B42" s="213"/>
      <c r="C42" s="425" t="str">
        <f t="shared" si="5"/>
        <v/>
      </c>
      <c r="D42" s="425"/>
      <c r="E42" s="424" t="str">
        <f>IF('各会計、関係団体の財政状況及び健全化判断比率'!B15="","",'各会計、関係団体の財政状況及び健全化判断比率'!B15)</f>
        <v/>
      </c>
      <c r="F42" s="424"/>
      <c r="G42" s="424"/>
      <c r="H42" s="424"/>
      <c r="I42" s="424"/>
      <c r="J42" s="424"/>
      <c r="K42" s="424"/>
      <c r="L42" s="424"/>
      <c r="M42" s="424"/>
      <c r="N42" s="424"/>
      <c r="O42" s="424"/>
      <c r="P42" s="424"/>
      <c r="Q42" s="424"/>
      <c r="R42" s="424"/>
      <c r="S42" s="424"/>
      <c r="T42" s="214"/>
      <c r="U42" s="425" t="str">
        <f t="shared" si="4"/>
        <v/>
      </c>
      <c r="V42" s="425"/>
      <c r="W42" s="424"/>
      <c r="X42" s="424"/>
      <c r="Y42" s="424"/>
      <c r="Z42" s="424"/>
      <c r="AA42" s="424"/>
      <c r="AB42" s="424"/>
      <c r="AC42" s="424"/>
      <c r="AD42" s="424"/>
      <c r="AE42" s="424"/>
      <c r="AF42" s="424"/>
      <c r="AG42" s="424"/>
      <c r="AH42" s="424"/>
      <c r="AI42" s="424"/>
      <c r="AJ42" s="424"/>
      <c r="AK42" s="424"/>
      <c r="AL42" s="214"/>
      <c r="AM42" s="425" t="str">
        <f t="shared" si="0"/>
        <v/>
      </c>
      <c r="AN42" s="425"/>
      <c r="AO42" s="424"/>
      <c r="AP42" s="424"/>
      <c r="AQ42" s="424"/>
      <c r="AR42" s="424"/>
      <c r="AS42" s="424"/>
      <c r="AT42" s="424"/>
      <c r="AU42" s="424"/>
      <c r="AV42" s="424"/>
      <c r="AW42" s="424"/>
      <c r="AX42" s="424"/>
      <c r="AY42" s="424"/>
      <c r="AZ42" s="424"/>
      <c r="BA42" s="424"/>
      <c r="BB42" s="424"/>
      <c r="BC42" s="424"/>
      <c r="BD42" s="214"/>
      <c r="BE42" s="425" t="str">
        <f t="shared" si="1"/>
        <v/>
      </c>
      <c r="BF42" s="425"/>
      <c r="BG42" s="424"/>
      <c r="BH42" s="424"/>
      <c r="BI42" s="424"/>
      <c r="BJ42" s="424"/>
      <c r="BK42" s="424"/>
      <c r="BL42" s="424"/>
      <c r="BM42" s="424"/>
      <c r="BN42" s="424"/>
      <c r="BO42" s="424"/>
      <c r="BP42" s="424"/>
      <c r="BQ42" s="424"/>
      <c r="BR42" s="424"/>
      <c r="BS42" s="424"/>
      <c r="BT42" s="424"/>
      <c r="BU42" s="424"/>
      <c r="BV42" s="214"/>
      <c r="BW42" s="425">
        <f t="shared" si="2"/>
        <v>16</v>
      </c>
      <c r="BX42" s="425"/>
      <c r="BY42" s="424" t="str">
        <f>IF('各会計、関係団体の財政状況及び健全化判断比率'!B76="","",'各会計、関係団体の財政状況及び健全化判断比率'!B76)</f>
        <v>高知県市町村総合事務組合（交通災害共済事業特別会計）</v>
      </c>
      <c r="BZ42" s="424"/>
      <c r="CA42" s="424"/>
      <c r="CB42" s="424"/>
      <c r="CC42" s="424"/>
      <c r="CD42" s="424"/>
      <c r="CE42" s="424"/>
      <c r="CF42" s="424"/>
      <c r="CG42" s="424"/>
      <c r="CH42" s="424"/>
      <c r="CI42" s="424"/>
      <c r="CJ42" s="424"/>
      <c r="CK42" s="424"/>
      <c r="CL42" s="424"/>
      <c r="CM42" s="424"/>
      <c r="CN42" s="214"/>
      <c r="CO42" s="425" t="str">
        <f t="shared" si="3"/>
        <v/>
      </c>
      <c r="CP42" s="425"/>
      <c r="CQ42" s="424" t="str">
        <f>IF('各会計、関係団体の財政状況及び健全化判断比率'!BS15="","",'各会計、関係団体の財政状況及び健全化判断比率'!BS15)</f>
        <v/>
      </c>
      <c r="CR42" s="424"/>
      <c r="CS42" s="424"/>
      <c r="CT42" s="424"/>
      <c r="CU42" s="424"/>
      <c r="CV42" s="424"/>
      <c r="CW42" s="424"/>
      <c r="CX42" s="424"/>
      <c r="CY42" s="424"/>
      <c r="CZ42" s="424"/>
      <c r="DA42" s="424"/>
      <c r="DB42" s="424"/>
      <c r="DC42" s="424"/>
      <c r="DD42" s="424"/>
      <c r="DE42" s="424"/>
      <c r="DF42" s="211"/>
      <c r="DG42" s="426" t="str">
        <f>IF('各会計、関係団体の財政状況及び健全化判断比率'!BR15="","",'各会計、関係団体の財政状況及び健全化判断比率'!BR15)</f>
        <v/>
      </c>
      <c r="DH42" s="426"/>
      <c r="DI42" s="218"/>
      <c r="DJ42" s="186"/>
      <c r="DK42" s="186"/>
      <c r="DL42" s="186"/>
      <c r="DM42" s="186"/>
      <c r="DN42" s="186"/>
      <c r="DO42" s="186"/>
    </row>
    <row r="43" spans="1:119" ht="32.25" customHeight="1" x14ac:dyDescent="0.15">
      <c r="A43" s="186"/>
      <c r="B43" s="213"/>
      <c r="C43" s="425" t="str">
        <f t="shared" si="5"/>
        <v/>
      </c>
      <c r="D43" s="425"/>
      <c r="E43" s="424" t="str">
        <f>IF('各会計、関係団体の財政状況及び健全化判断比率'!B16="","",'各会計、関係団体の財政状況及び健全化判断比率'!B16)</f>
        <v/>
      </c>
      <c r="F43" s="424"/>
      <c r="G43" s="424"/>
      <c r="H43" s="424"/>
      <c r="I43" s="424"/>
      <c r="J43" s="424"/>
      <c r="K43" s="424"/>
      <c r="L43" s="424"/>
      <c r="M43" s="424"/>
      <c r="N43" s="424"/>
      <c r="O43" s="424"/>
      <c r="P43" s="424"/>
      <c r="Q43" s="424"/>
      <c r="R43" s="424"/>
      <c r="S43" s="424"/>
      <c r="T43" s="214"/>
      <c r="U43" s="425" t="str">
        <f t="shared" si="4"/>
        <v/>
      </c>
      <c r="V43" s="425"/>
      <c r="W43" s="424"/>
      <c r="X43" s="424"/>
      <c r="Y43" s="424"/>
      <c r="Z43" s="424"/>
      <c r="AA43" s="424"/>
      <c r="AB43" s="424"/>
      <c r="AC43" s="424"/>
      <c r="AD43" s="424"/>
      <c r="AE43" s="424"/>
      <c r="AF43" s="424"/>
      <c r="AG43" s="424"/>
      <c r="AH43" s="424"/>
      <c r="AI43" s="424"/>
      <c r="AJ43" s="424"/>
      <c r="AK43" s="424"/>
      <c r="AL43" s="214"/>
      <c r="AM43" s="425" t="str">
        <f t="shared" si="0"/>
        <v/>
      </c>
      <c r="AN43" s="425"/>
      <c r="AO43" s="424"/>
      <c r="AP43" s="424"/>
      <c r="AQ43" s="424"/>
      <c r="AR43" s="424"/>
      <c r="AS43" s="424"/>
      <c r="AT43" s="424"/>
      <c r="AU43" s="424"/>
      <c r="AV43" s="424"/>
      <c r="AW43" s="424"/>
      <c r="AX43" s="424"/>
      <c r="AY43" s="424"/>
      <c r="AZ43" s="424"/>
      <c r="BA43" s="424"/>
      <c r="BB43" s="424"/>
      <c r="BC43" s="424"/>
      <c r="BD43" s="214"/>
      <c r="BE43" s="425" t="str">
        <f t="shared" si="1"/>
        <v/>
      </c>
      <c r="BF43" s="425"/>
      <c r="BG43" s="424"/>
      <c r="BH43" s="424"/>
      <c r="BI43" s="424"/>
      <c r="BJ43" s="424"/>
      <c r="BK43" s="424"/>
      <c r="BL43" s="424"/>
      <c r="BM43" s="424"/>
      <c r="BN43" s="424"/>
      <c r="BO43" s="424"/>
      <c r="BP43" s="424"/>
      <c r="BQ43" s="424"/>
      <c r="BR43" s="424"/>
      <c r="BS43" s="424"/>
      <c r="BT43" s="424"/>
      <c r="BU43" s="424"/>
      <c r="BV43" s="214"/>
      <c r="BW43" s="425">
        <f t="shared" si="2"/>
        <v>17</v>
      </c>
      <c r="BX43" s="425"/>
      <c r="BY43" s="424" t="str">
        <f>IF('各会計、関係団体の財政状況及び健全化判断比率'!B77="","",'各会計、関係団体の財政状況及び健全化判断比率'!B77)</f>
        <v>高知県後期高齢者医療広域連合（一般会計）</v>
      </c>
      <c r="BZ43" s="424"/>
      <c r="CA43" s="424"/>
      <c r="CB43" s="424"/>
      <c r="CC43" s="424"/>
      <c r="CD43" s="424"/>
      <c r="CE43" s="424"/>
      <c r="CF43" s="424"/>
      <c r="CG43" s="424"/>
      <c r="CH43" s="424"/>
      <c r="CI43" s="424"/>
      <c r="CJ43" s="424"/>
      <c r="CK43" s="424"/>
      <c r="CL43" s="424"/>
      <c r="CM43" s="424"/>
      <c r="CN43" s="214"/>
      <c r="CO43" s="425" t="str">
        <f t="shared" si="3"/>
        <v/>
      </c>
      <c r="CP43" s="425"/>
      <c r="CQ43" s="424" t="str">
        <f>IF('各会計、関係団体の財政状況及び健全化判断比率'!BS16="","",'各会計、関係団体の財政状況及び健全化判断比率'!BS16)</f>
        <v/>
      </c>
      <c r="CR43" s="424"/>
      <c r="CS43" s="424"/>
      <c r="CT43" s="424"/>
      <c r="CU43" s="424"/>
      <c r="CV43" s="424"/>
      <c r="CW43" s="424"/>
      <c r="CX43" s="424"/>
      <c r="CY43" s="424"/>
      <c r="CZ43" s="424"/>
      <c r="DA43" s="424"/>
      <c r="DB43" s="424"/>
      <c r="DC43" s="424"/>
      <c r="DD43" s="424"/>
      <c r="DE43" s="424"/>
      <c r="DF43" s="211"/>
      <c r="DG43" s="426" t="str">
        <f>IF('各会計、関係団体の財政状況及び健全化判断比率'!BR16="","",'各会計、関係団体の財政状況及び健全化判断比率'!BR16)</f>
        <v/>
      </c>
      <c r="DH43" s="426"/>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207</v>
      </c>
      <c r="C46" s="186"/>
      <c r="D46" s="186"/>
      <c r="E46" s="186" t="s">
        <v>208</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209</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210</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211</v>
      </c>
    </row>
    <row r="50" spans="5:5" x14ac:dyDescent="0.15">
      <c r="E50" s="188" t="s">
        <v>212</v>
      </c>
    </row>
    <row r="51" spans="5:5" x14ac:dyDescent="0.15">
      <c r="E51" s="188" t="s">
        <v>213</v>
      </c>
    </row>
    <row r="52" spans="5:5" x14ac:dyDescent="0.15">
      <c r="E52" s="188" t="s">
        <v>214</v>
      </c>
    </row>
    <row r="53" spans="5:5" x14ac:dyDescent="0.15"/>
    <row r="54" spans="5:5" x14ac:dyDescent="0.15"/>
    <row r="55" spans="5:5" x14ac:dyDescent="0.15"/>
    <row r="56" spans="5:5" x14ac:dyDescent="0.15"/>
  </sheetData>
  <sheetProtection algorithmName="SHA-512" hashValue="lyTbB5VTzt4QTASYp8aTyvsPN+w89yC0OfvWZcVph6aCCIK3AVSyLkSSfwBNUzUoDQDoZnkU9s7nTEiCkreMLA==" saltValue="HwPevPqeQXGfzFwftKtPqg=="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97" t="s">
        <v>215</v>
      </c>
      <c r="DI1" s="798"/>
      <c r="DJ1" s="798"/>
      <c r="DK1" s="798"/>
      <c r="DL1" s="798"/>
      <c r="DM1" s="798"/>
      <c r="DN1" s="799"/>
      <c r="DO1" s="226"/>
      <c r="DP1" s="797" t="s">
        <v>216</v>
      </c>
      <c r="DQ1" s="798"/>
      <c r="DR1" s="798"/>
      <c r="DS1" s="798"/>
      <c r="DT1" s="798"/>
      <c r="DU1" s="798"/>
      <c r="DV1" s="798"/>
      <c r="DW1" s="798"/>
      <c r="DX1" s="798"/>
      <c r="DY1" s="798"/>
      <c r="DZ1" s="798"/>
      <c r="EA1" s="798"/>
      <c r="EB1" s="798"/>
      <c r="EC1" s="799"/>
      <c r="ED1" s="224"/>
      <c r="EE1" s="224"/>
      <c r="EF1" s="224"/>
      <c r="EG1" s="224"/>
      <c r="EH1" s="224"/>
      <c r="EI1" s="224"/>
      <c r="EJ1" s="224"/>
      <c r="EK1" s="224"/>
      <c r="EL1" s="224"/>
      <c r="EM1" s="224"/>
    </row>
    <row r="2" spans="2:143" ht="22.5" customHeight="1" x14ac:dyDescent="0.15">
      <c r="B2" s="227" t="s">
        <v>217</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39" t="s">
        <v>218</v>
      </c>
      <c r="C3" s="740"/>
      <c r="D3" s="740"/>
      <c r="E3" s="740"/>
      <c r="F3" s="740"/>
      <c r="G3" s="740"/>
      <c r="H3" s="740"/>
      <c r="I3" s="740"/>
      <c r="J3" s="740"/>
      <c r="K3" s="740"/>
      <c r="L3" s="740"/>
      <c r="M3" s="740"/>
      <c r="N3" s="740"/>
      <c r="O3" s="740"/>
      <c r="P3" s="740"/>
      <c r="Q3" s="740"/>
      <c r="R3" s="740"/>
      <c r="S3" s="740"/>
      <c r="T3" s="740"/>
      <c r="U3" s="740"/>
      <c r="V3" s="740"/>
      <c r="W3" s="740"/>
      <c r="X3" s="740"/>
      <c r="Y3" s="740"/>
      <c r="Z3" s="740"/>
      <c r="AA3" s="740"/>
      <c r="AB3" s="740"/>
      <c r="AC3" s="740"/>
      <c r="AD3" s="740"/>
      <c r="AE3" s="740"/>
      <c r="AF3" s="740"/>
      <c r="AG3" s="740"/>
      <c r="AH3" s="740"/>
      <c r="AI3" s="740"/>
      <c r="AJ3" s="740"/>
      <c r="AK3" s="740"/>
      <c r="AL3" s="740"/>
      <c r="AM3" s="740"/>
      <c r="AN3" s="740"/>
      <c r="AO3" s="740"/>
      <c r="AP3" s="739" t="s">
        <v>219</v>
      </c>
      <c r="AQ3" s="740"/>
      <c r="AR3" s="740"/>
      <c r="AS3" s="740"/>
      <c r="AT3" s="740"/>
      <c r="AU3" s="740"/>
      <c r="AV3" s="740"/>
      <c r="AW3" s="740"/>
      <c r="AX3" s="740"/>
      <c r="AY3" s="740"/>
      <c r="AZ3" s="740"/>
      <c r="BA3" s="740"/>
      <c r="BB3" s="740"/>
      <c r="BC3" s="740"/>
      <c r="BD3" s="740"/>
      <c r="BE3" s="740"/>
      <c r="BF3" s="740"/>
      <c r="BG3" s="740"/>
      <c r="BH3" s="740"/>
      <c r="BI3" s="740"/>
      <c r="BJ3" s="740"/>
      <c r="BK3" s="740"/>
      <c r="BL3" s="740"/>
      <c r="BM3" s="740"/>
      <c r="BN3" s="740"/>
      <c r="BO3" s="740"/>
      <c r="BP3" s="740"/>
      <c r="BQ3" s="740"/>
      <c r="BR3" s="740"/>
      <c r="BS3" s="740"/>
      <c r="BT3" s="740"/>
      <c r="BU3" s="740"/>
      <c r="BV3" s="740"/>
      <c r="BW3" s="740"/>
      <c r="BX3" s="740"/>
      <c r="BY3" s="740"/>
      <c r="BZ3" s="740"/>
      <c r="CA3" s="740"/>
      <c r="CB3" s="741"/>
      <c r="CD3" s="782" t="s">
        <v>220</v>
      </c>
      <c r="CE3" s="783"/>
      <c r="CF3" s="783"/>
      <c r="CG3" s="783"/>
      <c r="CH3" s="783"/>
      <c r="CI3" s="783"/>
      <c r="CJ3" s="783"/>
      <c r="CK3" s="783"/>
      <c r="CL3" s="783"/>
      <c r="CM3" s="783"/>
      <c r="CN3" s="783"/>
      <c r="CO3" s="783"/>
      <c r="CP3" s="783"/>
      <c r="CQ3" s="783"/>
      <c r="CR3" s="783"/>
      <c r="CS3" s="783"/>
      <c r="CT3" s="783"/>
      <c r="CU3" s="783"/>
      <c r="CV3" s="783"/>
      <c r="CW3" s="783"/>
      <c r="CX3" s="783"/>
      <c r="CY3" s="783"/>
      <c r="CZ3" s="783"/>
      <c r="DA3" s="783"/>
      <c r="DB3" s="783"/>
      <c r="DC3" s="783"/>
      <c r="DD3" s="783"/>
      <c r="DE3" s="783"/>
      <c r="DF3" s="783"/>
      <c r="DG3" s="783"/>
      <c r="DH3" s="783"/>
      <c r="DI3" s="783"/>
      <c r="DJ3" s="783"/>
      <c r="DK3" s="783"/>
      <c r="DL3" s="783"/>
      <c r="DM3" s="783"/>
      <c r="DN3" s="783"/>
      <c r="DO3" s="783"/>
      <c r="DP3" s="783"/>
      <c r="DQ3" s="783"/>
      <c r="DR3" s="783"/>
      <c r="DS3" s="783"/>
      <c r="DT3" s="783"/>
      <c r="DU3" s="783"/>
      <c r="DV3" s="783"/>
      <c r="DW3" s="783"/>
      <c r="DX3" s="783"/>
      <c r="DY3" s="783"/>
      <c r="DZ3" s="783"/>
      <c r="EA3" s="783"/>
      <c r="EB3" s="783"/>
      <c r="EC3" s="784"/>
    </row>
    <row r="4" spans="2:143" ht="11.25" customHeight="1" x14ac:dyDescent="0.15">
      <c r="B4" s="739" t="s">
        <v>1</v>
      </c>
      <c r="C4" s="740"/>
      <c r="D4" s="740"/>
      <c r="E4" s="740"/>
      <c r="F4" s="740"/>
      <c r="G4" s="740"/>
      <c r="H4" s="740"/>
      <c r="I4" s="740"/>
      <c r="J4" s="740"/>
      <c r="K4" s="740"/>
      <c r="L4" s="740"/>
      <c r="M4" s="740"/>
      <c r="N4" s="740"/>
      <c r="O4" s="740"/>
      <c r="P4" s="740"/>
      <c r="Q4" s="741"/>
      <c r="R4" s="739" t="s">
        <v>221</v>
      </c>
      <c r="S4" s="740"/>
      <c r="T4" s="740"/>
      <c r="U4" s="740"/>
      <c r="V4" s="740"/>
      <c r="W4" s="740"/>
      <c r="X4" s="740"/>
      <c r="Y4" s="741"/>
      <c r="Z4" s="739" t="s">
        <v>222</v>
      </c>
      <c r="AA4" s="740"/>
      <c r="AB4" s="740"/>
      <c r="AC4" s="741"/>
      <c r="AD4" s="739" t="s">
        <v>223</v>
      </c>
      <c r="AE4" s="740"/>
      <c r="AF4" s="740"/>
      <c r="AG4" s="740"/>
      <c r="AH4" s="740"/>
      <c r="AI4" s="740"/>
      <c r="AJ4" s="740"/>
      <c r="AK4" s="741"/>
      <c r="AL4" s="739" t="s">
        <v>222</v>
      </c>
      <c r="AM4" s="740"/>
      <c r="AN4" s="740"/>
      <c r="AO4" s="741"/>
      <c r="AP4" s="800" t="s">
        <v>224</v>
      </c>
      <c r="AQ4" s="800"/>
      <c r="AR4" s="800"/>
      <c r="AS4" s="800"/>
      <c r="AT4" s="800"/>
      <c r="AU4" s="800"/>
      <c r="AV4" s="800"/>
      <c r="AW4" s="800"/>
      <c r="AX4" s="800"/>
      <c r="AY4" s="800"/>
      <c r="AZ4" s="800"/>
      <c r="BA4" s="800"/>
      <c r="BB4" s="800"/>
      <c r="BC4" s="800"/>
      <c r="BD4" s="800"/>
      <c r="BE4" s="800"/>
      <c r="BF4" s="800"/>
      <c r="BG4" s="800" t="s">
        <v>225</v>
      </c>
      <c r="BH4" s="800"/>
      <c r="BI4" s="800"/>
      <c r="BJ4" s="800"/>
      <c r="BK4" s="800"/>
      <c r="BL4" s="800"/>
      <c r="BM4" s="800"/>
      <c r="BN4" s="800"/>
      <c r="BO4" s="800" t="s">
        <v>222</v>
      </c>
      <c r="BP4" s="800"/>
      <c r="BQ4" s="800"/>
      <c r="BR4" s="800"/>
      <c r="BS4" s="800" t="s">
        <v>226</v>
      </c>
      <c r="BT4" s="800"/>
      <c r="BU4" s="800"/>
      <c r="BV4" s="800"/>
      <c r="BW4" s="800"/>
      <c r="BX4" s="800"/>
      <c r="BY4" s="800"/>
      <c r="BZ4" s="800"/>
      <c r="CA4" s="800"/>
      <c r="CB4" s="800"/>
      <c r="CD4" s="782" t="s">
        <v>227</v>
      </c>
      <c r="CE4" s="783"/>
      <c r="CF4" s="783"/>
      <c r="CG4" s="783"/>
      <c r="CH4" s="783"/>
      <c r="CI4" s="783"/>
      <c r="CJ4" s="783"/>
      <c r="CK4" s="783"/>
      <c r="CL4" s="783"/>
      <c r="CM4" s="783"/>
      <c r="CN4" s="783"/>
      <c r="CO4" s="783"/>
      <c r="CP4" s="783"/>
      <c r="CQ4" s="783"/>
      <c r="CR4" s="783"/>
      <c r="CS4" s="783"/>
      <c r="CT4" s="783"/>
      <c r="CU4" s="783"/>
      <c r="CV4" s="783"/>
      <c r="CW4" s="783"/>
      <c r="CX4" s="783"/>
      <c r="CY4" s="783"/>
      <c r="CZ4" s="783"/>
      <c r="DA4" s="783"/>
      <c r="DB4" s="783"/>
      <c r="DC4" s="783"/>
      <c r="DD4" s="783"/>
      <c r="DE4" s="783"/>
      <c r="DF4" s="783"/>
      <c r="DG4" s="783"/>
      <c r="DH4" s="783"/>
      <c r="DI4" s="783"/>
      <c r="DJ4" s="783"/>
      <c r="DK4" s="783"/>
      <c r="DL4" s="783"/>
      <c r="DM4" s="783"/>
      <c r="DN4" s="783"/>
      <c r="DO4" s="783"/>
      <c r="DP4" s="783"/>
      <c r="DQ4" s="783"/>
      <c r="DR4" s="783"/>
      <c r="DS4" s="783"/>
      <c r="DT4" s="783"/>
      <c r="DU4" s="783"/>
      <c r="DV4" s="783"/>
      <c r="DW4" s="783"/>
      <c r="DX4" s="783"/>
      <c r="DY4" s="783"/>
      <c r="DZ4" s="783"/>
      <c r="EA4" s="783"/>
      <c r="EB4" s="783"/>
      <c r="EC4" s="784"/>
    </row>
    <row r="5" spans="2:143" s="230" customFormat="1" ht="11.25" customHeight="1" x14ac:dyDescent="0.15">
      <c r="B5" s="744" t="s">
        <v>228</v>
      </c>
      <c r="C5" s="745"/>
      <c r="D5" s="745"/>
      <c r="E5" s="745"/>
      <c r="F5" s="745"/>
      <c r="G5" s="745"/>
      <c r="H5" s="745"/>
      <c r="I5" s="745"/>
      <c r="J5" s="745"/>
      <c r="K5" s="745"/>
      <c r="L5" s="745"/>
      <c r="M5" s="745"/>
      <c r="N5" s="745"/>
      <c r="O5" s="745"/>
      <c r="P5" s="745"/>
      <c r="Q5" s="746"/>
      <c r="R5" s="733">
        <v>581558</v>
      </c>
      <c r="S5" s="734"/>
      <c r="T5" s="734"/>
      <c r="U5" s="734"/>
      <c r="V5" s="734"/>
      <c r="W5" s="734"/>
      <c r="X5" s="734"/>
      <c r="Y5" s="777"/>
      <c r="Z5" s="795">
        <v>8.6</v>
      </c>
      <c r="AA5" s="795"/>
      <c r="AB5" s="795"/>
      <c r="AC5" s="795"/>
      <c r="AD5" s="796">
        <v>581558</v>
      </c>
      <c r="AE5" s="796"/>
      <c r="AF5" s="796"/>
      <c r="AG5" s="796"/>
      <c r="AH5" s="796"/>
      <c r="AI5" s="796"/>
      <c r="AJ5" s="796"/>
      <c r="AK5" s="796"/>
      <c r="AL5" s="778">
        <v>13.8</v>
      </c>
      <c r="AM5" s="749"/>
      <c r="AN5" s="749"/>
      <c r="AO5" s="779"/>
      <c r="AP5" s="744" t="s">
        <v>229</v>
      </c>
      <c r="AQ5" s="745"/>
      <c r="AR5" s="745"/>
      <c r="AS5" s="745"/>
      <c r="AT5" s="745"/>
      <c r="AU5" s="745"/>
      <c r="AV5" s="745"/>
      <c r="AW5" s="745"/>
      <c r="AX5" s="745"/>
      <c r="AY5" s="745"/>
      <c r="AZ5" s="745"/>
      <c r="BA5" s="745"/>
      <c r="BB5" s="745"/>
      <c r="BC5" s="745"/>
      <c r="BD5" s="745"/>
      <c r="BE5" s="745"/>
      <c r="BF5" s="746"/>
      <c r="BG5" s="678">
        <v>581558</v>
      </c>
      <c r="BH5" s="679"/>
      <c r="BI5" s="679"/>
      <c r="BJ5" s="679"/>
      <c r="BK5" s="679"/>
      <c r="BL5" s="679"/>
      <c r="BM5" s="679"/>
      <c r="BN5" s="680"/>
      <c r="BO5" s="715">
        <v>100</v>
      </c>
      <c r="BP5" s="715"/>
      <c r="BQ5" s="715"/>
      <c r="BR5" s="715"/>
      <c r="BS5" s="716" t="s">
        <v>230</v>
      </c>
      <c r="BT5" s="716"/>
      <c r="BU5" s="716"/>
      <c r="BV5" s="716"/>
      <c r="BW5" s="716"/>
      <c r="BX5" s="716"/>
      <c r="BY5" s="716"/>
      <c r="BZ5" s="716"/>
      <c r="CA5" s="716"/>
      <c r="CB5" s="766"/>
      <c r="CD5" s="782" t="s">
        <v>224</v>
      </c>
      <c r="CE5" s="783"/>
      <c r="CF5" s="783"/>
      <c r="CG5" s="783"/>
      <c r="CH5" s="783"/>
      <c r="CI5" s="783"/>
      <c r="CJ5" s="783"/>
      <c r="CK5" s="783"/>
      <c r="CL5" s="783"/>
      <c r="CM5" s="783"/>
      <c r="CN5" s="783"/>
      <c r="CO5" s="783"/>
      <c r="CP5" s="783"/>
      <c r="CQ5" s="784"/>
      <c r="CR5" s="782" t="s">
        <v>231</v>
      </c>
      <c r="CS5" s="783"/>
      <c r="CT5" s="783"/>
      <c r="CU5" s="783"/>
      <c r="CV5" s="783"/>
      <c r="CW5" s="783"/>
      <c r="CX5" s="783"/>
      <c r="CY5" s="784"/>
      <c r="CZ5" s="782" t="s">
        <v>222</v>
      </c>
      <c r="DA5" s="783"/>
      <c r="DB5" s="783"/>
      <c r="DC5" s="784"/>
      <c r="DD5" s="782" t="s">
        <v>232</v>
      </c>
      <c r="DE5" s="783"/>
      <c r="DF5" s="783"/>
      <c r="DG5" s="783"/>
      <c r="DH5" s="783"/>
      <c r="DI5" s="783"/>
      <c r="DJ5" s="783"/>
      <c r="DK5" s="783"/>
      <c r="DL5" s="783"/>
      <c r="DM5" s="783"/>
      <c r="DN5" s="783"/>
      <c r="DO5" s="783"/>
      <c r="DP5" s="784"/>
      <c r="DQ5" s="782" t="s">
        <v>233</v>
      </c>
      <c r="DR5" s="783"/>
      <c r="DS5" s="783"/>
      <c r="DT5" s="783"/>
      <c r="DU5" s="783"/>
      <c r="DV5" s="783"/>
      <c r="DW5" s="783"/>
      <c r="DX5" s="783"/>
      <c r="DY5" s="783"/>
      <c r="DZ5" s="783"/>
      <c r="EA5" s="783"/>
      <c r="EB5" s="783"/>
      <c r="EC5" s="784"/>
    </row>
    <row r="6" spans="2:143" ht="11.25" customHeight="1" x14ac:dyDescent="0.15">
      <c r="B6" s="675" t="s">
        <v>234</v>
      </c>
      <c r="C6" s="676"/>
      <c r="D6" s="676"/>
      <c r="E6" s="676"/>
      <c r="F6" s="676"/>
      <c r="G6" s="676"/>
      <c r="H6" s="676"/>
      <c r="I6" s="676"/>
      <c r="J6" s="676"/>
      <c r="K6" s="676"/>
      <c r="L6" s="676"/>
      <c r="M6" s="676"/>
      <c r="N6" s="676"/>
      <c r="O6" s="676"/>
      <c r="P6" s="676"/>
      <c r="Q6" s="677"/>
      <c r="R6" s="678">
        <v>128986</v>
      </c>
      <c r="S6" s="679"/>
      <c r="T6" s="679"/>
      <c r="U6" s="679"/>
      <c r="V6" s="679"/>
      <c r="W6" s="679"/>
      <c r="X6" s="679"/>
      <c r="Y6" s="680"/>
      <c r="Z6" s="715">
        <v>1.9</v>
      </c>
      <c r="AA6" s="715"/>
      <c r="AB6" s="715"/>
      <c r="AC6" s="715"/>
      <c r="AD6" s="716">
        <v>128986</v>
      </c>
      <c r="AE6" s="716"/>
      <c r="AF6" s="716"/>
      <c r="AG6" s="716"/>
      <c r="AH6" s="716"/>
      <c r="AI6" s="716"/>
      <c r="AJ6" s="716"/>
      <c r="AK6" s="716"/>
      <c r="AL6" s="681">
        <v>3.1</v>
      </c>
      <c r="AM6" s="682"/>
      <c r="AN6" s="682"/>
      <c r="AO6" s="717"/>
      <c r="AP6" s="675" t="s">
        <v>235</v>
      </c>
      <c r="AQ6" s="676"/>
      <c r="AR6" s="676"/>
      <c r="AS6" s="676"/>
      <c r="AT6" s="676"/>
      <c r="AU6" s="676"/>
      <c r="AV6" s="676"/>
      <c r="AW6" s="676"/>
      <c r="AX6" s="676"/>
      <c r="AY6" s="676"/>
      <c r="AZ6" s="676"/>
      <c r="BA6" s="676"/>
      <c r="BB6" s="676"/>
      <c r="BC6" s="676"/>
      <c r="BD6" s="676"/>
      <c r="BE6" s="676"/>
      <c r="BF6" s="677"/>
      <c r="BG6" s="678">
        <v>581558</v>
      </c>
      <c r="BH6" s="679"/>
      <c r="BI6" s="679"/>
      <c r="BJ6" s="679"/>
      <c r="BK6" s="679"/>
      <c r="BL6" s="679"/>
      <c r="BM6" s="679"/>
      <c r="BN6" s="680"/>
      <c r="BO6" s="715">
        <v>100</v>
      </c>
      <c r="BP6" s="715"/>
      <c r="BQ6" s="715"/>
      <c r="BR6" s="715"/>
      <c r="BS6" s="716" t="s">
        <v>129</v>
      </c>
      <c r="BT6" s="716"/>
      <c r="BU6" s="716"/>
      <c r="BV6" s="716"/>
      <c r="BW6" s="716"/>
      <c r="BX6" s="716"/>
      <c r="BY6" s="716"/>
      <c r="BZ6" s="716"/>
      <c r="CA6" s="716"/>
      <c r="CB6" s="766"/>
      <c r="CD6" s="736" t="s">
        <v>236</v>
      </c>
      <c r="CE6" s="737"/>
      <c r="CF6" s="737"/>
      <c r="CG6" s="737"/>
      <c r="CH6" s="737"/>
      <c r="CI6" s="737"/>
      <c r="CJ6" s="737"/>
      <c r="CK6" s="737"/>
      <c r="CL6" s="737"/>
      <c r="CM6" s="737"/>
      <c r="CN6" s="737"/>
      <c r="CO6" s="737"/>
      <c r="CP6" s="737"/>
      <c r="CQ6" s="738"/>
      <c r="CR6" s="678">
        <v>59008</v>
      </c>
      <c r="CS6" s="679"/>
      <c r="CT6" s="679"/>
      <c r="CU6" s="679"/>
      <c r="CV6" s="679"/>
      <c r="CW6" s="679"/>
      <c r="CX6" s="679"/>
      <c r="CY6" s="680"/>
      <c r="CZ6" s="778">
        <v>0.9</v>
      </c>
      <c r="DA6" s="749"/>
      <c r="DB6" s="749"/>
      <c r="DC6" s="781"/>
      <c r="DD6" s="684" t="s">
        <v>129</v>
      </c>
      <c r="DE6" s="679"/>
      <c r="DF6" s="679"/>
      <c r="DG6" s="679"/>
      <c r="DH6" s="679"/>
      <c r="DI6" s="679"/>
      <c r="DJ6" s="679"/>
      <c r="DK6" s="679"/>
      <c r="DL6" s="679"/>
      <c r="DM6" s="679"/>
      <c r="DN6" s="679"/>
      <c r="DO6" s="679"/>
      <c r="DP6" s="680"/>
      <c r="DQ6" s="684">
        <v>59008</v>
      </c>
      <c r="DR6" s="679"/>
      <c r="DS6" s="679"/>
      <c r="DT6" s="679"/>
      <c r="DU6" s="679"/>
      <c r="DV6" s="679"/>
      <c r="DW6" s="679"/>
      <c r="DX6" s="679"/>
      <c r="DY6" s="679"/>
      <c r="DZ6" s="679"/>
      <c r="EA6" s="679"/>
      <c r="EB6" s="679"/>
      <c r="EC6" s="722"/>
    </row>
    <row r="7" spans="2:143" ht="11.25" customHeight="1" x14ac:dyDescent="0.15">
      <c r="B7" s="675" t="s">
        <v>237</v>
      </c>
      <c r="C7" s="676"/>
      <c r="D7" s="676"/>
      <c r="E7" s="676"/>
      <c r="F7" s="676"/>
      <c r="G7" s="676"/>
      <c r="H7" s="676"/>
      <c r="I7" s="676"/>
      <c r="J7" s="676"/>
      <c r="K7" s="676"/>
      <c r="L7" s="676"/>
      <c r="M7" s="676"/>
      <c r="N7" s="676"/>
      <c r="O7" s="676"/>
      <c r="P7" s="676"/>
      <c r="Q7" s="677"/>
      <c r="R7" s="678">
        <v>613</v>
      </c>
      <c r="S7" s="679"/>
      <c r="T7" s="679"/>
      <c r="U7" s="679"/>
      <c r="V7" s="679"/>
      <c r="W7" s="679"/>
      <c r="X7" s="679"/>
      <c r="Y7" s="680"/>
      <c r="Z7" s="715">
        <v>0</v>
      </c>
      <c r="AA7" s="715"/>
      <c r="AB7" s="715"/>
      <c r="AC7" s="715"/>
      <c r="AD7" s="716">
        <v>613</v>
      </c>
      <c r="AE7" s="716"/>
      <c r="AF7" s="716"/>
      <c r="AG7" s="716"/>
      <c r="AH7" s="716"/>
      <c r="AI7" s="716"/>
      <c r="AJ7" s="716"/>
      <c r="AK7" s="716"/>
      <c r="AL7" s="681">
        <v>0</v>
      </c>
      <c r="AM7" s="682"/>
      <c r="AN7" s="682"/>
      <c r="AO7" s="717"/>
      <c r="AP7" s="675" t="s">
        <v>238</v>
      </c>
      <c r="AQ7" s="676"/>
      <c r="AR7" s="676"/>
      <c r="AS7" s="676"/>
      <c r="AT7" s="676"/>
      <c r="AU7" s="676"/>
      <c r="AV7" s="676"/>
      <c r="AW7" s="676"/>
      <c r="AX7" s="676"/>
      <c r="AY7" s="676"/>
      <c r="AZ7" s="676"/>
      <c r="BA7" s="676"/>
      <c r="BB7" s="676"/>
      <c r="BC7" s="676"/>
      <c r="BD7" s="676"/>
      <c r="BE7" s="676"/>
      <c r="BF7" s="677"/>
      <c r="BG7" s="678">
        <v>191451</v>
      </c>
      <c r="BH7" s="679"/>
      <c r="BI7" s="679"/>
      <c r="BJ7" s="679"/>
      <c r="BK7" s="679"/>
      <c r="BL7" s="679"/>
      <c r="BM7" s="679"/>
      <c r="BN7" s="680"/>
      <c r="BO7" s="715">
        <v>32.9</v>
      </c>
      <c r="BP7" s="715"/>
      <c r="BQ7" s="715"/>
      <c r="BR7" s="715"/>
      <c r="BS7" s="716" t="s">
        <v>129</v>
      </c>
      <c r="BT7" s="716"/>
      <c r="BU7" s="716"/>
      <c r="BV7" s="716"/>
      <c r="BW7" s="716"/>
      <c r="BX7" s="716"/>
      <c r="BY7" s="716"/>
      <c r="BZ7" s="716"/>
      <c r="CA7" s="716"/>
      <c r="CB7" s="766"/>
      <c r="CD7" s="711" t="s">
        <v>239</v>
      </c>
      <c r="CE7" s="712"/>
      <c r="CF7" s="712"/>
      <c r="CG7" s="712"/>
      <c r="CH7" s="712"/>
      <c r="CI7" s="712"/>
      <c r="CJ7" s="712"/>
      <c r="CK7" s="712"/>
      <c r="CL7" s="712"/>
      <c r="CM7" s="712"/>
      <c r="CN7" s="712"/>
      <c r="CO7" s="712"/>
      <c r="CP7" s="712"/>
      <c r="CQ7" s="713"/>
      <c r="CR7" s="678">
        <v>1051946</v>
      </c>
      <c r="CS7" s="679"/>
      <c r="CT7" s="679"/>
      <c r="CU7" s="679"/>
      <c r="CV7" s="679"/>
      <c r="CW7" s="679"/>
      <c r="CX7" s="679"/>
      <c r="CY7" s="680"/>
      <c r="CZ7" s="715">
        <v>16.600000000000001</v>
      </c>
      <c r="DA7" s="715"/>
      <c r="DB7" s="715"/>
      <c r="DC7" s="715"/>
      <c r="DD7" s="684">
        <v>113216</v>
      </c>
      <c r="DE7" s="679"/>
      <c r="DF7" s="679"/>
      <c r="DG7" s="679"/>
      <c r="DH7" s="679"/>
      <c r="DI7" s="679"/>
      <c r="DJ7" s="679"/>
      <c r="DK7" s="679"/>
      <c r="DL7" s="679"/>
      <c r="DM7" s="679"/>
      <c r="DN7" s="679"/>
      <c r="DO7" s="679"/>
      <c r="DP7" s="680"/>
      <c r="DQ7" s="684">
        <v>844405</v>
      </c>
      <c r="DR7" s="679"/>
      <c r="DS7" s="679"/>
      <c r="DT7" s="679"/>
      <c r="DU7" s="679"/>
      <c r="DV7" s="679"/>
      <c r="DW7" s="679"/>
      <c r="DX7" s="679"/>
      <c r="DY7" s="679"/>
      <c r="DZ7" s="679"/>
      <c r="EA7" s="679"/>
      <c r="EB7" s="679"/>
      <c r="EC7" s="722"/>
    </row>
    <row r="8" spans="2:143" ht="11.25" customHeight="1" x14ac:dyDescent="0.15">
      <c r="B8" s="675" t="s">
        <v>240</v>
      </c>
      <c r="C8" s="676"/>
      <c r="D8" s="676"/>
      <c r="E8" s="676"/>
      <c r="F8" s="676"/>
      <c r="G8" s="676"/>
      <c r="H8" s="676"/>
      <c r="I8" s="676"/>
      <c r="J8" s="676"/>
      <c r="K8" s="676"/>
      <c r="L8" s="676"/>
      <c r="M8" s="676"/>
      <c r="N8" s="676"/>
      <c r="O8" s="676"/>
      <c r="P8" s="676"/>
      <c r="Q8" s="677"/>
      <c r="R8" s="678">
        <v>1373</v>
      </c>
      <c r="S8" s="679"/>
      <c r="T8" s="679"/>
      <c r="U8" s="679"/>
      <c r="V8" s="679"/>
      <c r="W8" s="679"/>
      <c r="X8" s="679"/>
      <c r="Y8" s="680"/>
      <c r="Z8" s="715">
        <v>0</v>
      </c>
      <c r="AA8" s="715"/>
      <c r="AB8" s="715"/>
      <c r="AC8" s="715"/>
      <c r="AD8" s="716">
        <v>1373</v>
      </c>
      <c r="AE8" s="716"/>
      <c r="AF8" s="716"/>
      <c r="AG8" s="716"/>
      <c r="AH8" s="716"/>
      <c r="AI8" s="716"/>
      <c r="AJ8" s="716"/>
      <c r="AK8" s="716"/>
      <c r="AL8" s="681">
        <v>0</v>
      </c>
      <c r="AM8" s="682"/>
      <c r="AN8" s="682"/>
      <c r="AO8" s="717"/>
      <c r="AP8" s="675" t="s">
        <v>241</v>
      </c>
      <c r="AQ8" s="676"/>
      <c r="AR8" s="676"/>
      <c r="AS8" s="676"/>
      <c r="AT8" s="676"/>
      <c r="AU8" s="676"/>
      <c r="AV8" s="676"/>
      <c r="AW8" s="676"/>
      <c r="AX8" s="676"/>
      <c r="AY8" s="676"/>
      <c r="AZ8" s="676"/>
      <c r="BA8" s="676"/>
      <c r="BB8" s="676"/>
      <c r="BC8" s="676"/>
      <c r="BD8" s="676"/>
      <c r="BE8" s="676"/>
      <c r="BF8" s="677"/>
      <c r="BG8" s="678">
        <v>6991</v>
      </c>
      <c r="BH8" s="679"/>
      <c r="BI8" s="679"/>
      <c r="BJ8" s="679"/>
      <c r="BK8" s="679"/>
      <c r="BL8" s="679"/>
      <c r="BM8" s="679"/>
      <c r="BN8" s="680"/>
      <c r="BO8" s="715">
        <v>1.2</v>
      </c>
      <c r="BP8" s="715"/>
      <c r="BQ8" s="715"/>
      <c r="BR8" s="715"/>
      <c r="BS8" s="684" t="s">
        <v>129</v>
      </c>
      <c r="BT8" s="679"/>
      <c r="BU8" s="679"/>
      <c r="BV8" s="679"/>
      <c r="BW8" s="679"/>
      <c r="BX8" s="679"/>
      <c r="BY8" s="679"/>
      <c r="BZ8" s="679"/>
      <c r="CA8" s="679"/>
      <c r="CB8" s="722"/>
      <c r="CD8" s="711" t="s">
        <v>242</v>
      </c>
      <c r="CE8" s="712"/>
      <c r="CF8" s="712"/>
      <c r="CG8" s="712"/>
      <c r="CH8" s="712"/>
      <c r="CI8" s="712"/>
      <c r="CJ8" s="712"/>
      <c r="CK8" s="712"/>
      <c r="CL8" s="712"/>
      <c r="CM8" s="712"/>
      <c r="CN8" s="712"/>
      <c r="CO8" s="712"/>
      <c r="CP8" s="712"/>
      <c r="CQ8" s="713"/>
      <c r="CR8" s="678">
        <v>1535603</v>
      </c>
      <c r="CS8" s="679"/>
      <c r="CT8" s="679"/>
      <c r="CU8" s="679"/>
      <c r="CV8" s="679"/>
      <c r="CW8" s="679"/>
      <c r="CX8" s="679"/>
      <c r="CY8" s="680"/>
      <c r="CZ8" s="715">
        <v>24.2</v>
      </c>
      <c r="DA8" s="715"/>
      <c r="DB8" s="715"/>
      <c r="DC8" s="715"/>
      <c r="DD8" s="684">
        <v>108088</v>
      </c>
      <c r="DE8" s="679"/>
      <c r="DF8" s="679"/>
      <c r="DG8" s="679"/>
      <c r="DH8" s="679"/>
      <c r="DI8" s="679"/>
      <c r="DJ8" s="679"/>
      <c r="DK8" s="679"/>
      <c r="DL8" s="679"/>
      <c r="DM8" s="679"/>
      <c r="DN8" s="679"/>
      <c r="DO8" s="679"/>
      <c r="DP8" s="680"/>
      <c r="DQ8" s="684">
        <v>969030</v>
      </c>
      <c r="DR8" s="679"/>
      <c r="DS8" s="679"/>
      <c r="DT8" s="679"/>
      <c r="DU8" s="679"/>
      <c r="DV8" s="679"/>
      <c r="DW8" s="679"/>
      <c r="DX8" s="679"/>
      <c r="DY8" s="679"/>
      <c r="DZ8" s="679"/>
      <c r="EA8" s="679"/>
      <c r="EB8" s="679"/>
      <c r="EC8" s="722"/>
    </row>
    <row r="9" spans="2:143" ht="11.25" customHeight="1" x14ac:dyDescent="0.15">
      <c r="B9" s="675" t="s">
        <v>243</v>
      </c>
      <c r="C9" s="676"/>
      <c r="D9" s="676"/>
      <c r="E9" s="676"/>
      <c r="F9" s="676"/>
      <c r="G9" s="676"/>
      <c r="H9" s="676"/>
      <c r="I9" s="676"/>
      <c r="J9" s="676"/>
      <c r="K9" s="676"/>
      <c r="L9" s="676"/>
      <c r="M9" s="676"/>
      <c r="N9" s="676"/>
      <c r="O9" s="676"/>
      <c r="P9" s="676"/>
      <c r="Q9" s="677"/>
      <c r="R9" s="678">
        <v>754</v>
      </c>
      <c r="S9" s="679"/>
      <c r="T9" s="679"/>
      <c r="U9" s="679"/>
      <c r="V9" s="679"/>
      <c r="W9" s="679"/>
      <c r="X9" s="679"/>
      <c r="Y9" s="680"/>
      <c r="Z9" s="715">
        <v>0</v>
      </c>
      <c r="AA9" s="715"/>
      <c r="AB9" s="715"/>
      <c r="AC9" s="715"/>
      <c r="AD9" s="716">
        <v>754</v>
      </c>
      <c r="AE9" s="716"/>
      <c r="AF9" s="716"/>
      <c r="AG9" s="716"/>
      <c r="AH9" s="716"/>
      <c r="AI9" s="716"/>
      <c r="AJ9" s="716"/>
      <c r="AK9" s="716"/>
      <c r="AL9" s="681">
        <v>0</v>
      </c>
      <c r="AM9" s="682"/>
      <c r="AN9" s="682"/>
      <c r="AO9" s="717"/>
      <c r="AP9" s="675" t="s">
        <v>244</v>
      </c>
      <c r="AQ9" s="676"/>
      <c r="AR9" s="676"/>
      <c r="AS9" s="676"/>
      <c r="AT9" s="676"/>
      <c r="AU9" s="676"/>
      <c r="AV9" s="676"/>
      <c r="AW9" s="676"/>
      <c r="AX9" s="676"/>
      <c r="AY9" s="676"/>
      <c r="AZ9" s="676"/>
      <c r="BA9" s="676"/>
      <c r="BB9" s="676"/>
      <c r="BC9" s="676"/>
      <c r="BD9" s="676"/>
      <c r="BE9" s="676"/>
      <c r="BF9" s="677"/>
      <c r="BG9" s="678">
        <v>128232</v>
      </c>
      <c r="BH9" s="679"/>
      <c r="BI9" s="679"/>
      <c r="BJ9" s="679"/>
      <c r="BK9" s="679"/>
      <c r="BL9" s="679"/>
      <c r="BM9" s="679"/>
      <c r="BN9" s="680"/>
      <c r="BO9" s="715">
        <v>22</v>
      </c>
      <c r="BP9" s="715"/>
      <c r="BQ9" s="715"/>
      <c r="BR9" s="715"/>
      <c r="BS9" s="684" t="s">
        <v>129</v>
      </c>
      <c r="BT9" s="679"/>
      <c r="BU9" s="679"/>
      <c r="BV9" s="679"/>
      <c r="BW9" s="679"/>
      <c r="BX9" s="679"/>
      <c r="BY9" s="679"/>
      <c r="BZ9" s="679"/>
      <c r="CA9" s="679"/>
      <c r="CB9" s="722"/>
      <c r="CD9" s="711" t="s">
        <v>245</v>
      </c>
      <c r="CE9" s="712"/>
      <c r="CF9" s="712"/>
      <c r="CG9" s="712"/>
      <c r="CH9" s="712"/>
      <c r="CI9" s="712"/>
      <c r="CJ9" s="712"/>
      <c r="CK9" s="712"/>
      <c r="CL9" s="712"/>
      <c r="CM9" s="712"/>
      <c r="CN9" s="712"/>
      <c r="CO9" s="712"/>
      <c r="CP9" s="712"/>
      <c r="CQ9" s="713"/>
      <c r="CR9" s="678">
        <v>417042</v>
      </c>
      <c r="CS9" s="679"/>
      <c r="CT9" s="679"/>
      <c r="CU9" s="679"/>
      <c r="CV9" s="679"/>
      <c r="CW9" s="679"/>
      <c r="CX9" s="679"/>
      <c r="CY9" s="680"/>
      <c r="CZ9" s="715">
        <v>6.6</v>
      </c>
      <c r="DA9" s="715"/>
      <c r="DB9" s="715"/>
      <c r="DC9" s="715"/>
      <c r="DD9" s="684">
        <v>57185</v>
      </c>
      <c r="DE9" s="679"/>
      <c r="DF9" s="679"/>
      <c r="DG9" s="679"/>
      <c r="DH9" s="679"/>
      <c r="DI9" s="679"/>
      <c r="DJ9" s="679"/>
      <c r="DK9" s="679"/>
      <c r="DL9" s="679"/>
      <c r="DM9" s="679"/>
      <c r="DN9" s="679"/>
      <c r="DO9" s="679"/>
      <c r="DP9" s="680"/>
      <c r="DQ9" s="684">
        <v>338235</v>
      </c>
      <c r="DR9" s="679"/>
      <c r="DS9" s="679"/>
      <c r="DT9" s="679"/>
      <c r="DU9" s="679"/>
      <c r="DV9" s="679"/>
      <c r="DW9" s="679"/>
      <c r="DX9" s="679"/>
      <c r="DY9" s="679"/>
      <c r="DZ9" s="679"/>
      <c r="EA9" s="679"/>
      <c r="EB9" s="679"/>
      <c r="EC9" s="722"/>
    </row>
    <row r="10" spans="2:143" ht="11.25" customHeight="1" x14ac:dyDescent="0.15">
      <c r="B10" s="675" t="s">
        <v>246</v>
      </c>
      <c r="C10" s="676"/>
      <c r="D10" s="676"/>
      <c r="E10" s="676"/>
      <c r="F10" s="676"/>
      <c r="G10" s="676"/>
      <c r="H10" s="676"/>
      <c r="I10" s="676"/>
      <c r="J10" s="676"/>
      <c r="K10" s="676"/>
      <c r="L10" s="676"/>
      <c r="M10" s="676"/>
      <c r="N10" s="676"/>
      <c r="O10" s="676"/>
      <c r="P10" s="676"/>
      <c r="Q10" s="677"/>
      <c r="R10" s="678" t="s">
        <v>129</v>
      </c>
      <c r="S10" s="679"/>
      <c r="T10" s="679"/>
      <c r="U10" s="679"/>
      <c r="V10" s="679"/>
      <c r="W10" s="679"/>
      <c r="X10" s="679"/>
      <c r="Y10" s="680"/>
      <c r="Z10" s="715" t="s">
        <v>129</v>
      </c>
      <c r="AA10" s="715"/>
      <c r="AB10" s="715"/>
      <c r="AC10" s="715"/>
      <c r="AD10" s="716" t="s">
        <v>129</v>
      </c>
      <c r="AE10" s="716"/>
      <c r="AF10" s="716"/>
      <c r="AG10" s="716"/>
      <c r="AH10" s="716"/>
      <c r="AI10" s="716"/>
      <c r="AJ10" s="716"/>
      <c r="AK10" s="716"/>
      <c r="AL10" s="681" t="s">
        <v>129</v>
      </c>
      <c r="AM10" s="682"/>
      <c r="AN10" s="682"/>
      <c r="AO10" s="717"/>
      <c r="AP10" s="675" t="s">
        <v>247</v>
      </c>
      <c r="AQ10" s="676"/>
      <c r="AR10" s="676"/>
      <c r="AS10" s="676"/>
      <c r="AT10" s="676"/>
      <c r="AU10" s="676"/>
      <c r="AV10" s="676"/>
      <c r="AW10" s="676"/>
      <c r="AX10" s="676"/>
      <c r="AY10" s="676"/>
      <c r="AZ10" s="676"/>
      <c r="BA10" s="676"/>
      <c r="BB10" s="676"/>
      <c r="BC10" s="676"/>
      <c r="BD10" s="676"/>
      <c r="BE10" s="676"/>
      <c r="BF10" s="677"/>
      <c r="BG10" s="678">
        <v>13537</v>
      </c>
      <c r="BH10" s="679"/>
      <c r="BI10" s="679"/>
      <c r="BJ10" s="679"/>
      <c r="BK10" s="679"/>
      <c r="BL10" s="679"/>
      <c r="BM10" s="679"/>
      <c r="BN10" s="680"/>
      <c r="BO10" s="715">
        <v>2.2999999999999998</v>
      </c>
      <c r="BP10" s="715"/>
      <c r="BQ10" s="715"/>
      <c r="BR10" s="715"/>
      <c r="BS10" s="684" t="s">
        <v>129</v>
      </c>
      <c r="BT10" s="679"/>
      <c r="BU10" s="679"/>
      <c r="BV10" s="679"/>
      <c r="BW10" s="679"/>
      <c r="BX10" s="679"/>
      <c r="BY10" s="679"/>
      <c r="BZ10" s="679"/>
      <c r="CA10" s="679"/>
      <c r="CB10" s="722"/>
      <c r="CD10" s="711" t="s">
        <v>248</v>
      </c>
      <c r="CE10" s="712"/>
      <c r="CF10" s="712"/>
      <c r="CG10" s="712"/>
      <c r="CH10" s="712"/>
      <c r="CI10" s="712"/>
      <c r="CJ10" s="712"/>
      <c r="CK10" s="712"/>
      <c r="CL10" s="712"/>
      <c r="CM10" s="712"/>
      <c r="CN10" s="712"/>
      <c r="CO10" s="712"/>
      <c r="CP10" s="712"/>
      <c r="CQ10" s="713"/>
      <c r="CR10" s="678">
        <v>801</v>
      </c>
      <c r="CS10" s="679"/>
      <c r="CT10" s="679"/>
      <c r="CU10" s="679"/>
      <c r="CV10" s="679"/>
      <c r="CW10" s="679"/>
      <c r="CX10" s="679"/>
      <c r="CY10" s="680"/>
      <c r="CZ10" s="715">
        <v>0</v>
      </c>
      <c r="DA10" s="715"/>
      <c r="DB10" s="715"/>
      <c r="DC10" s="715"/>
      <c r="DD10" s="684" t="s">
        <v>230</v>
      </c>
      <c r="DE10" s="679"/>
      <c r="DF10" s="679"/>
      <c r="DG10" s="679"/>
      <c r="DH10" s="679"/>
      <c r="DI10" s="679"/>
      <c r="DJ10" s="679"/>
      <c r="DK10" s="679"/>
      <c r="DL10" s="679"/>
      <c r="DM10" s="679"/>
      <c r="DN10" s="679"/>
      <c r="DO10" s="679"/>
      <c r="DP10" s="680"/>
      <c r="DQ10" s="684" t="s">
        <v>129</v>
      </c>
      <c r="DR10" s="679"/>
      <c r="DS10" s="679"/>
      <c r="DT10" s="679"/>
      <c r="DU10" s="679"/>
      <c r="DV10" s="679"/>
      <c r="DW10" s="679"/>
      <c r="DX10" s="679"/>
      <c r="DY10" s="679"/>
      <c r="DZ10" s="679"/>
      <c r="EA10" s="679"/>
      <c r="EB10" s="679"/>
      <c r="EC10" s="722"/>
    </row>
    <row r="11" spans="2:143" ht="11.25" customHeight="1" x14ac:dyDescent="0.15">
      <c r="B11" s="675" t="s">
        <v>249</v>
      </c>
      <c r="C11" s="676"/>
      <c r="D11" s="676"/>
      <c r="E11" s="676"/>
      <c r="F11" s="676"/>
      <c r="G11" s="676"/>
      <c r="H11" s="676"/>
      <c r="I11" s="676"/>
      <c r="J11" s="676"/>
      <c r="K11" s="676"/>
      <c r="L11" s="676"/>
      <c r="M11" s="676"/>
      <c r="N11" s="676"/>
      <c r="O11" s="676"/>
      <c r="P11" s="676"/>
      <c r="Q11" s="677"/>
      <c r="R11" s="678">
        <v>99182</v>
      </c>
      <c r="S11" s="679"/>
      <c r="T11" s="679"/>
      <c r="U11" s="679"/>
      <c r="V11" s="679"/>
      <c r="W11" s="679"/>
      <c r="X11" s="679"/>
      <c r="Y11" s="680"/>
      <c r="Z11" s="681">
        <v>1.5</v>
      </c>
      <c r="AA11" s="682"/>
      <c r="AB11" s="682"/>
      <c r="AC11" s="683"/>
      <c r="AD11" s="684">
        <v>99182</v>
      </c>
      <c r="AE11" s="679"/>
      <c r="AF11" s="679"/>
      <c r="AG11" s="679"/>
      <c r="AH11" s="679"/>
      <c r="AI11" s="679"/>
      <c r="AJ11" s="679"/>
      <c r="AK11" s="680"/>
      <c r="AL11" s="681">
        <v>2.4</v>
      </c>
      <c r="AM11" s="682"/>
      <c r="AN11" s="682"/>
      <c r="AO11" s="717"/>
      <c r="AP11" s="675" t="s">
        <v>250</v>
      </c>
      <c r="AQ11" s="676"/>
      <c r="AR11" s="676"/>
      <c r="AS11" s="676"/>
      <c r="AT11" s="676"/>
      <c r="AU11" s="676"/>
      <c r="AV11" s="676"/>
      <c r="AW11" s="676"/>
      <c r="AX11" s="676"/>
      <c r="AY11" s="676"/>
      <c r="AZ11" s="676"/>
      <c r="BA11" s="676"/>
      <c r="BB11" s="676"/>
      <c r="BC11" s="676"/>
      <c r="BD11" s="676"/>
      <c r="BE11" s="676"/>
      <c r="BF11" s="677"/>
      <c r="BG11" s="678">
        <v>42691</v>
      </c>
      <c r="BH11" s="679"/>
      <c r="BI11" s="679"/>
      <c r="BJ11" s="679"/>
      <c r="BK11" s="679"/>
      <c r="BL11" s="679"/>
      <c r="BM11" s="679"/>
      <c r="BN11" s="680"/>
      <c r="BO11" s="715">
        <v>7.3</v>
      </c>
      <c r="BP11" s="715"/>
      <c r="BQ11" s="715"/>
      <c r="BR11" s="715"/>
      <c r="BS11" s="684" t="s">
        <v>129</v>
      </c>
      <c r="BT11" s="679"/>
      <c r="BU11" s="679"/>
      <c r="BV11" s="679"/>
      <c r="BW11" s="679"/>
      <c r="BX11" s="679"/>
      <c r="BY11" s="679"/>
      <c r="BZ11" s="679"/>
      <c r="CA11" s="679"/>
      <c r="CB11" s="722"/>
      <c r="CD11" s="711" t="s">
        <v>251</v>
      </c>
      <c r="CE11" s="712"/>
      <c r="CF11" s="712"/>
      <c r="CG11" s="712"/>
      <c r="CH11" s="712"/>
      <c r="CI11" s="712"/>
      <c r="CJ11" s="712"/>
      <c r="CK11" s="712"/>
      <c r="CL11" s="712"/>
      <c r="CM11" s="712"/>
      <c r="CN11" s="712"/>
      <c r="CO11" s="712"/>
      <c r="CP11" s="712"/>
      <c r="CQ11" s="713"/>
      <c r="CR11" s="678">
        <v>527910</v>
      </c>
      <c r="CS11" s="679"/>
      <c r="CT11" s="679"/>
      <c r="CU11" s="679"/>
      <c r="CV11" s="679"/>
      <c r="CW11" s="679"/>
      <c r="CX11" s="679"/>
      <c r="CY11" s="680"/>
      <c r="CZ11" s="715">
        <v>8.3000000000000007</v>
      </c>
      <c r="DA11" s="715"/>
      <c r="DB11" s="715"/>
      <c r="DC11" s="715"/>
      <c r="DD11" s="684">
        <v>221465</v>
      </c>
      <c r="DE11" s="679"/>
      <c r="DF11" s="679"/>
      <c r="DG11" s="679"/>
      <c r="DH11" s="679"/>
      <c r="DI11" s="679"/>
      <c r="DJ11" s="679"/>
      <c r="DK11" s="679"/>
      <c r="DL11" s="679"/>
      <c r="DM11" s="679"/>
      <c r="DN11" s="679"/>
      <c r="DO11" s="679"/>
      <c r="DP11" s="680"/>
      <c r="DQ11" s="684">
        <v>247050</v>
      </c>
      <c r="DR11" s="679"/>
      <c r="DS11" s="679"/>
      <c r="DT11" s="679"/>
      <c r="DU11" s="679"/>
      <c r="DV11" s="679"/>
      <c r="DW11" s="679"/>
      <c r="DX11" s="679"/>
      <c r="DY11" s="679"/>
      <c r="DZ11" s="679"/>
      <c r="EA11" s="679"/>
      <c r="EB11" s="679"/>
      <c r="EC11" s="722"/>
    </row>
    <row r="12" spans="2:143" ht="11.25" customHeight="1" x14ac:dyDescent="0.15">
      <c r="B12" s="675" t="s">
        <v>252</v>
      </c>
      <c r="C12" s="676"/>
      <c r="D12" s="676"/>
      <c r="E12" s="676"/>
      <c r="F12" s="676"/>
      <c r="G12" s="676"/>
      <c r="H12" s="676"/>
      <c r="I12" s="676"/>
      <c r="J12" s="676"/>
      <c r="K12" s="676"/>
      <c r="L12" s="676"/>
      <c r="M12" s="676"/>
      <c r="N12" s="676"/>
      <c r="O12" s="676"/>
      <c r="P12" s="676"/>
      <c r="Q12" s="677"/>
      <c r="R12" s="678" t="s">
        <v>129</v>
      </c>
      <c r="S12" s="679"/>
      <c r="T12" s="679"/>
      <c r="U12" s="679"/>
      <c r="V12" s="679"/>
      <c r="W12" s="679"/>
      <c r="X12" s="679"/>
      <c r="Y12" s="680"/>
      <c r="Z12" s="715" t="s">
        <v>129</v>
      </c>
      <c r="AA12" s="715"/>
      <c r="AB12" s="715"/>
      <c r="AC12" s="715"/>
      <c r="AD12" s="716" t="s">
        <v>129</v>
      </c>
      <c r="AE12" s="716"/>
      <c r="AF12" s="716"/>
      <c r="AG12" s="716"/>
      <c r="AH12" s="716"/>
      <c r="AI12" s="716"/>
      <c r="AJ12" s="716"/>
      <c r="AK12" s="716"/>
      <c r="AL12" s="681" t="s">
        <v>129</v>
      </c>
      <c r="AM12" s="682"/>
      <c r="AN12" s="682"/>
      <c r="AO12" s="717"/>
      <c r="AP12" s="675" t="s">
        <v>253</v>
      </c>
      <c r="AQ12" s="676"/>
      <c r="AR12" s="676"/>
      <c r="AS12" s="676"/>
      <c r="AT12" s="676"/>
      <c r="AU12" s="676"/>
      <c r="AV12" s="676"/>
      <c r="AW12" s="676"/>
      <c r="AX12" s="676"/>
      <c r="AY12" s="676"/>
      <c r="AZ12" s="676"/>
      <c r="BA12" s="676"/>
      <c r="BB12" s="676"/>
      <c r="BC12" s="676"/>
      <c r="BD12" s="676"/>
      <c r="BE12" s="676"/>
      <c r="BF12" s="677"/>
      <c r="BG12" s="678">
        <v>319568</v>
      </c>
      <c r="BH12" s="679"/>
      <c r="BI12" s="679"/>
      <c r="BJ12" s="679"/>
      <c r="BK12" s="679"/>
      <c r="BL12" s="679"/>
      <c r="BM12" s="679"/>
      <c r="BN12" s="680"/>
      <c r="BO12" s="715">
        <v>55</v>
      </c>
      <c r="BP12" s="715"/>
      <c r="BQ12" s="715"/>
      <c r="BR12" s="715"/>
      <c r="BS12" s="684" t="s">
        <v>129</v>
      </c>
      <c r="BT12" s="679"/>
      <c r="BU12" s="679"/>
      <c r="BV12" s="679"/>
      <c r="BW12" s="679"/>
      <c r="BX12" s="679"/>
      <c r="BY12" s="679"/>
      <c r="BZ12" s="679"/>
      <c r="CA12" s="679"/>
      <c r="CB12" s="722"/>
      <c r="CD12" s="711" t="s">
        <v>254</v>
      </c>
      <c r="CE12" s="712"/>
      <c r="CF12" s="712"/>
      <c r="CG12" s="712"/>
      <c r="CH12" s="712"/>
      <c r="CI12" s="712"/>
      <c r="CJ12" s="712"/>
      <c r="CK12" s="712"/>
      <c r="CL12" s="712"/>
      <c r="CM12" s="712"/>
      <c r="CN12" s="712"/>
      <c r="CO12" s="712"/>
      <c r="CP12" s="712"/>
      <c r="CQ12" s="713"/>
      <c r="CR12" s="678">
        <v>134858</v>
      </c>
      <c r="CS12" s="679"/>
      <c r="CT12" s="679"/>
      <c r="CU12" s="679"/>
      <c r="CV12" s="679"/>
      <c r="CW12" s="679"/>
      <c r="CX12" s="679"/>
      <c r="CY12" s="680"/>
      <c r="CZ12" s="715">
        <v>2.1</v>
      </c>
      <c r="DA12" s="715"/>
      <c r="DB12" s="715"/>
      <c r="DC12" s="715"/>
      <c r="DD12" s="684">
        <v>61503</v>
      </c>
      <c r="DE12" s="679"/>
      <c r="DF12" s="679"/>
      <c r="DG12" s="679"/>
      <c r="DH12" s="679"/>
      <c r="DI12" s="679"/>
      <c r="DJ12" s="679"/>
      <c r="DK12" s="679"/>
      <c r="DL12" s="679"/>
      <c r="DM12" s="679"/>
      <c r="DN12" s="679"/>
      <c r="DO12" s="679"/>
      <c r="DP12" s="680"/>
      <c r="DQ12" s="684">
        <v>89948</v>
      </c>
      <c r="DR12" s="679"/>
      <c r="DS12" s="679"/>
      <c r="DT12" s="679"/>
      <c r="DU12" s="679"/>
      <c r="DV12" s="679"/>
      <c r="DW12" s="679"/>
      <c r="DX12" s="679"/>
      <c r="DY12" s="679"/>
      <c r="DZ12" s="679"/>
      <c r="EA12" s="679"/>
      <c r="EB12" s="679"/>
      <c r="EC12" s="722"/>
    </row>
    <row r="13" spans="2:143" ht="11.25" customHeight="1" x14ac:dyDescent="0.15">
      <c r="B13" s="675" t="s">
        <v>255</v>
      </c>
      <c r="C13" s="676"/>
      <c r="D13" s="676"/>
      <c r="E13" s="676"/>
      <c r="F13" s="676"/>
      <c r="G13" s="676"/>
      <c r="H13" s="676"/>
      <c r="I13" s="676"/>
      <c r="J13" s="676"/>
      <c r="K13" s="676"/>
      <c r="L13" s="676"/>
      <c r="M13" s="676"/>
      <c r="N13" s="676"/>
      <c r="O13" s="676"/>
      <c r="P13" s="676"/>
      <c r="Q13" s="677"/>
      <c r="R13" s="678" t="s">
        <v>129</v>
      </c>
      <c r="S13" s="679"/>
      <c r="T13" s="679"/>
      <c r="U13" s="679"/>
      <c r="V13" s="679"/>
      <c r="W13" s="679"/>
      <c r="X13" s="679"/>
      <c r="Y13" s="680"/>
      <c r="Z13" s="715" t="s">
        <v>129</v>
      </c>
      <c r="AA13" s="715"/>
      <c r="AB13" s="715"/>
      <c r="AC13" s="715"/>
      <c r="AD13" s="716" t="s">
        <v>230</v>
      </c>
      <c r="AE13" s="716"/>
      <c r="AF13" s="716"/>
      <c r="AG13" s="716"/>
      <c r="AH13" s="716"/>
      <c r="AI13" s="716"/>
      <c r="AJ13" s="716"/>
      <c r="AK13" s="716"/>
      <c r="AL13" s="681" t="s">
        <v>129</v>
      </c>
      <c r="AM13" s="682"/>
      <c r="AN13" s="682"/>
      <c r="AO13" s="717"/>
      <c r="AP13" s="675" t="s">
        <v>256</v>
      </c>
      <c r="AQ13" s="676"/>
      <c r="AR13" s="676"/>
      <c r="AS13" s="676"/>
      <c r="AT13" s="676"/>
      <c r="AU13" s="676"/>
      <c r="AV13" s="676"/>
      <c r="AW13" s="676"/>
      <c r="AX13" s="676"/>
      <c r="AY13" s="676"/>
      <c r="AZ13" s="676"/>
      <c r="BA13" s="676"/>
      <c r="BB13" s="676"/>
      <c r="BC13" s="676"/>
      <c r="BD13" s="676"/>
      <c r="BE13" s="676"/>
      <c r="BF13" s="677"/>
      <c r="BG13" s="678">
        <v>284026</v>
      </c>
      <c r="BH13" s="679"/>
      <c r="BI13" s="679"/>
      <c r="BJ13" s="679"/>
      <c r="BK13" s="679"/>
      <c r="BL13" s="679"/>
      <c r="BM13" s="679"/>
      <c r="BN13" s="680"/>
      <c r="BO13" s="715">
        <v>48.8</v>
      </c>
      <c r="BP13" s="715"/>
      <c r="BQ13" s="715"/>
      <c r="BR13" s="715"/>
      <c r="BS13" s="684" t="s">
        <v>129</v>
      </c>
      <c r="BT13" s="679"/>
      <c r="BU13" s="679"/>
      <c r="BV13" s="679"/>
      <c r="BW13" s="679"/>
      <c r="BX13" s="679"/>
      <c r="BY13" s="679"/>
      <c r="BZ13" s="679"/>
      <c r="CA13" s="679"/>
      <c r="CB13" s="722"/>
      <c r="CD13" s="711" t="s">
        <v>257</v>
      </c>
      <c r="CE13" s="712"/>
      <c r="CF13" s="712"/>
      <c r="CG13" s="712"/>
      <c r="CH13" s="712"/>
      <c r="CI13" s="712"/>
      <c r="CJ13" s="712"/>
      <c r="CK13" s="712"/>
      <c r="CL13" s="712"/>
      <c r="CM13" s="712"/>
      <c r="CN13" s="712"/>
      <c r="CO13" s="712"/>
      <c r="CP13" s="712"/>
      <c r="CQ13" s="713"/>
      <c r="CR13" s="678">
        <v>583438</v>
      </c>
      <c r="CS13" s="679"/>
      <c r="CT13" s="679"/>
      <c r="CU13" s="679"/>
      <c r="CV13" s="679"/>
      <c r="CW13" s="679"/>
      <c r="CX13" s="679"/>
      <c r="CY13" s="680"/>
      <c r="CZ13" s="715">
        <v>9.1999999999999993</v>
      </c>
      <c r="DA13" s="715"/>
      <c r="DB13" s="715"/>
      <c r="DC13" s="715"/>
      <c r="DD13" s="684">
        <v>372096</v>
      </c>
      <c r="DE13" s="679"/>
      <c r="DF13" s="679"/>
      <c r="DG13" s="679"/>
      <c r="DH13" s="679"/>
      <c r="DI13" s="679"/>
      <c r="DJ13" s="679"/>
      <c r="DK13" s="679"/>
      <c r="DL13" s="679"/>
      <c r="DM13" s="679"/>
      <c r="DN13" s="679"/>
      <c r="DO13" s="679"/>
      <c r="DP13" s="680"/>
      <c r="DQ13" s="684">
        <v>286213</v>
      </c>
      <c r="DR13" s="679"/>
      <c r="DS13" s="679"/>
      <c r="DT13" s="679"/>
      <c r="DU13" s="679"/>
      <c r="DV13" s="679"/>
      <c r="DW13" s="679"/>
      <c r="DX13" s="679"/>
      <c r="DY13" s="679"/>
      <c r="DZ13" s="679"/>
      <c r="EA13" s="679"/>
      <c r="EB13" s="679"/>
      <c r="EC13" s="722"/>
    </row>
    <row r="14" spans="2:143" ht="11.25" customHeight="1" x14ac:dyDescent="0.15">
      <c r="B14" s="675" t="s">
        <v>258</v>
      </c>
      <c r="C14" s="676"/>
      <c r="D14" s="676"/>
      <c r="E14" s="676"/>
      <c r="F14" s="676"/>
      <c r="G14" s="676"/>
      <c r="H14" s="676"/>
      <c r="I14" s="676"/>
      <c r="J14" s="676"/>
      <c r="K14" s="676"/>
      <c r="L14" s="676"/>
      <c r="M14" s="676"/>
      <c r="N14" s="676"/>
      <c r="O14" s="676"/>
      <c r="P14" s="676"/>
      <c r="Q14" s="677"/>
      <c r="R14" s="678">
        <v>9641</v>
      </c>
      <c r="S14" s="679"/>
      <c r="T14" s="679"/>
      <c r="U14" s="679"/>
      <c r="V14" s="679"/>
      <c r="W14" s="679"/>
      <c r="X14" s="679"/>
      <c r="Y14" s="680"/>
      <c r="Z14" s="715">
        <v>0.1</v>
      </c>
      <c r="AA14" s="715"/>
      <c r="AB14" s="715"/>
      <c r="AC14" s="715"/>
      <c r="AD14" s="716">
        <v>9641</v>
      </c>
      <c r="AE14" s="716"/>
      <c r="AF14" s="716"/>
      <c r="AG14" s="716"/>
      <c r="AH14" s="716"/>
      <c r="AI14" s="716"/>
      <c r="AJ14" s="716"/>
      <c r="AK14" s="716"/>
      <c r="AL14" s="681">
        <v>0.2</v>
      </c>
      <c r="AM14" s="682"/>
      <c r="AN14" s="682"/>
      <c r="AO14" s="717"/>
      <c r="AP14" s="675" t="s">
        <v>259</v>
      </c>
      <c r="AQ14" s="676"/>
      <c r="AR14" s="676"/>
      <c r="AS14" s="676"/>
      <c r="AT14" s="676"/>
      <c r="AU14" s="676"/>
      <c r="AV14" s="676"/>
      <c r="AW14" s="676"/>
      <c r="AX14" s="676"/>
      <c r="AY14" s="676"/>
      <c r="AZ14" s="676"/>
      <c r="BA14" s="676"/>
      <c r="BB14" s="676"/>
      <c r="BC14" s="676"/>
      <c r="BD14" s="676"/>
      <c r="BE14" s="676"/>
      <c r="BF14" s="677"/>
      <c r="BG14" s="678">
        <v>24183</v>
      </c>
      <c r="BH14" s="679"/>
      <c r="BI14" s="679"/>
      <c r="BJ14" s="679"/>
      <c r="BK14" s="679"/>
      <c r="BL14" s="679"/>
      <c r="BM14" s="679"/>
      <c r="BN14" s="680"/>
      <c r="BO14" s="715">
        <v>4.2</v>
      </c>
      <c r="BP14" s="715"/>
      <c r="BQ14" s="715"/>
      <c r="BR14" s="715"/>
      <c r="BS14" s="684" t="s">
        <v>129</v>
      </c>
      <c r="BT14" s="679"/>
      <c r="BU14" s="679"/>
      <c r="BV14" s="679"/>
      <c r="BW14" s="679"/>
      <c r="BX14" s="679"/>
      <c r="BY14" s="679"/>
      <c r="BZ14" s="679"/>
      <c r="CA14" s="679"/>
      <c r="CB14" s="722"/>
      <c r="CD14" s="711" t="s">
        <v>260</v>
      </c>
      <c r="CE14" s="712"/>
      <c r="CF14" s="712"/>
      <c r="CG14" s="712"/>
      <c r="CH14" s="712"/>
      <c r="CI14" s="712"/>
      <c r="CJ14" s="712"/>
      <c r="CK14" s="712"/>
      <c r="CL14" s="712"/>
      <c r="CM14" s="712"/>
      <c r="CN14" s="712"/>
      <c r="CO14" s="712"/>
      <c r="CP14" s="712"/>
      <c r="CQ14" s="713"/>
      <c r="CR14" s="678">
        <v>270833</v>
      </c>
      <c r="CS14" s="679"/>
      <c r="CT14" s="679"/>
      <c r="CU14" s="679"/>
      <c r="CV14" s="679"/>
      <c r="CW14" s="679"/>
      <c r="CX14" s="679"/>
      <c r="CY14" s="680"/>
      <c r="CZ14" s="715">
        <v>4.3</v>
      </c>
      <c r="DA14" s="715"/>
      <c r="DB14" s="715"/>
      <c r="DC14" s="715"/>
      <c r="DD14" s="684">
        <v>70403</v>
      </c>
      <c r="DE14" s="679"/>
      <c r="DF14" s="679"/>
      <c r="DG14" s="679"/>
      <c r="DH14" s="679"/>
      <c r="DI14" s="679"/>
      <c r="DJ14" s="679"/>
      <c r="DK14" s="679"/>
      <c r="DL14" s="679"/>
      <c r="DM14" s="679"/>
      <c r="DN14" s="679"/>
      <c r="DO14" s="679"/>
      <c r="DP14" s="680"/>
      <c r="DQ14" s="684">
        <v>243159</v>
      </c>
      <c r="DR14" s="679"/>
      <c r="DS14" s="679"/>
      <c r="DT14" s="679"/>
      <c r="DU14" s="679"/>
      <c r="DV14" s="679"/>
      <c r="DW14" s="679"/>
      <c r="DX14" s="679"/>
      <c r="DY14" s="679"/>
      <c r="DZ14" s="679"/>
      <c r="EA14" s="679"/>
      <c r="EB14" s="679"/>
      <c r="EC14" s="722"/>
    </row>
    <row r="15" spans="2:143" ht="11.25" customHeight="1" x14ac:dyDescent="0.15">
      <c r="B15" s="675" t="s">
        <v>261</v>
      </c>
      <c r="C15" s="676"/>
      <c r="D15" s="676"/>
      <c r="E15" s="676"/>
      <c r="F15" s="676"/>
      <c r="G15" s="676"/>
      <c r="H15" s="676"/>
      <c r="I15" s="676"/>
      <c r="J15" s="676"/>
      <c r="K15" s="676"/>
      <c r="L15" s="676"/>
      <c r="M15" s="676"/>
      <c r="N15" s="676"/>
      <c r="O15" s="676"/>
      <c r="P15" s="676"/>
      <c r="Q15" s="677"/>
      <c r="R15" s="678" t="s">
        <v>129</v>
      </c>
      <c r="S15" s="679"/>
      <c r="T15" s="679"/>
      <c r="U15" s="679"/>
      <c r="V15" s="679"/>
      <c r="W15" s="679"/>
      <c r="X15" s="679"/>
      <c r="Y15" s="680"/>
      <c r="Z15" s="715" t="s">
        <v>129</v>
      </c>
      <c r="AA15" s="715"/>
      <c r="AB15" s="715"/>
      <c r="AC15" s="715"/>
      <c r="AD15" s="716" t="s">
        <v>129</v>
      </c>
      <c r="AE15" s="716"/>
      <c r="AF15" s="716"/>
      <c r="AG15" s="716"/>
      <c r="AH15" s="716"/>
      <c r="AI15" s="716"/>
      <c r="AJ15" s="716"/>
      <c r="AK15" s="716"/>
      <c r="AL15" s="681" t="s">
        <v>230</v>
      </c>
      <c r="AM15" s="682"/>
      <c r="AN15" s="682"/>
      <c r="AO15" s="717"/>
      <c r="AP15" s="675" t="s">
        <v>262</v>
      </c>
      <c r="AQ15" s="676"/>
      <c r="AR15" s="676"/>
      <c r="AS15" s="676"/>
      <c r="AT15" s="676"/>
      <c r="AU15" s="676"/>
      <c r="AV15" s="676"/>
      <c r="AW15" s="676"/>
      <c r="AX15" s="676"/>
      <c r="AY15" s="676"/>
      <c r="AZ15" s="676"/>
      <c r="BA15" s="676"/>
      <c r="BB15" s="676"/>
      <c r="BC15" s="676"/>
      <c r="BD15" s="676"/>
      <c r="BE15" s="676"/>
      <c r="BF15" s="677"/>
      <c r="BG15" s="678">
        <v>25170</v>
      </c>
      <c r="BH15" s="679"/>
      <c r="BI15" s="679"/>
      <c r="BJ15" s="679"/>
      <c r="BK15" s="679"/>
      <c r="BL15" s="679"/>
      <c r="BM15" s="679"/>
      <c r="BN15" s="680"/>
      <c r="BO15" s="715">
        <v>4.3</v>
      </c>
      <c r="BP15" s="715"/>
      <c r="BQ15" s="715"/>
      <c r="BR15" s="715"/>
      <c r="BS15" s="684" t="s">
        <v>129</v>
      </c>
      <c r="BT15" s="679"/>
      <c r="BU15" s="679"/>
      <c r="BV15" s="679"/>
      <c r="BW15" s="679"/>
      <c r="BX15" s="679"/>
      <c r="BY15" s="679"/>
      <c r="BZ15" s="679"/>
      <c r="CA15" s="679"/>
      <c r="CB15" s="722"/>
      <c r="CD15" s="711" t="s">
        <v>263</v>
      </c>
      <c r="CE15" s="712"/>
      <c r="CF15" s="712"/>
      <c r="CG15" s="712"/>
      <c r="CH15" s="712"/>
      <c r="CI15" s="712"/>
      <c r="CJ15" s="712"/>
      <c r="CK15" s="712"/>
      <c r="CL15" s="712"/>
      <c r="CM15" s="712"/>
      <c r="CN15" s="712"/>
      <c r="CO15" s="712"/>
      <c r="CP15" s="712"/>
      <c r="CQ15" s="713"/>
      <c r="CR15" s="678">
        <v>431164</v>
      </c>
      <c r="CS15" s="679"/>
      <c r="CT15" s="679"/>
      <c r="CU15" s="679"/>
      <c r="CV15" s="679"/>
      <c r="CW15" s="679"/>
      <c r="CX15" s="679"/>
      <c r="CY15" s="680"/>
      <c r="CZ15" s="715">
        <v>6.8</v>
      </c>
      <c r="DA15" s="715"/>
      <c r="DB15" s="715"/>
      <c r="DC15" s="715"/>
      <c r="DD15" s="684">
        <v>41012</v>
      </c>
      <c r="DE15" s="679"/>
      <c r="DF15" s="679"/>
      <c r="DG15" s="679"/>
      <c r="DH15" s="679"/>
      <c r="DI15" s="679"/>
      <c r="DJ15" s="679"/>
      <c r="DK15" s="679"/>
      <c r="DL15" s="679"/>
      <c r="DM15" s="679"/>
      <c r="DN15" s="679"/>
      <c r="DO15" s="679"/>
      <c r="DP15" s="680"/>
      <c r="DQ15" s="684">
        <v>358880</v>
      </c>
      <c r="DR15" s="679"/>
      <c r="DS15" s="679"/>
      <c r="DT15" s="679"/>
      <c r="DU15" s="679"/>
      <c r="DV15" s="679"/>
      <c r="DW15" s="679"/>
      <c r="DX15" s="679"/>
      <c r="DY15" s="679"/>
      <c r="DZ15" s="679"/>
      <c r="EA15" s="679"/>
      <c r="EB15" s="679"/>
      <c r="EC15" s="722"/>
    </row>
    <row r="16" spans="2:143" ht="11.25" customHeight="1" x14ac:dyDescent="0.15">
      <c r="B16" s="675" t="s">
        <v>264</v>
      </c>
      <c r="C16" s="676"/>
      <c r="D16" s="676"/>
      <c r="E16" s="676"/>
      <c r="F16" s="676"/>
      <c r="G16" s="676"/>
      <c r="H16" s="676"/>
      <c r="I16" s="676"/>
      <c r="J16" s="676"/>
      <c r="K16" s="676"/>
      <c r="L16" s="676"/>
      <c r="M16" s="676"/>
      <c r="N16" s="676"/>
      <c r="O16" s="676"/>
      <c r="P16" s="676"/>
      <c r="Q16" s="677"/>
      <c r="R16" s="678">
        <v>2355</v>
      </c>
      <c r="S16" s="679"/>
      <c r="T16" s="679"/>
      <c r="U16" s="679"/>
      <c r="V16" s="679"/>
      <c r="W16" s="679"/>
      <c r="X16" s="679"/>
      <c r="Y16" s="680"/>
      <c r="Z16" s="715">
        <v>0</v>
      </c>
      <c r="AA16" s="715"/>
      <c r="AB16" s="715"/>
      <c r="AC16" s="715"/>
      <c r="AD16" s="716">
        <v>2355</v>
      </c>
      <c r="AE16" s="716"/>
      <c r="AF16" s="716"/>
      <c r="AG16" s="716"/>
      <c r="AH16" s="716"/>
      <c r="AI16" s="716"/>
      <c r="AJ16" s="716"/>
      <c r="AK16" s="716"/>
      <c r="AL16" s="681">
        <v>0.1</v>
      </c>
      <c r="AM16" s="682"/>
      <c r="AN16" s="682"/>
      <c r="AO16" s="717"/>
      <c r="AP16" s="675" t="s">
        <v>265</v>
      </c>
      <c r="AQ16" s="676"/>
      <c r="AR16" s="676"/>
      <c r="AS16" s="676"/>
      <c r="AT16" s="676"/>
      <c r="AU16" s="676"/>
      <c r="AV16" s="676"/>
      <c r="AW16" s="676"/>
      <c r="AX16" s="676"/>
      <c r="AY16" s="676"/>
      <c r="AZ16" s="676"/>
      <c r="BA16" s="676"/>
      <c r="BB16" s="676"/>
      <c r="BC16" s="676"/>
      <c r="BD16" s="676"/>
      <c r="BE16" s="676"/>
      <c r="BF16" s="677"/>
      <c r="BG16" s="678">
        <v>21186</v>
      </c>
      <c r="BH16" s="679"/>
      <c r="BI16" s="679"/>
      <c r="BJ16" s="679"/>
      <c r="BK16" s="679"/>
      <c r="BL16" s="679"/>
      <c r="BM16" s="679"/>
      <c r="BN16" s="680"/>
      <c r="BO16" s="715">
        <v>3.6</v>
      </c>
      <c r="BP16" s="715"/>
      <c r="BQ16" s="715"/>
      <c r="BR16" s="715"/>
      <c r="BS16" s="684" t="s">
        <v>129</v>
      </c>
      <c r="BT16" s="679"/>
      <c r="BU16" s="679"/>
      <c r="BV16" s="679"/>
      <c r="BW16" s="679"/>
      <c r="BX16" s="679"/>
      <c r="BY16" s="679"/>
      <c r="BZ16" s="679"/>
      <c r="CA16" s="679"/>
      <c r="CB16" s="722"/>
      <c r="CD16" s="711" t="s">
        <v>266</v>
      </c>
      <c r="CE16" s="712"/>
      <c r="CF16" s="712"/>
      <c r="CG16" s="712"/>
      <c r="CH16" s="712"/>
      <c r="CI16" s="712"/>
      <c r="CJ16" s="712"/>
      <c r="CK16" s="712"/>
      <c r="CL16" s="712"/>
      <c r="CM16" s="712"/>
      <c r="CN16" s="712"/>
      <c r="CO16" s="712"/>
      <c r="CP16" s="712"/>
      <c r="CQ16" s="713"/>
      <c r="CR16" s="678">
        <v>100516</v>
      </c>
      <c r="CS16" s="679"/>
      <c r="CT16" s="679"/>
      <c r="CU16" s="679"/>
      <c r="CV16" s="679"/>
      <c r="CW16" s="679"/>
      <c r="CX16" s="679"/>
      <c r="CY16" s="680"/>
      <c r="CZ16" s="715">
        <v>1.6</v>
      </c>
      <c r="DA16" s="715"/>
      <c r="DB16" s="715"/>
      <c r="DC16" s="715"/>
      <c r="DD16" s="684" t="s">
        <v>129</v>
      </c>
      <c r="DE16" s="679"/>
      <c r="DF16" s="679"/>
      <c r="DG16" s="679"/>
      <c r="DH16" s="679"/>
      <c r="DI16" s="679"/>
      <c r="DJ16" s="679"/>
      <c r="DK16" s="679"/>
      <c r="DL16" s="679"/>
      <c r="DM16" s="679"/>
      <c r="DN16" s="679"/>
      <c r="DO16" s="679"/>
      <c r="DP16" s="680"/>
      <c r="DQ16" s="684">
        <v>18513</v>
      </c>
      <c r="DR16" s="679"/>
      <c r="DS16" s="679"/>
      <c r="DT16" s="679"/>
      <c r="DU16" s="679"/>
      <c r="DV16" s="679"/>
      <c r="DW16" s="679"/>
      <c r="DX16" s="679"/>
      <c r="DY16" s="679"/>
      <c r="DZ16" s="679"/>
      <c r="EA16" s="679"/>
      <c r="EB16" s="679"/>
      <c r="EC16" s="722"/>
    </row>
    <row r="17" spans="2:133" ht="11.25" customHeight="1" x14ac:dyDescent="0.15">
      <c r="B17" s="675" t="s">
        <v>267</v>
      </c>
      <c r="C17" s="676"/>
      <c r="D17" s="676"/>
      <c r="E17" s="676"/>
      <c r="F17" s="676"/>
      <c r="G17" s="676"/>
      <c r="H17" s="676"/>
      <c r="I17" s="676"/>
      <c r="J17" s="676"/>
      <c r="K17" s="676"/>
      <c r="L17" s="676"/>
      <c r="M17" s="676"/>
      <c r="N17" s="676"/>
      <c r="O17" s="676"/>
      <c r="P17" s="676"/>
      <c r="Q17" s="677"/>
      <c r="R17" s="678">
        <v>4548</v>
      </c>
      <c r="S17" s="679"/>
      <c r="T17" s="679"/>
      <c r="U17" s="679"/>
      <c r="V17" s="679"/>
      <c r="W17" s="679"/>
      <c r="X17" s="679"/>
      <c r="Y17" s="680"/>
      <c r="Z17" s="715">
        <v>0.1</v>
      </c>
      <c r="AA17" s="715"/>
      <c r="AB17" s="715"/>
      <c r="AC17" s="715"/>
      <c r="AD17" s="716">
        <v>4548</v>
      </c>
      <c r="AE17" s="716"/>
      <c r="AF17" s="716"/>
      <c r="AG17" s="716"/>
      <c r="AH17" s="716"/>
      <c r="AI17" s="716"/>
      <c r="AJ17" s="716"/>
      <c r="AK17" s="716"/>
      <c r="AL17" s="681">
        <v>0.1</v>
      </c>
      <c r="AM17" s="682"/>
      <c r="AN17" s="682"/>
      <c r="AO17" s="717"/>
      <c r="AP17" s="675" t="s">
        <v>268</v>
      </c>
      <c r="AQ17" s="676"/>
      <c r="AR17" s="676"/>
      <c r="AS17" s="676"/>
      <c r="AT17" s="676"/>
      <c r="AU17" s="676"/>
      <c r="AV17" s="676"/>
      <c r="AW17" s="676"/>
      <c r="AX17" s="676"/>
      <c r="AY17" s="676"/>
      <c r="AZ17" s="676"/>
      <c r="BA17" s="676"/>
      <c r="BB17" s="676"/>
      <c r="BC17" s="676"/>
      <c r="BD17" s="676"/>
      <c r="BE17" s="676"/>
      <c r="BF17" s="677"/>
      <c r="BG17" s="678" t="s">
        <v>230</v>
      </c>
      <c r="BH17" s="679"/>
      <c r="BI17" s="679"/>
      <c r="BJ17" s="679"/>
      <c r="BK17" s="679"/>
      <c r="BL17" s="679"/>
      <c r="BM17" s="679"/>
      <c r="BN17" s="680"/>
      <c r="BO17" s="715" t="s">
        <v>129</v>
      </c>
      <c r="BP17" s="715"/>
      <c r="BQ17" s="715"/>
      <c r="BR17" s="715"/>
      <c r="BS17" s="684" t="s">
        <v>129</v>
      </c>
      <c r="BT17" s="679"/>
      <c r="BU17" s="679"/>
      <c r="BV17" s="679"/>
      <c r="BW17" s="679"/>
      <c r="BX17" s="679"/>
      <c r="BY17" s="679"/>
      <c r="BZ17" s="679"/>
      <c r="CA17" s="679"/>
      <c r="CB17" s="722"/>
      <c r="CD17" s="711" t="s">
        <v>269</v>
      </c>
      <c r="CE17" s="712"/>
      <c r="CF17" s="712"/>
      <c r="CG17" s="712"/>
      <c r="CH17" s="712"/>
      <c r="CI17" s="712"/>
      <c r="CJ17" s="712"/>
      <c r="CK17" s="712"/>
      <c r="CL17" s="712"/>
      <c r="CM17" s="712"/>
      <c r="CN17" s="712"/>
      <c r="CO17" s="712"/>
      <c r="CP17" s="712"/>
      <c r="CQ17" s="713"/>
      <c r="CR17" s="678">
        <v>1231818</v>
      </c>
      <c r="CS17" s="679"/>
      <c r="CT17" s="679"/>
      <c r="CU17" s="679"/>
      <c r="CV17" s="679"/>
      <c r="CW17" s="679"/>
      <c r="CX17" s="679"/>
      <c r="CY17" s="680"/>
      <c r="CZ17" s="715">
        <v>19.399999999999999</v>
      </c>
      <c r="DA17" s="715"/>
      <c r="DB17" s="715"/>
      <c r="DC17" s="715"/>
      <c r="DD17" s="684" t="s">
        <v>129</v>
      </c>
      <c r="DE17" s="679"/>
      <c r="DF17" s="679"/>
      <c r="DG17" s="679"/>
      <c r="DH17" s="679"/>
      <c r="DI17" s="679"/>
      <c r="DJ17" s="679"/>
      <c r="DK17" s="679"/>
      <c r="DL17" s="679"/>
      <c r="DM17" s="679"/>
      <c r="DN17" s="679"/>
      <c r="DO17" s="679"/>
      <c r="DP17" s="680"/>
      <c r="DQ17" s="684">
        <v>1215585</v>
      </c>
      <c r="DR17" s="679"/>
      <c r="DS17" s="679"/>
      <c r="DT17" s="679"/>
      <c r="DU17" s="679"/>
      <c r="DV17" s="679"/>
      <c r="DW17" s="679"/>
      <c r="DX17" s="679"/>
      <c r="DY17" s="679"/>
      <c r="DZ17" s="679"/>
      <c r="EA17" s="679"/>
      <c r="EB17" s="679"/>
      <c r="EC17" s="722"/>
    </row>
    <row r="18" spans="2:133" ht="11.25" customHeight="1" x14ac:dyDescent="0.15">
      <c r="B18" s="675" t="s">
        <v>270</v>
      </c>
      <c r="C18" s="676"/>
      <c r="D18" s="676"/>
      <c r="E18" s="676"/>
      <c r="F18" s="676"/>
      <c r="G18" s="676"/>
      <c r="H18" s="676"/>
      <c r="I18" s="676"/>
      <c r="J18" s="676"/>
      <c r="K18" s="676"/>
      <c r="L18" s="676"/>
      <c r="M18" s="676"/>
      <c r="N18" s="676"/>
      <c r="O18" s="676"/>
      <c r="P18" s="676"/>
      <c r="Q18" s="677"/>
      <c r="R18" s="678">
        <v>687</v>
      </c>
      <c r="S18" s="679"/>
      <c r="T18" s="679"/>
      <c r="U18" s="679"/>
      <c r="V18" s="679"/>
      <c r="W18" s="679"/>
      <c r="X18" s="679"/>
      <c r="Y18" s="680"/>
      <c r="Z18" s="715">
        <v>0</v>
      </c>
      <c r="AA18" s="715"/>
      <c r="AB18" s="715"/>
      <c r="AC18" s="715"/>
      <c r="AD18" s="716">
        <v>687</v>
      </c>
      <c r="AE18" s="716"/>
      <c r="AF18" s="716"/>
      <c r="AG18" s="716"/>
      <c r="AH18" s="716"/>
      <c r="AI18" s="716"/>
      <c r="AJ18" s="716"/>
      <c r="AK18" s="716"/>
      <c r="AL18" s="681">
        <v>0</v>
      </c>
      <c r="AM18" s="682"/>
      <c r="AN18" s="682"/>
      <c r="AO18" s="717"/>
      <c r="AP18" s="675" t="s">
        <v>271</v>
      </c>
      <c r="AQ18" s="676"/>
      <c r="AR18" s="676"/>
      <c r="AS18" s="676"/>
      <c r="AT18" s="676"/>
      <c r="AU18" s="676"/>
      <c r="AV18" s="676"/>
      <c r="AW18" s="676"/>
      <c r="AX18" s="676"/>
      <c r="AY18" s="676"/>
      <c r="AZ18" s="676"/>
      <c r="BA18" s="676"/>
      <c r="BB18" s="676"/>
      <c r="BC18" s="676"/>
      <c r="BD18" s="676"/>
      <c r="BE18" s="676"/>
      <c r="BF18" s="677"/>
      <c r="BG18" s="678" t="s">
        <v>129</v>
      </c>
      <c r="BH18" s="679"/>
      <c r="BI18" s="679"/>
      <c r="BJ18" s="679"/>
      <c r="BK18" s="679"/>
      <c r="BL18" s="679"/>
      <c r="BM18" s="679"/>
      <c r="BN18" s="680"/>
      <c r="BO18" s="715" t="s">
        <v>129</v>
      </c>
      <c r="BP18" s="715"/>
      <c r="BQ18" s="715"/>
      <c r="BR18" s="715"/>
      <c r="BS18" s="684" t="s">
        <v>129</v>
      </c>
      <c r="BT18" s="679"/>
      <c r="BU18" s="679"/>
      <c r="BV18" s="679"/>
      <c r="BW18" s="679"/>
      <c r="BX18" s="679"/>
      <c r="BY18" s="679"/>
      <c r="BZ18" s="679"/>
      <c r="CA18" s="679"/>
      <c r="CB18" s="722"/>
      <c r="CD18" s="711" t="s">
        <v>272</v>
      </c>
      <c r="CE18" s="712"/>
      <c r="CF18" s="712"/>
      <c r="CG18" s="712"/>
      <c r="CH18" s="712"/>
      <c r="CI18" s="712"/>
      <c r="CJ18" s="712"/>
      <c r="CK18" s="712"/>
      <c r="CL18" s="712"/>
      <c r="CM18" s="712"/>
      <c r="CN18" s="712"/>
      <c r="CO18" s="712"/>
      <c r="CP18" s="712"/>
      <c r="CQ18" s="713"/>
      <c r="CR18" s="678" t="s">
        <v>129</v>
      </c>
      <c r="CS18" s="679"/>
      <c r="CT18" s="679"/>
      <c r="CU18" s="679"/>
      <c r="CV18" s="679"/>
      <c r="CW18" s="679"/>
      <c r="CX18" s="679"/>
      <c r="CY18" s="680"/>
      <c r="CZ18" s="715" t="s">
        <v>129</v>
      </c>
      <c r="DA18" s="715"/>
      <c r="DB18" s="715"/>
      <c r="DC18" s="715"/>
      <c r="DD18" s="684" t="s">
        <v>129</v>
      </c>
      <c r="DE18" s="679"/>
      <c r="DF18" s="679"/>
      <c r="DG18" s="679"/>
      <c r="DH18" s="679"/>
      <c r="DI18" s="679"/>
      <c r="DJ18" s="679"/>
      <c r="DK18" s="679"/>
      <c r="DL18" s="679"/>
      <c r="DM18" s="679"/>
      <c r="DN18" s="679"/>
      <c r="DO18" s="679"/>
      <c r="DP18" s="680"/>
      <c r="DQ18" s="684" t="s">
        <v>129</v>
      </c>
      <c r="DR18" s="679"/>
      <c r="DS18" s="679"/>
      <c r="DT18" s="679"/>
      <c r="DU18" s="679"/>
      <c r="DV18" s="679"/>
      <c r="DW18" s="679"/>
      <c r="DX18" s="679"/>
      <c r="DY18" s="679"/>
      <c r="DZ18" s="679"/>
      <c r="EA18" s="679"/>
      <c r="EB18" s="679"/>
      <c r="EC18" s="722"/>
    </row>
    <row r="19" spans="2:133" ht="11.25" customHeight="1" x14ac:dyDescent="0.15">
      <c r="B19" s="675" t="s">
        <v>273</v>
      </c>
      <c r="C19" s="676"/>
      <c r="D19" s="676"/>
      <c r="E19" s="676"/>
      <c r="F19" s="676"/>
      <c r="G19" s="676"/>
      <c r="H19" s="676"/>
      <c r="I19" s="676"/>
      <c r="J19" s="676"/>
      <c r="K19" s="676"/>
      <c r="L19" s="676"/>
      <c r="M19" s="676"/>
      <c r="N19" s="676"/>
      <c r="O19" s="676"/>
      <c r="P19" s="676"/>
      <c r="Q19" s="677"/>
      <c r="R19" s="678">
        <v>1182</v>
      </c>
      <c r="S19" s="679"/>
      <c r="T19" s="679"/>
      <c r="U19" s="679"/>
      <c r="V19" s="679"/>
      <c r="W19" s="679"/>
      <c r="X19" s="679"/>
      <c r="Y19" s="680"/>
      <c r="Z19" s="715">
        <v>0</v>
      </c>
      <c r="AA19" s="715"/>
      <c r="AB19" s="715"/>
      <c r="AC19" s="715"/>
      <c r="AD19" s="716">
        <v>1182</v>
      </c>
      <c r="AE19" s="716"/>
      <c r="AF19" s="716"/>
      <c r="AG19" s="716"/>
      <c r="AH19" s="716"/>
      <c r="AI19" s="716"/>
      <c r="AJ19" s="716"/>
      <c r="AK19" s="716"/>
      <c r="AL19" s="681">
        <v>0</v>
      </c>
      <c r="AM19" s="682"/>
      <c r="AN19" s="682"/>
      <c r="AO19" s="717"/>
      <c r="AP19" s="675" t="s">
        <v>274</v>
      </c>
      <c r="AQ19" s="676"/>
      <c r="AR19" s="676"/>
      <c r="AS19" s="676"/>
      <c r="AT19" s="676"/>
      <c r="AU19" s="676"/>
      <c r="AV19" s="676"/>
      <c r="AW19" s="676"/>
      <c r="AX19" s="676"/>
      <c r="AY19" s="676"/>
      <c r="AZ19" s="676"/>
      <c r="BA19" s="676"/>
      <c r="BB19" s="676"/>
      <c r="BC19" s="676"/>
      <c r="BD19" s="676"/>
      <c r="BE19" s="676"/>
      <c r="BF19" s="677"/>
      <c r="BG19" s="678" t="s">
        <v>129</v>
      </c>
      <c r="BH19" s="679"/>
      <c r="BI19" s="679"/>
      <c r="BJ19" s="679"/>
      <c r="BK19" s="679"/>
      <c r="BL19" s="679"/>
      <c r="BM19" s="679"/>
      <c r="BN19" s="680"/>
      <c r="BO19" s="715" t="s">
        <v>129</v>
      </c>
      <c r="BP19" s="715"/>
      <c r="BQ19" s="715"/>
      <c r="BR19" s="715"/>
      <c r="BS19" s="684" t="s">
        <v>129</v>
      </c>
      <c r="BT19" s="679"/>
      <c r="BU19" s="679"/>
      <c r="BV19" s="679"/>
      <c r="BW19" s="679"/>
      <c r="BX19" s="679"/>
      <c r="BY19" s="679"/>
      <c r="BZ19" s="679"/>
      <c r="CA19" s="679"/>
      <c r="CB19" s="722"/>
      <c r="CD19" s="711" t="s">
        <v>275</v>
      </c>
      <c r="CE19" s="712"/>
      <c r="CF19" s="712"/>
      <c r="CG19" s="712"/>
      <c r="CH19" s="712"/>
      <c r="CI19" s="712"/>
      <c r="CJ19" s="712"/>
      <c r="CK19" s="712"/>
      <c r="CL19" s="712"/>
      <c r="CM19" s="712"/>
      <c r="CN19" s="712"/>
      <c r="CO19" s="712"/>
      <c r="CP19" s="712"/>
      <c r="CQ19" s="713"/>
      <c r="CR19" s="678" t="s">
        <v>129</v>
      </c>
      <c r="CS19" s="679"/>
      <c r="CT19" s="679"/>
      <c r="CU19" s="679"/>
      <c r="CV19" s="679"/>
      <c r="CW19" s="679"/>
      <c r="CX19" s="679"/>
      <c r="CY19" s="680"/>
      <c r="CZ19" s="715" t="s">
        <v>129</v>
      </c>
      <c r="DA19" s="715"/>
      <c r="DB19" s="715"/>
      <c r="DC19" s="715"/>
      <c r="DD19" s="684" t="s">
        <v>129</v>
      </c>
      <c r="DE19" s="679"/>
      <c r="DF19" s="679"/>
      <c r="DG19" s="679"/>
      <c r="DH19" s="679"/>
      <c r="DI19" s="679"/>
      <c r="DJ19" s="679"/>
      <c r="DK19" s="679"/>
      <c r="DL19" s="679"/>
      <c r="DM19" s="679"/>
      <c r="DN19" s="679"/>
      <c r="DO19" s="679"/>
      <c r="DP19" s="680"/>
      <c r="DQ19" s="684" t="s">
        <v>129</v>
      </c>
      <c r="DR19" s="679"/>
      <c r="DS19" s="679"/>
      <c r="DT19" s="679"/>
      <c r="DU19" s="679"/>
      <c r="DV19" s="679"/>
      <c r="DW19" s="679"/>
      <c r="DX19" s="679"/>
      <c r="DY19" s="679"/>
      <c r="DZ19" s="679"/>
      <c r="EA19" s="679"/>
      <c r="EB19" s="679"/>
      <c r="EC19" s="722"/>
    </row>
    <row r="20" spans="2:133" ht="11.25" customHeight="1" x14ac:dyDescent="0.15">
      <c r="B20" s="675" t="s">
        <v>276</v>
      </c>
      <c r="C20" s="676"/>
      <c r="D20" s="676"/>
      <c r="E20" s="676"/>
      <c r="F20" s="676"/>
      <c r="G20" s="676"/>
      <c r="H20" s="676"/>
      <c r="I20" s="676"/>
      <c r="J20" s="676"/>
      <c r="K20" s="676"/>
      <c r="L20" s="676"/>
      <c r="M20" s="676"/>
      <c r="N20" s="676"/>
      <c r="O20" s="676"/>
      <c r="P20" s="676"/>
      <c r="Q20" s="677"/>
      <c r="R20" s="678">
        <v>131</v>
      </c>
      <c r="S20" s="679"/>
      <c r="T20" s="679"/>
      <c r="U20" s="679"/>
      <c r="V20" s="679"/>
      <c r="W20" s="679"/>
      <c r="X20" s="679"/>
      <c r="Y20" s="680"/>
      <c r="Z20" s="715">
        <v>0</v>
      </c>
      <c r="AA20" s="715"/>
      <c r="AB20" s="715"/>
      <c r="AC20" s="715"/>
      <c r="AD20" s="716">
        <v>131</v>
      </c>
      <c r="AE20" s="716"/>
      <c r="AF20" s="716"/>
      <c r="AG20" s="716"/>
      <c r="AH20" s="716"/>
      <c r="AI20" s="716"/>
      <c r="AJ20" s="716"/>
      <c r="AK20" s="716"/>
      <c r="AL20" s="681">
        <v>0</v>
      </c>
      <c r="AM20" s="682"/>
      <c r="AN20" s="682"/>
      <c r="AO20" s="717"/>
      <c r="AP20" s="675" t="s">
        <v>277</v>
      </c>
      <c r="AQ20" s="676"/>
      <c r="AR20" s="676"/>
      <c r="AS20" s="676"/>
      <c r="AT20" s="676"/>
      <c r="AU20" s="676"/>
      <c r="AV20" s="676"/>
      <c r="AW20" s="676"/>
      <c r="AX20" s="676"/>
      <c r="AY20" s="676"/>
      <c r="AZ20" s="676"/>
      <c r="BA20" s="676"/>
      <c r="BB20" s="676"/>
      <c r="BC20" s="676"/>
      <c r="BD20" s="676"/>
      <c r="BE20" s="676"/>
      <c r="BF20" s="677"/>
      <c r="BG20" s="678" t="s">
        <v>129</v>
      </c>
      <c r="BH20" s="679"/>
      <c r="BI20" s="679"/>
      <c r="BJ20" s="679"/>
      <c r="BK20" s="679"/>
      <c r="BL20" s="679"/>
      <c r="BM20" s="679"/>
      <c r="BN20" s="680"/>
      <c r="BO20" s="715" t="s">
        <v>129</v>
      </c>
      <c r="BP20" s="715"/>
      <c r="BQ20" s="715"/>
      <c r="BR20" s="715"/>
      <c r="BS20" s="684" t="s">
        <v>230</v>
      </c>
      <c r="BT20" s="679"/>
      <c r="BU20" s="679"/>
      <c r="BV20" s="679"/>
      <c r="BW20" s="679"/>
      <c r="BX20" s="679"/>
      <c r="BY20" s="679"/>
      <c r="BZ20" s="679"/>
      <c r="CA20" s="679"/>
      <c r="CB20" s="722"/>
      <c r="CD20" s="711" t="s">
        <v>278</v>
      </c>
      <c r="CE20" s="712"/>
      <c r="CF20" s="712"/>
      <c r="CG20" s="712"/>
      <c r="CH20" s="712"/>
      <c r="CI20" s="712"/>
      <c r="CJ20" s="712"/>
      <c r="CK20" s="712"/>
      <c r="CL20" s="712"/>
      <c r="CM20" s="712"/>
      <c r="CN20" s="712"/>
      <c r="CO20" s="712"/>
      <c r="CP20" s="712"/>
      <c r="CQ20" s="713"/>
      <c r="CR20" s="678">
        <v>6344937</v>
      </c>
      <c r="CS20" s="679"/>
      <c r="CT20" s="679"/>
      <c r="CU20" s="679"/>
      <c r="CV20" s="679"/>
      <c r="CW20" s="679"/>
      <c r="CX20" s="679"/>
      <c r="CY20" s="680"/>
      <c r="CZ20" s="715">
        <v>100</v>
      </c>
      <c r="DA20" s="715"/>
      <c r="DB20" s="715"/>
      <c r="DC20" s="715"/>
      <c r="DD20" s="684">
        <v>1044968</v>
      </c>
      <c r="DE20" s="679"/>
      <c r="DF20" s="679"/>
      <c r="DG20" s="679"/>
      <c r="DH20" s="679"/>
      <c r="DI20" s="679"/>
      <c r="DJ20" s="679"/>
      <c r="DK20" s="679"/>
      <c r="DL20" s="679"/>
      <c r="DM20" s="679"/>
      <c r="DN20" s="679"/>
      <c r="DO20" s="679"/>
      <c r="DP20" s="680"/>
      <c r="DQ20" s="684">
        <v>4670026</v>
      </c>
      <c r="DR20" s="679"/>
      <c r="DS20" s="679"/>
      <c r="DT20" s="679"/>
      <c r="DU20" s="679"/>
      <c r="DV20" s="679"/>
      <c r="DW20" s="679"/>
      <c r="DX20" s="679"/>
      <c r="DY20" s="679"/>
      <c r="DZ20" s="679"/>
      <c r="EA20" s="679"/>
      <c r="EB20" s="679"/>
      <c r="EC20" s="722"/>
    </row>
    <row r="21" spans="2:133" ht="11.25" customHeight="1" x14ac:dyDescent="0.15">
      <c r="B21" s="675" t="s">
        <v>279</v>
      </c>
      <c r="C21" s="676"/>
      <c r="D21" s="676"/>
      <c r="E21" s="676"/>
      <c r="F21" s="676"/>
      <c r="G21" s="676"/>
      <c r="H21" s="676"/>
      <c r="I21" s="676"/>
      <c r="J21" s="676"/>
      <c r="K21" s="676"/>
      <c r="L21" s="676"/>
      <c r="M21" s="676"/>
      <c r="N21" s="676"/>
      <c r="O21" s="676"/>
      <c r="P21" s="676"/>
      <c r="Q21" s="677"/>
      <c r="R21" s="678">
        <v>2548</v>
      </c>
      <c r="S21" s="679"/>
      <c r="T21" s="679"/>
      <c r="U21" s="679"/>
      <c r="V21" s="679"/>
      <c r="W21" s="679"/>
      <c r="X21" s="679"/>
      <c r="Y21" s="680"/>
      <c r="Z21" s="715">
        <v>0</v>
      </c>
      <c r="AA21" s="715"/>
      <c r="AB21" s="715"/>
      <c r="AC21" s="715"/>
      <c r="AD21" s="716">
        <v>2548</v>
      </c>
      <c r="AE21" s="716"/>
      <c r="AF21" s="716"/>
      <c r="AG21" s="716"/>
      <c r="AH21" s="716"/>
      <c r="AI21" s="716"/>
      <c r="AJ21" s="716"/>
      <c r="AK21" s="716"/>
      <c r="AL21" s="681">
        <v>0.1</v>
      </c>
      <c r="AM21" s="682"/>
      <c r="AN21" s="682"/>
      <c r="AO21" s="717"/>
      <c r="AP21" s="773" t="s">
        <v>280</v>
      </c>
      <c r="AQ21" s="780"/>
      <c r="AR21" s="780"/>
      <c r="AS21" s="780"/>
      <c r="AT21" s="780"/>
      <c r="AU21" s="780"/>
      <c r="AV21" s="780"/>
      <c r="AW21" s="780"/>
      <c r="AX21" s="780"/>
      <c r="AY21" s="780"/>
      <c r="AZ21" s="780"/>
      <c r="BA21" s="780"/>
      <c r="BB21" s="780"/>
      <c r="BC21" s="780"/>
      <c r="BD21" s="780"/>
      <c r="BE21" s="780"/>
      <c r="BF21" s="775"/>
      <c r="BG21" s="678" t="s">
        <v>129</v>
      </c>
      <c r="BH21" s="679"/>
      <c r="BI21" s="679"/>
      <c r="BJ21" s="679"/>
      <c r="BK21" s="679"/>
      <c r="BL21" s="679"/>
      <c r="BM21" s="679"/>
      <c r="BN21" s="680"/>
      <c r="BO21" s="715" t="s">
        <v>129</v>
      </c>
      <c r="BP21" s="715"/>
      <c r="BQ21" s="715"/>
      <c r="BR21" s="715"/>
      <c r="BS21" s="684" t="s">
        <v>129</v>
      </c>
      <c r="BT21" s="679"/>
      <c r="BU21" s="679"/>
      <c r="BV21" s="679"/>
      <c r="BW21" s="679"/>
      <c r="BX21" s="679"/>
      <c r="BY21" s="679"/>
      <c r="BZ21" s="679"/>
      <c r="CA21" s="679"/>
      <c r="CB21" s="722"/>
      <c r="CD21" s="785"/>
      <c r="CE21" s="728"/>
      <c r="CF21" s="728"/>
      <c r="CG21" s="728"/>
      <c r="CH21" s="728"/>
      <c r="CI21" s="728"/>
      <c r="CJ21" s="728"/>
      <c r="CK21" s="728"/>
      <c r="CL21" s="728"/>
      <c r="CM21" s="728"/>
      <c r="CN21" s="728"/>
      <c r="CO21" s="728"/>
      <c r="CP21" s="728"/>
      <c r="CQ21" s="729"/>
      <c r="CR21" s="786"/>
      <c r="CS21" s="787"/>
      <c r="CT21" s="787"/>
      <c r="CU21" s="787"/>
      <c r="CV21" s="787"/>
      <c r="CW21" s="787"/>
      <c r="CX21" s="787"/>
      <c r="CY21" s="788"/>
      <c r="CZ21" s="789"/>
      <c r="DA21" s="789"/>
      <c r="DB21" s="789"/>
      <c r="DC21" s="789"/>
      <c r="DD21" s="790"/>
      <c r="DE21" s="787"/>
      <c r="DF21" s="787"/>
      <c r="DG21" s="787"/>
      <c r="DH21" s="787"/>
      <c r="DI21" s="787"/>
      <c r="DJ21" s="787"/>
      <c r="DK21" s="787"/>
      <c r="DL21" s="787"/>
      <c r="DM21" s="787"/>
      <c r="DN21" s="787"/>
      <c r="DO21" s="787"/>
      <c r="DP21" s="788"/>
      <c r="DQ21" s="790"/>
      <c r="DR21" s="787"/>
      <c r="DS21" s="787"/>
      <c r="DT21" s="787"/>
      <c r="DU21" s="787"/>
      <c r="DV21" s="787"/>
      <c r="DW21" s="787"/>
      <c r="DX21" s="787"/>
      <c r="DY21" s="787"/>
      <c r="DZ21" s="787"/>
      <c r="EA21" s="787"/>
      <c r="EB21" s="787"/>
      <c r="EC21" s="794"/>
    </row>
    <row r="22" spans="2:133" ht="11.25" customHeight="1" x14ac:dyDescent="0.15">
      <c r="B22" s="675" t="s">
        <v>281</v>
      </c>
      <c r="C22" s="676"/>
      <c r="D22" s="676"/>
      <c r="E22" s="676"/>
      <c r="F22" s="676"/>
      <c r="G22" s="676"/>
      <c r="H22" s="676"/>
      <c r="I22" s="676"/>
      <c r="J22" s="676"/>
      <c r="K22" s="676"/>
      <c r="L22" s="676"/>
      <c r="M22" s="676"/>
      <c r="N22" s="676"/>
      <c r="O22" s="676"/>
      <c r="P22" s="676"/>
      <c r="Q22" s="677"/>
      <c r="R22" s="678">
        <v>3707439</v>
      </c>
      <c r="S22" s="679"/>
      <c r="T22" s="679"/>
      <c r="U22" s="679"/>
      <c r="V22" s="679"/>
      <c r="W22" s="679"/>
      <c r="X22" s="679"/>
      <c r="Y22" s="680"/>
      <c r="Z22" s="715">
        <v>54.5</v>
      </c>
      <c r="AA22" s="715"/>
      <c r="AB22" s="715"/>
      <c r="AC22" s="715"/>
      <c r="AD22" s="716">
        <v>3389108</v>
      </c>
      <c r="AE22" s="716"/>
      <c r="AF22" s="716"/>
      <c r="AG22" s="716"/>
      <c r="AH22" s="716"/>
      <c r="AI22" s="716"/>
      <c r="AJ22" s="716"/>
      <c r="AK22" s="716"/>
      <c r="AL22" s="681">
        <v>80.3</v>
      </c>
      <c r="AM22" s="682"/>
      <c r="AN22" s="682"/>
      <c r="AO22" s="717"/>
      <c r="AP22" s="773" t="s">
        <v>282</v>
      </c>
      <c r="AQ22" s="780"/>
      <c r="AR22" s="780"/>
      <c r="AS22" s="780"/>
      <c r="AT22" s="780"/>
      <c r="AU22" s="780"/>
      <c r="AV22" s="780"/>
      <c r="AW22" s="780"/>
      <c r="AX22" s="780"/>
      <c r="AY22" s="780"/>
      <c r="AZ22" s="780"/>
      <c r="BA22" s="780"/>
      <c r="BB22" s="780"/>
      <c r="BC22" s="780"/>
      <c r="BD22" s="780"/>
      <c r="BE22" s="780"/>
      <c r="BF22" s="775"/>
      <c r="BG22" s="678" t="s">
        <v>129</v>
      </c>
      <c r="BH22" s="679"/>
      <c r="BI22" s="679"/>
      <c r="BJ22" s="679"/>
      <c r="BK22" s="679"/>
      <c r="BL22" s="679"/>
      <c r="BM22" s="679"/>
      <c r="BN22" s="680"/>
      <c r="BO22" s="715" t="s">
        <v>129</v>
      </c>
      <c r="BP22" s="715"/>
      <c r="BQ22" s="715"/>
      <c r="BR22" s="715"/>
      <c r="BS22" s="684" t="s">
        <v>129</v>
      </c>
      <c r="BT22" s="679"/>
      <c r="BU22" s="679"/>
      <c r="BV22" s="679"/>
      <c r="BW22" s="679"/>
      <c r="BX22" s="679"/>
      <c r="BY22" s="679"/>
      <c r="BZ22" s="679"/>
      <c r="CA22" s="679"/>
      <c r="CB22" s="722"/>
      <c r="CD22" s="782" t="s">
        <v>283</v>
      </c>
      <c r="CE22" s="783"/>
      <c r="CF22" s="783"/>
      <c r="CG22" s="783"/>
      <c r="CH22" s="783"/>
      <c r="CI22" s="783"/>
      <c r="CJ22" s="783"/>
      <c r="CK22" s="783"/>
      <c r="CL22" s="783"/>
      <c r="CM22" s="783"/>
      <c r="CN22" s="783"/>
      <c r="CO22" s="783"/>
      <c r="CP22" s="783"/>
      <c r="CQ22" s="783"/>
      <c r="CR22" s="783"/>
      <c r="CS22" s="783"/>
      <c r="CT22" s="783"/>
      <c r="CU22" s="783"/>
      <c r="CV22" s="783"/>
      <c r="CW22" s="783"/>
      <c r="CX22" s="783"/>
      <c r="CY22" s="783"/>
      <c r="CZ22" s="783"/>
      <c r="DA22" s="783"/>
      <c r="DB22" s="783"/>
      <c r="DC22" s="783"/>
      <c r="DD22" s="783"/>
      <c r="DE22" s="783"/>
      <c r="DF22" s="783"/>
      <c r="DG22" s="783"/>
      <c r="DH22" s="783"/>
      <c r="DI22" s="783"/>
      <c r="DJ22" s="783"/>
      <c r="DK22" s="783"/>
      <c r="DL22" s="783"/>
      <c r="DM22" s="783"/>
      <c r="DN22" s="783"/>
      <c r="DO22" s="783"/>
      <c r="DP22" s="783"/>
      <c r="DQ22" s="783"/>
      <c r="DR22" s="783"/>
      <c r="DS22" s="783"/>
      <c r="DT22" s="783"/>
      <c r="DU22" s="783"/>
      <c r="DV22" s="783"/>
      <c r="DW22" s="783"/>
      <c r="DX22" s="783"/>
      <c r="DY22" s="783"/>
      <c r="DZ22" s="783"/>
      <c r="EA22" s="783"/>
      <c r="EB22" s="783"/>
      <c r="EC22" s="784"/>
    </row>
    <row r="23" spans="2:133" ht="11.25" customHeight="1" x14ac:dyDescent="0.15">
      <c r="B23" s="675" t="s">
        <v>284</v>
      </c>
      <c r="C23" s="676"/>
      <c r="D23" s="676"/>
      <c r="E23" s="676"/>
      <c r="F23" s="676"/>
      <c r="G23" s="676"/>
      <c r="H23" s="676"/>
      <c r="I23" s="676"/>
      <c r="J23" s="676"/>
      <c r="K23" s="676"/>
      <c r="L23" s="676"/>
      <c r="M23" s="676"/>
      <c r="N23" s="676"/>
      <c r="O23" s="676"/>
      <c r="P23" s="676"/>
      <c r="Q23" s="677"/>
      <c r="R23" s="678">
        <v>3389108</v>
      </c>
      <c r="S23" s="679"/>
      <c r="T23" s="679"/>
      <c r="U23" s="679"/>
      <c r="V23" s="679"/>
      <c r="W23" s="679"/>
      <c r="X23" s="679"/>
      <c r="Y23" s="680"/>
      <c r="Z23" s="715">
        <v>49.9</v>
      </c>
      <c r="AA23" s="715"/>
      <c r="AB23" s="715"/>
      <c r="AC23" s="715"/>
      <c r="AD23" s="716">
        <v>3389108</v>
      </c>
      <c r="AE23" s="716"/>
      <c r="AF23" s="716"/>
      <c r="AG23" s="716"/>
      <c r="AH23" s="716"/>
      <c r="AI23" s="716"/>
      <c r="AJ23" s="716"/>
      <c r="AK23" s="716"/>
      <c r="AL23" s="681">
        <v>80.3</v>
      </c>
      <c r="AM23" s="682"/>
      <c r="AN23" s="682"/>
      <c r="AO23" s="717"/>
      <c r="AP23" s="773" t="s">
        <v>285</v>
      </c>
      <c r="AQ23" s="780"/>
      <c r="AR23" s="780"/>
      <c r="AS23" s="780"/>
      <c r="AT23" s="780"/>
      <c r="AU23" s="780"/>
      <c r="AV23" s="780"/>
      <c r="AW23" s="780"/>
      <c r="AX23" s="780"/>
      <c r="AY23" s="780"/>
      <c r="AZ23" s="780"/>
      <c r="BA23" s="780"/>
      <c r="BB23" s="780"/>
      <c r="BC23" s="780"/>
      <c r="BD23" s="780"/>
      <c r="BE23" s="780"/>
      <c r="BF23" s="775"/>
      <c r="BG23" s="678" t="s">
        <v>129</v>
      </c>
      <c r="BH23" s="679"/>
      <c r="BI23" s="679"/>
      <c r="BJ23" s="679"/>
      <c r="BK23" s="679"/>
      <c r="BL23" s="679"/>
      <c r="BM23" s="679"/>
      <c r="BN23" s="680"/>
      <c r="BO23" s="715" t="s">
        <v>129</v>
      </c>
      <c r="BP23" s="715"/>
      <c r="BQ23" s="715"/>
      <c r="BR23" s="715"/>
      <c r="BS23" s="684" t="s">
        <v>129</v>
      </c>
      <c r="BT23" s="679"/>
      <c r="BU23" s="679"/>
      <c r="BV23" s="679"/>
      <c r="BW23" s="679"/>
      <c r="BX23" s="679"/>
      <c r="BY23" s="679"/>
      <c r="BZ23" s="679"/>
      <c r="CA23" s="679"/>
      <c r="CB23" s="722"/>
      <c r="CD23" s="782" t="s">
        <v>224</v>
      </c>
      <c r="CE23" s="783"/>
      <c r="CF23" s="783"/>
      <c r="CG23" s="783"/>
      <c r="CH23" s="783"/>
      <c r="CI23" s="783"/>
      <c r="CJ23" s="783"/>
      <c r="CK23" s="783"/>
      <c r="CL23" s="783"/>
      <c r="CM23" s="783"/>
      <c r="CN23" s="783"/>
      <c r="CO23" s="783"/>
      <c r="CP23" s="783"/>
      <c r="CQ23" s="784"/>
      <c r="CR23" s="782" t="s">
        <v>286</v>
      </c>
      <c r="CS23" s="783"/>
      <c r="CT23" s="783"/>
      <c r="CU23" s="783"/>
      <c r="CV23" s="783"/>
      <c r="CW23" s="783"/>
      <c r="CX23" s="783"/>
      <c r="CY23" s="784"/>
      <c r="CZ23" s="782" t="s">
        <v>287</v>
      </c>
      <c r="DA23" s="783"/>
      <c r="DB23" s="783"/>
      <c r="DC23" s="784"/>
      <c r="DD23" s="782" t="s">
        <v>288</v>
      </c>
      <c r="DE23" s="783"/>
      <c r="DF23" s="783"/>
      <c r="DG23" s="783"/>
      <c r="DH23" s="783"/>
      <c r="DI23" s="783"/>
      <c r="DJ23" s="783"/>
      <c r="DK23" s="784"/>
      <c r="DL23" s="791" t="s">
        <v>289</v>
      </c>
      <c r="DM23" s="792"/>
      <c r="DN23" s="792"/>
      <c r="DO23" s="792"/>
      <c r="DP23" s="792"/>
      <c r="DQ23" s="792"/>
      <c r="DR23" s="792"/>
      <c r="DS23" s="792"/>
      <c r="DT23" s="792"/>
      <c r="DU23" s="792"/>
      <c r="DV23" s="793"/>
      <c r="DW23" s="782" t="s">
        <v>290</v>
      </c>
      <c r="DX23" s="783"/>
      <c r="DY23" s="783"/>
      <c r="DZ23" s="783"/>
      <c r="EA23" s="783"/>
      <c r="EB23" s="783"/>
      <c r="EC23" s="784"/>
    </row>
    <row r="24" spans="2:133" ht="11.25" customHeight="1" x14ac:dyDescent="0.15">
      <c r="B24" s="675" t="s">
        <v>291</v>
      </c>
      <c r="C24" s="676"/>
      <c r="D24" s="676"/>
      <c r="E24" s="676"/>
      <c r="F24" s="676"/>
      <c r="G24" s="676"/>
      <c r="H24" s="676"/>
      <c r="I24" s="676"/>
      <c r="J24" s="676"/>
      <c r="K24" s="676"/>
      <c r="L24" s="676"/>
      <c r="M24" s="676"/>
      <c r="N24" s="676"/>
      <c r="O24" s="676"/>
      <c r="P24" s="676"/>
      <c r="Q24" s="677"/>
      <c r="R24" s="678">
        <v>318331</v>
      </c>
      <c r="S24" s="679"/>
      <c r="T24" s="679"/>
      <c r="U24" s="679"/>
      <c r="V24" s="679"/>
      <c r="W24" s="679"/>
      <c r="X24" s="679"/>
      <c r="Y24" s="680"/>
      <c r="Z24" s="715">
        <v>4.7</v>
      </c>
      <c r="AA24" s="715"/>
      <c r="AB24" s="715"/>
      <c r="AC24" s="715"/>
      <c r="AD24" s="716" t="s">
        <v>129</v>
      </c>
      <c r="AE24" s="716"/>
      <c r="AF24" s="716"/>
      <c r="AG24" s="716"/>
      <c r="AH24" s="716"/>
      <c r="AI24" s="716"/>
      <c r="AJ24" s="716"/>
      <c r="AK24" s="716"/>
      <c r="AL24" s="681" t="s">
        <v>129</v>
      </c>
      <c r="AM24" s="682"/>
      <c r="AN24" s="682"/>
      <c r="AO24" s="717"/>
      <c r="AP24" s="773" t="s">
        <v>292</v>
      </c>
      <c r="AQ24" s="780"/>
      <c r="AR24" s="780"/>
      <c r="AS24" s="780"/>
      <c r="AT24" s="780"/>
      <c r="AU24" s="780"/>
      <c r="AV24" s="780"/>
      <c r="AW24" s="780"/>
      <c r="AX24" s="780"/>
      <c r="AY24" s="780"/>
      <c r="AZ24" s="780"/>
      <c r="BA24" s="780"/>
      <c r="BB24" s="780"/>
      <c r="BC24" s="780"/>
      <c r="BD24" s="780"/>
      <c r="BE24" s="780"/>
      <c r="BF24" s="775"/>
      <c r="BG24" s="678" t="s">
        <v>129</v>
      </c>
      <c r="BH24" s="679"/>
      <c r="BI24" s="679"/>
      <c r="BJ24" s="679"/>
      <c r="BK24" s="679"/>
      <c r="BL24" s="679"/>
      <c r="BM24" s="679"/>
      <c r="BN24" s="680"/>
      <c r="BO24" s="715" t="s">
        <v>129</v>
      </c>
      <c r="BP24" s="715"/>
      <c r="BQ24" s="715"/>
      <c r="BR24" s="715"/>
      <c r="BS24" s="684" t="s">
        <v>129</v>
      </c>
      <c r="BT24" s="679"/>
      <c r="BU24" s="679"/>
      <c r="BV24" s="679"/>
      <c r="BW24" s="679"/>
      <c r="BX24" s="679"/>
      <c r="BY24" s="679"/>
      <c r="BZ24" s="679"/>
      <c r="CA24" s="679"/>
      <c r="CB24" s="722"/>
      <c r="CD24" s="736" t="s">
        <v>293</v>
      </c>
      <c r="CE24" s="737"/>
      <c r="CF24" s="737"/>
      <c r="CG24" s="737"/>
      <c r="CH24" s="737"/>
      <c r="CI24" s="737"/>
      <c r="CJ24" s="737"/>
      <c r="CK24" s="737"/>
      <c r="CL24" s="737"/>
      <c r="CM24" s="737"/>
      <c r="CN24" s="737"/>
      <c r="CO24" s="737"/>
      <c r="CP24" s="737"/>
      <c r="CQ24" s="738"/>
      <c r="CR24" s="733">
        <v>2937324</v>
      </c>
      <c r="CS24" s="734"/>
      <c r="CT24" s="734"/>
      <c r="CU24" s="734"/>
      <c r="CV24" s="734"/>
      <c r="CW24" s="734"/>
      <c r="CX24" s="734"/>
      <c r="CY24" s="777"/>
      <c r="CZ24" s="778">
        <v>46.3</v>
      </c>
      <c r="DA24" s="749"/>
      <c r="DB24" s="749"/>
      <c r="DC24" s="781"/>
      <c r="DD24" s="776">
        <v>2520946</v>
      </c>
      <c r="DE24" s="734"/>
      <c r="DF24" s="734"/>
      <c r="DG24" s="734"/>
      <c r="DH24" s="734"/>
      <c r="DI24" s="734"/>
      <c r="DJ24" s="734"/>
      <c r="DK24" s="777"/>
      <c r="DL24" s="776">
        <v>2370748</v>
      </c>
      <c r="DM24" s="734"/>
      <c r="DN24" s="734"/>
      <c r="DO24" s="734"/>
      <c r="DP24" s="734"/>
      <c r="DQ24" s="734"/>
      <c r="DR24" s="734"/>
      <c r="DS24" s="734"/>
      <c r="DT24" s="734"/>
      <c r="DU24" s="734"/>
      <c r="DV24" s="777"/>
      <c r="DW24" s="778">
        <v>54.7</v>
      </c>
      <c r="DX24" s="749"/>
      <c r="DY24" s="749"/>
      <c r="DZ24" s="749"/>
      <c r="EA24" s="749"/>
      <c r="EB24" s="749"/>
      <c r="EC24" s="779"/>
    </row>
    <row r="25" spans="2:133" ht="11.25" customHeight="1" x14ac:dyDescent="0.15">
      <c r="B25" s="675" t="s">
        <v>294</v>
      </c>
      <c r="C25" s="676"/>
      <c r="D25" s="676"/>
      <c r="E25" s="676"/>
      <c r="F25" s="676"/>
      <c r="G25" s="676"/>
      <c r="H25" s="676"/>
      <c r="I25" s="676"/>
      <c r="J25" s="676"/>
      <c r="K25" s="676"/>
      <c r="L25" s="676"/>
      <c r="M25" s="676"/>
      <c r="N25" s="676"/>
      <c r="O25" s="676"/>
      <c r="P25" s="676"/>
      <c r="Q25" s="677"/>
      <c r="R25" s="678" t="s">
        <v>129</v>
      </c>
      <c r="S25" s="679"/>
      <c r="T25" s="679"/>
      <c r="U25" s="679"/>
      <c r="V25" s="679"/>
      <c r="W25" s="679"/>
      <c r="X25" s="679"/>
      <c r="Y25" s="680"/>
      <c r="Z25" s="715" t="s">
        <v>129</v>
      </c>
      <c r="AA25" s="715"/>
      <c r="AB25" s="715"/>
      <c r="AC25" s="715"/>
      <c r="AD25" s="716" t="s">
        <v>129</v>
      </c>
      <c r="AE25" s="716"/>
      <c r="AF25" s="716"/>
      <c r="AG25" s="716"/>
      <c r="AH25" s="716"/>
      <c r="AI25" s="716"/>
      <c r="AJ25" s="716"/>
      <c r="AK25" s="716"/>
      <c r="AL25" s="681" t="s">
        <v>129</v>
      </c>
      <c r="AM25" s="682"/>
      <c r="AN25" s="682"/>
      <c r="AO25" s="717"/>
      <c r="AP25" s="773" t="s">
        <v>295</v>
      </c>
      <c r="AQ25" s="780"/>
      <c r="AR25" s="780"/>
      <c r="AS25" s="780"/>
      <c r="AT25" s="780"/>
      <c r="AU25" s="780"/>
      <c r="AV25" s="780"/>
      <c r="AW25" s="780"/>
      <c r="AX25" s="780"/>
      <c r="AY25" s="780"/>
      <c r="AZ25" s="780"/>
      <c r="BA25" s="780"/>
      <c r="BB25" s="780"/>
      <c r="BC25" s="780"/>
      <c r="BD25" s="780"/>
      <c r="BE25" s="780"/>
      <c r="BF25" s="775"/>
      <c r="BG25" s="678" t="s">
        <v>129</v>
      </c>
      <c r="BH25" s="679"/>
      <c r="BI25" s="679"/>
      <c r="BJ25" s="679"/>
      <c r="BK25" s="679"/>
      <c r="BL25" s="679"/>
      <c r="BM25" s="679"/>
      <c r="BN25" s="680"/>
      <c r="BO25" s="715" t="s">
        <v>129</v>
      </c>
      <c r="BP25" s="715"/>
      <c r="BQ25" s="715"/>
      <c r="BR25" s="715"/>
      <c r="BS25" s="684" t="s">
        <v>129</v>
      </c>
      <c r="BT25" s="679"/>
      <c r="BU25" s="679"/>
      <c r="BV25" s="679"/>
      <c r="BW25" s="679"/>
      <c r="BX25" s="679"/>
      <c r="BY25" s="679"/>
      <c r="BZ25" s="679"/>
      <c r="CA25" s="679"/>
      <c r="CB25" s="722"/>
      <c r="CD25" s="711" t="s">
        <v>296</v>
      </c>
      <c r="CE25" s="712"/>
      <c r="CF25" s="712"/>
      <c r="CG25" s="712"/>
      <c r="CH25" s="712"/>
      <c r="CI25" s="712"/>
      <c r="CJ25" s="712"/>
      <c r="CK25" s="712"/>
      <c r="CL25" s="712"/>
      <c r="CM25" s="712"/>
      <c r="CN25" s="712"/>
      <c r="CO25" s="712"/>
      <c r="CP25" s="712"/>
      <c r="CQ25" s="713"/>
      <c r="CR25" s="678">
        <v>1204893</v>
      </c>
      <c r="CS25" s="697"/>
      <c r="CT25" s="697"/>
      <c r="CU25" s="697"/>
      <c r="CV25" s="697"/>
      <c r="CW25" s="697"/>
      <c r="CX25" s="697"/>
      <c r="CY25" s="698"/>
      <c r="CZ25" s="681">
        <v>19</v>
      </c>
      <c r="DA25" s="699"/>
      <c r="DB25" s="699"/>
      <c r="DC25" s="700"/>
      <c r="DD25" s="684">
        <v>1128628</v>
      </c>
      <c r="DE25" s="697"/>
      <c r="DF25" s="697"/>
      <c r="DG25" s="697"/>
      <c r="DH25" s="697"/>
      <c r="DI25" s="697"/>
      <c r="DJ25" s="697"/>
      <c r="DK25" s="698"/>
      <c r="DL25" s="684">
        <v>1099360</v>
      </c>
      <c r="DM25" s="697"/>
      <c r="DN25" s="697"/>
      <c r="DO25" s="697"/>
      <c r="DP25" s="697"/>
      <c r="DQ25" s="697"/>
      <c r="DR25" s="697"/>
      <c r="DS25" s="697"/>
      <c r="DT25" s="697"/>
      <c r="DU25" s="697"/>
      <c r="DV25" s="698"/>
      <c r="DW25" s="681">
        <v>25.4</v>
      </c>
      <c r="DX25" s="699"/>
      <c r="DY25" s="699"/>
      <c r="DZ25" s="699"/>
      <c r="EA25" s="699"/>
      <c r="EB25" s="699"/>
      <c r="EC25" s="714"/>
    </row>
    <row r="26" spans="2:133" ht="11.25" customHeight="1" x14ac:dyDescent="0.15">
      <c r="B26" s="675" t="s">
        <v>297</v>
      </c>
      <c r="C26" s="676"/>
      <c r="D26" s="676"/>
      <c r="E26" s="676"/>
      <c r="F26" s="676"/>
      <c r="G26" s="676"/>
      <c r="H26" s="676"/>
      <c r="I26" s="676"/>
      <c r="J26" s="676"/>
      <c r="K26" s="676"/>
      <c r="L26" s="676"/>
      <c r="M26" s="676"/>
      <c r="N26" s="676"/>
      <c r="O26" s="676"/>
      <c r="P26" s="676"/>
      <c r="Q26" s="677"/>
      <c r="R26" s="678">
        <v>4536449</v>
      </c>
      <c r="S26" s="679"/>
      <c r="T26" s="679"/>
      <c r="U26" s="679"/>
      <c r="V26" s="679"/>
      <c r="W26" s="679"/>
      <c r="X26" s="679"/>
      <c r="Y26" s="680"/>
      <c r="Z26" s="715">
        <v>66.7</v>
      </c>
      <c r="AA26" s="715"/>
      <c r="AB26" s="715"/>
      <c r="AC26" s="715"/>
      <c r="AD26" s="716">
        <v>4218118</v>
      </c>
      <c r="AE26" s="716"/>
      <c r="AF26" s="716"/>
      <c r="AG26" s="716"/>
      <c r="AH26" s="716"/>
      <c r="AI26" s="716"/>
      <c r="AJ26" s="716"/>
      <c r="AK26" s="716"/>
      <c r="AL26" s="681">
        <v>100</v>
      </c>
      <c r="AM26" s="682"/>
      <c r="AN26" s="682"/>
      <c r="AO26" s="717"/>
      <c r="AP26" s="773" t="s">
        <v>298</v>
      </c>
      <c r="AQ26" s="774"/>
      <c r="AR26" s="774"/>
      <c r="AS26" s="774"/>
      <c r="AT26" s="774"/>
      <c r="AU26" s="774"/>
      <c r="AV26" s="774"/>
      <c r="AW26" s="774"/>
      <c r="AX26" s="774"/>
      <c r="AY26" s="774"/>
      <c r="AZ26" s="774"/>
      <c r="BA26" s="774"/>
      <c r="BB26" s="774"/>
      <c r="BC26" s="774"/>
      <c r="BD26" s="774"/>
      <c r="BE26" s="774"/>
      <c r="BF26" s="775"/>
      <c r="BG26" s="678" t="s">
        <v>230</v>
      </c>
      <c r="BH26" s="679"/>
      <c r="BI26" s="679"/>
      <c r="BJ26" s="679"/>
      <c r="BK26" s="679"/>
      <c r="BL26" s="679"/>
      <c r="BM26" s="679"/>
      <c r="BN26" s="680"/>
      <c r="BO26" s="715" t="s">
        <v>129</v>
      </c>
      <c r="BP26" s="715"/>
      <c r="BQ26" s="715"/>
      <c r="BR26" s="715"/>
      <c r="BS26" s="684" t="s">
        <v>129</v>
      </c>
      <c r="BT26" s="679"/>
      <c r="BU26" s="679"/>
      <c r="BV26" s="679"/>
      <c r="BW26" s="679"/>
      <c r="BX26" s="679"/>
      <c r="BY26" s="679"/>
      <c r="BZ26" s="679"/>
      <c r="CA26" s="679"/>
      <c r="CB26" s="722"/>
      <c r="CD26" s="711" t="s">
        <v>299</v>
      </c>
      <c r="CE26" s="712"/>
      <c r="CF26" s="712"/>
      <c r="CG26" s="712"/>
      <c r="CH26" s="712"/>
      <c r="CI26" s="712"/>
      <c r="CJ26" s="712"/>
      <c r="CK26" s="712"/>
      <c r="CL26" s="712"/>
      <c r="CM26" s="712"/>
      <c r="CN26" s="712"/>
      <c r="CO26" s="712"/>
      <c r="CP26" s="712"/>
      <c r="CQ26" s="713"/>
      <c r="CR26" s="678">
        <v>714975</v>
      </c>
      <c r="CS26" s="679"/>
      <c r="CT26" s="679"/>
      <c r="CU26" s="679"/>
      <c r="CV26" s="679"/>
      <c r="CW26" s="679"/>
      <c r="CX26" s="679"/>
      <c r="CY26" s="680"/>
      <c r="CZ26" s="681">
        <v>11.3</v>
      </c>
      <c r="DA26" s="699"/>
      <c r="DB26" s="699"/>
      <c r="DC26" s="700"/>
      <c r="DD26" s="684">
        <v>671479</v>
      </c>
      <c r="DE26" s="679"/>
      <c r="DF26" s="679"/>
      <c r="DG26" s="679"/>
      <c r="DH26" s="679"/>
      <c r="DI26" s="679"/>
      <c r="DJ26" s="679"/>
      <c r="DK26" s="680"/>
      <c r="DL26" s="684" t="s">
        <v>129</v>
      </c>
      <c r="DM26" s="679"/>
      <c r="DN26" s="679"/>
      <c r="DO26" s="679"/>
      <c r="DP26" s="679"/>
      <c r="DQ26" s="679"/>
      <c r="DR26" s="679"/>
      <c r="DS26" s="679"/>
      <c r="DT26" s="679"/>
      <c r="DU26" s="679"/>
      <c r="DV26" s="680"/>
      <c r="DW26" s="681" t="s">
        <v>129</v>
      </c>
      <c r="DX26" s="699"/>
      <c r="DY26" s="699"/>
      <c r="DZ26" s="699"/>
      <c r="EA26" s="699"/>
      <c r="EB26" s="699"/>
      <c r="EC26" s="714"/>
    </row>
    <row r="27" spans="2:133" ht="11.25" customHeight="1" x14ac:dyDescent="0.15">
      <c r="B27" s="675" t="s">
        <v>300</v>
      </c>
      <c r="C27" s="676"/>
      <c r="D27" s="676"/>
      <c r="E27" s="676"/>
      <c r="F27" s="676"/>
      <c r="G27" s="676"/>
      <c r="H27" s="676"/>
      <c r="I27" s="676"/>
      <c r="J27" s="676"/>
      <c r="K27" s="676"/>
      <c r="L27" s="676"/>
      <c r="M27" s="676"/>
      <c r="N27" s="676"/>
      <c r="O27" s="676"/>
      <c r="P27" s="676"/>
      <c r="Q27" s="677"/>
      <c r="R27" s="678">
        <v>816</v>
      </c>
      <c r="S27" s="679"/>
      <c r="T27" s="679"/>
      <c r="U27" s="679"/>
      <c r="V27" s="679"/>
      <c r="W27" s="679"/>
      <c r="X27" s="679"/>
      <c r="Y27" s="680"/>
      <c r="Z27" s="715">
        <v>0</v>
      </c>
      <c r="AA27" s="715"/>
      <c r="AB27" s="715"/>
      <c r="AC27" s="715"/>
      <c r="AD27" s="716">
        <v>816</v>
      </c>
      <c r="AE27" s="716"/>
      <c r="AF27" s="716"/>
      <c r="AG27" s="716"/>
      <c r="AH27" s="716"/>
      <c r="AI27" s="716"/>
      <c r="AJ27" s="716"/>
      <c r="AK27" s="716"/>
      <c r="AL27" s="681">
        <v>0</v>
      </c>
      <c r="AM27" s="682"/>
      <c r="AN27" s="682"/>
      <c r="AO27" s="717"/>
      <c r="AP27" s="675" t="s">
        <v>301</v>
      </c>
      <c r="AQ27" s="676"/>
      <c r="AR27" s="676"/>
      <c r="AS27" s="676"/>
      <c r="AT27" s="676"/>
      <c r="AU27" s="676"/>
      <c r="AV27" s="676"/>
      <c r="AW27" s="676"/>
      <c r="AX27" s="676"/>
      <c r="AY27" s="676"/>
      <c r="AZ27" s="676"/>
      <c r="BA27" s="676"/>
      <c r="BB27" s="676"/>
      <c r="BC27" s="676"/>
      <c r="BD27" s="676"/>
      <c r="BE27" s="676"/>
      <c r="BF27" s="677"/>
      <c r="BG27" s="678">
        <v>581558</v>
      </c>
      <c r="BH27" s="679"/>
      <c r="BI27" s="679"/>
      <c r="BJ27" s="679"/>
      <c r="BK27" s="679"/>
      <c r="BL27" s="679"/>
      <c r="BM27" s="679"/>
      <c r="BN27" s="680"/>
      <c r="BO27" s="715">
        <v>100</v>
      </c>
      <c r="BP27" s="715"/>
      <c r="BQ27" s="715"/>
      <c r="BR27" s="715"/>
      <c r="BS27" s="684" t="s">
        <v>129</v>
      </c>
      <c r="BT27" s="679"/>
      <c r="BU27" s="679"/>
      <c r="BV27" s="679"/>
      <c r="BW27" s="679"/>
      <c r="BX27" s="679"/>
      <c r="BY27" s="679"/>
      <c r="BZ27" s="679"/>
      <c r="CA27" s="679"/>
      <c r="CB27" s="722"/>
      <c r="CD27" s="711" t="s">
        <v>302</v>
      </c>
      <c r="CE27" s="712"/>
      <c r="CF27" s="712"/>
      <c r="CG27" s="712"/>
      <c r="CH27" s="712"/>
      <c r="CI27" s="712"/>
      <c r="CJ27" s="712"/>
      <c r="CK27" s="712"/>
      <c r="CL27" s="712"/>
      <c r="CM27" s="712"/>
      <c r="CN27" s="712"/>
      <c r="CO27" s="712"/>
      <c r="CP27" s="712"/>
      <c r="CQ27" s="713"/>
      <c r="CR27" s="678">
        <v>500613</v>
      </c>
      <c r="CS27" s="697"/>
      <c r="CT27" s="697"/>
      <c r="CU27" s="697"/>
      <c r="CV27" s="697"/>
      <c r="CW27" s="697"/>
      <c r="CX27" s="697"/>
      <c r="CY27" s="698"/>
      <c r="CZ27" s="681">
        <v>7.9</v>
      </c>
      <c r="DA27" s="699"/>
      <c r="DB27" s="699"/>
      <c r="DC27" s="700"/>
      <c r="DD27" s="684">
        <v>176733</v>
      </c>
      <c r="DE27" s="697"/>
      <c r="DF27" s="697"/>
      <c r="DG27" s="697"/>
      <c r="DH27" s="697"/>
      <c r="DI27" s="697"/>
      <c r="DJ27" s="697"/>
      <c r="DK27" s="698"/>
      <c r="DL27" s="684">
        <v>176533</v>
      </c>
      <c r="DM27" s="697"/>
      <c r="DN27" s="697"/>
      <c r="DO27" s="697"/>
      <c r="DP27" s="697"/>
      <c r="DQ27" s="697"/>
      <c r="DR27" s="697"/>
      <c r="DS27" s="697"/>
      <c r="DT27" s="697"/>
      <c r="DU27" s="697"/>
      <c r="DV27" s="698"/>
      <c r="DW27" s="681">
        <v>4.0999999999999996</v>
      </c>
      <c r="DX27" s="699"/>
      <c r="DY27" s="699"/>
      <c r="DZ27" s="699"/>
      <c r="EA27" s="699"/>
      <c r="EB27" s="699"/>
      <c r="EC27" s="714"/>
    </row>
    <row r="28" spans="2:133" ht="11.25" customHeight="1" x14ac:dyDescent="0.15">
      <c r="B28" s="675" t="s">
        <v>303</v>
      </c>
      <c r="C28" s="676"/>
      <c r="D28" s="676"/>
      <c r="E28" s="676"/>
      <c r="F28" s="676"/>
      <c r="G28" s="676"/>
      <c r="H28" s="676"/>
      <c r="I28" s="676"/>
      <c r="J28" s="676"/>
      <c r="K28" s="676"/>
      <c r="L28" s="676"/>
      <c r="M28" s="676"/>
      <c r="N28" s="676"/>
      <c r="O28" s="676"/>
      <c r="P28" s="676"/>
      <c r="Q28" s="677"/>
      <c r="R28" s="678">
        <v>47671</v>
      </c>
      <c r="S28" s="679"/>
      <c r="T28" s="679"/>
      <c r="U28" s="679"/>
      <c r="V28" s="679"/>
      <c r="W28" s="679"/>
      <c r="X28" s="679"/>
      <c r="Y28" s="680"/>
      <c r="Z28" s="715">
        <v>0.7</v>
      </c>
      <c r="AA28" s="715"/>
      <c r="AB28" s="715"/>
      <c r="AC28" s="715"/>
      <c r="AD28" s="716" t="s">
        <v>129</v>
      </c>
      <c r="AE28" s="716"/>
      <c r="AF28" s="716"/>
      <c r="AG28" s="716"/>
      <c r="AH28" s="716"/>
      <c r="AI28" s="716"/>
      <c r="AJ28" s="716"/>
      <c r="AK28" s="716"/>
      <c r="AL28" s="681" t="s">
        <v>129</v>
      </c>
      <c r="AM28" s="682"/>
      <c r="AN28" s="682"/>
      <c r="AO28" s="717"/>
      <c r="AP28" s="675"/>
      <c r="AQ28" s="676"/>
      <c r="AR28" s="676"/>
      <c r="AS28" s="676"/>
      <c r="AT28" s="676"/>
      <c r="AU28" s="676"/>
      <c r="AV28" s="676"/>
      <c r="AW28" s="676"/>
      <c r="AX28" s="676"/>
      <c r="AY28" s="676"/>
      <c r="AZ28" s="676"/>
      <c r="BA28" s="676"/>
      <c r="BB28" s="676"/>
      <c r="BC28" s="676"/>
      <c r="BD28" s="676"/>
      <c r="BE28" s="676"/>
      <c r="BF28" s="677"/>
      <c r="BG28" s="678"/>
      <c r="BH28" s="679"/>
      <c r="BI28" s="679"/>
      <c r="BJ28" s="679"/>
      <c r="BK28" s="679"/>
      <c r="BL28" s="679"/>
      <c r="BM28" s="679"/>
      <c r="BN28" s="680"/>
      <c r="BO28" s="715"/>
      <c r="BP28" s="715"/>
      <c r="BQ28" s="715"/>
      <c r="BR28" s="715"/>
      <c r="BS28" s="684"/>
      <c r="BT28" s="679"/>
      <c r="BU28" s="679"/>
      <c r="BV28" s="679"/>
      <c r="BW28" s="679"/>
      <c r="BX28" s="679"/>
      <c r="BY28" s="679"/>
      <c r="BZ28" s="679"/>
      <c r="CA28" s="679"/>
      <c r="CB28" s="722"/>
      <c r="CD28" s="711" t="s">
        <v>304</v>
      </c>
      <c r="CE28" s="712"/>
      <c r="CF28" s="712"/>
      <c r="CG28" s="712"/>
      <c r="CH28" s="712"/>
      <c r="CI28" s="712"/>
      <c r="CJ28" s="712"/>
      <c r="CK28" s="712"/>
      <c r="CL28" s="712"/>
      <c r="CM28" s="712"/>
      <c r="CN28" s="712"/>
      <c r="CO28" s="712"/>
      <c r="CP28" s="712"/>
      <c r="CQ28" s="713"/>
      <c r="CR28" s="678">
        <v>1231818</v>
      </c>
      <c r="CS28" s="679"/>
      <c r="CT28" s="679"/>
      <c r="CU28" s="679"/>
      <c r="CV28" s="679"/>
      <c r="CW28" s="679"/>
      <c r="CX28" s="679"/>
      <c r="CY28" s="680"/>
      <c r="CZ28" s="681">
        <v>19.399999999999999</v>
      </c>
      <c r="DA28" s="699"/>
      <c r="DB28" s="699"/>
      <c r="DC28" s="700"/>
      <c r="DD28" s="684">
        <v>1215585</v>
      </c>
      <c r="DE28" s="679"/>
      <c r="DF28" s="679"/>
      <c r="DG28" s="679"/>
      <c r="DH28" s="679"/>
      <c r="DI28" s="679"/>
      <c r="DJ28" s="679"/>
      <c r="DK28" s="680"/>
      <c r="DL28" s="684">
        <v>1094855</v>
      </c>
      <c r="DM28" s="679"/>
      <c r="DN28" s="679"/>
      <c r="DO28" s="679"/>
      <c r="DP28" s="679"/>
      <c r="DQ28" s="679"/>
      <c r="DR28" s="679"/>
      <c r="DS28" s="679"/>
      <c r="DT28" s="679"/>
      <c r="DU28" s="679"/>
      <c r="DV28" s="680"/>
      <c r="DW28" s="681">
        <v>25.2</v>
      </c>
      <c r="DX28" s="699"/>
      <c r="DY28" s="699"/>
      <c r="DZ28" s="699"/>
      <c r="EA28" s="699"/>
      <c r="EB28" s="699"/>
      <c r="EC28" s="714"/>
    </row>
    <row r="29" spans="2:133" ht="11.25" customHeight="1" x14ac:dyDescent="0.15">
      <c r="B29" s="675" t="s">
        <v>305</v>
      </c>
      <c r="C29" s="676"/>
      <c r="D29" s="676"/>
      <c r="E29" s="676"/>
      <c r="F29" s="676"/>
      <c r="G29" s="676"/>
      <c r="H29" s="676"/>
      <c r="I29" s="676"/>
      <c r="J29" s="676"/>
      <c r="K29" s="676"/>
      <c r="L29" s="676"/>
      <c r="M29" s="676"/>
      <c r="N29" s="676"/>
      <c r="O29" s="676"/>
      <c r="P29" s="676"/>
      <c r="Q29" s="677"/>
      <c r="R29" s="678">
        <v>52617</v>
      </c>
      <c r="S29" s="679"/>
      <c r="T29" s="679"/>
      <c r="U29" s="679"/>
      <c r="V29" s="679"/>
      <c r="W29" s="679"/>
      <c r="X29" s="679"/>
      <c r="Y29" s="680"/>
      <c r="Z29" s="715">
        <v>0.8</v>
      </c>
      <c r="AA29" s="715"/>
      <c r="AB29" s="715"/>
      <c r="AC29" s="715"/>
      <c r="AD29" s="716" t="s">
        <v>129</v>
      </c>
      <c r="AE29" s="716"/>
      <c r="AF29" s="716"/>
      <c r="AG29" s="716"/>
      <c r="AH29" s="716"/>
      <c r="AI29" s="716"/>
      <c r="AJ29" s="716"/>
      <c r="AK29" s="716"/>
      <c r="AL29" s="681" t="s">
        <v>129</v>
      </c>
      <c r="AM29" s="682"/>
      <c r="AN29" s="682"/>
      <c r="AO29" s="717"/>
      <c r="AP29" s="659"/>
      <c r="AQ29" s="660"/>
      <c r="AR29" s="660"/>
      <c r="AS29" s="660"/>
      <c r="AT29" s="660"/>
      <c r="AU29" s="660"/>
      <c r="AV29" s="660"/>
      <c r="AW29" s="660"/>
      <c r="AX29" s="660"/>
      <c r="AY29" s="660"/>
      <c r="AZ29" s="660"/>
      <c r="BA29" s="660"/>
      <c r="BB29" s="660"/>
      <c r="BC29" s="660"/>
      <c r="BD29" s="660"/>
      <c r="BE29" s="660"/>
      <c r="BF29" s="661"/>
      <c r="BG29" s="678"/>
      <c r="BH29" s="679"/>
      <c r="BI29" s="679"/>
      <c r="BJ29" s="679"/>
      <c r="BK29" s="679"/>
      <c r="BL29" s="679"/>
      <c r="BM29" s="679"/>
      <c r="BN29" s="680"/>
      <c r="BO29" s="715"/>
      <c r="BP29" s="715"/>
      <c r="BQ29" s="715"/>
      <c r="BR29" s="715"/>
      <c r="BS29" s="716"/>
      <c r="BT29" s="716"/>
      <c r="BU29" s="716"/>
      <c r="BV29" s="716"/>
      <c r="BW29" s="716"/>
      <c r="BX29" s="716"/>
      <c r="BY29" s="716"/>
      <c r="BZ29" s="716"/>
      <c r="CA29" s="716"/>
      <c r="CB29" s="766"/>
      <c r="CD29" s="767" t="s">
        <v>306</v>
      </c>
      <c r="CE29" s="768"/>
      <c r="CF29" s="711" t="s">
        <v>307</v>
      </c>
      <c r="CG29" s="712"/>
      <c r="CH29" s="712"/>
      <c r="CI29" s="712"/>
      <c r="CJ29" s="712"/>
      <c r="CK29" s="712"/>
      <c r="CL29" s="712"/>
      <c r="CM29" s="712"/>
      <c r="CN29" s="712"/>
      <c r="CO29" s="712"/>
      <c r="CP29" s="712"/>
      <c r="CQ29" s="713"/>
      <c r="CR29" s="678">
        <v>1231660</v>
      </c>
      <c r="CS29" s="697"/>
      <c r="CT29" s="697"/>
      <c r="CU29" s="697"/>
      <c r="CV29" s="697"/>
      <c r="CW29" s="697"/>
      <c r="CX29" s="697"/>
      <c r="CY29" s="698"/>
      <c r="CZ29" s="681">
        <v>19.399999999999999</v>
      </c>
      <c r="DA29" s="699"/>
      <c r="DB29" s="699"/>
      <c r="DC29" s="700"/>
      <c r="DD29" s="684">
        <v>1215427</v>
      </c>
      <c r="DE29" s="697"/>
      <c r="DF29" s="697"/>
      <c r="DG29" s="697"/>
      <c r="DH29" s="697"/>
      <c r="DI29" s="697"/>
      <c r="DJ29" s="697"/>
      <c r="DK29" s="698"/>
      <c r="DL29" s="684">
        <v>1094697</v>
      </c>
      <c r="DM29" s="697"/>
      <c r="DN29" s="697"/>
      <c r="DO29" s="697"/>
      <c r="DP29" s="697"/>
      <c r="DQ29" s="697"/>
      <c r="DR29" s="697"/>
      <c r="DS29" s="697"/>
      <c r="DT29" s="697"/>
      <c r="DU29" s="697"/>
      <c r="DV29" s="698"/>
      <c r="DW29" s="681">
        <v>25.2</v>
      </c>
      <c r="DX29" s="699"/>
      <c r="DY29" s="699"/>
      <c r="DZ29" s="699"/>
      <c r="EA29" s="699"/>
      <c r="EB29" s="699"/>
      <c r="EC29" s="714"/>
    </row>
    <row r="30" spans="2:133" ht="11.25" customHeight="1" x14ac:dyDescent="0.15">
      <c r="B30" s="675" t="s">
        <v>308</v>
      </c>
      <c r="C30" s="676"/>
      <c r="D30" s="676"/>
      <c r="E30" s="676"/>
      <c r="F30" s="676"/>
      <c r="G30" s="676"/>
      <c r="H30" s="676"/>
      <c r="I30" s="676"/>
      <c r="J30" s="676"/>
      <c r="K30" s="676"/>
      <c r="L30" s="676"/>
      <c r="M30" s="676"/>
      <c r="N30" s="676"/>
      <c r="O30" s="676"/>
      <c r="P30" s="676"/>
      <c r="Q30" s="677"/>
      <c r="R30" s="678">
        <v>5346</v>
      </c>
      <c r="S30" s="679"/>
      <c r="T30" s="679"/>
      <c r="U30" s="679"/>
      <c r="V30" s="679"/>
      <c r="W30" s="679"/>
      <c r="X30" s="679"/>
      <c r="Y30" s="680"/>
      <c r="Z30" s="715">
        <v>0.1</v>
      </c>
      <c r="AA30" s="715"/>
      <c r="AB30" s="715"/>
      <c r="AC30" s="715"/>
      <c r="AD30" s="716" t="s">
        <v>129</v>
      </c>
      <c r="AE30" s="716"/>
      <c r="AF30" s="716"/>
      <c r="AG30" s="716"/>
      <c r="AH30" s="716"/>
      <c r="AI30" s="716"/>
      <c r="AJ30" s="716"/>
      <c r="AK30" s="716"/>
      <c r="AL30" s="681" t="s">
        <v>129</v>
      </c>
      <c r="AM30" s="682"/>
      <c r="AN30" s="682"/>
      <c r="AO30" s="717"/>
      <c r="AP30" s="739" t="s">
        <v>224</v>
      </c>
      <c r="AQ30" s="740"/>
      <c r="AR30" s="740"/>
      <c r="AS30" s="740"/>
      <c r="AT30" s="740"/>
      <c r="AU30" s="740"/>
      <c r="AV30" s="740"/>
      <c r="AW30" s="740"/>
      <c r="AX30" s="740"/>
      <c r="AY30" s="740"/>
      <c r="AZ30" s="740"/>
      <c r="BA30" s="740"/>
      <c r="BB30" s="740"/>
      <c r="BC30" s="740"/>
      <c r="BD30" s="740"/>
      <c r="BE30" s="740"/>
      <c r="BF30" s="741"/>
      <c r="BG30" s="739" t="s">
        <v>309</v>
      </c>
      <c r="BH30" s="764"/>
      <c r="BI30" s="764"/>
      <c r="BJ30" s="764"/>
      <c r="BK30" s="764"/>
      <c r="BL30" s="764"/>
      <c r="BM30" s="764"/>
      <c r="BN30" s="764"/>
      <c r="BO30" s="764"/>
      <c r="BP30" s="764"/>
      <c r="BQ30" s="765"/>
      <c r="BR30" s="739" t="s">
        <v>310</v>
      </c>
      <c r="BS30" s="764"/>
      <c r="BT30" s="764"/>
      <c r="BU30" s="764"/>
      <c r="BV30" s="764"/>
      <c r="BW30" s="764"/>
      <c r="BX30" s="764"/>
      <c r="BY30" s="764"/>
      <c r="BZ30" s="764"/>
      <c r="CA30" s="764"/>
      <c r="CB30" s="765"/>
      <c r="CD30" s="769"/>
      <c r="CE30" s="770"/>
      <c r="CF30" s="711" t="s">
        <v>311</v>
      </c>
      <c r="CG30" s="712"/>
      <c r="CH30" s="712"/>
      <c r="CI30" s="712"/>
      <c r="CJ30" s="712"/>
      <c r="CK30" s="712"/>
      <c r="CL30" s="712"/>
      <c r="CM30" s="712"/>
      <c r="CN30" s="712"/>
      <c r="CO30" s="712"/>
      <c r="CP30" s="712"/>
      <c r="CQ30" s="713"/>
      <c r="CR30" s="678">
        <v>1192151</v>
      </c>
      <c r="CS30" s="679"/>
      <c r="CT30" s="679"/>
      <c r="CU30" s="679"/>
      <c r="CV30" s="679"/>
      <c r="CW30" s="679"/>
      <c r="CX30" s="679"/>
      <c r="CY30" s="680"/>
      <c r="CZ30" s="681">
        <v>18.8</v>
      </c>
      <c r="DA30" s="699"/>
      <c r="DB30" s="699"/>
      <c r="DC30" s="700"/>
      <c r="DD30" s="684">
        <v>1177253</v>
      </c>
      <c r="DE30" s="679"/>
      <c r="DF30" s="679"/>
      <c r="DG30" s="679"/>
      <c r="DH30" s="679"/>
      <c r="DI30" s="679"/>
      <c r="DJ30" s="679"/>
      <c r="DK30" s="680"/>
      <c r="DL30" s="684">
        <v>1056523</v>
      </c>
      <c r="DM30" s="679"/>
      <c r="DN30" s="679"/>
      <c r="DO30" s="679"/>
      <c r="DP30" s="679"/>
      <c r="DQ30" s="679"/>
      <c r="DR30" s="679"/>
      <c r="DS30" s="679"/>
      <c r="DT30" s="679"/>
      <c r="DU30" s="679"/>
      <c r="DV30" s="680"/>
      <c r="DW30" s="681">
        <v>24.4</v>
      </c>
      <c r="DX30" s="699"/>
      <c r="DY30" s="699"/>
      <c r="DZ30" s="699"/>
      <c r="EA30" s="699"/>
      <c r="EB30" s="699"/>
      <c r="EC30" s="714"/>
    </row>
    <row r="31" spans="2:133" ht="11.25" customHeight="1" x14ac:dyDescent="0.15">
      <c r="B31" s="675" t="s">
        <v>312</v>
      </c>
      <c r="C31" s="676"/>
      <c r="D31" s="676"/>
      <c r="E31" s="676"/>
      <c r="F31" s="676"/>
      <c r="G31" s="676"/>
      <c r="H31" s="676"/>
      <c r="I31" s="676"/>
      <c r="J31" s="676"/>
      <c r="K31" s="676"/>
      <c r="L31" s="676"/>
      <c r="M31" s="676"/>
      <c r="N31" s="676"/>
      <c r="O31" s="676"/>
      <c r="P31" s="676"/>
      <c r="Q31" s="677"/>
      <c r="R31" s="678">
        <v>412365</v>
      </c>
      <c r="S31" s="679"/>
      <c r="T31" s="679"/>
      <c r="U31" s="679"/>
      <c r="V31" s="679"/>
      <c r="W31" s="679"/>
      <c r="X31" s="679"/>
      <c r="Y31" s="680"/>
      <c r="Z31" s="715">
        <v>6.1</v>
      </c>
      <c r="AA31" s="715"/>
      <c r="AB31" s="715"/>
      <c r="AC31" s="715"/>
      <c r="AD31" s="716" t="s">
        <v>129</v>
      </c>
      <c r="AE31" s="716"/>
      <c r="AF31" s="716"/>
      <c r="AG31" s="716"/>
      <c r="AH31" s="716"/>
      <c r="AI31" s="716"/>
      <c r="AJ31" s="716"/>
      <c r="AK31" s="716"/>
      <c r="AL31" s="681" t="s">
        <v>129</v>
      </c>
      <c r="AM31" s="682"/>
      <c r="AN31" s="682"/>
      <c r="AO31" s="717"/>
      <c r="AP31" s="752" t="s">
        <v>313</v>
      </c>
      <c r="AQ31" s="753"/>
      <c r="AR31" s="753"/>
      <c r="AS31" s="753"/>
      <c r="AT31" s="758" t="s">
        <v>314</v>
      </c>
      <c r="AU31" s="231"/>
      <c r="AV31" s="231"/>
      <c r="AW31" s="231"/>
      <c r="AX31" s="744" t="s">
        <v>188</v>
      </c>
      <c r="AY31" s="745"/>
      <c r="AZ31" s="745"/>
      <c r="BA31" s="745"/>
      <c r="BB31" s="745"/>
      <c r="BC31" s="745"/>
      <c r="BD31" s="745"/>
      <c r="BE31" s="745"/>
      <c r="BF31" s="746"/>
      <c r="BG31" s="747">
        <v>99.7</v>
      </c>
      <c r="BH31" s="748"/>
      <c r="BI31" s="748"/>
      <c r="BJ31" s="748"/>
      <c r="BK31" s="748"/>
      <c r="BL31" s="748"/>
      <c r="BM31" s="749">
        <v>99</v>
      </c>
      <c r="BN31" s="748"/>
      <c r="BO31" s="748"/>
      <c r="BP31" s="748"/>
      <c r="BQ31" s="750"/>
      <c r="BR31" s="747">
        <v>99.4</v>
      </c>
      <c r="BS31" s="748"/>
      <c r="BT31" s="748"/>
      <c r="BU31" s="748"/>
      <c r="BV31" s="748"/>
      <c r="BW31" s="748"/>
      <c r="BX31" s="749">
        <v>98.7</v>
      </c>
      <c r="BY31" s="748"/>
      <c r="BZ31" s="748"/>
      <c r="CA31" s="748"/>
      <c r="CB31" s="750"/>
      <c r="CD31" s="769"/>
      <c r="CE31" s="770"/>
      <c r="CF31" s="711" t="s">
        <v>315</v>
      </c>
      <c r="CG31" s="712"/>
      <c r="CH31" s="712"/>
      <c r="CI31" s="712"/>
      <c r="CJ31" s="712"/>
      <c r="CK31" s="712"/>
      <c r="CL31" s="712"/>
      <c r="CM31" s="712"/>
      <c r="CN31" s="712"/>
      <c r="CO31" s="712"/>
      <c r="CP31" s="712"/>
      <c r="CQ31" s="713"/>
      <c r="CR31" s="678">
        <v>39509</v>
      </c>
      <c r="CS31" s="697"/>
      <c r="CT31" s="697"/>
      <c r="CU31" s="697"/>
      <c r="CV31" s="697"/>
      <c r="CW31" s="697"/>
      <c r="CX31" s="697"/>
      <c r="CY31" s="698"/>
      <c r="CZ31" s="681">
        <v>0.6</v>
      </c>
      <c r="DA31" s="699"/>
      <c r="DB31" s="699"/>
      <c r="DC31" s="700"/>
      <c r="DD31" s="684">
        <v>38174</v>
      </c>
      <c r="DE31" s="697"/>
      <c r="DF31" s="697"/>
      <c r="DG31" s="697"/>
      <c r="DH31" s="697"/>
      <c r="DI31" s="697"/>
      <c r="DJ31" s="697"/>
      <c r="DK31" s="698"/>
      <c r="DL31" s="684">
        <v>38174</v>
      </c>
      <c r="DM31" s="697"/>
      <c r="DN31" s="697"/>
      <c r="DO31" s="697"/>
      <c r="DP31" s="697"/>
      <c r="DQ31" s="697"/>
      <c r="DR31" s="697"/>
      <c r="DS31" s="697"/>
      <c r="DT31" s="697"/>
      <c r="DU31" s="697"/>
      <c r="DV31" s="698"/>
      <c r="DW31" s="681">
        <v>0.9</v>
      </c>
      <c r="DX31" s="699"/>
      <c r="DY31" s="699"/>
      <c r="DZ31" s="699"/>
      <c r="EA31" s="699"/>
      <c r="EB31" s="699"/>
      <c r="EC31" s="714"/>
    </row>
    <row r="32" spans="2:133" ht="11.25" customHeight="1" x14ac:dyDescent="0.15">
      <c r="B32" s="761" t="s">
        <v>316</v>
      </c>
      <c r="C32" s="762"/>
      <c r="D32" s="762"/>
      <c r="E32" s="762"/>
      <c r="F32" s="762"/>
      <c r="G32" s="762"/>
      <c r="H32" s="762"/>
      <c r="I32" s="762"/>
      <c r="J32" s="762"/>
      <c r="K32" s="762"/>
      <c r="L32" s="762"/>
      <c r="M32" s="762"/>
      <c r="N32" s="762"/>
      <c r="O32" s="762"/>
      <c r="P32" s="762"/>
      <c r="Q32" s="763"/>
      <c r="R32" s="678" t="s">
        <v>129</v>
      </c>
      <c r="S32" s="679"/>
      <c r="T32" s="679"/>
      <c r="U32" s="679"/>
      <c r="V32" s="679"/>
      <c r="W32" s="679"/>
      <c r="X32" s="679"/>
      <c r="Y32" s="680"/>
      <c r="Z32" s="715" t="s">
        <v>129</v>
      </c>
      <c r="AA32" s="715"/>
      <c r="AB32" s="715"/>
      <c r="AC32" s="715"/>
      <c r="AD32" s="716" t="s">
        <v>129</v>
      </c>
      <c r="AE32" s="716"/>
      <c r="AF32" s="716"/>
      <c r="AG32" s="716"/>
      <c r="AH32" s="716"/>
      <c r="AI32" s="716"/>
      <c r="AJ32" s="716"/>
      <c r="AK32" s="716"/>
      <c r="AL32" s="681" t="s">
        <v>230</v>
      </c>
      <c r="AM32" s="682"/>
      <c r="AN32" s="682"/>
      <c r="AO32" s="717"/>
      <c r="AP32" s="754"/>
      <c r="AQ32" s="755"/>
      <c r="AR32" s="755"/>
      <c r="AS32" s="755"/>
      <c r="AT32" s="759"/>
      <c r="AU32" s="230" t="s">
        <v>317</v>
      </c>
      <c r="AV32" s="230"/>
      <c r="AW32" s="230"/>
      <c r="AX32" s="675" t="s">
        <v>318</v>
      </c>
      <c r="AY32" s="676"/>
      <c r="AZ32" s="676"/>
      <c r="BA32" s="676"/>
      <c r="BB32" s="676"/>
      <c r="BC32" s="676"/>
      <c r="BD32" s="676"/>
      <c r="BE32" s="676"/>
      <c r="BF32" s="677"/>
      <c r="BG32" s="751">
        <v>99.7</v>
      </c>
      <c r="BH32" s="697"/>
      <c r="BI32" s="697"/>
      <c r="BJ32" s="697"/>
      <c r="BK32" s="697"/>
      <c r="BL32" s="697"/>
      <c r="BM32" s="682">
        <v>98.5</v>
      </c>
      <c r="BN32" s="743"/>
      <c r="BO32" s="743"/>
      <c r="BP32" s="743"/>
      <c r="BQ32" s="721"/>
      <c r="BR32" s="751">
        <v>98.6</v>
      </c>
      <c r="BS32" s="697"/>
      <c r="BT32" s="697"/>
      <c r="BU32" s="697"/>
      <c r="BV32" s="697"/>
      <c r="BW32" s="697"/>
      <c r="BX32" s="682">
        <v>98.1</v>
      </c>
      <c r="BY32" s="743"/>
      <c r="BZ32" s="743"/>
      <c r="CA32" s="743"/>
      <c r="CB32" s="721"/>
      <c r="CD32" s="771"/>
      <c r="CE32" s="772"/>
      <c r="CF32" s="711" t="s">
        <v>319</v>
      </c>
      <c r="CG32" s="712"/>
      <c r="CH32" s="712"/>
      <c r="CI32" s="712"/>
      <c r="CJ32" s="712"/>
      <c r="CK32" s="712"/>
      <c r="CL32" s="712"/>
      <c r="CM32" s="712"/>
      <c r="CN32" s="712"/>
      <c r="CO32" s="712"/>
      <c r="CP32" s="712"/>
      <c r="CQ32" s="713"/>
      <c r="CR32" s="678">
        <v>158</v>
      </c>
      <c r="CS32" s="679"/>
      <c r="CT32" s="679"/>
      <c r="CU32" s="679"/>
      <c r="CV32" s="679"/>
      <c r="CW32" s="679"/>
      <c r="CX32" s="679"/>
      <c r="CY32" s="680"/>
      <c r="CZ32" s="681">
        <v>0</v>
      </c>
      <c r="DA32" s="699"/>
      <c r="DB32" s="699"/>
      <c r="DC32" s="700"/>
      <c r="DD32" s="684">
        <v>158</v>
      </c>
      <c r="DE32" s="679"/>
      <c r="DF32" s="679"/>
      <c r="DG32" s="679"/>
      <c r="DH32" s="679"/>
      <c r="DI32" s="679"/>
      <c r="DJ32" s="679"/>
      <c r="DK32" s="680"/>
      <c r="DL32" s="684">
        <v>158</v>
      </c>
      <c r="DM32" s="679"/>
      <c r="DN32" s="679"/>
      <c r="DO32" s="679"/>
      <c r="DP32" s="679"/>
      <c r="DQ32" s="679"/>
      <c r="DR32" s="679"/>
      <c r="DS32" s="679"/>
      <c r="DT32" s="679"/>
      <c r="DU32" s="679"/>
      <c r="DV32" s="680"/>
      <c r="DW32" s="681">
        <v>0</v>
      </c>
      <c r="DX32" s="699"/>
      <c r="DY32" s="699"/>
      <c r="DZ32" s="699"/>
      <c r="EA32" s="699"/>
      <c r="EB32" s="699"/>
      <c r="EC32" s="714"/>
    </row>
    <row r="33" spans="2:133" ht="11.25" customHeight="1" x14ac:dyDescent="0.15">
      <c r="B33" s="675" t="s">
        <v>320</v>
      </c>
      <c r="C33" s="676"/>
      <c r="D33" s="676"/>
      <c r="E33" s="676"/>
      <c r="F33" s="676"/>
      <c r="G33" s="676"/>
      <c r="H33" s="676"/>
      <c r="I33" s="676"/>
      <c r="J33" s="676"/>
      <c r="K33" s="676"/>
      <c r="L33" s="676"/>
      <c r="M33" s="676"/>
      <c r="N33" s="676"/>
      <c r="O33" s="676"/>
      <c r="P33" s="676"/>
      <c r="Q33" s="677"/>
      <c r="R33" s="678">
        <v>524333</v>
      </c>
      <c r="S33" s="679"/>
      <c r="T33" s="679"/>
      <c r="U33" s="679"/>
      <c r="V33" s="679"/>
      <c r="W33" s="679"/>
      <c r="X33" s="679"/>
      <c r="Y33" s="680"/>
      <c r="Z33" s="715">
        <v>7.7</v>
      </c>
      <c r="AA33" s="715"/>
      <c r="AB33" s="715"/>
      <c r="AC33" s="715"/>
      <c r="AD33" s="716" t="s">
        <v>129</v>
      </c>
      <c r="AE33" s="716"/>
      <c r="AF33" s="716"/>
      <c r="AG33" s="716"/>
      <c r="AH33" s="716"/>
      <c r="AI33" s="716"/>
      <c r="AJ33" s="716"/>
      <c r="AK33" s="716"/>
      <c r="AL33" s="681" t="s">
        <v>129</v>
      </c>
      <c r="AM33" s="682"/>
      <c r="AN33" s="682"/>
      <c r="AO33" s="717"/>
      <c r="AP33" s="756"/>
      <c r="AQ33" s="757"/>
      <c r="AR33" s="757"/>
      <c r="AS33" s="757"/>
      <c r="AT33" s="760"/>
      <c r="AU33" s="232"/>
      <c r="AV33" s="232"/>
      <c r="AW33" s="232"/>
      <c r="AX33" s="659" t="s">
        <v>321</v>
      </c>
      <c r="AY33" s="660"/>
      <c r="AZ33" s="660"/>
      <c r="BA33" s="660"/>
      <c r="BB33" s="660"/>
      <c r="BC33" s="660"/>
      <c r="BD33" s="660"/>
      <c r="BE33" s="660"/>
      <c r="BF33" s="661"/>
      <c r="BG33" s="742">
        <v>99.7</v>
      </c>
      <c r="BH33" s="663"/>
      <c r="BI33" s="663"/>
      <c r="BJ33" s="663"/>
      <c r="BK33" s="663"/>
      <c r="BL33" s="663"/>
      <c r="BM33" s="706">
        <v>98.9</v>
      </c>
      <c r="BN33" s="663"/>
      <c r="BO33" s="663"/>
      <c r="BP33" s="663"/>
      <c r="BQ33" s="727"/>
      <c r="BR33" s="742">
        <v>99.7</v>
      </c>
      <c r="BS33" s="663"/>
      <c r="BT33" s="663"/>
      <c r="BU33" s="663"/>
      <c r="BV33" s="663"/>
      <c r="BW33" s="663"/>
      <c r="BX33" s="706">
        <v>98.8</v>
      </c>
      <c r="BY33" s="663"/>
      <c r="BZ33" s="663"/>
      <c r="CA33" s="663"/>
      <c r="CB33" s="727"/>
      <c r="CD33" s="711" t="s">
        <v>322</v>
      </c>
      <c r="CE33" s="712"/>
      <c r="CF33" s="712"/>
      <c r="CG33" s="712"/>
      <c r="CH33" s="712"/>
      <c r="CI33" s="712"/>
      <c r="CJ33" s="712"/>
      <c r="CK33" s="712"/>
      <c r="CL33" s="712"/>
      <c r="CM33" s="712"/>
      <c r="CN33" s="712"/>
      <c r="CO33" s="712"/>
      <c r="CP33" s="712"/>
      <c r="CQ33" s="713"/>
      <c r="CR33" s="678">
        <v>2262129</v>
      </c>
      <c r="CS33" s="697"/>
      <c r="CT33" s="697"/>
      <c r="CU33" s="697"/>
      <c r="CV33" s="697"/>
      <c r="CW33" s="697"/>
      <c r="CX33" s="697"/>
      <c r="CY33" s="698"/>
      <c r="CZ33" s="681">
        <v>35.700000000000003</v>
      </c>
      <c r="DA33" s="699"/>
      <c r="DB33" s="699"/>
      <c r="DC33" s="700"/>
      <c r="DD33" s="684">
        <v>1738059</v>
      </c>
      <c r="DE33" s="697"/>
      <c r="DF33" s="697"/>
      <c r="DG33" s="697"/>
      <c r="DH33" s="697"/>
      <c r="DI33" s="697"/>
      <c r="DJ33" s="697"/>
      <c r="DK33" s="698"/>
      <c r="DL33" s="684">
        <v>1383400</v>
      </c>
      <c r="DM33" s="697"/>
      <c r="DN33" s="697"/>
      <c r="DO33" s="697"/>
      <c r="DP33" s="697"/>
      <c r="DQ33" s="697"/>
      <c r="DR33" s="697"/>
      <c r="DS33" s="697"/>
      <c r="DT33" s="697"/>
      <c r="DU33" s="697"/>
      <c r="DV33" s="698"/>
      <c r="DW33" s="681">
        <v>31.9</v>
      </c>
      <c r="DX33" s="699"/>
      <c r="DY33" s="699"/>
      <c r="DZ33" s="699"/>
      <c r="EA33" s="699"/>
      <c r="EB33" s="699"/>
      <c r="EC33" s="714"/>
    </row>
    <row r="34" spans="2:133" ht="11.25" customHeight="1" x14ac:dyDescent="0.15">
      <c r="B34" s="675" t="s">
        <v>323</v>
      </c>
      <c r="C34" s="676"/>
      <c r="D34" s="676"/>
      <c r="E34" s="676"/>
      <c r="F34" s="676"/>
      <c r="G34" s="676"/>
      <c r="H34" s="676"/>
      <c r="I34" s="676"/>
      <c r="J34" s="676"/>
      <c r="K34" s="676"/>
      <c r="L34" s="676"/>
      <c r="M34" s="676"/>
      <c r="N34" s="676"/>
      <c r="O34" s="676"/>
      <c r="P34" s="676"/>
      <c r="Q34" s="677"/>
      <c r="R34" s="678">
        <v>23664</v>
      </c>
      <c r="S34" s="679"/>
      <c r="T34" s="679"/>
      <c r="U34" s="679"/>
      <c r="V34" s="679"/>
      <c r="W34" s="679"/>
      <c r="X34" s="679"/>
      <c r="Y34" s="680"/>
      <c r="Z34" s="715">
        <v>0.3</v>
      </c>
      <c r="AA34" s="715"/>
      <c r="AB34" s="715"/>
      <c r="AC34" s="715"/>
      <c r="AD34" s="716" t="s">
        <v>129</v>
      </c>
      <c r="AE34" s="716"/>
      <c r="AF34" s="716"/>
      <c r="AG34" s="716"/>
      <c r="AH34" s="716"/>
      <c r="AI34" s="716"/>
      <c r="AJ34" s="716"/>
      <c r="AK34" s="716"/>
      <c r="AL34" s="681" t="s">
        <v>230</v>
      </c>
      <c r="AM34" s="682"/>
      <c r="AN34" s="682"/>
      <c r="AO34" s="717"/>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11" t="s">
        <v>324</v>
      </c>
      <c r="CE34" s="712"/>
      <c r="CF34" s="712"/>
      <c r="CG34" s="712"/>
      <c r="CH34" s="712"/>
      <c r="CI34" s="712"/>
      <c r="CJ34" s="712"/>
      <c r="CK34" s="712"/>
      <c r="CL34" s="712"/>
      <c r="CM34" s="712"/>
      <c r="CN34" s="712"/>
      <c r="CO34" s="712"/>
      <c r="CP34" s="712"/>
      <c r="CQ34" s="713"/>
      <c r="CR34" s="678">
        <v>922968</v>
      </c>
      <c r="CS34" s="679"/>
      <c r="CT34" s="679"/>
      <c r="CU34" s="679"/>
      <c r="CV34" s="679"/>
      <c r="CW34" s="679"/>
      <c r="CX34" s="679"/>
      <c r="CY34" s="680"/>
      <c r="CZ34" s="681">
        <v>14.5</v>
      </c>
      <c r="DA34" s="699"/>
      <c r="DB34" s="699"/>
      <c r="DC34" s="700"/>
      <c r="DD34" s="684">
        <v>717348</v>
      </c>
      <c r="DE34" s="679"/>
      <c r="DF34" s="679"/>
      <c r="DG34" s="679"/>
      <c r="DH34" s="679"/>
      <c r="DI34" s="679"/>
      <c r="DJ34" s="679"/>
      <c r="DK34" s="680"/>
      <c r="DL34" s="684">
        <v>557076</v>
      </c>
      <c r="DM34" s="679"/>
      <c r="DN34" s="679"/>
      <c r="DO34" s="679"/>
      <c r="DP34" s="679"/>
      <c r="DQ34" s="679"/>
      <c r="DR34" s="679"/>
      <c r="DS34" s="679"/>
      <c r="DT34" s="679"/>
      <c r="DU34" s="679"/>
      <c r="DV34" s="680"/>
      <c r="DW34" s="681">
        <v>12.8</v>
      </c>
      <c r="DX34" s="699"/>
      <c r="DY34" s="699"/>
      <c r="DZ34" s="699"/>
      <c r="EA34" s="699"/>
      <c r="EB34" s="699"/>
      <c r="EC34" s="714"/>
    </row>
    <row r="35" spans="2:133" ht="11.25" customHeight="1" x14ac:dyDescent="0.15">
      <c r="B35" s="675" t="s">
        <v>325</v>
      </c>
      <c r="C35" s="676"/>
      <c r="D35" s="676"/>
      <c r="E35" s="676"/>
      <c r="F35" s="676"/>
      <c r="G35" s="676"/>
      <c r="H35" s="676"/>
      <c r="I35" s="676"/>
      <c r="J35" s="676"/>
      <c r="K35" s="676"/>
      <c r="L35" s="676"/>
      <c r="M35" s="676"/>
      <c r="N35" s="676"/>
      <c r="O35" s="676"/>
      <c r="P35" s="676"/>
      <c r="Q35" s="677"/>
      <c r="R35" s="678">
        <v>14687</v>
      </c>
      <c r="S35" s="679"/>
      <c r="T35" s="679"/>
      <c r="U35" s="679"/>
      <c r="V35" s="679"/>
      <c r="W35" s="679"/>
      <c r="X35" s="679"/>
      <c r="Y35" s="680"/>
      <c r="Z35" s="715">
        <v>0.2</v>
      </c>
      <c r="AA35" s="715"/>
      <c r="AB35" s="715"/>
      <c r="AC35" s="715"/>
      <c r="AD35" s="716" t="s">
        <v>129</v>
      </c>
      <c r="AE35" s="716"/>
      <c r="AF35" s="716"/>
      <c r="AG35" s="716"/>
      <c r="AH35" s="716"/>
      <c r="AI35" s="716"/>
      <c r="AJ35" s="716"/>
      <c r="AK35" s="716"/>
      <c r="AL35" s="681" t="s">
        <v>129</v>
      </c>
      <c r="AM35" s="682"/>
      <c r="AN35" s="682"/>
      <c r="AO35" s="717"/>
      <c r="AP35" s="235"/>
      <c r="AQ35" s="739" t="s">
        <v>326</v>
      </c>
      <c r="AR35" s="740"/>
      <c r="AS35" s="740"/>
      <c r="AT35" s="740"/>
      <c r="AU35" s="740"/>
      <c r="AV35" s="740"/>
      <c r="AW35" s="740"/>
      <c r="AX35" s="740"/>
      <c r="AY35" s="740"/>
      <c r="AZ35" s="740"/>
      <c r="BA35" s="740"/>
      <c r="BB35" s="740"/>
      <c r="BC35" s="740"/>
      <c r="BD35" s="740"/>
      <c r="BE35" s="740"/>
      <c r="BF35" s="741"/>
      <c r="BG35" s="739" t="s">
        <v>327</v>
      </c>
      <c r="BH35" s="740"/>
      <c r="BI35" s="740"/>
      <c r="BJ35" s="740"/>
      <c r="BK35" s="740"/>
      <c r="BL35" s="740"/>
      <c r="BM35" s="740"/>
      <c r="BN35" s="740"/>
      <c r="BO35" s="740"/>
      <c r="BP35" s="740"/>
      <c r="BQ35" s="740"/>
      <c r="BR35" s="740"/>
      <c r="BS35" s="740"/>
      <c r="BT35" s="740"/>
      <c r="BU35" s="740"/>
      <c r="BV35" s="740"/>
      <c r="BW35" s="740"/>
      <c r="BX35" s="740"/>
      <c r="BY35" s="740"/>
      <c r="BZ35" s="740"/>
      <c r="CA35" s="740"/>
      <c r="CB35" s="741"/>
      <c r="CD35" s="711" t="s">
        <v>328</v>
      </c>
      <c r="CE35" s="712"/>
      <c r="CF35" s="712"/>
      <c r="CG35" s="712"/>
      <c r="CH35" s="712"/>
      <c r="CI35" s="712"/>
      <c r="CJ35" s="712"/>
      <c r="CK35" s="712"/>
      <c r="CL35" s="712"/>
      <c r="CM35" s="712"/>
      <c r="CN35" s="712"/>
      <c r="CO35" s="712"/>
      <c r="CP35" s="712"/>
      <c r="CQ35" s="713"/>
      <c r="CR35" s="678">
        <v>31642</v>
      </c>
      <c r="CS35" s="697"/>
      <c r="CT35" s="697"/>
      <c r="CU35" s="697"/>
      <c r="CV35" s="697"/>
      <c r="CW35" s="697"/>
      <c r="CX35" s="697"/>
      <c r="CY35" s="698"/>
      <c r="CZ35" s="681">
        <v>0.5</v>
      </c>
      <c r="DA35" s="699"/>
      <c r="DB35" s="699"/>
      <c r="DC35" s="700"/>
      <c r="DD35" s="684">
        <v>21214</v>
      </c>
      <c r="DE35" s="697"/>
      <c r="DF35" s="697"/>
      <c r="DG35" s="697"/>
      <c r="DH35" s="697"/>
      <c r="DI35" s="697"/>
      <c r="DJ35" s="697"/>
      <c r="DK35" s="698"/>
      <c r="DL35" s="684">
        <v>21214</v>
      </c>
      <c r="DM35" s="697"/>
      <c r="DN35" s="697"/>
      <c r="DO35" s="697"/>
      <c r="DP35" s="697"/>
      <c r="DQ35" s="697"/>
      <c r="DR35" s="697"/>
      <c r="DS35" s="697"/>
      <c r="DT35" s="697"/>
      <c r="DU35" s="697"/>
      <c r="DV35" s="698"/>
      <c r="DW35" s="681">
        <v>0.5</v>
      </c>
      <c r="DX35" s="699"/>
      <c r="DY35" s="699"/>
      <c r="DZ35" s="699"/>
      <c r="EA35" s="699"/>
      <c r="EB35" s="699"/>
      <c r="EC35" s="714"/>
    </row>
    <row r="36" spans="2:133" ht="11.25" customHeight="1" x14ac:dyDescent="0.15">
      <c r="B36" s="675" t="s">
        <v>329</v>
      </c>
      <c r="C36" s="676"/>
      <c r="D36" s="676"/>
      <c r="E36" s="676"/>
      <c r="F36" s="676"/>
      <c r="G36" s="676"/>
      <c r="H36" s="676"/>
      <c r="I36" s="676"/>
      <c r="J36" s="676"/>
      <c r="K36" s="676"/>
      <c r="L36" s="676"/>
      <c r="M36" s="676"/>
      <c r="N36" s="676"/>
      <c r="O36" s="676"/>
      <c r="P36" s="676"/>
      <c r="Q36" s="677"/>
      <c r="R36" s="678">
        <v>290208</v>
      </c>
      <c r="S36" s="679"/>
      <c r="T36" s="679"/>
      <c r="U36" s="679"/>
      <c r="V36" s="679"/>
      <c r="W36" s="679"/>
      <c r="X36" s="679"/>
      <c r="Y36" s="680"/>
      <c r="Z36" s="715">
        <v>4.3</v>
      </c>
      <c r="AA36" s="715"/>
      <c r="AB36" s="715"/>
      <c r="AC36" s="715"/>
      <c r="AD36" s="716" t="s">
        <v>129</v>
      </c>
      <c r="AE36" s="716"/>
      <c r="AF36" s="716"/>
      <c r="AG36" s="716"/>
      <c r="AH36" s="716"/>
      <c r="AI36" s="716"/>
      <c r="AJ36" s="716"/>
      <c r="AK36" s="716"/>
      <c r="AL36" s="681" t="s">
        <v>129</v>
      </c>
      <c r="AM36" s="682"/>
      <c r="AN36" s="682"/>
      <c r="AO36" s="717"/>
      <c r="AP36" s="235"/>
      <c r="AQ36" s="730" t="s">
        <v>330</v>
      </c>
      <c r="AR36" s="731"/>
      <c r="AS36" s="731"/>
      <c r="AT36" s="731"/>
      <c r="AU36" s="731"/>
      <c r="AV36" s="731"/>
      <c r="AW36" s="731"/>
      <c r="AX36" s="731"/>
      <c r="AY36" s="732"/>
      <c r="AZ36" s="733">
        <v>638849</v>
      </c>
      <c r="BA36" s="734"/>
      <c r="BB36" s="734"/>
      <c r="BC36" s="734"/>
      <c r="BD36" s="734"/>
      <c r="BE36" s="734"/>
      <c r="BF36" s="735"/>
      <c r="BG36" s="736" t="s">
        <v>331</v>
      </c>
      <c r="BH36" s="737"/>
      <c r="BI36" s="737"/>
      <c r="BJ36" s="737"/>
      <c r="BK36" s="737"/>
      <c r="BL36" s="737"/>
      <c r="BM36" s="737"/>
      <c r="BN36" s="737"/>
      <c r="BO36" s="737"/>
      <c r="BP36" s="737"/>
      <c r="BQ36" s="737"/>
      <c r="BR36" s="737"/>
      <c r="BS36" s="737"/>
      <c r="BT36" s="737"/>
      <c r="BU36" s="738"/>
      <c r="BV36" s="733">
        <v>925</v>
      </c>
      <c r="BW36" s="734"/>
      <c r="BX36" s="734"/>
      <c r="BY36" s="734"/>
      <c r="BZ36" s="734"/>
      <c r="CA36" s="734"/>
      <c r="CB36" s="735"/>
      <c r="CD36" s="711" t="s">
        <v>332</v>
      </c>
      <c r="CE36" s="712"/>
      <c r="CF36" s="712"/>
      <c r="CG36" s="712"/>
      <c r="CH36" s="712"/>
      <c r="CI36" s="712"/>
      <c r="CJ36" s="712"/>
      <c r="CK36" s="712"/>
      <c r="CL36" s="712"/>
      <c r="CM36" s="712"/>
      <c r="CN36" s="712"/>
      <c r="CO36" s="712"/>
      <c r="CP36" s="712"/>
      <c r="CQ36" s="713"/>
      <c r="CR36" s="678">
        <v>620358</v>
      </c>
      <c r="CS36" s="679"/>
      <c r="CT36" s="679"/>
      <c r="CU36" s="679"/>
      <c r="CV36" s="679"/>
      <c r="CW36" s="679"/>
      <c r="CX36" s="679"/>
      <c r="CY36" s="680"/>
      <c r="CZ36" s="681">
        <v>9.8000000000000007</v>
      </c>
      <c r="DA36" s="699"/>
      <c r="DB36" s="699"/>
      <c r="DC36" s="700"/>
      <c r="DD36" s="684">
        <v>412782</v>
      </c>
      <c r="DE36" s="679"/>
      <c r="DF36" s="679"/>
      <c r="DG36" s="679"/>
      <c r="DH36" s="679"/>
      <c r="DI36" s="679"/>
      <c r="DJ36" s="679"/>
      <c r="DK36" s="680"/>
      <c r="DL36" s="684">
        <v>389016</v>
      </c>
      <c r="DM36" s="679"/>
      <c r="DN36" s="679"/>
      <c r="DO36" s="679"/>
      <c r="DP36" s="679"/>
      <c r="DQ36" s="679"/>
      <c r="DR36" s="679"/>
      <c r="DS36" s="679"/>
      <c r="DT36" s="679"/>
      <c r="DU36" s="679"/>
      <c r="DV36" s="680"/>
      <c r="DW36" s="681">
        <v>9</v>
      </c>
      <c r="DX36" s="699"/>
      <c r="DY36" s="699"/>
      <c r="DZ36" s="699"/>
      <c r="EA36" s="699"/>
      <c r="EB36" s="699"/>
      <c r="EC36" s="714"/>
    </row>
    <row r="37" spans="2:133" ht="11.25" customHeight="1" x14ac:dyDescent="0.15">
      <c r="B37" s="675" t="s">
        <v>333</v>
      </c>
      <c r="C37" s="676"/>
      <c r="D37" s="676"/>
      <c r="E37" s="676"/>
      <c r="F37" s="676"/>
      <c r="G37" s="676"/>
      <c r="H37" s="676"/>
      <c r="I37" s="676"/>
      <c r="J37" s="676"/>
      <c r="K37" s="676"/>
      <c r="L37" s="676"/>
      <c r="M37" s="676"/>
      <c r="N37" s="676"/>
      <c r="O37" s="676"/>
      <c r="P37" s="676"/>
      <c r="Q37" s="677"/>
      <c r="R37" s="678">
        <v>340089</v>
      </c>
      <c r="S37" s="679"/>
      <c r="T37" s="679"/>
      <c r="U37" s="679"/>
      <c r="V37" s="679"/>
      <c r="W37" s="679"/>
      <c r="X37" s="679"/>
      <c r="Y37" s="680"/>
      <c r="Z37" s="715">
        <v>5</v>
      </c>
      <c r="AA37" s="715"/>
      <c r="AB37" s="715"/>
      <c r="AC37" s="715"/>
      <c r="AD37" s="716" t="s">
        <v>129</v>
      </c>
      <c r="AE37" s="716"/>
      <c r="AF37" s="716"/>
      <c r="AG37" s="716"/>
      <c r="AH37" s="716"/>
      <c r="AI37" s="716"/>
      <c r="AJ37" s="716"/>
      <c r="AK37" s="716"/>
      <c r="AL37" s="681" t="s">
        <v>129</v>
      </c>
      <c r="AM37" s="682"/>
      <c r="AN37" s="682"/>
      <c r="AO37" s="717"/>
      <c r="AQ37" s="718" t="s">
        <v>334</v>
      </c>
      <c r="AR37" s="719"/>
      <c r="AS37" s="719"/>
      <c r="AT37" s="719"/>
      <c r="AU37" s="719"/>
      <c r="AV37" s="719"/>
      <c r="AW37" s="719"/>
      <c r="AX37" s="719"/>
      <c r="AY37" s="720"/>
      <c r="AZ37" s="678">
        <v>68500</v>
      </c>
      <c r="BA37" s="679"/>
      <c r="BB37" s="679"/>
      <c r="BC37" s="679"/>
      <c r="BD37" s="697"/>
      <c r="BE37" s="697"/>
      <c r="BF37" s="721"/>
      <c r="BG37" s="711" t="s">
        <v>335</v>
      </c>
      <c r="BH37" s="712"/>
      <c r="BI37" s="712"/>
      <c r="BJ37" s="712"/>
      <c r="BK37" s="712"/>
      <c r="BL37" s="712"/>
      <c r="BM37" s="712"/>
      <c r="BN37" s="712"/>
      <c r="BO37" s="712"/>
      <c r="BP37" s="712"/>
      <c r="BQ37" s="712"/>
      <c r="BR37" s="712"/>
      <c r="BS37" s="712"/>
      <c r="BT37" s="712"/>
      <c r="BU37" s="713"/>
      <c r="BV37" s="678">
        <v>-12539</v>
      </c>
      <c r="BW37" s="679"/>
      <c r="BX37" s="679"/>
      <c r="BY37" s="679"/>
      <c r="BZ37" s="679"/>
      <c r="CA37" s="679"/>
      <c r="CB37" s="722"/>
      <c r="CD37" s="711" t="s">
        <v>336</v>
      </c>
      <c r="CE37" s="712"/>
      <c r="CF37" s="712"/>
      <c r="CG37" s="712"/>
      <c r="CH37" s="712"/>
      <c r="CI37" s="712"/>
      <c r="CJ37" s="712"/>
      <c r="CK37" s="712"/>
      <c r="CL37" s="712"/>
      <c r="CM37" s="712"/>
      <c r="CN37" s="712"/>
      <c r="CO37" s="712"/>
      <c r="CP37" s="712"/>
      <c r="CQ37" s="713"/>
      <c r="CR37" s="678">
        <v>286813</v>
      </c>
      <c r="CS37" s="697"/>
      <c r="CT37" s="697"/>
      <c r="CU37" s="697"/>
      <c r="CV37" s="697"/>
      <c r="CW37" s="697"/>
      <c r="CX37" s="697"/>
      <c r="CY37" s="698"/>
      <c r="CZ37" s="681">
        <v>4.5</v>
      </c>
      <c r="DA37" s="699"/>
      <c r="DB37" s="699"/>
      <c r="DC37" s="700"/>
      <c r="DD37" s="684">
        <v>242106</v>
      </c>
      <c r="DE37" s="697"/>
      <c r="DF37" s="697"/>
      <c r="DG37" s="697"/>
      <c r="DH37" s="697"/>
      <c r="DI37" s="697"/>
      <c r="DJ37" s="697"/>
      <c r="DK37" s="698"/>
      <c r="DL37" s="684">
        <v>242092</v>
      </c>
      <c r="DM37" s="697"/>
      <c r="DN37" s="697"/>
      <c r="DO37" s="697"/>
      <c r="DP37" s="697"/>
      <c r="DQ37" s="697"/>
      <c r="DR37" s="697"/>
      <c r="DS37" s="697"/>
      <c r="DT37" s="697"/>
      <c r="DU37" s="697"/>
      <c r="DV37" s="698"/>
      <c r="DW37" s="681">
        <v>5.6</v>
      </c>
      <c r="DX37" s="699"/>
      <c r="DY37" s="699"/>
      <c r="DZ37" s="699"/>
      <c r="EA37" s="699"/>
      <c r="EB37" s="699"/>
      <c r="EC37" s="714"/>
    </row>
    <row r="38" spans="2:133" ht="11.25" customHeight="1" x14ac:dyDescent="0.15">
      <c r="B38" s="675" t="s">
        <v>337</v>
      </c>
      <c r="C38" s="676"/>
      <c r="D38" s="676"/>
      <c r="E38" s="676"/>
      <c r="F38" s="676"/>
      <c r="G38" s="676"/>
      <c r="H38" s="676"/>
      <c r="I38" s="676"/>
      <c r="J38" s="676"/>
      <c r="K38" s="676"/>
      <c r="L38" s="676"/>
      <c r="M38" s="676"/>
      <c r="N38" s="676"/>
      <c r="O38" s="676"/>
      <c r="P38" s="676"/>
      <c r="Q38" s="677"/>
      <c r="R38" s="678">
        <v>23703</v>
      </c>
      <c r="S38" s="679"/>
      <c r="T38" s="679"/>
      <c r="U38" s="679"/>
      <c r="V38" s="679"/>
      <c r="W38" s="679"/>
      <c r="X38" s="679"/>
      <c r="Y38" s="680"/>
      <c r="Z38" s="715">
        <v>0.3</v>
      </c>
      <c r="AA38" s="715"/>
      <c r="AB38" s="715"/>
      <c r="AC38" s="715"/>
      <c r="AD38" s="716" t="s">
        <v>129</v>
      </c>
      <c r="AE38" s="716"/>
      <c r="AF38" s="716"/>
      <c r="AG38" s="716"/>
      <c r="AH38" s="716"/>
      <c r="AI38" s="716"/>
      <c r="AJ38" s="716"/>
      <c r="AK38" s="716"/>
      <c r="AL38" s="681" t="s">
        <v>129</v>
      </c>
      <c r="AM38" s="682"/>
      <c r="AN38" s="682"/>
      <c r="AO38" s="717"/>
      <c r="AQ38" s="718" t="s">
        <v>338</v>
      </c>
      <c r="AR38" s="719"/>
      <c r="AS38" s="719"/>
      <c r="AT38" s="719"/>
      <c r="AU38" s="719"/>
      <c r="AV38" s="719"/>
      <c r="AW38" s="719"/>
      <c r="AX38" s="719"/>
      <c r="AY38" s="720"/>
      <c r="AZ38" s="678">
        <v>17700</v>
      </c>
      <c r="BA38" s="679"/>
      <c r="BB38" s="679"/>
      <c r="BC38" s="679"/>
      <c r="BD38" s="697"/>
      <c r="BE38" s="697"/>
      <c r="BF38" s="721"/>
      <c r="BG38" s="711" t="s">
        <v>339</v>
      </c>
      <c r="BH38" s="712"/>
      <c r="BI38" s="712"/>
      <c r="BJ38" s="712"/>
      <c r="BK38" s="712"/>
      <c r="BL38" s="712"/>
      <c r="BM38" s="712"/>
      <c r="BN38" s="712"/>
      <c r="BO38" s="712"/>
      <c r="BP38" s="712"/>
      <c r="BQ38" s="712"/>
      <c r="BR38" s="712"/>
      <c r="BS38" s="712"/>
      <c r="BT38" s="712"/>
      <c r="BU38" s="713"/>
      <c r="BV38" s="678">
        <v>882</v>
      </c>
      <c r="BW38" s="679"/>
      <c r="BX38" s="679"/>
      <c r="BY38" s="679"/>
      <c r="BZ38" s="679"/>
      <c r="CA38" s="679"/>
      <c r="CB38" s="722"/>
      <c r="CD38" s="711" t="s">
        <v>340</v>
      </c>
      <c r="CE38" s="712"/>
      <c r="CF38" s="712"/>
      <c r="CG38" s="712"/>
      <c r="CH38" s="712"/>
      <c r="CI38" s="712"/>
      <c r="CJ38" s="712"/>
      <c r="CK38" s="712"/>
      <c r="CL38" s="712"/>
      <c r="CM38" s="712"/>
      <c r="CN38" s="712"/>
      <c r="CO38" s="712"/>
      <c r="CP38" s="712"/>
      <c r="CQ38" s="713"/>
      <c r="CR38" s="678">
        <v>638849</v>
      </c>
      <c r="CS38" s="679"/>
      <c r="CT38" s="679"/>
      <c r="CU38" s="679"/>
      <c r="CV38" s="679"/>
      <c r="CW38" s="679"/>
      <c r="CX38" s="679"/>
      <c r="CY38" s="680"/>
      <c r="CZ38" s="681">
        <v>10.1</v>
      </c>
      <c r="DA38" s="699"/>
      <c r="DB38" s="699"/>
      <c r="DC38" s="700"/>
      <c r="DD38" s="684">
        <v>551439</v>
      </c>
      <c r="DE38" s="679"/>
      <c r="DF38" s="679"/>
      <c r="DG38" s="679"/>
      <c r="DH38" s="679"/>
      <c r="DI38" s="679"/>
      <c r="DJ38" s="679"/>
      <c r="DK38" s="680"/>
      <c r="DL38" s="684">
        <v>416094</v>
      </c>
      <c r="DM38" s="679"/>
      <c r="DN38" s="679"/>
      <c r="DO38" s="679"/>
      <c r="DP38" s="679"/>
      <c r="DQ38" s="679"/>
      <c r="DR38" s="679"/>
      <c r="DS38" s="679"/>
      <c r="DT38" s="679"/>
      <c r="DU38" s="679"/>
      <c r="DV38" s="680"/>
      <c r="DW38" s="681">
        <v>9.6</v>
      </c>
      <c r="DX38" s="699"/>
      <c r="DY38" s="699"/>
      <c r="DZ38" s="699"/>
      <c r="EA38" s="699"/>
      <c r="EB38" s="699"/>
      <c r="EC38" s="714"/>
    </row>
    <row r="39" spans="2:133" ht="11.25" customHeight="1" x14ac:dyDescent="0.15">
      <c r="B39" s="675" t="s">
        <v>341</v>
      </c>
      <c r="C39" s="676"/>
      <c r="D39" s="676"/>
      <c r="E39" s="676"/>
      <c r="F39" s="676"/>
      <c r="G39" s="676"/>
      <c r="H39" s="676"/>
      <c r="I39" s="676"/>
      <c r="J39" s="676"/>
      <c r="K39" s="676"/>
      <c r="L39" s="676"/>
      <c r="M39" s="676"/>
      <c r="N39" s="676"/>
      <c r="O39" s="676"/>
      <c r="P39" s="676"/>
      <c r="Q39" s="677"/>
      <c r="R39" s="678">
        <v>525251</v>
      </c>
      <c r="S39" s="679"/>
      <c r="T39" s="679"/>
      <c r="U39" s="679"/>
      <c r="V39" s="679"/>
      <c r="W39" s="679"/>
      <c r="X39" s="679"/>
      <c r="Y39" s="680"/>
      <c r="Z39" s="715">
        <v>7.7</v>
      </c>
      <c r="AA39" s="715"/>
      <c r="AB39" s="715"/>
      <c r="AC39" s="715"/>
      <c r="AD39" s="716" t="s">
        <v>129</v>
      </c>
      <c r="AE39" s="716"/>
      <c r="AF39" s="716"/>
      <c r="AG39" s="716"/>
      <c r="AH39" s="716"/>
      <c r="AI39" s="716"/>
      <c r="AJ39" s="716"/>
      <c r="AK39" s="716"/>
      <c r="AL39" s="681" t="s">
        <v>129</v>
      </c>
      <c r="AM39" s="682"/>
      <c r="AN39" s="682"/>
      <c r="AO39" s="717"/>
      <c r="AQ39" s="718" t="s">
        <v>342</v>
      </c>
      <c r="AR39" s="719"/>
      <c r="AS39" s="719"/>
      <c r="AT39" s="719"/>
      <c r="AU39" s="719"/>
      <c r="AV39" s="719"/>
      <c r="AW39" s="719"/>
      <c r="AX39" s="719"/>
      <c r="AY39" s="720"/>
      <c r="AZ39" s="678" t="s">
        <v>129</v>
      </c>
      <c r="BA39" s="679"/>
      <c r="BB39" s="679"/>
      <c r="BC39" s="679"/>
      <c r="BD39" s="697"/>
      <c r="BE39" s="697"/>
      <c r="BF39" s="721"/>
      <c r="BG39" s="711" t="s">
        <v>343</v>
      </c>
      <c r="BH39" s="712"/>
      <c r="BI39" s="712"/>
      <c r="BJ39" s="712"/>
      <c r="BK39" s="712"/>
      <c r="BL39" s="712"/>
      <c r="BM39" s="712"/>
      <c r="BN39" s="712"/>
      <c r="BO39" s="712"/>
      <c r="BP39" s="712"/>
      <c r="BQ39" s="712"/>
      <c r="BR39" s="712"/>
      <c r="BS39" s="712"/>
      <c r="BT39" s="712"/>
      <c r="BU39" s="713"/>
      <c r="BV39" s="678">
        <v>1279</v>
      </c>
      <c r="BW39" s="679"/>
      <c r="BX39" s="679"/>
      <c r="BY39" s="679"/>
      <c r="BZ39" s="679"/>
      <c r="CA39" s="679"/>
      <c r="CB39" s="722"/>
      <c r="CD39" s="711" t="s">
        <v>344</v>
      </c>
      <c r="CE39" s="712"/>
      <c r="CF39" s="712"/>
      <c r="CG39" s="712"/>
      <c r="CH39" s="712"/>
      <c r="CI39" s="712"/>
      <c r="CJ39" s="712"/>
      <c r="CK39" s="712"/>
      <c r="CL39" s="712"/>
      <c r="CM39" s="712"/>
      <c r="CN39" s="712"/>
      <c r="CO39" s="712"/>
      <c r="CP39" s="712"/>
      <c r="CQ39" s="713"/>
      <c r="CR39" s="678">
        <v>48312</v>
      </c>
      <c r="CS39" s="697"/>
      <c r="CT39" s="697"/>
      <c r="CU39" s="697"/>
      <c r="CV39" s="697"/>
      <c r="CW39" s="697"/>
      <c r="CX39" s="697"/>
      <c r="CY39" s="698"/>
      <c r="CZ39" s="681">
        <v>0.8</v>
      </c>
      <c r="DA39" s="699"/>
      <c r="DB39" s="699"/>
      <c r="DC39" s="700"/>
      <c r="DD39" s="684">
        <v>35276</v>
      </c>
      <c r="DE39" s="697"/>
      <c r="DF39" s="697"/>
      <c r="DG39" s="697"/>
      <c r="DH39" s="697"/>
      <c r="DI39" s="697"/>
      <c r="DJ39" s="697"/>
      <c r="DK39" s="698"/>
      <c r="DL39" s="684" t="s">
        <v>129</v>
      </c>
      <c r="DM39" s="697"/>
      <c r="DN39" s="697"/>
      <c r="DO39" s="697"/>
      <c r="DP39" s="697"/>
      <c r="DQ39" s="697"/>
      <c r="DR39" s="697"/>
      <c r="DS39" s="697"/>
      <c r="DT39" s="697"/>
      <c r="DU39" s="697"/>
      <c r="DV39" s="698"/>
      <c r="DW39" s="681" t="s">
        <v>129</v>
      </c>
      <c r="DX39" s="699"/>
      <c r="DY39" s="699"/>
      <c r="DZ39" s="699"/>
      <c r="EA39" s="699"/>
      <c r="EB39" s="699"/>
      <c r="EC39" s="714"/>
    </row>
    <row r="40" spans="2:133" ht="11.25" customHeight="1" x14ac:dyDescent="0.15">
      <c r="B40" s="675" t="s">
        <v>345</v>
      </c>
      <c r="C40" s="676"/>
      <c r="D40" s="676"/>
      <c r="E40" s="676"/>
      <c r="F40" s="676"/>
      <c r="G40" s="676"/>
      <c r="H40" s="676"/>
      <c r="I40" s="676"/>
      <c r="J40" s="676"/>
      <c r="K40" s="676"/>
      <c r="L40" s="676"/>
      <c r="M40" s="676"/>
      <c r="N40" s="676"/>
      <c r="O40" s="676"/>
      <c r="P40" s="676"/>
      <c r="Q40" s="677"/>
      <c r="R40" s="678" t="s">
        <v>129</v>
      </c>
      <c r="S40" s="679"/>
      <c r="T40" s="679"/>
      <c r="U40" s="679"/>
      <c r="V40" s="679"/>
      <c r="W40" s="679"/>
      <c r="X40" s="679"/>
      <c r="Y40" s="680"/>
      <c r="Z40" s="715" t="s">
        <v>129</v>
      </c>
      <c r="AA40" s="715"/>
      <c r="AB40" s="715"/>
      <c r="AC40" s="715"/>
      <c r="AD40" s="716" t="s">
        <v>129</v>
      </c>
      <c r="AE40" s="716"/>
      <c r="AF40" s="716"/>
      <c r="AG40" s="716"/>
      <c r="AH40" s="716"/>
      <c r="AI40" s="716"/>
      <c r="AJ40" s="716"/>
      <c r="AK40" s="716"/>
      <c r="AL40" s="681" t="s">
        <v>129</v>
      </c>
      <c r="AM40" s="682"/>
      <c r="AN40" s="682"/>
      <c r="AO40" s="717"/>
      <c r="AQ40" s="718" t="s">
        <v>346</v>
      </c>
      <c r="AR40" s="719"/>
      <c r="AS40" s="719"/>
      <c r="AT40" s="719"/>
      <c r="AU40" s="719"/>
      <c r="AV40" s="719"/>
      <c r="AW40" s="719"/>
      <c r="AX40" s="719"/>
      <c r="AY40" s="720"/>
      <c r="AZ40" s="678" t="s">
        <v>129</v>
      </c>
      <c r="BA40" s="679"/>
      <c r="BB40" s="679"/>
      <c r="BC40" s="679"/>
      <c r="BD40" s="697"/>
      <c r="BE40" s="697"/>
      <c r="BF40" s="721"/>
      <c r="BG40" s="723" t="s">
        <v>347</v>
      </c>
      <c r="BH40" s="724"/>
      <c r="BI40" s="724"/>
      <c r="BJ40" s="724"/>
      <c r="BK40" s="724"/>
      <c r="BL40" s="236"/>
      <c r="BM40" s="712" t="s">
        <v>348</v>
      </c>
      <c r="BN40" s="712"/>
      <c r="BO40" s="712"/>
      <c r="BP40" s="712"/>
      <c r="BQ40" s="712"/>
      <c r="BR40" s="712"/>
      <c r="BS40" s="712"/>
      <c r="BT40" s="712"/>
      <c r="BU40" s="713"/>
      <c r="BV40" s="678">
        <v>62</v>
      </c>
      <c r="BW40" s="679"/>
      <c r="BX40" s="679"/>
      <c r="BY40" s="679"/>
      <c r="BZ40" s="679"/>
      <c r="CA40" s="679"/>
      <c r="CB40" s="722"/>
      <c r="CD40" s="711" t="s">
        <v>349</v>
      </c>
      <c r="CE40" s="712"/>
      <c r="CF40" s="712"/>
      <c r="CG40" s="712"/>
      <c r="CH40" s="712"/>
      <c r="CI40" s="712"/>
      <c r="CJ40" s="712"/>
      <c r="CK40" s="712"/>
      <c r="CL40" s="712"/>
      <c r="CM40" s="712"/>
      <c r="CN40" s="712"/>
      <c r="CO40" s="712"/>
      <c r="CP40" s="712"/>
      <c r="CQ40" s="713"/>
      <c r="CR40" s="678" t="s">
        <v>129</v>
      </c>
      <c r="CS40" s="679"/>
      <c r="CT40" s="679"/>
      <c r="CU40" s="679"/>
      <c r="CV40" s="679"/>
      <c r="CW40" s="679"/>
      <c r="CX40" s="679"/>
      <c r="CY40" s="680"/>
      <c r="CZ40" s="681" t="s">
        <v>129</v>
      </c>
      <c r="DA40" s="699"/>
      <c r="DB40" s="699"/>
      <c r="DC40" s="700"/>
      <c r="DD40" s="684" t="s">
        <v>129</v>
      </c>
      <c r="DE40" s="679"/>
      <c r="DF40" s="679"/>
      <c r="DG40" s="679"/>
      <c r="DH40" s="679"/>
      <c r="DI40" s="679"/>
      <c r="DJ40" s="679"/>
      <c r="DK40" s="680"/>
      <c r="DL40" s="684" t="s">
        <v>129</v>
      </c>
      <c r="DM40" s="679"/>
      <c r="DN40" s="679"/>
      <c r="DO40" s="679"/>
      <c r="DP40" s="679"/>
      <c r="DQ40" s="679"/>
      <c r="DR40" s="679"/>
      <c r="DS40" s="679"/>
      <c r="DT40" s="679"/>
      <c r="DU40" s="679"/>
      <c r="DV40" s="680"/>
      <c r="DW40" s="681" t="s">
        <v>129</v>
      </c>
      <c r="DX40" s="699"/>
      <c r="DY40" s="699"/>
      <c r="DZ40" s="699"/>
      <c r="EA40" s="699"/>
      <c r="EB40" s="699"/>
      <c r="EC40" s="714"/>
    </row>
    <row r="41" spans="2:133" ht="11.25" customHeight="1" x14ac:dyDescent="0.15">
      <c r="B41" s="675" t="s">
        <v>350</v>
      </c>
      <c r="C41" s="676"/>
      <c r="D41" s="676"/>
      <c r="E41" s="676"/>
      <c r="F41" s="676"/>
      <c r="G41" s="676"/>
      <c r="H41" s="676"/>
      <c r="I41" s="676"/>
      <c r="J41" s="676"/>
      <c r="K41" s="676"/>
      <c r="L41" s="676"/>
      <c r="M41" s="676"/>
      <c r="N41" s="676"/>
      <c r="O41" s="676"/>
      <c r="P41" s="676"/>
      <c r="Q41" s="677"/>
      <c r="R41" s="678">
        <v>117451</v>
      </c>
      <c r="S41" s="679"/>
      <c r="T41" s="679"/>
      <c r="U41" s="679"/>
      <c r="V41" s="679"/>
      <c r="W41" s="679"/>
      <c r="X41" s="679"/>
      <c r="Y41" s="680"/>
      <c r="Z41" s="715">
        <v>1.7</v>
      </c>
      <c r="AA41" s="715"/>
      <c r="AB41" s="715"/>
      <c r="AC41" s="715"/>
      <c r="AD41" s="716" t="s">
        <v>129</v>
      </c>
      <c r="AE41" s="716"/>
      <c r="AF41" s="716"/>
      <c r="AG41" s="716"/>
      <c r="AH41" s="716"/>
      <c r="AI41" s="716"/>
      <c r="AJ41" s="716"/>
      <c r="AK41" s="716"/>
      <c r="AL41" s="681" t="s">
        <v>129</v>
      </c>
      <c r="AM41" s="682"/>
      <c r="AN41" s="682"/>
      <c r="AO41" s="717"/>
      <c r="AQ41" s="718" t="s">
        <v>351</v>
      </c>
      <c r="AR41" s="719"/>
      <c r="AS41" s="719"/>
      <c r="AT41" s="719"/>
      <c r="AU41" s="719"/>
      <c r="AV41" s="719"/>
      <c r="AW41" s="719"/>
      <c r="AX41" s="719"/>
      <c r="AY41" s="720"/>
      <c r="AZ41" s="678">
        <v>123970</v>
      </c>
      <c r="BA41" s="679"/>
      <c r="BB41" s="679"/>
      <c r="BC41" s="679"/>
      <c r="BD41" s="697"/>
      <c r="BE41" s="697"/>
      <c r="BF41" s="721"/>
      <c r="BG41" s="723"/>
      <c r="BH41" s="724"/>
      <c r="BI41" s="724"/>
      <c r="BJ41" s="724"/>
      <c r="BK41" s="724"/>
      <c r="BL41" s="236"/>
      <c r="BM41" s="712" t="s">
        <v>352</v>
      </c>
      <c r="BN41" s="712"/>
      <c r="BO41" s="712"/>
      <c r="BP41" s="712"/>
      <c r="BQ41" s="712"/>
      <c r="BR41" s="712"/>
      <c r="BS41" s="712"/>
      <c r="BT41" s="712"/>
      <c r="BU41" s="713"/>
      <c r="BV41" s="678">
        <v>1</v>
      </c>
      <c r="BW41" s="679"/>
      <c r="BX41" s="679"/>
      <c r="BY41" s="679"/>
      <c r="BZ41" s="679"/>
      <c r="CA41" s="679"/>
      <c r="CB41" s="722"/>
      <c r="CD41" s="711" t="s">
        <v>353</v>
      </c>
      <c r="CE41" s="712"/>
      <c r="CF41" s="712"/>
      <c r="CG41" s="712"/>
      <c r="CH41" s="712"/>
      <c r="CI41" s="712"/>
      <c r="CJ41" s="712"/>
      <c r="CK41" s="712"/>
      <c r="CL41" s="712"/>
      <c r="CM41" s="712"/>
      <c r="CN41" s="712"/>
      <c r="CO41" s="712"/>
      <c r="CP41" s="712"/>
      <c r="CQ41" s="713"/>
      <c r="CR41" s="678" t="s">
        <v>129</v>
      </c>
      <c r="CS41" s="697"/>
      <c r="CT41" s="697"/>
      <c r="CU41" s="697"/>
      <c r="CV41" s="697"/>
      <c r="CW41" s="697"/>
      <c r="CX41" s="697"/>
      <c r="CY41" s="698"/>
      <c r="CZ41" s="681" t="s">
        <v>129</v>
      </c>
      <c r="DA41" s="699"/>
      <c r="DB41" s="699"/>
      <c r="DC41" s="700"/>
      <c r="DD41" s="684" t="s">
        <v>129</v>
      </c>
      <c r="DE41" s="697"/>
      <c r="DF41" s="697"/>
      <c r="DG41" s="697"/>
      <c r="DH41" s="697"/>
      <c r="DI41" s="697"/>
      <c r="DJ41" s="697"/>
      <c r="DK41" s="698"/>
      <c r="DL41" s="685"/>
      <c r="DM41" s="686"/>
      <c r="DN41" s="686"/>
      <c r="DO41" s="686"/>
      <c r="DP41" s="686"/>
      <c r="DQ41" s="686"/>
      <c r="DR41" s="686"/>
      <c r="DS41" s="686"/>
      <c r="DT41" s="686"/>
      <c r="DU41" s="686"/>
      <c r="DV41" s="687"/>
      <c r="DW41" s="688"/>
      <c r="DX41" s="689"/>
      <c r="DY41" s="689"/>
      <c r="DZ41" s="689"/>
      <c r="EA41" s="689"/>
      <c r="EB41" s="689"/>
      <c r="EC41" s="690"/>
    </row>
    <row r="42" spans="2:133" ht="11.25" customHeight="1" x14ac:dyDescent="0.15">
      <c r="B42" s="659" t="s">
        <v>354</v>
      </c>
      <c r="C42" s="660"/>
      <c r="D42" s="660"/>
      <c r="E42" s="660"/>
      <c r="F42" s="660"/>
      <c r="G42" s="660"/>
      <c r="H42" s="660"/>
      <c r="I42" s="660"/>
      <c r="J42" s="660"/>
      <c r="K42" s="660"/>
      <c r="L42" s="660"/>
      <c r="M42" s="660"/>
      <c r="N42" s="660"/>
      <c r="O42" s="660"/>
      <c r="P42" s="660"/>
      <c r="Q42" s="661"/>
      <c r="R42" s="662">
        <v>6797199</v>
      </c>
      <c r="S42" s="701"/>
      <c r="T42" s="701"/>
      <c r="U42" s="701"/>
      <c r="V42" s="701"/>
      <c r="W42" s="701"/>
      <c r="X42" s="701"/>
      <c r="Y42" s="703"/>
      <c r="Z42" s="704">
        <v>100</v>
      </c>
      <c r="AA42" s="704"/>
      <c r="AB42" s="704"/>
      <c r="AC42" s="704"/>
      <c r="AD42" s="705">
        <v>4218934</v>
      </c>
      <c r="AE42" s="705"/>
      <c r="AF42" s="705"/>
      <c r="AG42" s="705"/>
      <c r="AH42" s="705"/>
      <c r="AI42" s="705"/>
      <c r="AJ42" s="705"/>
      <c r="AK42" s="705"/>
      <c r="AL42" s="665">
        <v>100</v>
      </c>
      <c r="AM42" s="706"/>
      <c r="AN42" s="706"/>
      <c r="AO42" s="707"/>
      <c r="AQ42" s="708" t="s">
        <v>355</v>
      </c>
      <c r="AR42" s="709"/>
      <c r="AS42" s="709"/>
      <c r="AT42" s="709"/>
      <c r="AU42" s="709"/>
      <c r="AV42" s="709"/>
      <c r="AW42" s="709"/>
      <c r="AX42" s="709"/>
      <c r="AY42" s="710"/>
      <c r="AZ42" s="662">
        <v>428679</v>
      </c>
      <c r="BA42" s="701"/>
      <c r="BB42" s="701"/>
      <c r="BC42" s="701"/>
      <c r="BD42" s="663"/>
      <c r="BE42" s="663"/>
      <c r="BF42" s="727"/>
      <c r="BG42" s="725"/>
      <c r="BH42" s="726"/>
      <c r="BI42" s="726"/>
      <c r="BJ42" s="726"/>
      <c r="BK42" s="726"/>
      <c r="BL42" s="237"/>
      <c r="BM42" s="728" t="s">
        <v>356</v>
      </c>
      <c r="BN42" s="728"/>
      <c r="BO42" s="728"/>
      <c r="BP42" s="728"/>
      <c r="BQ42" s="728"/>
      <c r="BR42" s="728"/>
      <c r="BS42" s="728"/>
      <c r="BT42" s="728"/>
      <c r="BU42" s="729"/>
      <c r="BV42" s="662">
        <v>416</v>
      </c>
      <c r="BW42" s="701"/>
      <c r="BX42" s="701"/>
      <c r="BY42" s="701"/>
      <c r="BZ42" s="701"/>
      <c r="CA42" s="701"/>
      <c r="CB42" s="702"/>
      <c r="CD42" s="675" t="s">
        <v>357</v>
      </c>
      <c r="CE42" s="676"/>
      <c r="CF42" s="676"/>
      <c r="CG42" s="676"/>
      <c r="CH42" s="676"/>
      <c r="CI42" s="676"/>
      <c r="CJ42" s="676"/>
      <c r="CK42" s="676"/>
      <c r="CL42" s="676"/>
      <c r="CM42" s="676"/>
      <c r="CN42" s="676"/>
      <c r="CO42" s="676"/>
      <c r="CP42" s="676"/>
      <c r="CQ42" s="677"/>
      <c r="CR42" s="678">
        <v>1145484</v>
      </c>
      <c r="CS42" s="679"/>
      <c r="CT42" s="679"/>
      <c r="CU42" s="679"/>
      <c r="CV42" s="679"/>
      <c r="CW42" s="679"/>
      <c r="CX42" s="679"/>
      <c r="CY42" s="680"/>
      <c r="CZ42" s="681">
        <v>18.100000000000001</v>
      </c>
      <c r="DA42" s="682"/>
      <c r="DB42" s="682"/>
      <c r="DC42" s="683"/>
      <c r="DD42" s="684">
        <v>411021</v>
      </c>
      <c r="DE42" s="679"/>
      <c r="DF42" s="679"/>
      <c r="DG42" s="679"/>
      <c r="DH42" s="679"/>
      <c r="DI42" s="679"/>
      <c r="DJ42" s="679"/>
      <c r="DK42" s="680"/>
      <c r="DL42" s="685"/>
      <c r="DM42" s="686"/>
      <c r="DN42" s="686"/>
      <c r="DO42" s="686"/>
      <c r="DP42" s="686"/>
      <c r="DQ42" s="686"/>
      <c r="DR42" s="686"/>
      <c r="DS42" s="686"/>
      <c r="DT42" s="686"/>
      <c r="DU42" s="686"/>
      <c r="DV42" s="687"/>
      <c r="DW42" s="688"/>
      <c r="DX42" s="689"/>
      <c r="DY42" s="689"/>
      <c r="DZ42" s="689"/>
      <c r="EA42" s="689"/>
      <c r="EB42" s="689"/>
      <c r="EC42" s="690"/>
    </row>
    <row r="43" spans="2:133" ht="11.25" customHeight="1" x14ac:dyDescent="0.15">
      <c r="BV43" s="238"/>
      <c r="BW43" s="238"/>
      <c r="BX43" s="238"/>
      <c r="BY43" s="238"/>
      <c r="BZ43" s="238"/>
      <c r="CA43" s="238"/>
      <c r="CB43" s="238"/>
      <c r="CD43" s="675" t="s">
        <v>358</v>
      </c>
      <c r="CE43" s="676"/>
      <c r="CF43" s="676"/>
      <c r="CG43" s="676"/>
      <c r="CH43" s="676"/>
      <c r="CI43" s="676"/>
      <c r="CJ43" s="676"/>
      <c r="CK43" s="676"/>
      <c r="CL43" s="676"/>
      <c r="CM43" s="676"/>
      <c r="CN43" s="676"/>
      <c r="CO43" s="676"/>
      <c r="CP43" s="676"/>
      <c r="CQ43" s="677"/>
      <c r="CR43" s="678">
        <v>12262</v>
      </c>
      <c r="CS43" s="697"/>
      <c r="CT43" s="697"/>
      <c r="CU43" s="697"/>
      <c r="CV43" s="697"/>
      <c r="CW43" s="697"/>
      <c r="CX43" s="697"/>
      <c r="CY43" s="698"/>
      <c r="CZ43" s="681">
        <v>0.2</v>
      </c>
      <c r="DA43" s="699"/>
      <c r="DB43" s="699"/>
      <c r="DC43" s="700"/>
      <c r="DD43" s="684">
        <v>12262</v>
      </c>
      <c r="DE43" s="697"/>
      <c r="DF43" s="697"/>
      <c r="DG43" s="697"/>
      <c r="DH43" s="697"/>
      <c r="DI43" s="697"/>
      <c r="DJ43" s="697"/>
      <c r="DK43" s="698"/>
      <c r="DL43" s="685"/>
      <c r="DM43" s="686"/>
      <c r="DN43" s="686"/>
      <c r="DO43" s="686"/>
      <c r="DP43" s="686"/>
      <c r="DQ43" s="686"/>
      <c r="DR43" s="686"/>
      <c r="DS43" s="686"/>
      <c r="DT43" s="686"/>
      <c r="DU43" s="686"/>
      <c r="DV43" s="687"/>
      <c r="DW43" s="688"/>
      <c r="DX43" s="689"/>
      <c r="DY43" s="689"/>
      <c r="DZ43" s="689"/>
      <c r="EA43" s="689"/>
      <c r="EB43" s="689"/>
      <c r="EC43" s="690"/>
    </row>
    <row r="44" spans="2:133" ht="11.25" customHeight="1" x14ac:dyDescent="0.15">
      <c r="CD44" s="691" t="s">
        <v>306</v>
      </c>
      <c r="CE44" s="692"/>
      <c r="CF44" s="675" t="s">
        <v>359</v>
      </c>
      <c r="CG44" s="676"/>
      <c r="CH44" s="676"/>
      <c r="CI44" s="676"/>
      <c r="CJ44" s="676"/>
      <c r="CK44" s="676"/>
      <c r="CL44" s="676"/>
      <c r="CM44" s="676"/>
      <c r="CN44" s="676"/>
      <c r="CO44" s="676"/>
      <c r="CP44" s="676"/>
      <c r="CQ44" s="677"/>
      <c r="CR44" s="678">
        <v>1044968</v>
      </c>
      <c r="CS44" s="679"/>
      <c r="CT44" s="679"/>
      <c r="CU44" s="679"/>
      <c r="CV44" s="679"/>
      <c r="CW44" s="679"/>
      <c r="CX44" s="679"/>
      <c r="CY44" s="680"/>
      <c r="CZ44" s="681">
        <v>16.5</v>
      </c>
      <c r="DA44" s="682"/>
      <c r="DB44" s="682"/>
      <c r="DC44" s="683"/>
      <c r="DD44" s="684">
        <v>392508</v>
      </c>
      <c r="DE44" s="679"/>
      <c r="DF44" s="679"/>
      <c r="DG44" s="679"/>
      <c r="DH44" s="679"/>
      <c r="DI44" s="679"/>
      <c r="DJ44" s="679"/>
      <c r="DK44" s="680"/>
      <c r="DL44" s="685"/>
      <c r="DM44" s="686"/>
      <c r="DN44" s="686"/>
      <c r="DO44" s="686"/>
      <c r="DP44" s="686"/>
      <c r="DQ44" s="686"/>
      <c r="DR44" s="686"/>
      <c r="DS44" s="686"/>
      <c r="DT44" s="686"/>
      <c r="DU44" s="686"/>
      <c r="DV44" s="687"/>
      <c r="DW44" s="688"/>
      <c r="DX44" s="689"/>
      <c r="DY44" s="689"/>
      <c r="DZ44" s="689"/>
      <c r="EA44" s="689"/>
      <c r="EB44" s="689"/>
      <c r="EC44" s="690"/>
    </row>
    <row r="45" spans="2:133" ht="11.25" customHeight="1" x14ac:dyDescent="0.15">
      <c r="CD45" s="693"/>
      <c r="CE45" s="694"/>
      <c r="CF45" s="675" t="s">
        <v>360</v>
      </c>
      <c r="CG45" s="676"/>
      <c r="CH45" s="676"/>
      <c r="CI45" s="676"/>
      <c r="CJ45" s="676"/>
      <c r="CK45" s="676"/>
      <c r="CL45" s="676"/>
      <c r="CM45" s="676"/>
      <c r="CN45" s="676"/>
      <c r="CO45" s="676"/>
      <c r="CP45" s="676"/>
      <c r="CQ45" s="677"/>
      <c r="CR45" s="678">
        <v>485620</v>
      </c>
      <c r="CS45" s="697"/>
      <c r="CT45" s="697"/>
      <c r="CU45" s="697"/>
      <c r="CV45" s="697"/>
      <c r="CW45" s="697"/>
      <c r="CX45" s="697"/>
      <c r="CY45" s="698"/>
      <c r="CZ45" s="681">
        <v>7.7</v>
      </c>
      <c r="DA45" s="699"/>
      <c r="DB45" s="699"/>
      <c r="DC45" s="700"/>
      <c r="DD45" s="684">
        <v>69941</v>
      </c>
      <c r="DE45" s="697"/>
      <c r="DF45" s="697"/>
      <c r="DG45" s="697"/>
      <c r="DH45" s="697"/>
      <c r="DI45" s="697"/>
      <c r="DJ45" s="697"/>
      <c r="DK45" s="698"/>
      <c r="DL45" s="685"/>
      <c r="DM45" s="686"/>
      <c r="DN45" s="686"/>
      <c r="DO45" s="686"/>
      <c r="DP45" s="686"/>
      <c r="DQ45" s="686"/>
      <c r="DR45" s="686"/>
      <c r="DS45" s="686"/>
      <c r="DT45" s="686"/>
      <c r="DU45" s="686"/>
      <c r="DV45" s="687"/>
      <c r="DW45" s="688"/>
      <c r="DX45" s="689"/>
      <c r="DY45" s="689"/>
      <c r="DZ45" s="689"/>
      <c r="EA45" s="689"/>
      <c r="EB45" s="689"/>
      <c r="EC45" s="690"/>
    </row>
    <row r="46" spans="2:133" ht="11.25" customHeight="1" x14ac:dyDescent="0.15">
      <c r="B46" s="230" t="s">
        <v>361</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693"/>
      <c r="CE46" s="694"/>
      <c r="CF46" s="675" t="s">
        <v>362</v>
      </c>
      <c r="CG46" s="676"/>
      <c r="CH46" s="676"/>
      <c r="CI46" s="676"/>
      <c r="CJ46" s="676"/>
      <c r="CK46" s="676"/>
      <c r="CL46" s="676"/>
      <c r="CM46" s="676"/>
      <c r="CN46" s="676"/>
      <c r="CO46" s="676"/>
      <c r="CP46" s="676"/>
      <c r="CQ46" s="677"/>
      <c r="CR46" s="678">
        <v>506476</v>
      </c>
      <c r="CS46" s="679"/>
      <c r="CT46" s="679"/>
      <c r="CU46" s="679"/>
      <c r="CV46" s="679"/>
      <c r="CW46" s="679"/>
      <c r="CX46" s="679"/>
      <c r="CY46" s="680"/>
      <c r="CZ46" s="681">
        <v>8</v>
      </c>
      <c r="DA46" s="682"/>
      <c r="DB46" s="682"/>
      <c r="DC46" s="683"/>
      <c r="DD46" s="684">
        <v>296495</v>
      </c>
      <c r="DE46" s="679"/>
      <c r="DF46" s="679"/>
      <c r="DG46" s="679"/>
      <c r="DH46" s="679"/>
      <c r="DI46" s="679"/>
      <c r="DJ46" s="679"/>
      <c r="DK46" s="680"/>
      <c r="DL46" s="685"/>
      <c r="DM46" s="686"/>
      <c r="DN46" s="686"/>
      <c r="DO46" s="686"/>
      <c r="DP46" s="686"/>
      <c r="DQ46" s="686"/>
      <c r="DR46" s="686"/>
      <c r="DS46" s="686"/>
      <c r="DT46" s="686"/>
      <c r="DU46" s="686"/>
      <c r="DV46" s="687"/>
      <c r="DW46" s="688"/>
      <c r="DX46" s="689"/>
      <c r="DY46" s="689"/>
      <c r="DZ46" s="689"/>
      <c r="EA46" s="689"/>
      <c r="EB46" s="689"/>
      <c r="EC46" s="690"/>
    </row>
    <row r="47" spans="2:133" ht="11.25" customHeight="1" x14ac:dyDescent="0.15">
      <c r="B47" s="240" t="s">
        <v>363</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93"/>
      <c r="CE47" s="694"/>
      <c r="CF47" s="675" t="s">
        <v>364</v>
      </c>
      <c r="CG47" s="676"/>
      <c r="CH47" s="676"/>
      <c r="CI47" s="676"/>
      <c r="CJ47" s="676"/>
      <c r="CK47" s="676"/>
      <c r="CL47" s="676"/>
      <c r="CM47" s="676"/>
      <c r="CN47" s="676"/>
      <c r="CO47" s="676"/>
      <c r="CP47" s="676"/>
      <c r="CQ47" s="677"/>
      <c r="CR47" s="678">
        <v>100516</v>
      </c>
      <c r="CS47" s="697"/>
      <c r="CT47" s="697"/>
      <c r="CU47" s="697"/>
      <c r="CV47" s="697"/>
      <c r="CW47" s="697"/>
      <c r="CX47" s="697"/>
      <c r="CY47" s="698"/>
      <c r="CZ47" s="681">
        <v>1.6</v>
      </c>
      <c r="DA47" s="699"/>
      <c r="DB47" s="699"/>
      <c r="DC47" s="700"/>
      <c r="DD47" s="684">
        <v>18513</v>
      </c>
      <c r="DE47" s="697"/>
      <c r="DF47" s="697"/>
      <c r="DG47" s="697"/>
      <c r="DH47" s="697"/>
      <c r="DI47" s="697"/>
      <c r="DJ47" s="697"/>
      <c r="DK47" s="698"/>
      <c r="DL47" s="685"/>
      <c r="DM47" s="686"/>
      <c r="DN47" s="686"/>
      <c r="DO47" s="686"/>
      <c r="DP47" s="686"/>
      <c r="DQ47" s="686"/>
      <c r="DR47" s="686"/>
      <c r="DS47" s="686"/>
      <c r="DT47" s="686"/>
      <c r="DU47" s="686"/>
      <c r="DV47" s="687"/>
      <c r="DW47" s="688"/>
      <c r="DX47" s="689"/>
      <c r="DY47" s="689"/>
      <c r="DZ47" s="689"/>
      <c r="EA47" s="689"/>
      <c r="EB47" s="689"/>
      <c r="EC47" s="690"/>
    </row>
    <row r="48" spans="2:133" x14ac:dyDescent="0.15">
      <c r="B48" s="241" t="s">
        <v>365</v>
      </c>
      <c r="CD48" s="695"/>
      <c r="CE48" s="696"/>
      <c r="CF48" s="675" t="s">
        <v>366</v>
      </c>
      <c r="CG48" s="676"/>
      <c r="CH48" s="676"/>
      <c r="CI48" s="676"/>
      <c r="CJ48" s="676"/>
      <c r="CK48" s="676"/>
      <c r="CL48" s="676"/>
      <c r="CM48" s="676"/>
      <c r="CN48" s="676"/>
      <c r="CO48" s="676"/>
      <c r="CP48" s="676"/>
      <c r="CQ48" s="677"/>
      <c r="CR48" s="678" t="s">
        <v>129</v>
      </c>
      <c r="CS48" s="679"/>
      <c r="CT48" s="679"/>
      <c r="CU48" s="679"/>
      <c r="CV48" s="679"/>
      <c r="CW48" s="679"/>
      <c r="CX48" s="679"/>
      <c r="CY48" s="680"/>
      <c r="CZ48" s="681" t="s">
        <v>129</v>
      </c>
      <c r="DA48" s="682"/>
      <c r="DB48" s="682"/>
      <c r="DC48" s="683"/>
      <c r="DD48" s="684" t="s">
        <v>129</v>
      </c>
      <c r="DE48" s="679"/>
      <c r="DF48" s="679"/>
      <c r="DG48" s="679"/>
      <c r="DH48" s="679"/>
      <c r="DI48" s="679"/>
      <c r="DJ48" s="679"/>
      <c r="DK48" s="680"/>
      <c r="DL48" s="685"/>
      <c r="DM48" s="686"/>
      <c r="DN48" s="686"/>
      <c r="DO48" s="686"/>
      <c r="DP48" s="686"/>
      <c r="DQ48" s="686"/>
      <c r="DR48" s="686"/>
      <c r="DS48" s="686"/>
      <c r="DT48" s="686"/>
      <c r="DU48" s="686"/>
      <c r="DV48" s="687"/>
      <c r="DW48" s="688"/>
      <c r="DX48" s="689"/>
      <c r="DY48" s="689"/>
      <c r="DZ48" s="689"/>
      <c r="EA48" s="689"/>
      <c r="EB48" s="689"/>
      <c r="EC48" s="690"/>
    </row>
    <row r="49" spans="82:133" ht="11.25" customHeight="1" x14ac:dyDescent="0.15">
      <c r="CD49" s="659" t="s">
        <v>367</v>
      </c>
      <c r="CE49" s="660"/>
      <c r="CF49" s="660"/>
      <c r="CG49" s="660"/>
      <c r="CH49" s="660"/>
      <c r="CI49" s="660"/>
      <c r="CJ49" s="660"/>
      <c r="CK49" s="660"/>
      <c r="CL49" s="660"/>
      <c r="CM49" s="660"/>
      <c r="CN49" s="660"/>
      <c r="CO49" s="660"/>
      <c r="CP49" s="660"/>
      <c r="CQ49" s="661"/>
      <c r="CR49" s="662">
        <v>6344937</v>
      </c>
      <c r="CS49" s="663"/>
      <c r="CT49" s="663"/>
      <c r="CU49" s="663"/>
      <c r="CV49" s="663"/>
      <c r="CW49" s="663"/>
      <c r="CX49" s="663"/>
      <c r="CY49" s="664"/>
      <c r="CZ49" s="665">
        <v>100</v>
      </c>
      <c r="DA49" s="666"/>
      <c r="DB49" s="666"/>
      <c r="DC49" s="667"/>
      <c r="DD49" s="668">
        <v>4670026</v>
      </c>
      <c r="DE49" s="663"/>
      <c r="DF49" s="663"/>
      <c r="DG49" s="663"/>
      <c r="DH49" s="663"/>
      <c r="DI49" s="663"/>
      <c r="DJ49" s="663"/>
      <c r="DK49" s="664"/>
      <c r="DL49" s="669"/>
      <c r="DM49" s="670"/>
      <c r="DN49" s="670"/>
      <c r="DO49" s="670"/>
      <c r="DP49" s="670"/>
      <c r="DQ49" s="670"/>
      <c r="DR49" s="670"/>
      <c r="DS49" s="670"/>
      <c r="DT49" s="670"/>
      <c r="DU49" s="670"/>
      <c r="DV49" s="671"/>
      <c r="DW49" s="672"/>
      <c r="DX49" s="673"/>
      <c r="DY49" s="673"/>
      <c r="DZ49" s="673"/>
      <c r="EA49" s="673"/>
      <c r="EB49" s="673"/>
      <c r="EC49" s="674"/>
    </row>
  </sheetData>
  <sheetProtection algorithmName="SHA-512" hashValue="4R0Bg8tRd1YOmR3tNF8QHkWq08Exgb1386DPVkLtDZQilsu90sRMVSEondcIviSxoMWmvzudwNJf6cwMGmDkng==" saltValue="YF63gBVtTwOvTLk3e6jPGQ==" spinCount="100000" sheet="1" objects="1" scenarios="1"/>
  <mergeCells count="60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Z35:AC35"/>
    <mergeCell ref="AD35:AK35"/>
    <mergeCell ref="AL35:AO35"/>
    <mergeCell ref="AQ35:BF35"/>
    <mergeCell ref="CD34:CQ34"/>
    <mergeCell ref="CR34:CY34"/>
    <mergeCell ref="BG35:CB35"/>
    <mergeCell ref="CZ34:DC34"/>
    <mergeCell ref="DD34:DK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Z40:AC40"/>
    <mergeCell ref="AD40:AK40"/>
    <mergeCell ref="AL40:AO40"/>
    <mergeCell ref="AQ40:AY40"/>
    <mergeCell ref="AZ40:BF40"/>
    <mergeCell ref="BG40:BK42"/>
    <mergeCell ref="BM40:BU40"/>
    <mergeCell ref="AZ42:BF42"/>
    <mergeCell ref="BM42:BU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BV42:CB42"/>
    <mergeCell ref="CD42:CQ42"/>
    <mergeCell ref="CR42:CY42"/>
    <mergeCell ref="CZ42:DC42"/>
    <mergeCell ref="B42:Q42"/>
    <mergeCell ref="R42:Y42"/>
    <mergeCell ref="Z42:AC42"/>
    <mergeCell ref="AD42:AK42"/>
    <mergeCell ref="AL42:AO42"/>
    <mergeCell ref="AQ42:AY42"/>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EA136"/>
  <sheetViews>
    <sheetView zoomScale="70" zoomScaleNormal="25" zoomScaleSheetLayoutView="70" workbookViewId="0"/>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1203" t="s">
        <v>369</v>
      </c>
      <c r="DK2" s="1204"/>
      <c r="DL2" s="1204"/>
      <c r="DM2" s="1204"/>
      <c r="DN2" s="1204"/>
      <c r="DO2" s="1205"/>
      <c r="DP2" s="250"/>
      <c r="DQ2" s="1203" t="s">
        <v>370</v>
      </c>
      <c r="DR2" s="1204"/>
      <c r="DS2" s="1204"/>
      <c r="DT2" s="1204"/>
      <c r="DU2" s="1204"/>
      <c r="DV2" s="1204"/>
      <c r="DW2" s="1204"/>
      <c r="DX2" s="1204"/>
      <c r="DY2" s="1204"/>
      <c r="DZ2" s="1205"/>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1156" t="s">
        <v>371</v>
      </c>
      <c r="B4" s="1156"/>
      <c r="C4" s="1156"/>
      <c r="D4" s="1156"/>
      <c r="E4" s="1156"/>
      <c r="F4" s="1156"/>
      <c r="G4" s="1156"/>
      <c r="H4" s="1156"/>
      <c r="I4" s="1156"/>
      <c r="J4" s="1156"/>
      <c r="K4" s="1156"/>
      <c r="L4" s="1156"/>
      <c r="M4" s="1156"/>
      <c r="N4" s="1156"/>
      <c r="O4" s="1156"/>
      <c r="P4" s="1156"/>
      <c r="Q4" s="1156"/>
      <c r="R4" s="1156"/>
      <c r="S4" s="1156"/>
      <c r="T4" s="1156"/>
      <c r="U4" s="1156"/>
      <c r="V4" s="1156"/>
      <c r="W4" s="1156"/>
      <c r="X4" s="1156"/>
      <c r="Y4" s="1156"/>
      <c r="Z4" s="1156"/>
      <c r="AA4" s="1156"/>
      <c r="AB4" s="1156"/>
      <c r="AC4" s="1156"/>
      <c r="AD4" s="1156"/>
      <c r="AE4" s="1156"/>
      <c r="AF4" s="1156"/>
      <c r="AG4" s="1156"/>
      <c r="AH4" s="1156"/>
      <c r="AI4" s="1156"/>
      <c r="AJ4" s="1156"/>
      <c r="AK4" s="1156"/>
      <c r="AL4" s="1156"/>
      <c r="AM4" s="1156"/>
      <c r="AN4" s="1156"/>
      <c r="AO4" s="1156"/>
      <c r="AP4" s="1156"/>
      <c r="AQ4" s="1156"/>
      <c r="AR4" s="1156"/>
      <c r="AS4" s="1156"/>
      <c r="AT4" s="1156"/>
      <c r="AU4" s="1156"/>
      <c r="AV4" s="1156"/>
      <c r="AW4" s="1156"/>
      <c r="AX4" s="1156"/>
      <c r="AY4" s="1156"/>
      <c r="AZ4" s="253"/>
      <c r="BA4" s="253"/>
      <c r="BB4" s="253"/>
      <c r="BC4" s="253"/>
      <c r="BD4" s="253"/>
      <c r="BE4" s="254"/>
      <c r="BF4" s="254"/>
      <c r="BG4" s="254"/>
      <c r="BH4" s="254"/>
      <c r="BI4" s="254"/>
      <c r="BJ4" s="254"/>
      <c r="BK4" s="254"/>
      <c r="BL4" s="254"/>
      <c r="BM4" s="254"/>
      <c r="BN4" s="254"/>
      <c r="BO4" s="254"/>
      <c r="BP4" s="254"/>
      <c r="BQ4" s="253" t="s">
        <v>372</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1088" t="s">
        <v>373</v>
      </c>
      <c r="B5" s="1089"/>
      <c r="C5" s="1089"/>
      <c r="D5" s="1089"/>
      <c r="E5" s="1089"/>
      <c r="F5" s="1089"/>
      <c r="G5" s="1089"/>
      <c r="H5" s="1089"/>
      <c r="I5" s="1089"/>
      <c r="J5" s="1089"/>
      <c r="K5" s="1089"/>
      <c r="L5" s="1089"/>
      <c r="M5" s="1089"/>
      <c r="N5" s="1089"/>
      <c r="O5" s="1089"/>
      <c r="P5" s="1090"/>
      <c r="Q5" s="1094" t="s">
        <v>374</v>
      </c>
      <c r="R5" s="1095"/>
      <c r="S5" s="1095"/>
      <c r="T5" s="1095"/>
      <c r="U5" s="1096"/>
      <c r="V5" s="1094" t="s">
        <v>375</v>
      </c>
      <c r="W5" s="1095"/>
      <c r="X5" s="1095"/>
      <c r="Y5" s="1095"/>
      <c r="Z5" s="1096"/>
      <c r="AA5" s="1094" t="s">
        <v>376</v>
      </c>
      <c r="AB5" s="1095"/>
      <c r="AC5" s="1095"/>
      <c r="AD5" s="1095"/>
      <c r="AE5" s="1095"/>
      <c r="AF5" s="1206" t="s">
        <v>377</v>
      </c>
      <c r="AG5" s="1095"/>
      <c r="AH5" s="1095"/>
      <c r="AI5" s="1095"/>
      <c r="AJ5" s="1110"/>
      <c r="AK5" s="1095" t="s">
        <v>378</v>
      </c>
      <c r="AL5" s="1095"/>
      <c r="AM5" s="1095"/>
      <c r="AN5" s="1095"/>
      <c r="AO5" s="1096"/>
      <c r="AP5" s="1094" t="s">
        <v>379</v>
      </c>
      <c r="AQ5" s="1095"/>
      <c r="AR5" s="1095"/>
      <c r="AS5" s="1095"/>
      <c r="AT5" s="1096"/>
      <c r="AU5" s="1094" t="s">
        <v>380</v>
      </c>
      <c r="AV5" s="1095"/>
      <c r="AW5" s="1095"/>
      <c r="AX5" s="1095"/>
      <c r="AY5" s="1110"/>
      <c r="AZ5" s="257"/>
      <c r="BA5" s="257"/>
      <c r="BB5" s="257"/>
      <c r="BC5" s="257"/>
      <c r="BD5" s="257"/>
      <c r="BE5" s="258"/>
      <c r="BF5" s="258"/>
      <c r="BG5" s="258"/>
      <c r="BH5" s="258"/>
      <c r="BI5" s="258"/>
      <c r="BJ5" s="258"/>
      <c r="BK5" s="258"/>
      <c r="BL5" s="258"/>
      <c r="BM5" s="258"/>
      <c r="BN5" s="258"/>
      <c r="BO5" s="258"/>
      <c r="BP5" s="258"/>
      <c r="BQ5" s="1088" t="s">
        <v>381</v>
      </c>
      <c r="BR5" s="1089"/>
      <c r="BS5" s="1089"/>
      <c r="BT5" s="1089"/>
      <c r="BU5" s="1089"/>
      <c r="BV5" s="1089"/>
      <c r="BW5" s="1089"/>
      <c r="BX5" s="1089"/>
      <c r="BY5" s="1089"/>
      <c r="BZ5" s="1089"/>
      <c r="CA5" s="1089"/>
      <c r="CB5" s="1089"/>
      <c r="CC5" s="1089"/>
      <c r="CD5" s="1089"/>
      <c r="CE5" s="1089"/>
      <c r="CF5" s="1089"/>
      <c r="CG5" s="1090"/>
      <c r="CH5" s="1094" t="s">
        <v>382</v>
      </c>
      <c r="CI5" s="1095"/>
      <c r="CJ5" s="1095"/>
      <c r="CK5" s="1095"/>
      <c r="CL5" s="1096"/>
      <c r="CM5" s="1094" t="s">
        <v>383</v>
      </c>
      <c r="CN5" s="1095"/>
      <c r="CO5" s="1095"/>
      <c r="CP5" s="1095"/>
      <c r="CQ5" s="1096"/>
      <c r="CR5" s="1094" t="s">
        <v>384</v>
      </c>
      <c r="CS5" s="1095"/>
      <c r="CT5" s="1095"/>
      <c r="CU5" s="1095"/>
      <c r="CV5" s="1096"/>
      <c r="CW5" s="1094" t="s">
        <v>385</v>
      </c>
      <c r="CX5" s="1095"/>
      <c r="CY5" s="1095"/>
      <c r="CZ5" s="1095"/>
      <c r="DA5" s="1096"/>
      <c r="DB5" s="1094" t="s">
        <v>386</v>
      </c>
      <c r="DC5" s="1095"/>
      <c r="DD5" s="1095"/>
      <c r="DE5" s="1095"/>
      <c r="DF5" s="1096"/>
      <c r="DG5" s="1191" t="s">
        <v>387</v>
      </c>
      <c r="DH5" s="1192"/>
      <c r="DI5" s="1192"/>
      <c r="DJ5" s="1192"/>
      <c r="DK5" s="1193"/>
      <c r="DL5" s="1191" t="s">
        <v>388</v>
      </c>
      <c r="DM5" s="1192"/>
      <c r="DN5" s="1192"/>
      <c r="DO5" s="1192"/>
      <c r="DP5" s="1193"/>
      <c r="DQ5" s="1094" t="s">
        <v>389</v>
      </c>
      <c r="DR5" s="1095"/>
      <c r="DS5" s="1095"/>
      <c r="DT5" s="1095"/>
      <c r="DU5" s="1096"/>
      <c r="DV5" s="1094" t="s">
        <v>380</v>
      </c>
      <c r="DW5" s="1095"/>
      <c r="DX5" s="1095"/>
      <c r="DY5" s="1095"/>
      <c r="DZ5" s="1110"/>
      <c r="EA5" s="255"/>
    </row>
    <row r="6" spans="1:131" s="256" customFormat="1" ht="26.25" customHeight="1" thickBot="1" x14ac:dyDescent="0.2">
      <c r="A6" s="1091"/>
      <c r="B6" s="1092"/>
      <c r="C6" s="1092"/>
      <c r="D6" s="1092"/>
      <c r="E6" s="1092"/>
      <c r="F6" s="1092"/>
      <c r="G6" s="1092"/>
      <c r="H6" s="1092"/>
      <c r="I6" s="1092"/>
      <c r="J6" s="1092"/>
      <c r="K6" s="1092"/>
      <c r="L6" s="1092"/>
      <c r="M6" s="1092"/>
      <c r="N6" s="1092"/>
      <c r="O6" s="1092"/>
      <c r="P6" s="1093"/>
      <c r="Q6" s="1097"/>
      <c r="R6" s="1098"/>
      <c r="S6" s="1098"/>
      <c r="T6" s="1098"/>
      <c r="U6" s="1099"/>
      <c r="V6" s="1097"/>
      <c r="W6" s="1098"/>
      <c r="X6" s="1098"/>
      <c r="Y6" s="1098"/>
      <c r="Z6" s="1099"/>
      <c r="AA6" s="1097"/>
      <c r="AB6" s="1098"/>
      <c r="AC6" s="1098"/>
      <c r="AD6" s="1098"/>
      <c r="AE6" s="1098"/>
      <c r="AF6" s="1207"/>
      <c r="AG6" s="1098"/>
      <c r="AH6" s="1098"/>
      <c r="AI6" s="1098"/>
      <c r="AJ6" s="1111"/>
      <c r="AK6" s="1098"/>
      <c r="AL6" s="1098"/>
      <c r="AM6" s="1098"/>
      <c r="AN6" s="1098"/>
      <c r="AO6" s="1099"/>
      <c r="AP6" s="1097"/>
      <c r="AQ6" s="1098"/>
      <c r="AR6" s="1098"/>
      <c r="AS6" s="1098"/>
      <c r="AT6" s="1099"/>
      <c r="AU6" s="1097"/>
      <c r="AV6" s="1098"/>
      <c r="AW6" s="1098"/>
      <c r="AX6" s="1098"/>
      <c r="AY6" s="1111"/>
      <c r="AZ6" s="253"/>
      <c r="BA6" s="253"/>
      <c r="BB6" s="253"/>
      <c r="BC6" s="253"/>
      <c r="BD6" s="253"/>
      <c r="BE6" s="254"/>
      <c r="BF6" s="254"/>
      <c r="BG6" s="254"/>
      <c r="BH6" s="254"/>
      <c r="BI6" s="254"/>
      <c r="BJ6" s="254"/>
      <c r="BK6" s="254"/>
      <c r="BL6" s="254"/>
      <c r="BM6" s="254"/>
      <c r="BN6" s="254"/>
      <c r="BO6" s="254"/>
      <c r="BP6" s="254"/>
      <c r="BQ6" s="1091"/>
      <c r="BR6" s="1092"/>
      <c r="BS6" s="1092"/>
      <c r="BT6" s="1092"/>
      <c r="BU6" s="1092"/>
      <c r="BV6" s="1092"/>
      <c r="BW6" s="1092"/>
      <c r="BX6" s="1092"/>
      <c r="BY6" s="1092"/>
      <c r="BZ6" s="1092"/>
      <c r="CA6" s="1092"/>
      <c r="CB6" s="1092"/>
      <c r="CC6" s="1092"/>
      <c r="CD6" s="1092"/>
      <c r="CE6" s="1092"/>
      <c r="CF6" s="1092"/>
      <c r="CG6" s="1093"/>
      <c r="CH6" s="1097"/>
      <c r="CI6" s="1098"/>
      <c r="CJ6" s="1098"/>
      <c r="CK6" s="1098"/>
      <c r="CL6" s="1099"/>
      <c r="CM6" s="1097"/>
      <c r="CN6" s="1098"/>
      <c r="CO6" s="1098"/>
      <c r="CP6" s="1098"/>
      <c r="CQ6" s="1099"/>
      <c r="CR6" s="1097"/>
      <c r="CS6" s="1098"/>
      <c r="CT6" s="1098"/>
      <c r="CU6" s="1098"/>
      <c r="CV6" s="1099"/>
      <c r="CW6" s="1097"/>
      <c r="CX6" s="1098"/>
      <c r="CY6" s="1098"/>
      <c r="CZ6" s="1098"/>
      <c r="DA6" s="1099"/>
      <c r="DB6" s="1097"/>
      <c r="DC6" s="1098"/>
      <c r="DD6" s="1098"/>
      <c r="DE6" s="1098"/>
      <c r="DF6" s="1099"/>
      <c r="DG6" s="1194"/>
      <c r="DH6" s="1195"/>
      <c r="DI6" s="1195"/>
      <c r="DJ6" s="1195"/>
      <c r="DK6" s="1196"/>
      <c r="DL6" s="1194"/>
      <c r="DM6" s="1195"/>
      <c r="DN6" s="1195"/>
      <c r="DO6" s="1195"/>
      <c r="DP6" s="1196"/>
      <c r="DQ6" s="1097"/>
      <c r="DR6" s="1098"/>
      <c r="DS6" s="1098"/>
      <c r="DT6" s="1098"/>
      <c r="DU6" s="1099"/>
      <c r="DV6" s="1097"/>
      <c r="DW6" s="1098"/>
      <c r="DX6" s="1098"/>
      <c r="DY6" s="1098"/>
      <c r="DZ6" s="1111"/>
      <c r="EA6" s="255"/>
    </row>
    <row r="7" spans="1:131" s="256" customFormat="1" ht="26.25" customHeight="1" thickTop="1" x14ac:dyDescent="0.15">
      <c r="A7" s="259">
        <v>1</v>
      </c>
      <c r="B7" s="1143" t="s">
        <v>390</v>
      </c>
      <c r="C7" s="1144"/>
      <c r="D7" s="1144"/>
      <c r="E7" s="1144"/>
      <c r="F7" s="1144"/>
      <c r="G7" s="1144"/>
      <c r="H7" s="1144"/>
      <c r="I7" s="1144"/>
      <c r="J7" s="1144"/>
      <c r="K7" s="1144"/>
      <c r="L7" s="1144"/>
      <c r="M7" s="1144"/>
      <c r="N7" s="1144"/>
      <c r="O7" s="1144"/>
      <c r="P7" s="1145"/>
      <c r="Q7" s="1197">
        <v>6866</v>
      </c>
      <c r="R7" s="1198"/>
      <c r="S7" s="1198"/>
      <c r="T7" s="1198"/>
      <c r="U7" s="1198"/>
      <c r="V7" s="1198">
        <v>6413</v>
      </c>
      <c r="W7" s="1198"/>
      <c r="X7" s="1198"/>
      <c r="Y7" s="1198"/>
      <c r="Z7" s="1198"/>
      <c r="AA7" s="1198">
        <v>452</v>
      </c>
      <c r="AB7" s="1198"/>
      <c r="AC7" s="1198"/>
      <c r="AD7" s="1198"/>
      <c r="AE7" s="1199"/>
      <c r="AF7" s="1200">
        <v>345</v>
      </c>
      <c r="AG7" s="1201"/>
      <c r="AH7" s="1201"/>
      <c r="AI7" s="1201"/>
      <c r="AJ7" s="1202"/>
      <c r="AK7" s="1184">
        <v>290</v>
      </c>
      <c r="AL7" s="1185"/>
      <c r="AM7" s="1185"/>
      <c r="AN7" s="1185"/>
      <c r="AO7" s="1185"/>
      <c r="AP7" s="1185">
        <v>7876</v>
      </c>
      <c r="AQ7" s="1185"/>
      <c r="AR7" s="1185"/>
      <c r="AS7" s="1185"/>
      <c r="AT7" s="1185"/>
      <c r="AU7" s="1186"/>
      <c r="AV7" s="1186"/>
      <c r="AW7" s="1186"/>
      <c r="AX7" s="1186"/>
      <c r="AY7" s="1187"/>
      <c r="AZ7" s="253"/>
      <c r="BA7" s="253"/>
      <c r="BB7" s="253"/>
      <c r="BC7" s="253"/>
      <c r="BD7" s="253"/>
      <c r="BE7" s="254"/>
      <c r="BF7" s="254"/>
      <c r="BG7" s="254"/>
      <c r="BH7" s="254"/>
      <c r="BI7" s="254"/>
      <c r="BJ7" s="254"/>
      <c r="BK7" s="254"/>
      <c r="BL7" s="254"/>
      <c r="BM7" s="254"/>
      <c r="BN7" s="254"/>
      <c r="BO7" s="254"/>
      <c r="BP7" s="254"/>
      <c r="BQ7" s="260">
        <v>1</v>
      </c>
      <c r="BR7" s="261"/>
      <c r="BS7" s="1188" t="s">
        <v>597</v>
      </c>
      <c r="BT7" s="1189"/>
      <c r="BU7" s="1189"/>
      <c r="BV7" s="1189"/>
      <c r="BW7" s="1189"/>
      <c r="BX7" s="1189"/>
      <c r="BY7" s="1189"/>
      <c r="BZ7" s="1189"/>
      <c r="CA7" s="1189"/>
      <c r="CB7" s="1189"/>
      <c r="CC7" s="1189"/>
      <c r="CD7" s="1189"/>
      <c r="CE7" s="1189"/>
      <c r="CF7" s="1189"/>
      <c r="CG7" s="1190"/>
      <c r="CH7" s="1181">
        <v>1</v>
      </c>
      <c r="CI7" s="1182"/>
      <c r="CJ7" s="1182"/>
      <c r="CK7" s="1182"/>
      <c r="CL7" s="1183"/>
      <c r="CM7" s="1181">
        <v>48</v>
      </c>
      <c r="CN7" s="1182"/>
      <c r="CO7" s="1182"/>
      <c r="CP7" s="1182"/>
      <c r="CQ7" s="1183"/>
      <c r="CR7" s="1181">
        <v>10</v>
      </c>
      <c r="CS7" s="1182"/>
      <c r="CT7" s="1182"/>
      <c r="CU7" s="1182"/>
      <c r="CV7" s="1183"/>
      <c r="CW7" s="1181" t="s">
        <v>599</v>
      </c>
      <c r="CX7" s="1182"/>
      <c r="CY7" s="1182"/>
      <c r="CZ7" s="1182"/>
      <c r="DA7" s="1183"/>
      <c r="DB7" s="1181" t="s">
        <v>599</v>
      </c>
      <c r="DC7" s="1182"/>
      <c r="DD7" s="1182"/>
      <c r="DE7" s="1182"/>
      <c r="DF7" s="1183"/>
      <c r="DG7" s="1181" t="s">
        <v>599</v>
      </c>
      <c r="DH7" s="1182"/>
      <c r="DI7" s="1182"/>
      <c r="DJ7" s="1182"/>
      <c r="DK7" s="1183"/>
      <c r="DL7" s="1181" t="s">
        <v>599</v>
      </c>
      <c r="DM7" s="1182"/>
      <c r="DN7" s="1182"/>
      <c r="DO7" s="1182"/>
      <c r="DP7" s="1183"/>
      <c r="DQ7" s="1181" t="s">
        <v>599</v>
      </c>
      <c r="DR7" s="1182"/>
      <c r="DS7" s="1182"/>
      <c r="DT7" s="1182"/>
      <c r="DU7" s="1183"/>
      <c r="DV7" s="1208"/>
      <c r="DW7" s="1209"/>
      <c r="DX7" s="1209"/>
      <c r="DY7" s="1209"/>
      <c r="DZ7" s="1210"/>
      <c r="EA7" s="255"/>
    </row>
    <row r="8" spans="1:131" s="256" customFormat="1" ht="26.25" customHeight="1" x14ac:dyDescent="0.15">
      <c r="A8" s="262">
        <v>2</v>
      </c>
      <c r="B8" s="1130"/>
      <c r="C8" s="1131"/>
      <c r="D8" s="1131"/>
      <c r="E8" s="1131"/>
      <c r="F8" s="1131"/>
      <c r="G8" s="1131"/>
      <c r="H8" s="1131"/>
      <c r="I8" s="1131"/>
      <c r="J8" s="1131"/>
      <c r="K8" s="1131"/>
      <c r="L8" s="1131"/>
      <c r="M8" s="1131"/>
      <c r="N8" s="1131"/>
      <c r="O8" s="1131"/>
      <c r="P8" s="1132"/>
      <c r="Q8" s="1136"/>
      <c r="R8" s="1137"/>
      <c r="S8" s="1137"/>
      <c r="T8" s="1137"/>
      <c r="U8" s="1137"/>
      <c r="V8" s="1137"/>
      <c r="W8" s="1137"/>
      <c r="X8" s="1137"/>
      <c r="Y8" s="1137"/>
      <c r="Z8" s="1137"/>
      <c r="AA8" s="1137"/>
      <c r="AB8" s="1137"/>
      <c r="AC8" s="1137"/>
      <c r="AD8" s="1137"/>
      <c r="AE8" s="1138"/>
      <c r="AF8" s="1112"/>
      <c r="AG8" s="1113"/>
      <c r="AH8" s="1113"/>
      <c r="AI8" s="1113"/>
      <c r="AJ8" s="1114"/>
      <c r="AK8" s="1179"/>
      <c r="AL8" s="1180"/>
      <c r="AM8" s="1180"/>
      <c r="AN8" s="1180"/>
      <c r="AO8" s="1180"/>
      <c r="AP8" s="1180"/>
      <c r="AQ8" s="1180"/>
      <c r="AR8" s="1180"/>
      <c r="AS8" s="1180"/>
      <c r="AT8" s="1180"/>
      <c r="AU8" s="1177"/>
      <c r="AV8" s="1177"/>
      <c r="AW8" s="1177"/>
      <c r="AX8" s="1177"/>
      <c r="AY8" s="1178"/>
      <c r="AZ8" s="253"/>
      <c r="BA8" s="253"/>
      <c r="BB8" s="253"/>
      <c r="BC8" s="253"/>
      <c r="BD8" s="253"/>
      <c r="BE8" s="254"/>
      <c r="BF8" s="254"/>
      <c r="BG8" s="254"/>
      <c r="BH8" s="254"/>
      <c r="BI8" s="254"/>
      <c r="BJ8" s="254"/>
      <c r="BK8" s="254"/>
      <c r="BL8" s="254"/>
      <c r="BM8" s="254"/>
      <c r="BN8" s="254"/>
      <c r="BO8" s="254"/>
      <c r="BP8" s="254"/>
      <c r="BQ8" s="263">
        <v>2</v>
      </c>
      <c r="BR8" s="264"/>
      <c r="BS8" s="1107" t="s">
        <v>598</v>
      </c>
      <c r="BT8" s="1108"/>
      <c r="BU8" s="1108"/>
      <c r="BV8" s="1108"/>
      <c r="BW8" s="1108"/>
      <c r="BX8" s="1108"/>
      <c r="BY8" s="1108"/>
      <c r="BZ8" s="1108"/>
      <c r="CA8" s="1108"/>
      <c r="CB8" s="1108"/>
      <c r="CC8" s="1108"/>
      <c r="CD8" s="1108"/>
      <c r="CE8" s="1108"/>
      <c r="CF8" s="1108"/>
      <c r="CG8" s="1109"/>
      <c r="CH8" s="1082">
        <v>8</v>
      </c>
      <c r="CI8" s="1083"/>
      <c r="CJ8" s="1083"/>
      <c r="CK8" s="1083"/>
      <c r="CL8" s="1084"/>
      <c r="CM8" s="1082">
        <v>15</v>
      </c>
      <c r="CN8" s="1083"/>
      <c r="CO8" s="1083"/>
      <c r="CP8" s="1083"/>
      <c r="CQ8" s="1084"/>
      <c r="CR8" s="1082">
        <v>3</v>
      </c>
      <c r="CS8" s="1083"/>
      <c r="CT8" s="1083"/>
      <c r="CU8" s="1083"/>
      <c r="CV8" s="1084"/>
      <c r="CW8" s="1082">
        <v>10</v>
      </c>
      <c r="CX8" s="1083"/>
      <c r="CY8" s="1083"/>
      <c r="CZ8" s="1083"/>
      <c r="DA8" s="1084"/>
      <c r="DB8" s="1082" t="s">
        <v>599</v>
      </c>
      <c r="DC8" s="1083"/>
      <c r="DD8" s="1083"/>
      <c r="DE8" s="1083"/>
      <c r="DF8" s="1084"/>
      <c r="DG8" s="1082" t="s">
        <v>599</v>
      </c>
      <c r="DH8" s="1083"/>
      <c r="DI8" s="1083"/>
      <c r="DJ8" s="1083"/>
      <c r="DK8" s="1084"/>
      <c r="DL8" s="1082" t="s">
        <v>599</v>
      </c>
      <c r="DM8" s="1083"/>
      <c r="DN8" s="1083"/>
      <c r="DO8" s="1083"/>
      <c r="DP8" s="1084"/>
      <c r="DQ8" s="1082" t="s">
        <v>599</v>
      </c>
      <c r="DR8" s="1083"/>
      <c r="DS8" s="1083"/>
      <c r="DT8" s="1083"/>
      <c r="DU8" s="1084"/>
      <c r="DV8" s="1085"/>
      <c r="DW8" s="1086"/>
      <c r="DX8" s="1086"/>
      <c r="DY8" s="1086"/>
      <c r="DZ8" s="1087"/>
      <c r="EA8" s="255"/>
    </row>
    <row r="9" spans="1:131" s="256" customFormat="1" ht="26.25" customHeight="1" x14ac:dyDescent="0.15">
      <c r="A9" s="262">
        <v>3</v>
      </c>
      <c r="B9" s="1130"/>
      <c r="C9" s="1131"/>
      <c r="D9" s="1131"/>
      <c r="E9" s="1131"/>
      <c r="F9" s="1131"/>
      <c r="G9" s="1131"/>
      <c r="H9" s="1131"/>
      <c r="I9" s="1131"/>
      <c r="J9" s="1131"/>
      <c r="K9" s="1131"/>
      <c r="L9" s="1131"/>
      <c r="M9" s="1131"/>
      <c r="N9" s="1131"/>
      <c r="O9" s="1131"/>
      <c r="P9" s="1132"/>
      <c r="Q9" s="1136"/>
      <c r="R9" s="1137"/>
      <c r="S9" s="1137"/>
      <c r="T9" s="1137"/>
      <c r="U9" s="1137"/>
      <c r="V9" s="1137"/>
      <c r="W9" s="1137"/>
      <c r="X9" s="1137"/>
      <c r="Y9" s="1137"/>
      <c r="Z9" s="1137"/>
      <c r="AA9" s="1137"/>
      <c r="AB9" s="1137"/>
      <c r="AC9" s="1137"/>
      <c r="AD9" s="1137"/>
      <c r="AE9" s="1138"/>
      <c r="AF9" s="1112"/>
      <c r="AG9" s="1113"/>
      <c r="AH9" s="1113"/>
      <c r="AI9" s="1113"/>
      <c r="AJ9" s="1114"/>
      <c r="AK9" s="1179"/>
      <c r="AL9" s="1180"/>
      <c r="AM9" s="1180"/>
      <c r="AN9" s="1180"/>
      <c r="AO9" s="1180"/>
      <c r="AP9" s="1180"/>
      <c r="AQ9" s="1180"/>
      <c r="AR9" s="1180"/>
      <c r="AS9" s="1180"/>
      <c r="AT9" s="1180"/>
      <c r="AU9" s="1177"/>
      <c r="AV9" s="1177"/>
      <c r="AW9" s="1177"/>
      <c r="AX9" s="1177"/>
      <c r="AY9" s="1178"/>
      <c r="AZ9" s="253"/>
      <c r="BA9" s="253"/>
      <c r="BB9" s="253"/>
      <c r="BC9" s="253"/>
      <c r="BD9" s="253"/>
      <c r="BE9" s="254"/>
      <c r="BF9" s="254"/>
      <c r="BG9" s="254"/>
      <c r="BH9" s="254"/>
      <c r="BI9" s="254"/>
      <c r="BJ9" s="254"/>
      <c r="BK9" s="254"/>
      <c r="BL9" s="254"/>
      <c r="BM9" s="254"/>
      <c r="BN9" s="254"/>
      <c r="BO9" s="254"/>
      <c r="BP9" s="254"/>
      <c r="BQ9" s="263">
        <v>3</v>
      </c>
      <c r="BR9" s="264"/>
      <c r="BS9" s="1107"/>
      <c r="BT9" s="1108"/>
      <c r="BU9" s="1108"/>
      <c r="BV9" s="1108"/>
      <c r="BW9" s="1108"/>
      <c r="BX9" s="1108"/>
      <c r="BY9" s="1108"/>
      <c r="BZ9" s="1108"/>
      <c r="CA9" s="1108"/>
      <c r="CB9" s="1108"/>
      <c r="CC9" s="1108"/>
      <c r="CD9" s="1108"/>
      <c r="CE9" s="1108"/>
      <c r="CF9" s="1108"/>
      <c r="CG9" s="1109"/>
      <c r="CH9" s="1082"/>
      <c r="CI9" s="1083"/>
      <c r="CJ9" s="1083"/>
      <c r="CK9" s="1083"/>
      <c r="CL9" s="1084"/>
      <c r="CM9" s="1082"/>
      <c r="CN9" s="1083"/>
      <c r="CO9" s="1083"/>
      <c r="CP9" s="1083"/>
      <c r="CQ9" s="1084"/>
      <c r="CR9" s="1082"/>
      <c r="CS9" s="1083"/>
      <c r="CT9" s="1083"/>
      <c r="CU9" s="1083"/>
      <c r="CV9" s="1084"/>
      <c r="CW9" s="1082"/>
      <c r="CX9" s="1083"/>
      <c r="CY9" s="1083"/>
      <c r="CZ9" s="1083"/>
      <c r="DA9" s="1084"/>
      <c r="DB9" s="1082"/>
      <c r="DC9" s="1083"/>
      <c r="DD9" s="1083"/>
      <c r="DE9" s="1083"/>
      <c r="DF9" s="1084"/>
      <c r="DG9" s="1082"/>
      <c r="DH9" s="1083"/>
      <c r="DI9" s="1083"/>
      <c r="DJ9" s="1083"/>
      <c r="DK9" s="1084"/>
      <c r="DL9" s="1082"/>
      <c r="DM9" s="1083"/>
      <c r="DN9" s="1083"/>
      <c r="DO9" s="1083"/>
      <c r="DP9" s="1084"/>
      <c r="DQ9" s="1082"/>
      <c r="DR9" s="1083"/>
      <c r="DS9" s="1083"/>
      <c r="DT9" s="1083"/>
      <c r="DU9" s="1084"/>
      <c r="DV9" s="1085"/>
      <c r="DW9" s="1086"/>
      <c r="DX9" s="1086"/>
      <c r="DY9" s="1086"/>
      <c r="DZ9" s="1087"/>
      <c r="EA9" s="255"/>
    </row>
    <row r="10" spans="1:131" s="256" customFormat="1" ht="26.25" customHeight="1" x14ac:dyDescent="0.15">
      <c r="A10" s="262">
        <v>4</v>
      </c>
      <c r="B10" s="1130"/>
      <c r="C10" s="1131"/>
      <c r="D10" s="1131"/>
      <c r="E10" s="1131"/>
      <c r="F10" s="1131"/>
      <c r="G10" s="1131"/>
      <c r="H10" s="1131"/>
      <c r="I10" s="1131"/>
      <c r="J10" s="1131"/>
      <c r="K10" s="1131"/>
      <c r="L10" s="1131"/>
      <c r="M10" s="1131"/>
      <c r="N10" s="1131"/>
      <c r="O10" s="1131"/>
      <c r="P10" s="1132"/>
      <c r="Q10" s="1136"/>
      <c r="R10" s="1137"/>
      <c r="S10" s="1137"/>
      <c r="T10" s="1137"/>
      <c r="U10" s="1137"/>
      <c r="V10" s="1137"/>
      <c r="W10" s="1137"/>
      <c r="X10" s="1137"/>
      <c r="Y10" s="1137"/>
      <c r="Z10" s="1137"/>
      <c r="AA10" s="1137"/>
      <c r="AB10" s="1137"/>
      <c r="AC10" s="1137"/>
      <c r="AD10" s="1137"/>
      <c r="AE10" s="1138"/>
      <c r="AF10" s="1112"/>
      <c r="AG10" s="1113"/>
      <c r="AH10" s="1113"/>
      <c r="AI10" s="1113"/>
      <c r="AJ10" s="1114"/>
      <c r="AK10" s="1179"/>
      <c r="AL10" s="1180"/>
      <c r="AM10" s="1180"/>
      <c r="AN10" s="1180"/>
      <c r="AO10" s="1180"/>
      <c r="AP10" s="1180"/>
      <c r="AQ10" s="1180"/>
      <c r="AR10" s="1180"/>
      <c r="AS10" s="1180"/>
      <c r="AT10" s="1180"/>
      <c r="AU10" s="1177"/>
      <c r="AV10" s="1177"/>
      <c r="AW10" s="1177"/>
      <c r="AX10" s="1177"/>
      <c r="AY10" s="1178"/>
      <c r="AZ10" s="253"/>
      <c r="BA10" s="253"/>
      <c r="BB10" s="253"/>
      <c r="BC10" s="253"/>
      <c r="BD10" s="253"/>
      <c r="BE10" s="254"/>
      <c r="BF10" s="254"/>
      <c r="BG10" s="254"/>
      <c r="BH10" s="254"/>
      <c r="BI10" s="254"/>
      <c r="BJ10" s="254"/>
      <c r="BK10" s="254"/>
      <c r="BL10" s="254"/>
      <c r="BM10" s="254"/>
      <c r="BN10" s="254"/>
      <c r="BO10" s="254"/>
      <c r="BP10" s="254"/>
      <c r="BQ10" s="263">
        <v>4</v>
      </c>
      <c r="BR10" s="264"/>
      <c r="BS10" s="1107"/>
      <c r="BT10" s="1108"/>
      <c r="BU10" s="1108"/>
      <c r="BV10" s="1108"/>
      <c r="BW10" s="1108"/>
      <c r="BX10" s="1108"/>
      <c r="BY10" s="1108"/>
      <c r="BZ10" s="1108"/>
      <c r="CA10" s="1108"/>
      <c r="CB10" s="1108"/>
      <c r="CC10" s="1108"/>
      <c r="CD10" s="1108"/>
      <c r="CE10" s="1108"/>
      <c r="CF10" s="1108"/>
      <c r="CG10" s="1109"/>
      <c r="CH10" s="1082"/>
      <c r="CI10" s="1083"/>
      <c r="CJ10" s="1083"/>
      <c r="CK10" s="1083"/>
      <c r="CL10" s="1084"/>
      <c r="CM10" s="1082"/>
      <c r="CN10" s="1083"/>
      <c r="CO10" s="1083"/>
      <c r="CP10" s="1083"/>
      <c r="CQ10" s="1084"/>
      <c r="CR10" s="1082"/>
      <c r="CS10" s="1083"/>
      <c r="CT10" s="1083"/>
      <c r="CU10" s="1083"/>
      <c r="CV10" s="1084"/>
      <c r="CW10" s="1082"/>
      <c r="CX10" s="1083"/>
      <c r="CY10" s="1083"/>
      <c r="CZ10" s="1083"/>
      <c r="DA10" s="1084"/>
      <c r="DB10" s="1082"/>
      <c r="DC10" s="1083"/>
      <c r="DD10" s="1083"/>
      <c r="DE10" s="1083"/>
      <c r="DF10" s="1084"/>
      <c r="DG10" s="1082"/>
      <c r="DH10" s="1083"/>
      <c r="DI10" s="1083"/>
      <c r="DJ10" s="1083"/>
      <c r="DK10" s="1084"/>
      <c r="DL10" s="1082"/>
      <c r="DM10" s="1083"/>
      <c r="DN10" s="1083"/>
      <c r="DO10" s="1083"/>
      <c r="DP10" s="1084"/>
      <c r="DQ10" s="1082"/>
      <c r="DR10" s="1083"/>
      <c r="DS10" s="1083"/>
      <c r="DT10" s="1083"/>
      <c r="DU10" s="1084"/>
      <c r="DV10" s="1085"/>
      <c r="DW10" s="1086"/>
      <c r="DX10" s="1086"/>
      <c r="DY10" s="1086"/>
      <c r="DZ10" s="1087"/>
      <c r="EA10" s="255"/>
    </row>
    <row r="11" spans="1:131" s="256" customFormat="1" ht="26.25" customHeight="1" x14ac:dyDescent="0.15">
      <c r="A11" s="262">
        <v>5</v>
      </c>
      <c r="B11" s="1130"/>
      <c r="C11" s="1131"/>
      <c r="D11" s="1131"/>
      <c r="E11" s="1131"/>
      <c r="F11" s="1131"/>
      <c r="G11" s="1131"/>
      <c r="H11" s="1131"/>
      <c r="I11" s="1131"/>
      <c r="J11" s="1131"/>
      <c r="K11" s="1131"/>
      <c r="L11" s="1131"/>
      <c r="M11" s="1131"/>
      <c r="N11" s="1131"/>
      <c r="O11" s="1131"/>
      <c r="P11" s="1132"/>
      <c r="Q11" s="1136"/>
      <c r="R11" s="1137"/>
      <c r="S11" s="1137"/>
      <c r="T11" s="1137"/>
      <c r="U11" s="1137"/>
      <c r="V11" s="1137"/>
      <c r="W11" s="1137"/>
      <c r="X11" s="1137"/>
      <c r="Y11" s="1137"/>
      <c r="Z11" s="1137"/>
      <c r="AA11" s="1137"/>
      <c r="AB11" s="1137"/>
      <c r="AC11" s="1137"/>
      <c r="AD11" s="1137"/>
      <c r="AE11" s="1138"/>
      <c r="AF11" s="1112"/>
      <c r="AG11" s="1113"/>
      <c r="AH11" s="1113"/>
      <c r="AI11" s="1113"/>
      <c r="AJ11" s="1114"/>
      <c r="AK11" s="1179"/>
      <c r="AL11" s="1180"/>
      <c r="AM11" s="1180"/>
      <c r="AN11" s="1180"/>
      <c r="AO11" s="1180"/>
      <c r="AP11" s="1180"/>
      <c r="AQ11" s="1180"/>
      <c r="AR11" s="1180"/>
      <c r="AS11" s="1180"/>
      <c r="AT11" s="1180"/>
      <c r="AU11" s="1177"/>
      <c r="AV11" s="1177"/>
      <c r="AW11" s="1177"/>
      <c r="AX11" s="1177"/>
      <c r="AY11" s="1178"/>
      <c r="AZ11" s="253"/>
      <c r="BA11" s="253"/>
      <c r="BB11" s="253"/>
      <c r="BC11" s="253"/>
      <c r="BD11" s="253"/>
      <c r="BE11" s="254"/>
      <c r="BF11" s="254"/>
      <c r="BG11" s="254"/>
      <c r="BH11" s="254"/>
      <c r="BI11" s="254"/>
      <c r="BJ11" s="254"/>
      <c r="BK11" s="254"/>
      <c r="BL11" s="254"/>
      <c r="BM11" s="254"/>
      <c r="BN11" s="254"/>
      <c r="BO11" s="254"/>
      <c r="BP11" s="254"/>
      <c r="BQ11" s="263">
        <v>5</v>
      </c>
      <c r="BR11" s="264"/>
      <c r="BS11" s="1107"/>
      <c r="BT11" s="1108"/>
      <c r="BU11" s="1108"/>
      <c r="BV11" s="1108"/>
      <c r="BW11" s="1108"/>
      <c r="BX11" s="1108"/>
      <c r="BY11" s="1108"/>
      <c r="BZ11" s="1108"/>
      <c r="CA11" s="1108"/>
      <c r="CB11" s="1108"/>
      <c r="CC11" s="1108"/>
      <c r="CD11" s="1108"/>
      <c r="CE11" s="1108"/>
      <c r="CF11" s="1108"/>
      <c r="CG11" s="1109"/>
      <c r="CH11" s="1082"/>
      <c r="CI11" s="1083"/>
      <c r="CJ11" s="1083"/>
      <c r="CK11" s="1083"/>
      <c r="CL11" s="1084"/>
      <c r="CM11" s="1082"/>
      <c r="CN11" s="1083"/>
      <c r="CO11" s="1083"/>
      <c r="CP11" s="1083"/>
      <c r="CQ11" s="1084"/>
      <c r="CR11" s="1082"/>
      <c r="CS11" s="1083"/>
      <c r="CT11" s="1083"/>
      <c r="CU11" s="1083"/>
      <c r="CV11" s="1084"/>
      <c r="CW11" s="1082"/>
      <c r="CX11" s="1083"/>
      <c r="CY11" s="1083"/>
      <c r="CZ11" s="1083"/>
      <c r="DA11" s="1084"/>
      <c r="DB11" s="1082"/>
      <c r="DC11" s="1083"/>
      <c r="DD11" s="1083"/>
      <c r="DE11" s="1083"/>
      <c r="DF11" s="1084"/>
      <c r="DG11" s="1082"/>
      <c r="DH11" s="1083"/>
      <c r="DI11" s="1083"/>
      <c r="DJ11" s="1083"/>
      <c r="DK11" s="1084"/>
      <c r="DL11" s="1082"/>
      <c r="DM11" s="1083"/>
      <c r="DN11" s="1083"/>
      <c r="DO11" s="1083"/>
      <c r="DP11" s="1084"/>
      <c r="DQ11" s="1082"/>
      <c r="DR11" s="1083"/>
      <c r="DS11" s="1083"/>
      <c r="DT11" s="1083"/>
      <c r="DU11" s="1084"/>
      <c r="DV11" s="1085"/>
      <c r="DW11" s="1086"/>
      <c r="DX11" s="1086"/>
      <c r="DY11" s="1086"/>
      <c r="DZ11" s="1087"/>
      <c r="EA11" s="255"/>
    </row>
    <row r="12" spans="1:131" s="256" customFormat="1" ht="26.25" customHeight="1" x14ac:dyDescent="0.15">
      <c r="A12" s="262">
        <v>6</v>
      </c>
      <c r="B12" s="1130"/>
      <c r="C12" s="1131"/>
      <c r="D12" s="1131"/>
      <c r="E12" s="1131"/>
      <c r="F12" s="1131"/>
      <c r="G12" s="1131"/>
      <c r="H12" s="1131"/>
      <c r="I12" s="1131"/>
      <c r="J12" s="1131"/>
      <c r="K12" s="1131"/>
      <c r="L12" s="1131"/>
      <c r="M12" s="1131"/>
      <c r="N12" s="1131"/>
      <c r="O12" s="1131"/>
      <c r="P12" s="1132"/>
      <c r="Q12" s="1136"/>
      <c r="R12" s="1137"/>
      <c r="S12" s="1137"/>
      <c r="T12" s="1137"/>
      <c r="U12" s="1137"/>
      <c r="V12" s="1137"/>
      <c r="W12" s="1137"/>
      <c r="X12" s="1137"/>
      <c r="Y12" s="1137"/>
      <c r="Z12" s="1137"/>
      <c r="AA12" s="1137"/>
      <c r="AB12" s="1137"/>
      <c r="AC12" s="1137"/>
      <c r="AD12" s="1137"/>
      <c r="AE12" s="1138"/>
      <c r="AF12" s="1112"/>
      <c r="AG12" s="1113"/>
      <c r="AH12" s="1113"/>
      <c r="AI12" s="1113"/>
      <c r="AJ12" s="1114"/>
      <c r="AK12" s="1179"/>
      <c r="AL12" s="1180"/>
      <c r="AM12" s="1180"/>
      <c r="AN12" s="1180"/>
      <c r="AO12" s="1180"/>
      <c r="AP12" s="1180"/>
      <c r="AQ12" s="1180"/>
      <c r="AR12" s="1180"/>
      <c r="AS12" s="1180"/>
      <c r="AT12" s="1180"/>
      <c r="AU12" s="1177"/>
      <c r="AV12" s="1177"/>
      <c r="AW12" s="1177"/>
      <c r="AX12" s="1177"/>
      <c r="AY12" s="1178"/>
      <c r="AZ12" s="253"/>
      <c r="BA12" s="253"/>
      <c r="BB12" s="253"/>
      <c r="BC12" s="253"/>
      <c r="BD12" s="253"/>
      <c r="BE12" s="254"/>
      <c r="BF12" s="254"/>
      <c r="BG12" s="254"/>
      <c r="BH12" s="254"/>
      <c r="BI12" s="254"/>
      <c r="BJ12" s="254"/>
      <c r="BK12" s="254"/>
      <c r="BL12" s="254"/>
      <c r="BM12" s="254"/>
      <c r="BN12" s="254"/>
      <c r="BO12" s="254"/>
      <c r="BP12" s="254"/>
      <c r="BQ12" s="263">
        <v>6</v>
      </c>
      <c r="BR12" s="264"/>
      <c r="BS12" s="1107"/>
      <c r="BT12" s="1108"/>
      <c r="BU12" s="1108"/>
      <c r="BV12" s="1108"/>
      <c r="BW12" s="1108"/>
      <c r="BX12" s="1108"/>
      <c r="BY12" s="1108"/>
      <c r="BZ12" s="1108"/>
      <c r="CA12" s="1108"/>
      <c r="CB12" s="1108"/>
      <c r="CC12" s="1108"/>
      <c r="CD12" s="1108"/>
      <c r="CE12" s="1108"/>
      <c r="CF12" s="1108"/>
      <c r="CG12" s="1109"/>
      <c r="CH12" s="1082"/>
      <c r="CI12" s="1083"/>
      <c r="CJ12" s="1083"/>
      <c r="CK12" s="1083"/>
      <c r="CL12" s="1084"/>
      <c r="CM12" s="1082"/>
      <c r="CN12" s="1083"/>
      <c r="CO12" s="1083"/>
      <c r="CP12" s="1083"/>
      <c r="CQ12" s="1084"/>
      <c r="CR12" s="1082"/>
      <c r="CS12" s="1083"/>
      <c r="CT12" s="1083"/>
      <c r="CU12" s="1083"/>
      <c r="CV12" s="1084"/>
      <c r="CW12" s="1082"/>
      <c r="CX12" s="1083"/>
      <c r="CY12" s="1083"/>
      <c r="CZ12" s="1083"/>
      <c r="DA12" s="1084"/>
      <c r="DB12" s="1082"/>
      <c r="DC12" s="1083"/>
      <c r="DD12" s="1083"/>
      <c r="DE12" s="1083"/>
      <c r="DF12" s="1084"/>
      <c r="DG12" s="1082"/>
      <c r="DH12" s="1083"/>
      <c r="DI12" s="1083"/>
      <c r="DJ12" s="1083"/>
      <c r="DK12" s="1084"/>
      <c r="DL12" s="1082"/>
      <c r="DM12" s="1083"/>
      <c r="DN12" s="1083"/>
      <c r="DO12" s="1083"/>
      <c r="DP12" s="1084"/>
      <c r="DQ12" s="1082"/>
      <c r="DR12" s="1083"/>
      <c r="DS12" s="1083"/>
      <c r="DT12" s="1083"/>
      <c r="DU12" s="1084"/>
      <c r="DV12" s="1085"/>
      <c r="DW12" s="1086"/>
      <c r="DX12" s="1086"/>
      <c r="DY12" s="1086"/>
      <c r="DZ12" s="1087"/>
      <c r="EA12" s="255"/>
    </row>
    <row r="13" spans="1:131" s="256" customFormat="1" ht="26.25" customHeight="1" x14ac:dyDescent="0.15">
      <c r="A13" s="262">
        <v>7</v>
      </c>
      <c r="B13" s="1130"/>
      <c r="C13" s="1131"/>
      <c r="D13" s="1131"/>
      <c r="E13" s="1131"/>
      <c r="F13" s="1131"/>
      <c r="G13" s="1131"/>
      <c r="H13" s="1131"/>
      <c r="I13" s="1131"/>
      <c r="J13" s="1131"/>
      <c r="K13" s="1131"/>
      <c r="L13" s="1131"/>
      <c r="M13" s="1131"/>
      <c r="N13" s="1131"/>
      <c r="O13" s="1131"/>
      <c r="P13" s="1132"/>
      <c r="Q13" s="1136"/>
      <c r="R13" s="1137"/>
      <c r="S13" s="1137"/>
      <c r="T13" s="1137"/>
      <c r="U13" s="1137"/>
      <c r="V13" s="1137"/>
      <c r="W13" s="1137"/>
      <c r="X13" s="1137"/>
      <c r="Y13" s="1137"/>
      <c r="Z13" s="1137"/>
      <c r="AA13" s="1137"/>
      <c r="AB13" s="1137"/>
      <c r="AC13" s="1137"/>
      <c r="AD13" s="1137"/>
      <c r="AE13" s="1138"/>
      <c r="AF13" s="1112"/>
      <c r="AG13" s="1113"/>
      <c r="AH13" s="1113"/>
      <c r="AI13" s="1113"/>
      <c r="AJ13" s="1114"/>
      <c r="AK13" s="1179"/>
      <c r="AL13" s="1180"/>
      <c r="AM13" s="1180"/>
      <c r="AN13" s="1180"/>
      <c r="AO13" s="1180"/>
      <c r="AP13" s="1180"/>
      <c r="AQ13" s="1180"/>
      <c r="AR13" s="1180"/>
      <c r="AS13" s="1180"/>
      <c r="AT13" s="1180"/>
      <c r="AU13" s="1177"/>
      <c r="AV13" s="1177"/>
      <c r="AW13" s="1177"/>
      <c r="AX13" s="1177"/>
      <c r="AY13" s="1178"/>
      <c r="AZ13" s="253"/>
      <c r="BA13" s="253"/>
      <c r="BB13" s="253"/>
      <c r="BC13" s="253"/>
      <c r="BD13" s="253"/>
      <c r="BE13" s="254"/>
      <c r="BF13" s="254"/>
      <c r="BG13" s="254"/>
      <c r="BH13" s="254"/>
      <c r="BI13" s="254"/>
      <c r="BJ13" s="254"/>
      <c r="BK13" s="254"/>
      <c r="BL13" s="254"/>
      <c r="BM13" s="254"/>
      <c r="BN13" s="254"/>
      <c r="BO13" s="254"/>
      <c r="BP13" s="254"/>
      <c r="BQ13" s="263">
        <v>7</v>
      </c>
      <c r="BR13" s="264"/>
      <c r="BS13" s="1107"/>
      <c r="BT13" s="1108"/>
      <c r="BU13" s="1108"/>
      <c r="BV13" s="1108"/>
      <c r="BW13" s="1108"/>
      <c r="BX13" s="1108"/>
      <c r="BY13" s="1108"/>
      <c r="BZ13" s="1108"/>
      <c r="CA13" s="1108"/>
      <c r="CB13" s="1108"/>
      <c r="CC13" s="1108"/>
      <c r="CD13" s="1108"/>
      <c r="CE13" s="1108"/>
      <c r="CF13" s="1108"/>
      <c r="CG13" s="1109"/>
      <c r="CH13" s="1082"/>
      <c r="CI13" s="1083"/>
      <c r="CJ13" s="1083"/>
      <c r="CK13" s="1083"/>
      <c r="CL13" s="1084"/>
      <c r="CM13" s="1082"/>
      <c r="CN13" s="1083"/>
      <c r="CO13" s="1083"/>
      <c r="CP13" s="1083"/>
      <c r="CQ13" s="1084"/>
      <c r="CR13" s="1082"/>
      <c r="CS13" s="1083"/>
      <c r="CT13" s="1083"/>
      <c r="CU13" s="1083"/>
      <c r="CV13" s="1084"/>
      <c r="CW13" s="1082"/>
      <c r="CX13" s="1083"/>
      <c r="CY13" s="1083"/>
      <c r="CZ13" s="1083"/>
      <c r="DA13" s="1084"/>
      <c r="DB13" s="1082"/>
      <c r="DC13" s="1083"/>
      <c r="DD13" s="1083"/>
      <c r="DE13" s="1083"/>
      <c r="DF13" s="1084"/>
      <c r="DG13" s="1082"/>
      <c r="DH13" s="1083"/>
      <c r="DI13" s="1083"/>
      <c r="DJ13" s="1083"/>
      <c r="DK13" s="1084"/>
      <c r="DL13" s="1082"/>
      <c r="DM13" s="1083"/>
      <c r="DN13" s="1083"/>
      <c r="DO13" s="1083"/>
      <c r="DP13" s="1084"/>
      <c r="DQ13" s="1082"/>
      <c r="DR13" s="1083"/>
      <c r="DS13" s="1083"/>
      <c r="DT13" s="1083"/>
      <c r="DU13" s="1084"/>
      <c r="DV13" s="1085"/>
      <c r="DW13" s="1086"/>
      <c r="DX13" s="1086"/>
      <c r="DY13" s="1086"/>
      <c r="DZ13" s="1087"/>
      <c r="EA13" s="255"/>
    </row>
    <row r="14" spans="1:131" s="256" customFormat="1" ht="26.25" customHeight="1" x14ac:dyDescent="0.15">
      <c r="A14" s="262">
        <v>8</v>
      </c>
      <c r="B14" s="1130"/>
      <c r="C14" s="1131"/>
      <c r="D14" s="1131"/>
      <c r="E14" s="1131"/>
      <c r="F14" s="1131"/>
      <c r="G14" s="1131"/>
      <c r="H14" s="1131"/>
      <c r="I14" s="1131"/>
      <c r="J14" s="1131"/>
      <c r="K14" s="1131"/>
      <c r="L14" s="1131"/>
      <c r="M14" s="1131"/>
      <c r="N14" s="1131"/>
      <c r="O14" s="1131"/>
      <c r="P14" s="1132"/>
      <c r="Q14" s="1136"/>
      <c r="R14" s="1137"/>
      <c r="S14" s="1137"/>
      <c r="T14" s="1137"/>
      <c r="U14" s="1137"/>
      <c r="V14" s="1137"/>
      <c r="W14" s="1137"/>
      <c r="X14" s="1137"/>
      <c r="Y14" s="1137"/>
      <c r="Z14" s="1137"/>
      <c r="AA14" s="1137"/>
      <c r="AB14" s="1137"/>
      <c r="AC14" s="1137"/>
      <c r="AD14" s="1137"/>
      <c r="AE14" s="1138"/>
      <c r="AF14" s="1112"/>
      <c r="AG14" s="1113"/>
      <c r="AH14" s="1113"/>
      <c r="AI14" s="1113"/>
      <c r="AJ14" s="1114"/>
      <c r="AK14" s="1179"/>
      <c r="AL14" s="1180"/>
      <c r="AM14" s="1180"/>
      <c r="AN14" s="1180"/>
      <c r="AO14" s="1180"/>
      <c r="AP14" s="1180"/>
      <c r="AQ14" s="1180"/>
      <c r="AR14" s="1180"/>
      <c r="AS14" s="1180"/>
      <c r="AT14" s="1180"/>
      <c r="AU14" s="1177"/>
      <c r="AV14" s="1177"/>
      <c r="AW14" s="1177"/>
      <c r="AX14" s="1177"/>
      <c r="AY14" s="1178"/>
      <c r="AZ14" s="253"/>
      <c r="BA14" s="253"/>
      <c r="BB14" s="253"/>
      <c r="BC14" s="253"/>
      <c r="BD14" s="253"/>
      <c r="BE14" s="254"/>
      <c r="BF14" s="254"/>
      <c r="BG14" s="254"/>
      <c r="BH14" s="254"/>
      <c r="BI14" s="254"/>
      <c r="BJ14" s="254"/>
      <c r="BK14" s="254"/>
      <c r="BL14" s="254"/>
      <c r="BM14" s="254"/>
      <c r="BN14" s="254"/>
      <c r="BO14" s="254"/>
      <c r="BP14" s="254"/>
      <c r="BQ14" s="263">
        <v>8</v>
      </c>
      <c r="BR14" s="264"/>
      <c r="BS14" s="1107"/>
      <c r="BT14" s="1108"/>
      <c r="BU14" s="1108"/>
      <c r="BV14" s="1108"/>
      <c r="BW14" s="1108"/>
      <c r="BX14" s="1108"/>
      <c r="BY14" s="1108"/>
      <c r="BZ14" s="1108"/>
      <c r="CA14" s="1108"/>
      <c r="CB14" s="1108"/>
      <c r="CC14" s="1108"/>
      <c r="CD14" s="1108"/>
      <c r="CE14" s="1108"/>
      <c r="CF14" s="1108"/>
      <c r="CG14" s="1109"/>
      <c r="CH14" s="1082"/>
      <c r="CI14" s="1083"/>
      <c r="CJ14" s="1083"/>
      <c r="CK14" s="1083"/>
      <c r="CL14" s="1084"/>
      <c r="CM14" s="1082"/>
      <c r="CN14" s="1083"/>
      <c r="CO14" s="1083"/>
      <c r="CP14" s="1083"/>
      <c r="CQ14" s="1084"/>
      <c r="CR14" s="1082"/>
      <c r="CS14" s="1083"/>
      <c r="CT14" s="1083"/>
      <c r="CU14" s="1083"/>
      <c r="CV14" s="1084"/>
      <c r="CW14" s="1082"/>
      <c r="CX14" s="1083"/>
      <c r="CY14" s="1083"/>
      <c r="CZ14" s="1083"/>
      <c r="DA14" s="1084"/>
      <c r="DB14" s="1082"/>
      <c r="DC14" s="1083"/>
      <c r="DD14" s="1083"/>
      <c r="DE14" s="1083"/>
      <c r="DF14" s="1084"/>
      <c r="DG14" s="1082"/>
      <c r="DH14" s="1083"/>
      <c r="DI14" s="1083"/>
      <c r="DJ14" s="1083"/>
      <c r="DK14" s="1084"/>
      <c r="DL14" s="1082"/>
      <c r="DM14" s="1083"/>
      <c r="DN14" s="1083"/>
      <c r="DO14" s="1083"/>
      <c r="DP14" s="1084"/>
      <c r="DQ14" s="1082"/>
      <c r="DR14" s="1083"/>
      <c r="DS14" s="1083"/>
      <c r="DT14" s="1083"/>
      <c r="DU14" s="1084"/>
      <c r="DV14" s="1085"/>
      <c r="DW14" s="1086"/>
      <c r="DX14" s="1086"/>
      <c r="DY14" s="1086"/>
      <c r="DZ14" s="1087"/>
      <c r="EA14" s="255"/>
    </row>
    <row r="15" spans="1:131" s="256" customFormat="1" ht="26.25" customHeight="1" x14ac:dyDescent="0.15">
      <c r="A15" s="262">
        <v>9</v>
      </c>
      <c r="B15" s="1130"/>
      <c r="C15" s="1131"/>
      <c r="D15" s="1131"/>
      <c r="E15" s="1131"/>
      <c r="F15" s="1131"/>
      <c r="G15" s="1131"/>
      <c r="H15" s="1131"/>
      <c r="I15" s="1131"/>
      <c r="J15" s="1131"/>
      <c r="K15" s="1131"/>
      <c r="L15" s="1131"/>
      <c r="M15" s="1131"/>
      <c r="N15" s="1131"/>
      <c r="O15" s="1131"/>
      <c r="P15" s="1132"/>
      <c r="Q15" s="1136"/>
      <c r="R15" s="1137"/>
      <c r="S15" s="1137"/>
      <c r="T15" s="1137"/>
      <c r="U15" s="1137"/>
      <c r="V15" s="1137"/>
      <c r="W15" s="1137"/>
      <c r="X15" s="1137"/>
      <c r="Y15" s="1137"/>
      <c r="Z15" s="1137"/>
      <c r="AA15" s="1137"/>
      <c r="AB15" s="1137"/>
      <c r="AC15" s="1137"/>
      <c r="AD15" s="1137"/>
      <c r="AE15" s="1138"/>
      <c r="AF15" s="1112"/>
      <c r="AG15" s="1113"/>
      <c r="AH15" s="1113"/>
      <c r="AI15" s="1113"/>
      <c r="AJ15" s="1114"/>
      <c r="AK15" s="1179"/>
      <c r="AL15" s="1180"/>
      <c r="AM15" s="1180"/>
      <c r="AN15" s="1180"/>
      <c r="AO15" s="1180"/>
      <c r="AP15" s="1180"/>
      <c r="AQ15" s="1180"/>
      <c r="AR15" s="1180"/>
      <c r="AS15" s="1180"/>
      <c r="AT15" s="1180"/>
      <c r="AU15" s="1177"/>
      <c r="AV15" s="1177"/>
      <c r="AW15" s="1177"/>
      <c r="AX15" s="1177"/>
      <c r="AY15" s="1178"/>
      <c r="AZ15" s="253"/>
      <c r="BA15" s="253"/>
      <c r="BB15" s="253"/>
      <c r="BC15" s="253"/>
      <c r="BD15" s="253"/>
      <c r="BE15" s="254"/>
      <c r="BF15" s="254"/>
      <c r="BG15" s="254"/>
      <c r="BH15" s="254"/>
      <c r="BI15" s="254"/>
      <c r="BJ15" s="254"/>
      <c r="BK15" s="254"/>
      <c r="BL15" s="254"/>
      <c r="BM15" s="254"/>
      <c r="BN15" s="254"/>
      <c r="BO15" s="254"/>
      <c r="BP15" s="254"/>
      <c r="BQ15" s="263">
        <v>9</v>
      </c>
      <c r="BR15" s="264"/>
      <c r="BS15" s="1107"/>
      <c r="BT15" s="1108"/>
      <c r="BU15" s="1108"/>
      <c r="BV15" s="1108"/>
      <c r="BW15" s="1108"/>
      <c r="BX15" s="1108"/>
      <c r="BY15" s="1108"/>
      <c r="BZ15" s="1108"/>
      <c r="CA15" s="1108"/>
      <c r="CB15" s="1108"/>
      <c r="CC15" s="1108"/>
      <c r="CD15" s="1108"/>
      <c r="CE15" s="1108"/>
      <c r="CF15" s="1108"/>
      <c r="CG15" s="1109"/>
      <c r="CH15" s="1082"/>
      <c r="CI15" s="1083"/>
      <c r="CJ15" s="1083"/>
      <c r="CK15" s="1083"/>
      <c r="CL15" s="1084"/>
      <c r="CM15" s="1082"/>
      <c r="CN15" s="1083"/>
      <c r="CO15" s="1083"/>
      <c r="CP15" s="1083"/>
      <c r="CQ15" s="1084"/>
      <c r="CR15" s="1082"/>
      <c r="CS15" s="1083"/>
      <c r="CT15" s="1083"/>
      <c r="CU15" s="1083"/>
      <c r="CV15" s="1084"/>
      <c r="CW15" s="1082"/>
      <c r="CX15" s="1083"/>
      <c r="CY15" s="1083"/>
      <c r="CZ15" s="1083"/>
      <c r="DA15" s="1084"/>
      <c r="DB15" s="1082"/>
      <c r="DC15" s="1083"/>
      <c r="DD15" s="1083"/>
      <c r="DE15" s="1083"/>
      <c r="DF15" s="1084"/>
      <c r="DG15" s="1082"/>
      <c r="DH15" s="1083"/>
      <c r="DI15" s="1083"/>
      <c r="DJ15" s="1083"/>
      <c r="DK15" s="1084"/>
      <c r="DL15" s="1082"/>
      <c r="DM15" s="1083"/>
      <c r="DN15" s="1083"/>
      <c r="DO15" s="1083"/>
      <c r="DP15" s="1084"/>
      <c r="DQ15" s="1082"/>
      <c r="DR15" s="1083"/>
      <c r="DS15" s="1083"/>
      <c r="DT15" s="1083"/>
      <c r="DU15" s="1084"/>
      <c r="DV15" s="1085"/>
      <c r="DW15" s="1086"/>
      <c r="DX15" s="1086"/>
      <c r="DY15" s="1086"/>
      <c r="DZ15" s="1087"/>
      <c r="EA15" s="255"/>
    </row>
    <row r="16" spans="1:131" s="256" customFormat="1" ht="26.25" customHeight="1" x14ac:dyDescent="0.15">
      <c r="A16" s="262">
        <v>10</v>
      </c>
      <c r="B16" s="1130"/>
      <c r="C16" s="1131"/>
      <c r="D16" s="1131"/>
      <c r="E16" s="1131"/>
      <c r="F16" s="1131"/>
      <c r="G16" s="1131"/>
      <c r="H16" s="1131"/>
      <c r="I16" s="1131"/>
      <c r="J16" s="1131"/>
      <c r="K16" s="1131"/>
      <c r="L16" s="1131"/>
      <c r="M16" s="1131"/>
      <c r="N16" s="1131"/>
      <c r="O16" s="1131"/>
      <c r="P16" s="1132"/>
      <c r="Q16" s="1136"/>
      <c r="R16" s="1137"/>
      <c r="S16" s="1137"/>
      <c r="T16" s="1137"/>
      <c r="U16" s="1137"/>
      <c r="V16" s="1137"/>
      <c r="W16" s="1137"/>
      <c r="X16" s="1137"/>
      <c r="Y16" s="1137"/>
      <c r="Z16" s="1137"/>
      <c r="AA16" s="1137"/>
      <c r="AB16" s="1137"/>
      <c r="AC16" s="1137"/>
      <c r="AD16" s="1137"/>
      <c r="AE16" s="1138"/>
      <c r="AF16" s="1112"/>
      <c r="AG16" s="1113"/>
      <c r="AH16" s="1113"/>
      <c r="AI16" s="1113"/>
      <c r="AJ16" s="1114"/>
      <c r="AK16" s="1179"/>
      <c r="AL16" s="1180"/>
      <c r="AM16" s="1180"/>
      <c r="AN16" s="1180"/>
      <c r="AO16" s="1180"/>
      <c r="AP16" s="1180"/>
      <c r="AQ16" s="1180"/>
      <c r="AR16" s="1180"/>
      <c r="AS16" s="1180"/>
      <c r="AT16" s="1180"/>
      <c r="AU16" s="1177"/>
      <c r="AV16" s="1177"/>
      <c r="AW16" s="1177"/>
      <c r="AX16" s="1177"/>
      <c r="AY16" s="1178"/>
      <c r="AZ16" s="253"/>
      <c r="BA16" s="253"/>
      <c r="BB16" s="253"/>
      <c r="BC16" s="253"/>
      <c r="BD16" s="253"/>
      <c r="BE16" s="254"/>
      <c r="BF16" s="254"/>
      <c r="BG16" s="254"/>
      <c r="BH16" s="254"/>
      <c r="BI16" s="254"/>
      <c r="BJ16" s="254"/>
      <c r="BK16" s="254"/>
      <c r="BL16" s="254"/>
      <c r="BM16" s="254"/>
      <c r="BN16" s="254"/>
      <c r="BO16" s="254"/>
      <c r="BP16" s="254"/>
      <c r="BQ16" s="263">
        <v>10</v>
      </c>
      <c r="BR16" s="264"/>
      <c r="BS16" s="1107"/>
      <c r="BT16" s="1108"/>
      <c r="BU16" s="1108"/>
      <c r="BV16" s="1108"/>
      <c r="BW16" s="1108"/>
      <c r="BX16" s="1108"/>
      <c r="BY16" s="1108"/>
      <c r="BZ16" s="1108"/>
      <c r="CA16" s="1108"/>
      <c r="CB16" s="1108"/>
      <c r="CC16" s="1108"/>
      <c r="CD16" s="1108"/>
      <c r="CE16" s="1108"/>
      <c r="CF16" s="1108"/>
      <c r="CG16" s="1109"/>
      <c r="CH16" s="1082"/>
      <c r="CI16" s="1083"/>
      <c r="CJ16" s="1083"/>
      <c r="CK16" s="1083"/>
      <c r="CL16" s="1084"/>
      <c r="CM16" s="1082"/>
      <c r="CN16" s="1083"/>
      <c r="CO16" s="1083"/>
      <c r="CP16" s="1083"/>
      <c r="CQ16" s="1084"/>
      <c r="CR16" s="1082"/>
      <c r="CS16" s="1083"/>
      <c r="CT16" s="1083"/>
      <c r="CU16" s="1083"/>
      <c r="CV16" s="1084"/>
      <c r="CW16" s="1082"/>
      <c r="CX16" s="1083"/>
      <c r="CY16" s="1083"/>
      <c r="CZ16" s="1083"/>
      <c r="DA16" s="1084"/>
      <c r="DB16" s="1082"/>
      <c r="DC16" s="1083"/>
      <c r="DD16" s="1083"/>
      <c r="DE16" s="1083"/>
      <c r="DF16" s="1084"/>
      <c r="DG16" s="1082"/>
      <c r="DH16" s="1083"/>
      <c r="DI16" s="1083"/>
      <c r="DJ16" s="1083"/>
      <c r="DK16" s="1084"/>
      <c r="DL16" s="1082"/>
      <c r="DM16" s="1083"/>
      <c r="DN16" s="1083"/>
      <c r="DO16" s="1083"/>
      <c r="DP16" s="1084"/>
      <c r="DQ16" s="1082"/>
      <c r="DR16" s="1083"/>
      <c r="DS16" s="1083"/>
      <c r="DT16" s="1083"/>
      <c r="DU16" s="1084"/>
      <c r="DV16" s="1085"/>
      <c r="DW16" s="1086"/>
      <c r="DX16" s="1086"/>
      <c r="DY16" s="1086"/>
      <c r="DZ16" s="1087"/>
      <c r="EA16" s="255"/>
    </row>
    <row r="17" spans="1:131" s="256" customFormat="1" ht="26.25" customHeight="1" x14ac:dyDescent="0.15">
      <c r="A17" s="262">
        <v>11</v>
      </c>
      <c r="B17" s="1130"/>
      <c r="C17" s="1131"/>
      <c r="D17" s="1131"/>
      <c r="E17" s="1131"/>
      <c r="F17" s="1131"/>
      <c r="G17" s="1131"/>
      <c r="H17" s="1131"/>
      <c r="I17" s="1131"/>
      <c r="J17" s="1131"/>
      <c r="K17" s="1131"/>
      <c r="L17" s="1131"/>
      <c r="M17" s="1131"/>
      <c r="N17" s="1131"/>
      <c r="O17" s="1131"/>
      <c r="P17" s="1132"/>
      <c r="Q17" s="1136"/>
      <c r="R17" s="1137"/>
      <c r="S17" s="1137"/>
      <c r="T17" s="1137"/>
      <c r="U17" s="1137"/>
      <c r="V17" s="1137"/>
      <c r="W17" s="1137"/>
      <c r="X17" s="1137"/>
      <c r="Y17" s="1137"/>
      <c r="Z17" s="1137"/>
      <c r="AA17" s="1137"/>
      <c r="AB17" s="1137"/>
      <c r="AC17" s="1137"/>
      <c r="AD17" s="1137"/>
      <c r="AE17" s="1138"/>
      <c r="AF17" s="1112"/>
      <c r="AG17" s="1113"/>
      <c r="AH17" s="1113"/>
      <c r="AI17" s="1113"/>
      <c r="AJ17" s="1114"/>
      <c r="AK17" s="1179"/>
      <c r="AL17" s="1180"/>
      <c r="AM17" s="1180"/>
      <c r="AN17" s="1180"/>
      <c r="AO17" s="1180"/>
      <c r="AP17" s="1180"/>
      <c r="AQ17" s="1180"/>
      <c r="AR17" s="1180"/>
      <c r="AS17" s="1180"/>
      <c r="AT17" s="1180"/>
      <c r="AU17" s="1177"/>
      <c r="AV17" s="1177"/>
      <c r="AW17" s="1177"/>
      <c r="AX17" s="1177"/>
      <c r="AY17" s="1178"/>
      <c r="AZ17" s="253"/>
      <c r="BA17" s="253"/>
      <c r="BB17" s="253"/>
      <c r="BC17" s="253"/>
      <c r="BD17" s="253"/>
      <c r="BE17" s="254"/>
      <c r="BF17" s="254"/>
      <c r="BG17" s="254"/>
      <c r="BH17" s="254"/>
      <c r="BI17" s="254"/>
      <c r="BJ17" s="254"/>
      <c r="BK17" s="254"/>
      <c r="BL17" s="254"/>
      <c r="BM17" s="254"/>
      <c r="BN17" s="254"/>
      <c r="BO17" s="254"/>
      <c r="BP17" s="254"/>
      <c r="BQ17" s="263">
        <v>11</v>
      </c>
      <c r="BR17" s="264"/>
      <c r="BS17" s="1107"/>
      <c r="BT17" s="1108"/>
      <c r="BU17" s="1108"/>
      <c r="BV17" s="1108"/>
      <c r="BW17" s="1108"/>
      <c r="BX17" s="1108"/>
      <c r="BY17" s="1108"/>
      <c r="BZ17" s="1108"/>
      <c r="CA17" s="1108"/>
      <c r="CB17" s="1108"/>
      <c r="CC17" s="1108"/>
      <c r="CD17" s="1108"/>
      <c r="CE17" s="1108"/>
      <c r="CF17" s="1108"/>
      <c r="CG17" s="1109"/>
      <c r="CH17" s="1082"/>
      <c r="CI17" s="1083"/>
      <c r="CJ17" s="1083"/>
      <c r="CK17" s="1083"/>
      <c r="CL17" s="1084"/>
      <c r="CM17" s="1082"/>
      <c r="CN17" s="1083"/>
      <c r="CO17" s="1083"/>
      <c r="CP17" s="1083"/>
      <c r="CQ17" s="1084"/>
      <c r="CR17" s="1082"/>
      <c r="CS17" s="1083"/>
      <c r="CT17" s="1083"/>
      <c r="CU17" s="1083"/>
      <c r="CV17" s="1084"/>
      <c r="CW17" s="1082"/>
      <c r="CX17" s="1083"/>
      <c r="CY17" s="1083"/>
      <c r="CZ17" s="1083"/>
      <c r="DA17" s="1084"/>
      <c r="DB17" s="1082"/>
      <c r="DC17" s="1083"/>
      <c r="DD17" s="1083"/>
      <c r="DE17" s="1083"/>
      <c r="DF17" s="1084"/>
      <c r="DG17" s="1082"/>
      <c r="DH17" s="1083"/>
      <c r="DI17" s="1083"/>
      <c r="DJ17" s="1083"/>
      <c r="DK17" s="1084"/>
      <c r="DL17" s="1082"/>
      <c r="DM17" s="1083"/>
      <c r="DN17" s="1083"/>
      <c r="DO17" s="1083"/>
      <c r="DP17" s="1084"/>
      <c r="DQ17" s="1082"/>
      <c r="DR17" s="1083"/>
      <c r="DS17" s="1083"/>
      <c r="DT17" s="1083"/>
      <c r="DU17" s="1084"/>
      <c r="DV17" s="1085"/>
      <c r="DW17" s="1086"/>
      <c r="DX17" s="1086"/>
      <c r="DY17" s="1086"/>
      <c r="DZ17" s="1087"/>
      <c r="EA17" s="255"/>
    </row>
    <row r="18" spans="1:131" s="256" customFormat="1" ht="26.25" customHeight="1" x14ac:dyDescent="0.15">
      <c r="A18" s="262">
        <v>12</v>
      </c>
      <c r="B18" s="1130"/>
      <c r="C18" s="1131"/>
      <c r="D18" s="1131"/>
      <c r="E18" s="1131"/>
      <c r="F18" s="1131"/>
      <c r="G18" s="1131"/>
      <c r="H18" s="1131"/>
      <c r="I18" s="1131"/>
      <c r="J18" s="1131"/>
      <c r="K18" s="1131"/>
      <c r="L18" s="1131"/>
      <c r="M18" s="1131"/>
      <c r="N18" s="1131"/>
      <c r="O18" s="1131"/>
      <c r="P18" s="1132"/>
      <c r="Q18" s="1136"/>
      <c r="R18" s="1137"/>
      <c r="S18" s="1137"/>
      <c r="T18" s="1137"/>
      <c r="U18" s="1137"/>
      <c r="V18" s="1137"/>
      <c r="W18" s="1137"/>
      <c r="X18" s="1137"/>
      <c r="Y18" s="1137"/>
      <c r="Z18" s="1137"/>
      <c r="AA18" s="1137"/>
      <c r="AB18" s="1137"/>
      <c r="AC18" s="1137"/>
      <c r="AD18" s="1137"/>
      <c r="AE18" s="1138"/>
      <c r="AF18" s="1112"/>
      <c r="AG18" s="1113"/>
      <c r="AH18" s="1113"/>
      <c r="AI18" s="1113"/>
      <c r="AJ18" s="1114"/>
      <c r="AK18" s="1179"/>
      <c r="AL18" s="1180"/>
      <c r="AM18" s="1180"/>
      <c r="AN18" s="1180"/>
      <c r="AO18" s="1180"/>
      <c r="AP18" s="1180"/>
      <c r="AQ18" s="1180"/>
      <c r="AR18" s="1180"/>
      <c r="AS18" s="1180"/>
      <c r="AT18" s="1180"/>
      <c r="AU18" s="1177"/>
      <c r="AV18" s="1177"/>
      <c r="AW18" s="1177"/>
      <c r="AX18" s="1177"/>
      <c r="AY18" s="1178"/>
      <c r="AZ18" s="253"/>
      <c r="BA18" s="253"/>
      <c r="BB18" s="253"/>
      <c r="BC18" s="253"/>
      <c r="BD18" s="253"/>
      <c r="BE18" s="254"/>
      <c r="BF18" s="254"/>
      <c r="BG18" s="254"/>
      <c r="BH18" s="254"/>
      <c r="BI18" s="254"/>
      <c r="BJ18" s="254"/>
      <c r="BK18" s="254"/>
      <c r="BL18" s="254"/>
      <c r="BM18" s="254"/>
      <c r="BN18" s="254"/>
      <c r="BO18" s="254"/>
      <c r="BP18" s="254"/>
      <c r="BQ18" s="263">
        <v>12</v>
      </c>
      <c r="BR18" s="264"/>
      <c r="BS18" s="1107"/>
      <c r="BT18" s="1108"/>
      <c r="BU18" s="1108"/>
      <c r="BV18" s="1108"/>
      <c r="BW18" s="1108"/>
      <c r="BX18" s="1108"/>
      <c r="BY18" s="1108"/>
      <c r="BZ18" s="1108"/>
      <c r="CA18" s="1108"/>
      <c r="CB18" s="1108"/>
      <c r="CC18" s="1108"/>
      <c r="CD18" s="1108"/>
      <c r="CE18" s="1108"/>
      <c r="CF18" s="1108"/>
      <c r="CG18" s="1109"/>
      <c r="CH18" s="1082"/>
      <c r="CI18" s="1083"/>
      <c r="CJ18" s="1083"/>
      <c r="CK18" s="1083"/>
      <c r="CL18" s="1084"/>
      <c r="CM18" s="1082"/>
      <c r="CN18" s="1083"/>
      <c r="CO18" s="1083"/>
      <c r="CP18" s="1083"/>
      <c r="CQ18" s="1084"/>
      <c r="CR18" s="1082"/>
      <c r="CS18" s="1083"/>
      <c r="CT18" s="1083"/>
      <c r="CU18" s="1083"/>
      <c r="CV18" s="1084"/>
      <c r="CW18" s="1082"/>
      <c r="CX18" s="1083"/>
      <c r="CY18" s="1083"/>
      <c r="CZ18" s="1083"/>
      <c r="DA18" s="1084"/>
      <c r="DB18" s="1082"/>
      <c r="DC18" s="1083"/>
      <c r="DD18" s="1083"/>
      <c r="DE18" s="1083"/>
      <c r="DF18" s="1084"/>
      <c r="DG18" s="1082"/>
      <c r="DH18" s="1083"/>
      <c r="DI18" s="1083"/>
      <c r="DJ18" s="1083"/>
      <c r="DK18" s="1084"/>
      <c r="DL18" s="1082"/>
      <c r="DM18" s="1083"/>
      <c r="DN18" s="1083"/>
      <c r="DO18" s="1083"/>
      <c r="DP18" s="1084"/>
      <c r="DQ18" s="1082"/>
      <c r="DR18" s="1083"/>
      <c r="DS18" s="1083"/>
      <c r="DT18" s="1083"/>
      <c r="DU18" s="1084"/>
      <c r="DV18" s="1085"/>
      <c r="DW18" s="1086"/>
      <c r="DX18" s="1086"/>
      <c r="DY18" s="1086"/>
      <c r="DZ18" s="1087"/>
      <c r="EA18" s="255"/>
    </row>
    <row r="19" spans="1:131" s="256" customFormat="1" ht="26.25" customHeight="1" x14ac:dyDescent="0.15">
      <c r="A19" s="262">
        <v>13</v>
      </c>
      <c r="B19" s="1130"/>
      <c r="C19" s="1131"/>
      <c r="D19" s="1131"/>
      <c r="E19" s="1131"/>
      <c r="F19" s="1131"/>
      <c r="G19" s="1131"/>
      <c r="H19" s="1131"/>
      <c r="I19" s="1131"/>
      <c r="J19" s="1131"/>
      <c r="K19" s="1131"/>
      <c r="L19" s="1131"/>
      <c r="M19" s="1131"/>
      <c r="N19" s="1131"/>
      <c r="O19" s="1131"/>
      <c r="P19" s="1132"/>
      <c r="Q19" s="1136"/>
      <c r="R19" s="1137"/>
      <c r="S19" s="1137"/>
      <c r="T19" s="1137"/>
      <c r="U19" s="1137"/>
      <c r="V19" s="1137"/>
      <c r="W19" s="1137"/>
      <c r="X19" s="1137"/>
      <c r="Y19" s="1137"/>
      <c r="Z19" s="1137"/>
      <c r="AA19" s="1137"/>
      <c r="AB19" s="1137"/>
      <c r="AC19" s="1137"/>
      <c r="AD19" s="1137"/>
      <c r="AE19" s="1138"/>
      <c r="AF19" s="1112"/>
      <c r="AG19" s="1113"/>
      <c r="AH19" s="1113"/>
      <c r="AI19" s="1113"/>
      <c r="AJ19" s="1114"/>
      <c r="AK19" s="1179"/>
      <c r="AL19" s="1180"/>
      <c r="AM19" s="1180"/>
      <c r="AN19" s="1180"/>
      <c r="AO19" s="1180"/>
      <c r="AP19" s="1180"/>
      <c r="AQ19" s="1180"/>
      <c r="AR19" s="1180"/>
      <c r="AS19" s="1180"/>
      <c r="AT19" s="1180"/>
      <c r="AU19" s="1177"/>
      <c r="AV19" s="1177"/>
      <c r="AW19" s="1177"/>
      <c r="AX19" s="1177"/>
      <c r="AY19" s="1178"/>
      <c r="AZ19" s="253"/>
      <c r="BA19" s="253"/>
      <c r="BB19" s="253"/>
      <c r="BC19" s="253"/>
      <c r="BD19" s="253"/>
      <c r="BE19" s="254"/>
      <c r="BF19" s="254"/>
      <c r="BG19" s="254"/>
      <c r="BH19" s="254"/>
      <c r="BI19" s="254"/>
      <c r="BJ19" s="254"/>
      <c r="BK19" s="254"/>
      <c r="BL19" s="254"/>
      <c r="BM19" s="254"/>
      <c r="BN19" s="254"/>
      <c r="BO19" s="254"/>
      <c r="BP19" s="254"/>
      <c r="BQ19" s="263">
        <v>13</v>
      </c>
      <c r="BR19" s="264"/>
      <c r="BS19" s="1107"/>
      <c r="BT19" s="1108"/>
      <c r="BU19" s="1108"/>
      <c r="BV19" s="1108"/>
      <c r="BW19" s="1108"/>
      <c r="BX19" s="1108"/>
      <c r="BY19" s="1108"/>
      <c r="BZ19" s="1108"/>
      <c r="CA19" s="1108"/>
      <c r="CB19" s="1108"/>
      <c r="CC19" s="1108"/>
      <c r="CD19" s="1108"/>
      <c r="CE19" s="1108"/>
      <c r="CF19" s="1108"/>
      <c r="CG19" s="1109"/>
      <c r="CH19" s="1082"/>
      <c r="CI19" s="1083"/>
      <c r="CJ19" s="1083"/>
      <c r="CK19" s="1083"/>
      <c r="CL19" s="1084"/>
      <c r="CM19" s="1082"/>
      <c r="CN19" s="1083"/>
      <c r="CO19" s="1083"/>
      <c r="CP19" s="1083"/>
      <c r="CQ19" s="1084"/>
      <c r="CR19" s="1082"/>
      <c r="CS19" s="1083"/>
      <c r="CT19" s="1083"/>
      <c r="CU19" s="1083"/>
      <c r="CV19" s="1084"/>
      <c r="CW19" s="1082"/>
      <c r="CX19" s="1083"/>
      <c r="CY19" s="1083"/>
      <c r="CZ19" s="1083"/>
      <c r="DA19" s="1084"/>
      <c r="DB19" s="1082"/>
      <c r="DC19" s="1083"/>
      <c r="DD19" s="1083"/>
      <c r="DE19" s="1083"/>
      <c r="DF19" s="1084"/>
      <c r="DG19" s="1082"/>
      <c r="DH19" s="1083"/>
      <c r="DI19" s="1083"/>
      <c r="DJ19" s="1083"/>
      <c r="DK19" s="1084"/>
      <c r="DL19" s="1082"/>
      <c r="DM19" s="1083"/>
      <c r="DN19" s="1083"/>
      <c r="DO19" s="1083"/>
      <c r="DP19" s="1084"/>
      <c r="DQ19" s="1082"/>
      <c r="DR19" s="1083"/>
      <c r="DS19" s="1083"/>
      <c r="DT19" s="1083"/>
      <c r="DU19" s="1084"/>
      <c r="DV19" s="1085"/>
      <c r="DW19" s="1086"/>
      <c r="DX19" s="1086"/>
      <c r="DY19" s="1086"/>
      <c r="DZ19" s="1087"/>
      <c r="EA19" s="255"/>
    </row>
    <row r="20" spans="1:131" s="256" customFormat="1" ht="26.25" customHeight="1" x14ac:dyDescent="0.15">
      <c r="A20" s="262">
        <v>14</v>
      </c>
      <c r="B20" s="1130"/>
      <c r="C20" s="1131"/>
      <c r="D20" s="1131"/>
      <c r="E20" s="1131"/>
      <c r="F20" s="1131"/>
      <c r="G20" s="1131"/>
      <c r="H20" s="1131"/>
      <c r="I20" s="1131"/>
      <c r="J20" s="1131"/>
      <c r="K20" s="1131"/>
      <c r="L20" s="1131"/>
      <c r="M20" s="1131"/>
      <c r="N20" s="1131"/>
      <c r="O20" s="1131"/>
      <c r="P20" s="1132"/>
      <c r="Q20" s="1136"/>
      <c r="R20" s="1137"/>
      <c r="S20" s="1137"/>
      <c r="T20" s="1137"/>
      <c r="U20" s="1137"/>
      <c r="V20" s="1137"/>
      <c r="W20" s="1137"/>
      <c r="X20" s="1137"/>
      <c r="Y20" s="1137"/>
      <c r="Z20" s="1137"/>
      <c r="AA20" s="1137"/>
      <c r="AB20" s="1137"/>
      <c r="AC20" s="1137"/>
      <c r="AD20" s="1137"/>
      <c r="AE20" s="1138"/>
      <c r="AF20" s="1112"/>
      <c r="AG20" s="1113"/>
      <c r="AH20" s="1113"/>
      <c r="AI20" s="1113"/>
      <c r="AJ20" s="1114"/>
      <c r="AK20" s="1179"/>
      <c r="AL20" s="1180"/>
      <c r="AM20" s="1180"/>
      <c r="AN20" s="1180"/>
      <c r="AO20" s="1180"/>
      <c r="AP20" s="1180"/>
      <c r="AQ20" s="1180"/>
      <c r="AR20" s="1180"/>
      <c r="AS20" s="1180"/>
      <c r="AT20" s="1180"/>
      <c r="AU20" s="1177"/>
      <c r="AV20" s="1177"/>
      <c r="AW20" s="1177"/>
      <c r="AX20" s="1177"/>
      <c r="AY20" s="1178"/>
      <c r="AZ20" s="253"/>
      <c r="BA20" s="253"/>
      <c r="BB20" s="253"/>
      <c r="BC20" s="253"/>
      <c r="BD20" s="253"/>
      <c r="BE20" s="254"/>
      <c r="BF20" s="254"/>
      <c r="BG20" s="254"/>
      <c r="BH20" s="254"/>
      <c r="BI20" s="254"/>
      <c r="BJ20" s="254"/>
      <c r="BK20" s="254"/>
      <c r="BL20" s="254"/>
      <c r="BM20" s="254"/>
      <c r="BN20" s="254"/>
      <c r="BO20" s="254"/>
      <c r="BP20" s="254"/>
      <c r="BQ20" s="263">
        <v>14</v>
      </c>
      <c r="BR20" s="264"/>
      <c r="BS20" s="1107"/>
      <c r="BT20" s="1108"/>
      <c r="BU20" s="1108"/>
      <c r="BV20" s="1108"/>
      <c r="BW20" s="1108"/>
      <c r="BX20" s="1108"/>
      <c r="BY20" s="1108"/>
      <c r="BZ20" s="1108"/>
      <c r="CA20" s="1108"/>
      <c r="CB20" s="1108"/>
      <c r="CC20" s="1108"/>
      <c r="CD20" s="1108"/>
      <c r="CE20" s="1108"/>
      <c r="CF20" s="1108"/>
      <c r="CG20" s="1109"/>
      <c r="CH20" s="1082"/>
      <c r="CI20" s="1083"/>
      <c r="CJ20" s="1083"/>
      <c r="CK20" s="1083"/>
      <c r="CL20" s="1084"/>
      <c r="CM20" s="1082"/>
      <c r="CN20" s="1083"/>
      <c r="CO20" s="1083"/>
      <c r="CP20" s="1083"/>
      <c r="CQ20" s="1084"/>
      <c r="CR20" s="1082"/>
      <c r="CS20" s="1083"/>
      <c r="CT20" s="1083"/>
      <c r="CU20" s="1083"/>
      <c r="CV20" s="1084"/>
      <c r="CW20" s="1082"/>
      <c r="CX20" s="1083"/>
      <c r="CY20" s="1083"/>
      <c r="CZ20" s="1083"/>
      <c r="DA20" s="1084"/>
      <c r="DB20" s="1082"/>
      <c r="DC20" s="1083"/>
      <c r="DD20" s="1083"/>
      <c r="DE20" s="1083"/>
      <c r="DF20" s="1084"/>
      <c r="DG20" s="1082"/>
      <c r="DH20" s="1083"/>
      <c r="DI20" s="1083"/>
      <c r="DJ20" s="1083"/>
      <c r="DK20" s="1084"/>
      <c r="DL20" s="1082"/>
      <c r="DM20" s="1083"/>
      <c r="DN20" s="1083"/>
      <c r="DO20" s="1083"/>
      <c r="DP20" s="1084"/>
      <c r="DQ20" s="1082"/>
      <c r="DR20" s="1083"/>
      <c r="DS20" s="1083"/>
      <c r="DT20" s="1083"/>
      <c r="DU20" s="1084"/>
      <c r="DV20" s="1085"/>
      <c r="DW20" s="1086"/>
      <c r="DX20" s="1086"/>
      <c r="DY20" s="1086"/>
      <c r="DZ20" s="1087"/>
      <c r="EA20" s="255"/>
    </row>
    <row r="21" spans="1:131" s="256" customFormat="1" ht="26.25" customHeight="1" thickBot="1" x14ac:dyDescent="0.2">
      <c r="A21" s="262">
        <v>15</v>
      </c>
      <c r="B21" s="1130"/>
      <c r="C21" s="1131"/>
      <c r="D21" s="1131"/>
      <c r="E21" s="1131"/>
      <c r="F21" s="1131"/>
      <c r="G21" s="1131"/>
      <c r="H21" s="1131"/>
      <c r="I21" s="1131"/>
      <c r="J21" s="1131"/>
      <c r="K21" s="1131"/>
      <c r="L21" s="1131"/>
      <c r="M21" s="1131"/>
      <c r="N21" s="1131"/>
      <c r="O21" s="1131"/>
      <c r="P21" s="1132"/>
      <c r="Q21" s="1136"/>
      <c r="R21" s="1137"/>
      <c r="S21" s="1137"/>
      <c r="T21" s="1137"/>
      <c r="U21" s="1137"/>
      <c r="V21" s="1137"/>
      <c r="W21" s="1137"/>
      <c r="X21" s="1137"/>
      <c r="Y21" s="1137"/>
      <c r="Z21" s="1137"/>
      <c r="AA21" s="1137"/>
      <c r="AB21" s="1137"/>
      <c r="AC21" s="1137"/>
      <c r="AD21" s="1137"/>
      <c r="AE21" s="1138"/>
      <c r="AF21" s="1112"/>
      <c r="AG21" s="1113"/>
      <c r="AH21" s="1113"/>
      <c r="AI21" s="1113"/>
      <c r="AJ21" s="1114"/>
      <c r="AK21" s="1179"/>
      <c r="AL21" s="1180"/>
      <c r="AM21" s="1180"/>
      <c r="AN21" s="1180"/>
      <c r="AO21" s="1180"/>
      <c r="AP21" s="1180"/>
      <c r="AQ21" s="1180"/>
      <c r="AR21" s="1180"/>
      <c r="AS21" s="1180"/>
      <c r="AT21" s="1180"/>
      <c r="AU21" s="1177"/>
      <c r="AV21" s="1177"/>
      <c r="AW21" s="1177"/>
      <c r="AX21" s="1177"/>
      <c r="AY21" s="1178"/>
      <c r="AZ21" s="253"/>
      <c r="BA21" s="253"/>
      <c r="BB21" s="253"/>
      <c r="BC21" s="253"/>
      <c r="BD21" s="253"/>
      <c r="BE21" s="254"/>
      <c r="BF21" s="254"/>
      <c r="BG21" s="254"/>
      <c r="BH21" s="254"/>
      <c r="BI21" s="254"/>
      <c r="BJ21" s="254"/>
      <c r="BK21" s="254"/>
      <c r="BL21" s="254"/>
      <c r="BM21" s="254"/>
      <c r="BN21" s="254"/>
      <c r="BO21" s="254"/>
      <c r="BP21" s="254"/>
      <c r="BQ21" s="263">
        <v>15</v>
      </c>
      <c r="BR21" s="264"/>
      <c r="BS21" s="1107"/>
      <c r="BT21" s="1108"/>
      <c r="BU21" s="1108"/>
      <c r="BV21" s="1108"/>
      <c r="BW21" s="1108"/>
      <c r="BX21" s="1108"/>
      <c r="BY21" s="1108"/>
      <c r="BZ21" s="1108"/>
      <c r="CA21" s="1108"/>
      <c r="CB21" s="1108"/>
      <c r="CC21" s="1108"/>
      <c r="CD21" s="1108"/>
      <c r="CE21" s="1108"/>
      <c r="CF21" s="1108"/>
      <c r="CG21" s="1109"/>
      <c r="CH21" s="1082"/>
      <c r="CI21" s="1083"/>
      <c r="CJ21" s="1083"/>
      <c r="CK21" s="1083"/>
      <c r="CL21" s="1084"/>
      <c r="CM21" s="1082"/>
      <c r="CN21" s="1083"/>
      <c r="CO21" s="1083"/>
      <c r="CP21" s="1083"/>
      <c r="CQ21" s="1084"/>
      <c r="CR21" s="1082"/>
      <c r="CS21" s="1083"/>
      <c r="CT21" s="1083"/>
      <c r="CU21" s="1083"/>
      <c r="CV21" s="1084"/>
      <c r="CW21" s="1082"/>
      <c r="CX21" s="1083"/>
      <c r="CY21" s="1083"/>
      <c r="CZ21" s="1083"/>
      <c r="DA21" s="1084"/>
      <c r="DB21" s="1082"/>
      <c r="DC21" s="1083"/>
      <c r="DD21" s="1083"/>
      <c r="DE21" s="1083"/>
      <c r="DF21" s="1084"/>
      <c r="DG21" s="1082"/>
      <c r="DH21" s="1083"/>
      <c r="DI21" s="1083"/>
      <c r="DJ21" s="1083"/>
      <c r="DK21" s="1084"/>
      <c r="DL21" s="1082"/>
      <c r="DM21" s="1083"/>
      <c r="DN21" s="1083"/>
      <c r="DO21" s="1083"/>
      <c r="DP21" s="1084"/>
      <c r="DQ21" s="1082"/>
      <c r="DR21" s="1083"/>
      <c r="DS21" s="1083"/>
      <c r="DT21" s="1083"/>
      <c r="DU21" s="1084"/>
      <c r="DV21" s="1085"/>
      <c r="DW21" s="1086"/>
      <c r="DX21" s="1086"/>
      <c r="DY21" s="1086"/>
      <c r="DZ21" s="1087"/>
      <c r="EA21" s="255"/>
    </row>
    <row r="22" spans="1:131" s="256" customFormat="1" ht="26.25" customHeight="1" x14ac:dyDescent="0.15">
      <c r="A22" s="262">
        <v>16</v>
      </c>
      <c r="B22" s="1130"/>
      <c r="C22" s="1131"/>
      <c r="D22" s="1131"/>
      <c r="E22" s="1131"/>
      <c r="F22" s="1131"/>
      <c r="G22" s="1131"/>
      <c r="H22" s="1131"/>
      <c r="I22" s="1131"/>
      <c r="J22" s="1131"/>
      <c r="K22" s="1131"/>
      <c r="L22" s="1131"/>
      <c r="M22" s="1131"/>
      <c r="N22" s="1131"/>
      <c r="O22" s="1131"/>
      <c r="P22" s="1132"/>
      <c r="Q22" s="1174"/>
      <c r="R22" s="1175"/>
      <c r="S22" s="1175"/>
      <c r="T22" s="1175"/>
      <c r="U22" s="1175"/>
      <c r="V22" s="1175"/>
      <c r="W22" s="1175"/>
      <c r="X22" s="1175"/>
      <c r="Y22" s="1175"/>
      <c r="Z22" s="1175"/>
      <c r="AA22" s="1175"/>
      <c r="AB22" s="1175"/>
      <c r="AC22" s="1175"/>
      <c r="AD22" s="1175"/>
      <c r="AE22" s="1176"/>
      <c r="AF22" s="1112"/>
      <c r="AG22" s="1113"/>
      <c r="AH22" s="1113"/>
      <c r="AI22" s="1113"/>
      <c r="AJ22" s="1114"/>
      <c r="AK22" s="1170"/>
      <c r="AL22" s="1171"/>
      <c r="AM22" s="1171"/>
      <c r="AN22" s="1171"/>
      <c r="AO22" s="1171"/>
      <c r="AP22" s="1171"/>
      <c r="AQ22" s="1171"/>
      <c r="AR22" s="1171"/>
      <c r="AS22" s="1171"/>
      <c r="AT22" s="1171"/>
      <c r="AU22" s="1172"/>
      <c r="AV22" s="1172"/>
      <c r="AW22" s="1172"/>
      <c r="AX22" s="1172"/>
      <c r="AY22" s="1173"/>
      <c r="AZ22" s="1128" t="s">
        <v>391</v>
      </c>
      <c r="BA22" s="1128"/>
      <c r="BB22" s="1128"/>
      <c r="BC22" s="1128"/>
      <c r="BD22" s="1129"/>
      <c r="BE22" s="254"/>
      <c r="BF22" s="254"/>
      <c r="BG22" s="254"/>
      <c r="BH22" s="254"/>
      <c r="BI22" s="254"/>
      <c r="BJ22" s="254"/>
      <c r="BK22" s="254"/>
      <c r="BL22" s="254"/>
      <c r="BM22" s="254"/>
      <c r="BN22" s="254"/>
      <c r="BO22" s="254"/>
      <c r="BP22" s="254"/>
      <c r="BQ22" s="263">
        <v>16</v>
      </c>
      <c r="BR22" s="264"/>
      <c r="BS22" s="1107"/>
      <c r="BT22" s="1108"/>
      <c r="BU22" s="1108"/>
      <c r="BV22" s="1108"/>
      <c r="BW22" s="1108"/>
      <c r="BX22" s="1108"/>
      <c r="BY22" s="1108"/>
      <c r="BZ22" s="1108"/>
      <c r="CA22" s="1108"/>
      <c r="CB22" s="1108"/>
      <c r="CC22" s="1108"/>
      <c r="CD22" s="1108"/>
      <c r="CE22" s="1108"/>
      <c r="CF22" s="1108"/>
      <c r="CG22" s="1109"/>
      <c r="CH22" s="1082"/>
      <c r="CI22" s="1083"/>
      <c r="CJ22" s="1083"/>
      <c r="CK22" s="1083"/>
      <c r="CL22" s="1084"/>
      <c r="CM22" s="1082"/>
      <c r="CN22" s="1083"/>
      <c r="CO22" s="1083"/>
      <c r="CP22" s="1083"/>
      <c r="CQ22" s="1084"/>
      <c r="CR22" s="1082"/>
      <c r="CS22" s="1083"/>
      <c r="CT22" s="1083"/>
      <c r="CU22" s="1083"/>
      <c r="CV22" s="1084"/>
      <c r="CW22" s="1082"/>
      <c r="CX22" s="1083"/>
      <c r="CY22" s="1083"/>
      <c r="CZ22" s="1083"/>
      <c r="DA22" s="1084"/>
      <c r="DB22" s="1082"/>
      <c r="DC22" s="1083"/>
      <c r="DD22" s="1083"/>
      <c r="DE22" s="1083"/>
      <c r="DF22" s="1084"/>
      <c r="DG22" s="1082"/>
      <c r="DH22" s="1083"/>
      <c r="DI22" s="1083"/>
      <c r="DJ22" s="1083"/>
      <c r="DK22" s="1084"/>
      <c r="DL22" s="1082"/>
      <c r="DM22" s="1083"/>
      <c r="DN22" s="1083"/>
      <c r="DO22" s="1083"/>
      <c r="DP22" s="1084"/>
      <c r="DQ22" s="1082"/>
      <c r="DR22" s="1083"/>
      <c r="DS22" s="1083"/>
      <c r="DT22" s="1083"/>
      <c r="DU22" s="1084"/>
      <c r="DV22" s="1085"/>
      <c r="DW22" s="1086"/>
      <c r="DX22" s="1086"/>
      <c r="DY22" s="1086"/>
      <c r="DZ22" s="1087"/>
      <c r="EA22" s="255"/>
    </row>
    <row r="23" spans="1:131" s="256" customFormat="1" ht="26.25" customHeight="1" thickBot="1" x14ac:dyDescent="0.2">
      <c r="A23" s="265" t="s">
        <v>392</v>
      </c>
      <c r="B23" s="1037" t="s">
        <v>393</v>
      </c>
      <c r="C23" s="1038"/>
      <c r="D23" s="1038"/>
      <c r="E23" s="1038"/>
      <c r="F23" s="1038"/>
      <c r="G23" s="1038"/>
      <c r="H23" s="1038"/>
      <c r="I23" s="1038"/>
      <c r="J23" s="1038"/>
      <c r="K23" s="1038"/>
      <c r="L23" s="1038"/>
      <c r="M23" s="1038"/>
      <c r="N23" s="1038"/>
      <c r="O23" s="1038"/>
      <c r="P23" s="1039"/>
      <c r="Q23" s="1161">
        <v>6866</v>
      </c>
      <c r="R23" s="1162"/>
      <c r="S23" s="1162"/>
      <c r="T23" s="1162"/>
      <c r="U23" s="1162"/>
      <c r="V23" s="1162">
        <v>6413</v>
      </c>
      <c r="W23" s="1162"/>
      <c r="X23" s="1162"/>
      <c r="Y23" s="1162"/>
      <c r="Z23" s="1162"/>
      <c r="AA23" s="1162">
        <v>452</v>
      </c>
      <c r="AB23" s="1162"/>
      <c r="AC23" s="1162"/>
      <c r="AD23" s="1162"/>
      <c r="AE23" s="1163"/>
      <c r="AF23" s="1164">
        <v>345</v>
      </c>
      <c r="AG23" s="1162"/>
      <c r="AH23" s="1162"/>
      <c r="AI23" s="1162"/>
      <c r="AJ23" s="1165"/>
      <c r="AK23" s="1166"/>
      <c r="AL23" s="1167"/>
      <c r="AM23" s="1167"/>
      <c r="AN23" s="1167"/>
      <c r="AO23" s="1167"/>
      <c r="AP23" s="1162">
        <v>7876</v>
      </c>
      <c r="AQ23" s="1162"/>
      <c r="AR23" s="1162"/>
      <c r="AS23" s="1162"/>
      <c r="AT23" s="1162"/>
      <c r="AU23" s="1168"/>
      <c r="AV23" s="1168"/>
      <c r="AW23" s="1168"/>
      <c r="AX23" s="1168"/>
      <c r="AY23" s="1169"/>
      <c r="AZ23" s="1158" t="s">
        <v>394</v>
      </c>
      <c r="BA23" s="1159"/>
      <c r="BB23" s="1159"/>
      <c r="BC23" s="1159"/>
      <c r="BD23" s="1160"/>
      <c r="BE23" s="254"/>
      <c r="BF23" s="254"/>
      <c r="BG23" s="254"/>
      <c r="BH23" s="254"/>
      <c r="BI23" s="254"/>
      <c r="BJ23" s="254"/>
      <c r="BK23" s="254"/>
      <c r="BL23" s="254"/>
      <c r="BM23" s="254"/>
      <c r="BN23" s="254"/>
      <c r="BO23" s="254"/>
      <c r="BP23" s="254"/>
      <c r="BQ23" s="263">
        <v>17</v>
      </c>
      <c r="BR23" s="264"/>
      <c r="BS23" s="1107"/>
      <c r="BT23" s="1108"/>
      <c r="BU23" s="1108"/>
      <c r="BV23" s="1108"/>
      <c r="BW23" s="1108"/>
      <c r="BX23" s="1108"/>
      <c r="BY23" s="1108"/>
      <c r="BZ23" s="1108"/>
      <c r="CA23" s="1108"/>
      <c r="CB23" s="1108"/>
      <c r="CC23" s="1108"/>
      <c r="CD23" s="1108"/>
      <c r="CE23" s="1108"/>
      <c r="CF23" s="1108"/>
      <c r="CG23" s="1109"/>
      <c r="CH23" s="1082"/>
      <c r="CI23" s="1083"/>
      <c r="CJ23" s="1083"/>
      <c r="CK23" s="1083"/>
      <c r="CL23" s="1084"/>
      <c r="CM23" s="1082"/>
      <c r="CN23" s="1083"/>
      <c r="CO23" s="1083"/>
      <c r="CP23" s="1083"/>
      <c r="CQ23" s="1084"/>
      <c r="CR23" s="1082"/>
      <c r="CS23" s="1083"/>
      <c r="CT23" s="1083"/>
      <c r="CU23" s="1083"/>
      <c r="CV23" s="1084"/>
      <c r="CW23" s="1082"/>
      <c r="CX23" s="1083"/>
      <c r="CY23" s="1083"/>
      <c r="CZ23" s="1083"/>
      <c r="DA23" s="1084"/>
      <c r="DB23" s="1082"/>
      <c r="DC23" s="1083"/>
      <c r="DD23" s="1083"/>
      <c r="DE23" s="1083"/>
      <c r="DF23" s="1084"/>
      <c r="DG23" s="1082"/>
      <c r="DH23" s="1083"/>
      <c r="DI23" s="1083"/>
      <c r="DJ23" s="1083"/>
      <c r="DK23" s="1084"/>
      <c r="DL23" s="1082"/>
      <c r="DM23" s="1083"/>
      <c r="DN23" s="1083"/>
      <c r="DO23" s="1083"/>
      <c r="DP23" s="1084"/>
      <c r="DQ23" s="1082"/>
      <c r="DR23" s="1083"/>
      <c r="DS23" s="1083"/>
      <c r="DT23" s="1083"/>
      <c r="DU23" s="1084"/>
      <c r="DV23" s="1085"/>
      <c r="DW23" s="1086"/>
      <c r="DX23" s="1086"/>
      <c r="DY23" s="1086"/>
      <c r="DZ23" s="1087"/>
      <c r="EA23" s="255"/>
    </row>
    <row r="24" spans="1:131" s="256" customFormat="1" ht="26.25" customHeight="1" x14ac:dyDescent="0.15">
      <c r="A24" s="1157" t="s">
        <v>395</v>
      </c>
      <c r="B24" s="1157"/>
      <c r="C24" s="1157"/>
      <c r="D24" s="1157"/>
      <c r="E24" s="1157"/>
      <c r="F24" s="1157"/>
      <c r="G24" s="1157"/>
      <c r="H24" s="1157"/>
      <c r="I24" s="1157"/>
      <c r="J24" s="1157"/>
      <c r="K24" s="1157"/>
      <c r="L24" s="1157"/>
      <c r="M24" s="1157"/>
      <c r="N24" s="1157"/>
      <c r="O24" s="1157"/>
      <c r="P24" s="1157"/>
      <c r="Q24" s="1157"/>
      <c r="R24" s="1157"/>
      <c r="S24" s="1157"/>
      <c r="T24" s="1157"/>
      <c r="U24" s="1157"/>
      <c r="V24" s="1157"/>
      <c r="W24" s="1157"/>
      <c r="X24" s="1157"/>
      <c r="Y24" s="1157"/>
      <c r="Z24" s="1157"/>
      <c r="AA24" s="1157"/>
      <c r="AB24" s="1157"/>
      <c r="AC24" s="1157"/>
      <c r="AD24" s="1157"/>
      <c r="AE24" s="1157"/>
      <c r="AF24" s="1157"/>
      <c r="AG24" s="1157"/>
      <c r="AH24" s="1157"/>
      <c r="AI24" s="1157"/>
      <c r="AJ24" s="1157"/>
      <c r="AK24" s="1157"/>
      <c r="AL24" s="1157"/>
      <c r="AM24" s="1157"/>
      <c r="AN24" s="1157"/>
      <c r="AO24" s="1157"/>
      <c r="AP24" s="1157"/>
      <c r="AQ24" s="1157"/>
      <c r="AR24" s="1157"/>
      <c r="AS24" s="1157"/>
      <c r="AT24" s="1157"/>
      <c r="AU24" s="1157"/>
      <c r="AV24" s="1157"/>
      <c r="AW24" s="1157"/>
      <c r="AX24" s="1157"/>
      <c r="AY24" s="1157"/>
      <c r="AZ24" s="253"/>
      <c r="BA24" s="253"/>
      <c r="BB24" s="253"/>
      <c r="BC24" s="253"/>
      <c r="BD24" s="253"/>
      <c r="BE24" s="254"/>
      <c r="BF24" s="254"/>
      <c r="BG24" s="254"/>
      <c r="BH24" s="254"/>
      <c r="BI24" s="254"/>
      <c r="BJ24" s="254"/>
      <c r="BK24" s="254"/>
      <c r="BL24" s="254"/>
      <c r="BM24" s="254"/>
      <c r="BN24" s="254"/>
      <c r="BO24" s="254"/>
      <c r="BP24" s="254"/>
      <c r="BQ24" s="263">
        <v>18</v>
      </c>
      <c r="BR24" s="264"/>
      <c r="BS24" s="1107"/>
      <c r="BT24" s="1108"/>
      <c r="BU24" s="1108"/>
      <c r="BV24" s="1108"/>
      <c r="BW24" s="1108"/>
      <c r="BX24" s="1108"/>
      <c r="BY24" s="1108"/>
      <c r="BZ24" s="1108"/>
      <c r="CA24" s="1108"/>
      <c r="CB24" s="1108"/>
      <c r="CC24" s="1108"/>
      <c r="CD24" s="1108"/>
      <c r="CE24" s="1108"/>
      <c r="CF24" s="1108"/>
      <c r="CG24" s="1109"/>
      <c r="CH24" s="1082"/>
      <c r="CI24" s="1083"/>
      <c r="CJ24" s="1083"/>
      <c r="CK24" s="1083"/>
      <c r="CL24" s="1084"/>
      <c r="CM24" s="1082"/>
      <c r="CN24" s="1083"/>
      <c r="CO24" s="1083"/>
      <c r="CP24" s="1083"/>
      <c r="CQ24" s="1084"/>
      <c r="CR24" s="1082"/>
      <c r="CS24" s="1083"/>
      <c r="CT24" s="1083"/>
      <c r="CU24" s="1083"/>
      <c r="CV24" s="1084"/>
      <c r="CW24" s="1082"/>
      <c r="CX24" s="1083"/>
      <c r="CY24" s="1083"/>
      <c r="CZ24" s="1083"/>
      <c r="DA24" s="1084"/>
      <c r="DB24" s="1082"/>
      <c r="DC24" s="1083"/>
      <c r="DD24" s="1083"/>
      <c r="DE24" s="1083"/>
      <c r="DF24" s="1084"/>
      <c r="DG24" s="1082"/>
      <c r="DH24" s="1083"/>
      <c r="DI24" s="1083"/>
      <c r="DJ24" s="1083"/>
      <c r="DK24" s="1084"/>
      <c r="DL24" s="1082"/>
      <c r="DM24" s="1083"/>
      <c r="DN24" s="1083"/>
      <c r="DO24" s="1083"/>
      <c r="DP24" s="1084"/>
      <c r="DQ24" s="1082"/>
      <c r="DR24" s="1083"/>
      <c r="DS24" s="1083"/>
      <c r="DT24" s="1083"/>
      <c r="DU24" s="1084"/>
      <c r="DV24" s="1085"/>
      <c r="DW24" s="1086"/>
      <c r="DX24" s="1086"/>
      <c r="DY24" s="1086"/>
      <c r="DZ24" s="1087"/>
      <c r="EA24" s="255"/>
    </row>
    <row r="25" spans="1:131" s="248" customFormat="1" ht="26.25" customHeight="1" thickBot="1" x14ac:dyDescent="0.2">
      <c r="A25" s="1156" t="s">
        <v>396</v>
      </c>
      <c r="B25" s="1156"/>
      <c r="C25" s="1156"/>
      <c r="D25" s="1156"/>
      <c r="E25" s="1156"/>
      <c r="F25" s="1156"/>
      <c r="G25" s="1156"/>
      <c r="H25" s="1156"/>
      <c r="I25" s="1156"/>
      <c r="J25" s="1156"/>
      <c r="K25" s="1156"/>
      <c r="L25" s="1156"/>
      <c r="M25" s="1156"/>
      <c r="N25" s="1156"/>
      <c r="O25" s="1156"/>
      <c r="P25" s="1156"/>
      <c r="Q25" s="1156"/>
      <c r="R25" s="1156"/>
      <c r="S25" s="1156"/>
      <c r="T25" s="1156"/>
      <c r="U25" s="1156"/>
      <c r="V25" s="1156"/>
      <c r="W25" s="1156"/>
      <c r="X25" s="1156"/>
      <c r="Y25" s="1156"/>
      <c r="Z25" s="1156"/>
      <c r="AA25" s="1156"/>
      <c r="AB25" s="1156"/>
      <c r="AC25" s="1156"/>
      <c r="AD25" s="1156"/>
      <c r="AE25" s="1156"/>
      <c r="AF25" s="1156"/>
      <c r="AG25" s="1156"/>
      <c r="AH25" s="1156"/>
      <c r="AI25" s="1156"/>
      <c r="AJ25" s="1156"/>
      <c r="AK25" s="1156"/>
      <c r="AL25" s="1156"/>
      <c r="AM25" s="1156"/>
      <c r="AN25" s="1156"/>
      <c r="AO25" s="1156"/>
      <c r="AP25" s="1156"/>
      <c r="AQ25" s="1156"/>
      <c r="AR25" s="1156"/>
      <c r="AS25" s="1156"/>
      <c r="AT25" s="1156"/>
      <c r="AU25" s="1156"/>
      <c r="AV25" s="1156"/>
      <c r="AW25" s="1156"/>
      <c r="AX25" s="1156"/>
      <c r="AY25" s="1156"/>
      <c r="AZ25" s="1156"/>
      <c r="BA25" s="1156"/>
      <c r="BB25" s="1156"/>
      <c r="BC25" s="1156"/>
      <c r="BD25" s="1156"/>
      <c r="BE25" s="1156"/>
      <c r="BF25" s="1156"/>
      <c r="BG25" s="1156"/>
      <c r="BH25" s="1156"/>
      <c r="BI25" s="1156"/>
      <c r="BJ25" s="253"/>
      <c r="BK25" s="253"/>
      <c r="BL25" s="253"/>
      <c r="BM25" s="253"/>
      <c r="BN25" s="253"/>
      <c r="BO25" s="266"/>
      <c r="BP25" s="266"/>
      <c r="BQ25" s="263">
        <v>19</v>
      </c>
      <c r="BR25" s="264"/>
      <c r="BS25" s="1107"/>
      <c r="BT25" s="1108"/>
      <c r="BU25" s="1108"/>
      <c r="BV25" s="1108"/>
      <c r="BW25" s="1108"/>
      <c r="BX25" s="1108"/>
      <c r="BY25" s="1108"/>
      <c r="BZ25" s="1108"/>
      <c r="CA25" s="1108"/>
      <c r="CB25" s="1108"/>
      <c r="CC25" s="1108"/>
      <c r="CD25" s="1108"/>
      <c r="CE25" s="1108"/>
      <c r="CF25" s="1108"/>
      <c r="CG25" s="1109"/>
      <c r="CH25" s="1082"/>
      <c r="CI25" s="1083"/>
      <c r="CJ25" s="1083"/>
      <c r="CK25" s="1083"/>
      <c r="CL25" s="1084"/>
      <c r="CM25" s="1082"/>
      <c r="CN25" s="1083"/>
      <c r="CO25" s="1083"/>
      <c r="CP25" s="1083"/>
      <c r="CQ25" s="1084"/>
      <c r="CR25" s="1082"/>
      <c r="CS25" s="1083"/>
      <c r="CT25" s="1083"/>
      <c r="CU25" s="1083"/>
      <c r="CV25" s="1084"/>
      <c r="CW25" s="1082"/>
      <c r="CX25" s="1083"/>
      <c r="CY25" s="1083"/>
      <c r="CZ25" s="1083"/>
      <c r="DA25" s="1084"/>
      <c r="DB25" s="1082"/>
      <c r="DC25" s="1083"/>
      <c r="DD25" s="1083"/>
      <c r="DE25" s="1083"/>
      <c r="DF25" s="1084"/>
      <c r="DG25" s="1082"/>
      <c r="DH25" s="1083"/>
      <c r="DI25" s="1083"/>
      <c r="DJ25" s="1083"/>
      <c r="DK25" s="1084"/>
      <c r="DL25" s="1082"/>
      <c r="DM25" s="1083"/>
      <c r="DN25" s="1083"/>
      <c r="DO25" s="1083"/>
      <c r="DP25" s="1084"/>
      <c r="DQ25" s="1082"/>
      <c r="DR25" s="1083"/>
      <c r="DS25" s="1083"/>
      <c r="DT25" s="1083"/>
      <c r="DU25" s="1084"/>
      <c r="DV25" s="1085"/>
      <c r="DW25" s="1086"/>
      <c r="DX25" s="1086"/>
      <c r="DY25" s="1086"/>
      <c r="DZ25" s="1087"/>
      <c r="EA25" s="247"/>
    </row>
    <row r="26" spans="1:131" s="248" customFormat="1" ht="26.25" customHeight="1" x14ac:dyDescent="0.15">
      <c r="A26" s="1088" t="s">
        <v>373</v>
      </c>
      <c r="B26" s="1089"/>
      <c r="C26" s="1089"/>
      <c r="D26" s="1089"/>
      <c r="E26" s="1089"/>
      <c r="F26" s="1089"/>
      <c r="G26" s="1089"/>
      <c r="H26" s="1089"/>
      <c r="I26" s="1089"/>
      <c r="J26" s="1089"/>
      <c r="K26" s="1089"/>
      <c r="L26" s="1089"/>
      <c r="M26" s="1089"/>
      <c r="N26" s="1089"/>
      <c r="O26" s="1089"/>
      <c r="P26" s="1090"/>
      <c r="Q26" s="1094" t="s">
        <v>397</v>
      </c>
      <c r="R26" s="1095"/>
      <c r="S26" s="1095"/>
      <c r="T26" s="1095"/>
      <c r="U26" s="1096"/>
      <c r="V26" s="1094" t="s">
        <v>398</v>
      </c>
      <c r="W26" s="1095"/>
      <c r="X26" s="1095"/>
      <c r="Y26" s="1095"/>
      <c r="Z26" s="1096"/>
      <c r="AA26" s="1094" t="s">
        <v>399</v>
      </c>
      <c r="AB26" s="1095"/>
      <c r="AC26" s="1095"/>
      <c r="AD26" s="1095"/>
      <c r="AE26" s="1095"/>
      <c r="AF26" s="1152" t="s">
        <v>400</v>
      </c>
      <c r="AG26" s="1101"/>
      <c r="AH26" s="1101"/>
      <c r="AI26" s="1101"/>
      <c r="AJ26" s="1153"/>
      <c r="AK26" s="1095" t="s">
        <v>401</v>
      </c>
      <c r="AL26" s="1095"/>
      <c r="AM26" s="1095"/>
      <c r="AN26" s="1095"/>
      <c r="AO26" s="1096"/>
      <c r="AP26" s="1094" t="s">
        <v>402</v>
      </c>
      <c r="AQ26" s="1095"/>
      <c r="AR26" s="1095"/>
      <c r="AS26" s="1095"/>
      <c r="AT26" s="1096"/>
      <c r="AU26" s="1094" t="s">
        <v>403</v>
      </c>
      <c r="AV26" s="1095"/>
      <c r="AW26" s="1095"/>
      <c r="AX26" s="1095"/>
      <c r="AY26" s="1096"/>
      <c r="AZ26" s="1094" t="s">
        <v>404</v>
      </c>
      <c r="BA26" s="1095"/>
      <c r="BB26" s="1095"/>
      <c r="BC26" s="1095"/>
      <c r="BD26" s="1096"/>
      <c r="BE26" s="1094" t="s">
        <v>380</v>
      </c>
      <c r="BF26" s="1095"/>
      <c r="BG26" s="1095"/>
      <c r="BH26" s="1095"/>
      <c r="BI26" s="1110"/>
      <c r="BJ26" s="253"/>
      <c r="BK26" s="253"/>
      <c r="BL26" s="253"/>
      <c r="BM26" s="253"/>
      <c r="BN26" s="253"/>
      <c r="BO26" s="266"/>
      <c r="BP26" s="266"/>
      <c r="BQ26" s="263">
        <v>20</v>
      </c>
      <c r="BR26" s="264"/>
      <c r="BS26" s="1107"/>
      <c r="BT26" s="1108"/>
      <c r="BU26" s="1108"/>
      <c r="BV26" s="1108"/>
      <c r="BW26" s="1108"/>
      <c r="BX26" s="1108"/>
      <c r="BY26" s="1108"/>
      <c r="BZ26" s="1108"/>
      <c r="CA26" s="1108"/>
      <c r="CB26" s="1108"/>
      <c r="CC26" s="1108"/>
      <c r="CD26" s="1108"/>
      <c r="CE26" s="1108"/>
      <c r="CF26" s="1108"/>
      <c r="CG26" s="1109"/>
      <c r="CH26" s="1082"/>
      <c r="CI26" s="1083"/>
      <c r="CJ26" s="1083"/>
      <c r="CK26" s="1083"/>
      <c r="CL26" s="1084"/>
      <c r="CM26" s="1082"/>
      <c r="CN26" s="1083"/>
      <c r="CO26" s="1083"/>
      <c r="CP26" s="1083"/>
      <c r="CQ26" s="1084"/>
      <c r="CR26" s="1082"/>
      <c r="CS26" s="1083"/>
      <c r="CT26" s="1083"/>
      <c r="CU26" s="1083"/>
      <c r="CV26" s="1084"/>
      <c r="CW26" s="1082"/>
      <c r="CX26" s="1083"/>
      <c r="CY26" s="1083"/>
      <c r="CZ26" s="1083"/>
      <c r="DA26" s="1084"/>
      <c r="DB26" s="1082"/>
      <c r="DC26" s="1083"/>
      <c r="DD26" s="1083"/>
      <c r="DE26" s="1083"/>
      <c r="DF26" s="1084"/>
      <c r="DG26" s="1082"/>
      <c r="DH26" s="1083"/>
      <c r="DI26" s="1083"/>
      <c r="DJ26" s="1083"/>
      <c r="DK26" s="1084"/>
      <c r="DL26" s="1082"/>
      <c r="DM26" s="1083"/>
      <c r="DN26" s="1083"/>
      <c r="DO26" s="1083"/>
      <c r="DP26" s="1084"/>
      <c r="DQ26" s="1082"/>
      <c r="DR26" s="1083"/>
      <c r="DS26" s="1083"/>
      <c r="DT26" s="1083"/>
      <c r="DU26" s="1084"/>
      <c r="DV26" s="1085"/>
      <c r="DW26" s="1086"/>
      <c r="DX26" s="1086"/>
      <c r="DY26" s="1086"/>
      <c r="DZ26" s="1087"/>
      <c r="EA26" s="247"/>
    </row>
    <row r="27" spans="1:131" s="248" customFormat="1" ht="26.25" customHeight="1" thickBot="1" x14ac:dyDescent="0.2">
      <c r="A27" s="1091"/>
      <c r="B27" s="1092"/>
      <c r="C27" s="1092"/>
      <c r="D27" s="1092"/>
      <c r="E27" s="1092"/>
      <c r="F27" s="1092"/>
      <c r="G27" s="1092"/>
      <c r="H27" s="1092"/>
      <c r="I27" s="1092"/>
      <c r="J27" s="1092"/>
      <c r="K27" s="1092"/>
      <c r="L27" s="1092"/>
      <c r="M27" s="1092"/>
      <c r="N27" s="1092"/>
      <c r="O27" s="1092"/>
      <c r="P27" s="1093"/>
      <c r="Q27" s="1097"/>
      <c r="R27" s="1098"/>
      <c r="S27" s="1098"/>
      <c r="T27" s="1098"/>
      <c r="U27" s="1099"/>
      <c r="V27" s="1097"/>
      <c r="W27" s="1098"/>
      <c r="X27" s="1098"/>
      <c r="Y27" s="1098"/>
      <c r="Z27" s="1099"/>
      <c r="AA27" s="1097"/>
      <c r="AB27" s="1098"/>
      <c r="AC27" s="1098"/>
      <c r="AD27" s="1098"/>
      <c r="AE27" s="1098"/>
      <c r="AF27" s="1154"/>
      <c r="AG27" s="1104"/>
      <c r="AH27" s="1104"/>
      <c r="AI27" s="1104"/>
      <c r="AJ27" s="1155"/>
      <c r="AK27" s="1098"/>
      <c r="AL27" s="1098"/>
      <c r="AM27" s="1098"/>
      <c r="AN27" s="1098"/>
      <c r="AO27" s="1099"/>
      <c r="AP27" s="1097"/>
      <c r="AQ27" s="1098"/>
      <c r="AR27" s="1098"/>
      <c r="AS27" s="1098"/>
      <c r="AT27" s="1099"/>
      <c r="AU27" s="1097"/>
      <c r="AV27" s="1098"/>
      <c r="AW27" s="1098"/>
      <c r="AX27" s="1098"/>
      <c r="AY27" s="1099"/>
      <c r="AZ27" s="1097"/>
      <c r="BA27" s="1098"/>
      <c r="BB27" s="1098"/>
      <c r="BC27" s="1098"/>
      <c r="BD27" s="1099"/>
      <c r="BE27" s="1097"/>
      <c r="BF27" s="1098"/>
      <c r="BG27" s="1098"/>
      <c r="BH27" s="1098"/>
      <c r="BI27" s="1111"/>
      <c r="BJ27" s="253"/>
      <c r="BK27" s="253"/>
      <c r="BL27" s="253"/>
      <c r="BM27" s="253"/>
      <c r="BN27" s="253"/>
      <c r="BO27" s="266"/>
      <c r="BP27" s="266"/>
      <c r="BQ27" s="263">
        <v>21</v>
      </c>
      <c r="BR27" s="264"/>
      <c r="BS27" s="1107"/>
      <c r="BT27" s="1108"/>
      <c r="BU27" s="1108"/>
      <c r="BV27" s="1108"/>
      <c r="BW27" s="1108"/>
      <c r="BX27" s="1108"/>
      <c r="BY27" s="1108"/>
      <c r="BZ27" s="1108"/>
      <c r="CA27" s="1108"/>
      <c r="CB27" s="1108"/>
      <c r="CC27" s="1108"/>
      <c r="CD27" s="1108"/>
      <c r="CE27" s="1108"/>
      <c r="CF27" s="1108"/>
      <c r="CG27" s="1109"/>
      <c r="CH27" s="1082"/>
      <c r="CI27" s="1083"/>
      <c r="CJ27" s="1083"/>
      <c r="CK27" s="1083"/>
      <c r="CL27" s="1084"/>
      <c r="CM27" s="1082"/>
      <c r="CN27" s="1083"/>
      <c r="CO27" s="1083"/>
      <c r="CP27" s="1083"/>
      <c r="CQ27" s="1084"/>
      <c r="CR27" s="1082"/>
      <c r="CS27" s="1083"/>
      <c r="CT27" s="1083"/>
      <c r="CU27" s="1083"/>
      <c r="CV27" s="1084"/>
      <c r="CW27" s="1082"/>
      <c r="CX27" s="1083"/>
      <c r="CY27" s="1083"/>
      <c r="CZ27" s="1083"/>
      <c r="DA27" s="1084"/>
      <c r="DB27" s="1082"/>
      <c r="DC27" s="1083"/>
      <c r="DD27" s="1083"/>
      <c r="DE27" s="1083"/>
      <c r="DF27" s="1084"/>
      <c r="DG27" s="1082"/>
      <c r="DH27" s="1083"/>
      <c r="DI27" s="1083"/>
      <c r="DJ27" s="1083"/>
      <c r="DK27" s="1084"/>
      <c r="DL27" s="1082"/>
      <c r="DM27" s="1083"/>
      <c r="DN27" s="1083"/>
      <c r="DO27" s="1083"/>
      <c r="DP27" s="1084"/>
      <c r="DQ27" s="1082"/>
      <c r="DR27" s="1083"/>
      <c r="DS27" s="1083"/>
      <c r="DT27" s="1083"/>
      <c r="DU27" s="1084"/>
      <c r="DV27" s="1085"/>
      <c r="DW27" s="1086"/>
      <c r="DX27" s="1086"/>
      <c r="DY27" s="1086"/>
      <c r="DZ27" s="1087"/>
      <c r="EA27" s="247"/>
    </row>
    <row r="28" spans="1:131" s="248" customFormat="1" ht="26.25" customHeight="1" thickTop="1" x14ac:dyDescent="0.15">
      <c r="A28" s="267">
        <v>1</v>
      </c>
      <c r="B28" s="1143" t="s">
        <v>405</v>
      </c>
      <c r="C28" s="1144"/>
      <c r="D28" s="1144"/>
      <c r="E28" s="1144"/>
      <c r="F28" s="1144"/>
      <c r="G28" s="1144"/>
      <c r="H28" s="1144"/>
      <c r="I28" s="1144"/>
      <c r="J28" s="1144"/>
      <c r="K28" s="1144"/>
      <c r="L28" s="1144"/>
      <c r="M28" s="1144"/>
      <c r="N28" s="1144"/>
      <c r="O28" s="1144"/>
      <c r="P28" s="1145"/>
      <c r="Q28" s="1146">
        <v>729</v>
      </c>
      <c r="R28" s="1147"/>
      <c r="S28" s="1147"/>
      <c r="T28" s="1147"/>
      <c r="U28" s="1147"/>
      <c r="V28" s="1147">
        <v>728</v>
      </c>
      <c r="W28" s="1147"/>
      <c r="X28" s="1147"/>
      <c r="Y28" s="1147"/>
      <c r="Z28" s="1147"/>
      <c r="AA28" s="1147">
        <v>1</v>
      </c>
      <c r="AB28" s="1147"/>
      <c r="AC28" s="1147"/>
      <c r="AD28" s="1147"/>
      <c r="AE28" s="1148"/>
      <c r="AF28" s="1149">
        <v>1</v>
      </c>
      <c r="AG28" s="1147"/>
      <c r="AH28" s="1147"/>
      <c r="AI28" s="1147"/>
      <c r="AJ28" s="1150"/>
      <c r="AK28" s="1151">
        <v>90</v>
      </c>
      <c r="AL28" s="1139"/>
      <c r="AM28" s="1139"/>
      <c r="AN28" s="1139"/>
      <c r="AO28" s="1139"/>
      <c r="AP28" s="1139" t="s">
        <v>585</v>
      </c>
      <c r="AQ28" s="1139"/>
      <c r="AR28" s="1139"/>
      <c r="AS28" s="1139"/>
      <c r="AT28" s="1139"/>
      <c r="AU28" s="1139" t="s">
        <v>585</v>
      </c>
      <c r="AV28" s="1139"/>
      <c r="AW28" s="1139"/>
      <c r="AX28" s="1139"/>
      <c r="AY28" s="1139"/>
      <c r="AZ28" s="1140" t="s">
        <v>585</v>
      </c>
      <c r="BA28" s="1140"/>
      <c r="BB28" s="1140"/>
      <c r="BC28" s="1140"/>
      <c r="BD28" s="1140"/>
      <c r="BE28" s="1141"/>
      <c r="BF28" s="1141"/>
      <c r="BG28" s="1141"/>
      <c r="BH28" s="1141"/>
      <c r="BI28" s="1142"/>
      <c r="BJ28" s="253"/>
      <c r="BK28" s="253"/>
      <c r="BL28" s="253"/>
      <c r="BM28" s="253"/>
      <c r="BN28" s="253"/>
      <c r="BO28" s="266"/>
      <c r="BP28" s="266"/>
      <c r="BQ28" s="263">
        <v>22</v>
      </c>
      <c r="BR28" s="264"/>
      <c r="BS28" s="1107"/>
      <c r="BT28" s="1108"/>
      <c r="BU28" s="1108"/>
      <c r="BV28" s="1108"/>
      <c r="BW28" s="1108"/>
      <c r="BX28" s="1108"/>
      <c r="BY28" s="1108"/>
      <c r="BZ28" s="1108"/>
      <c r="CA28" s="1108"/>
      <c r="CB28" s="1108"/>
      <c r="CC28" s="1108"/>
      <c r="CD28" s="1108"/>
      <c r="CE28" s="1108"/>
      <c r="CF28" s="1108"/>
      <c r="CG28" s="1109"/>
      <c r="CH28" s="1082"/>
      <c r="CI28" s="1083"/>
      <c r="CJ28" s="1083"/>
      <c r="CK28" s="1083"/>
      <c r="CL28" s="1084"/>
      <c r="CM28" s="1082"/>
      <c r="CN28" s="1083"/>
      <c r="CO28" s="1083"/>
      <c r="CP28" s="1083"/>
      <c r="CQ28" s="1084"/>
      <c r="CR28" s="1082"/>
      <c r="CS28" s="1083"/>
      <c r="CT28" s="1083"/>
      <c r="CU28" s="1083"/>
      <c r="CV28" s="1084"/>
      <c r="CW28" s="1082"/>
      <c r="CX28" s="1083"/>
      <c r="CY28" s="1083"/>
      <c r="CZ28" s="1083"/>
      <c r="DA28" s="1084"/>
      <c r="DB28" s="1082"/>
      <c r="DC28" s="1083"/>
      <c r="DD28" s="1083"/>
      <c r="DE28" s="1083"/>
      <c r="DF28" s="1084"/>
      <c r="DG28" s="1082"/>
      <c r="DH28" s="1083"/>
      <c r="DI28" s="1083"/>
      <c r="DJ28" s="1083"/>
      <c r="DK28" s="1084"/>
      <c r="DL28" s="1082"/>
      <c r="DM28" s="1083"/>
      <c r="DN28" s="1083"/>
      <c r="DO28" s="1083"/>
      <c r="DP28" s="1084"/>
      <c r="DQ28" s="1082"/>
      <c r="DR28" s="1083"/>
      <c r="DS28" s="1083"/>
      <c r="DT28" s="1083"/>
      <c r="DU28" s="1084"/>
      <c r="DV28" s="1085"/>
      <c r="DW28" s="1086"/>
      <c r="DX28" s="1086"/>
      <c r="DY28" s="1086"/>
      <c r="DZ28" s="1087"/>
      <c r="EA28" s="247"/>
    </row>
    <row r="29" spans="1:131" s="248" customFormat="1" ht="26.25" customHeight="1" x14ac:dyDescent="0.15">
      <c r="A29" s="267">
        <v>2</v>
      </c>
      <c r="B29" s="1130" t="s">
        <v>406</v>
      </c>
      <c r="C29" s="1131"/>
      <c r="D29" s="1131"/>
      <c r="E29" s="1131"/>
      <c r="F29" s="1131"/>
      <c r="G29" s="1131"/>
      <c r="H29" s="1131"/>
      <c r="I29" s="1131"/>
      <c r="J29" s="1131"/>
      <c r="K29" s="1131"/>
      <c r="L29" s="1131"/>
      <c r="M29" s="1131"/>
      <c r="N29" s="1131"/>
      <c r="O29" s="1131"/>
      <c r="P29" s="1132"/>
      <c r="Q29" s="1136">
        <v>231</v>
      </c>
      <c r="R29" s="1137"/>
      <c r="S29" s="1137"/>
      <c r="T29" s="1137"/>
      <c r="U29" s="1137"/>
      <c r="V29" s="1137">
        <v>230</v>
      </c>
      <c r="W29" s="1137"/>
      <c r="X29" s="1137"/>
      <c r="Y29" s="1137"/>
      <c r="Z29" s="1137"/>
      <c r="AA29" s="1137">
        <v>2</v>
      </c>
      <c r="AB29" s="1137"/>
      <c r="AC29" s="1137"/>
      <c r="AD29" s="1137"/>
      <c r="AE29" s="1138"/>
      <c r="AF29" s="1112">
        <v>2</v>
      </c>
      <c r="AG29" s="1113"/>
      <c r="AH29" s="1113"/>
      <c r="AI29" s="1113"/>
      <c r="AJ29" s="1114"/>
      <c r="AK29" s="1073">
        <v>113</v>
      </c>
      <c r="AL29" s="1064"/>
      <c r="AM29" s="1064"/>
      <c r="AN29" s="1064"/>
      <c r="AO29" s="1064"/>
      <c r="AP29" s="1064">
        <v>57</v>
      </c>
      <c r="AQ29" s="1064"/>
      <c r="AR29" s="1064"/>
      <c r="AS29" s="1064"/>
      <c r="AT29" s="1064"/>
      <c r="AU29" s="1064">
        <v>15</v>
      </c>
      <c r="AV29" s="1064"/>
      <c r="AW29" s="1064"/>
      <c r="AX29" s="1064"/>
      <c r="AY29" s="1064"/>
      <c r="AZ29" s="1135" t="s">
        <v>585</v>
      </c>
      <c r="BA29" s="1135"/>
      <c r="BB29" s="1135"/>
      <c r="BC29" s="1135"/>
      <c r="BD29" s="1135"/>
      <c r="BE29" s="1125"/>
      <c r="BF29" s="1125"/>
      <c r="BG29" s="1125"/>
      <c r="BH29" s="1125"/>
      <c r="BI29" s="1126"/>
      <c r="BJ29" s="253"/>
      <c r="BK29" s="253"/>
      <c r="BL29" s="253"/>
      <c r="BM29" s="253"/>
      <c r="BN29" s="253"/>
      <c r="BO29" s="266"/>
      <c r="BP29" s="266"/>
      <c r="BQ29" s="263">
        <v>23</v>
      </c>
      <c r="BR29" s="264"/>
      <c r="BS29" s="1107"/>
      <c r="BT29" s="1108"/>
      <c r="BU29" s="1108"/>
      <c r="BV29" s="1108"/>
      <c r="BW29" s="1108"/>
      <c r="BX29" s="1108"/>
      <c r="BY29" s="1108"/>
      <c r="BZ29" s="1108"/>
      <c r="CA29" s="1108"/>
      <c r="CB29" s="1108"/>
      <c r="CC29" s="1108"/>
      <c r="CD29" s="1108"/>
      <c r="CE29" s="1108"/>
      <c r="CF29" s="1108"/>
      <c r="CG29" s="1109"/>
      <c r="CH29" s="1082"/>
      <c r="CI29" s="1083"/>
      <c r="CJ29" s="1083"/>
      <c r="CK29" s="1083"/>
      <c r="CL29" s="1084"/>
      <c r="CM29" s="1082"/>
      <c r="CN29" s="1083"/>
      <c r="CO29" s="1083"/>
      <c r="CP29" s="1083"/>
      <c r="CQ29" s="1084"/>
      <c r="CR29" s="1082"/>
      <c r="CS29" s="1083"/>
      <c r="CT29" s="1083"/>
      <c r="CU29" s="1083"/>
      <c r="CV29" s="1084"/>
      <c r="CW29" s="1082"/>
      <c r="CX29" s="1083"/>
      <c r="CY29" s="1083"/>
      <c r="CZ29" s="1083"/>
      <c r="DA29" s="1084"/>
      <c r="DB29" s="1082"/>
      <c r="DC29" s="1083"/>
      <c r="DD29" s="1083"/>
      <c r="DE29" s="1083"/>
      <c r="DF29" s="1084"/>
      <c r="DG29" s="1082"/>
      <c r="DH29" s="1083"/>
      <c r="DI29" s="1083"/>
      <c r="DJ29" s="1083"/>
      <c r="DK29" s="1084"/>
      <c r="DL29" s="1082"/>
      <c r="DM29" s="1083"/>
      <c r="DN29" s="1083"/>
      <c r="DO29" s="1083"/>
      <c r="DP29" s="1084"/>
      <c r="DQ29" s="1082"/>
      <c r="DR29" s="1083"/>
      <c r="DS29" s="1083"/>
      <c r="DT29" s="1083"/>
      <c r="DU29" s="1084"/>
      <c r="DV29" s="1085"/>
      <c r="DW29" s="1086"/>
      <c r="DX29" s="1086"/>
      <c r="DY29" s="1086"/>
      <c r="DZ29" s="1087"/>
      <c r="EA29" s="247"/>
    </row>
    <row r="30" spans="1:131" s="248" customFormat="1" ht="26.25" customHeight="1" x14ac:dyDescent="0.15">
      <c r="A30" s="267">
        <v>3</v>
      </c>
      <c r="B30" s="1130" t="s">
        <v>407</v>
      </c>
      <c r="C30" s="1131"/>
      <c r="D30" s="1131"/>
      <c r="E30" s="1131"/>
      <c r="F30" s="1131"/>
      <c r="G30" s="1131"/>
      <c r="H30" s="1131"/>
      <c r="I30" s="1131"/>
      <c r="J30" s="1131"/>
      <c r="K30" s="1131"/>
      <c r="L30" s="1131"/>
      <c r="M30" s="1131"/>
      <c r="N30" s="1131"/>
      <c r="O30" s="1131"/>
      <c r="P30" s="1132"/>
      <c r="Q30" s="1136">
        <v>1251</v>
      </c>
      <c r="R30" s="1137"/>
      <c r="S30" s="1137"/>
      <c r="T30" s="1137"/>
      <c r="U30" s="1137"/>
      <c r="V30" s="1137">
        <v>1234</v>
      </c>
      <c r="W30" s="1137"/>
      <c r="X30" s="1137"/>
      <c r="Y30" s="1137"/>
      <c r="Z30" s="1137"/>
      <c r="AA30" s="1137">
        <v>17</v>
      </c>
      <c r="AB30" s="1137"/>
      <c r="AC30" s="1137"/>
      <c r="AD30" s="1137"/>
      <c r="AE30" s="1138"/>
      <c r="AF30" s="1112">
        <v>17</v>
      </c>
      <c r="AG30" s="1113"/>
      <c r="AH30" s="1113"/>
      <c r="AI30" s="1113"/>
      <c r="AJ30" s="1114"/>
      <c r="AK30" s="1073">
        <v>174</v>
      </c>
      <c r="AL30" s="1064"/>
      <c r="AM30" s="1064"/>
      <c r="AN30" s="1064"/>
      <c r="AO30" s="1064"/>
      <c r="AP30" s="1064" t="s">
        <v>585</v>
      </c>
      <c r="AQ30" s="1064"/>
      <c r="AR30" s="1064"/>
      <c r="AS30" s="1064"/>
      <c r="AT30" s="1064"/>
      <c r="AU30" s="1064" t="s">
        <v>585</v>
      </c>
      <c r="AV30" s="1064"/>
      <c r="AW30" s="1064"/>
      <c r="AX30" s="1064"/>
      <c r="AY30" s="1064"/>
      <c r="AZ30" s="1135" t="s">
        <v>585</v>
      </c>
      <c r="BA30" s="1135"/>
      <c r="BB30" s="1135"/>
      <c r="BC30" s="1135"/>
      <c r="BD30" s="1135"/>
      <c r="BE30" s="1125"/>
      <c r="BF30" s="1125"/>
      <c r="BG30" s="1125"/>
      <c r="BH30" s="1125"/>
      <c r="BI30" s="1126"/>
      <c r="BJ30" s="253"/>
      <c r="BK30" s="253"/>
      <c r="BL30" s="253"/>
      <c r="BM30" s="253"/>
      <c r="BN30" s="253"/>
      <c r="BO30" s="266"/>
      <c r="BP30" s="266"/>
      <c r="BQ30" s="263">
        <v>24</v>
      </c>
      <c r="BR30" s="264"/>
      <c r="BS30" s="1107"/>
      <c r="BT30" s="1108"/>
      <c r="BU30" s="1108"/>
      <c r="BV30" s="1108"/>
      <c r="BW30" s="1108"/>
      <c r="BX30" s="1108"/>
      <c r="BY30" s="1108"/>
      <c r="BZ30" s="1108"/>
      <c r="CA30" s="1108"/>
      <c r="CB30" s="1108"/>
      <c r="CC30" s="1108"/>
      <c r="CD30" s="1108"/>
      <c r="CE30" s="1108"/>
      <c r="CF30" s="1108"/>
      <c r="CG30" s="1109"/>
      <c r="CH30" s="1082"/>
      <c r="CI30" s="1083"/>
      <c r="CJ30" s="1083"/>
      <c r="CK30" s="1083"/>
      <c r="CL30" s="1084"/>
      <c r="CM30" s="1082"/>
      <c r="CN30" s="1083"/>
      <c r="CO30" s="1083"/>
      <c r="CP30" s="1083"/>
      <c r="CQ30" s="1084"/>
      <c r="CR30" s="1082"/>
      <c r="CS30" s="1083"/>
      <c r="CT30" s="1083"/>
      <c r="CU30" s="1083"/>
      <c r="CV30" s="1084"/>
      <c r="CW30" s="1082"/>
      <c r="CX30" s="1083"/>
      <c r="CY30" s="1083"/>
      <c r="CZ30" s="1083"/>
      <c r="DA30" s="1084"/>
      <c r="DB30" s="1082"/>
      <c r="DC30" s="1083"/>
      <c r="DD30" s="1083"/>
      <c r="DE30" s="1083"/>
      <c r="DF30" s="1084"/>
      <c r="DG30" s="1082"/>
      <c r="DH30" s="1083"/>
      <c r="DI30" s="1083"/>
      <c r="DJ30" s="1083"/>
      <c r="DK30" s="1084"/>
      <c r="DL30" s="1082"/>
      <c r="DM30" s="1083"/>
      <c r="DN30" s="1083"/>
      <c r="DO30" s="1083"/>
      <c r="DP30" s="1084"/>
      <c r="DQ30" s="1082"/>
      <c r="DR30" s="1083"/>
      <c r="DS30" s="1083"/>
      <c r="DT30" s="1083"/>
      <c r="DU30" s="1084"/>
      <c r="DV30" s="1085"/>
      <c r="DW30" s="1086"/>
      <c r="DX30" s="1086"/>
      <c r="DY30" s="1086"/>
      <c r="DZ30" s="1087"/>
      <c r="EA30" s="247"/>
    </row>
    <row r="31" spans="1:131" s="248" customFormat="1" ht="26.25" customHeight="1" x14ac:dyDescent="0.15">
      <c r="A31" s="267">
        <v>4</v>
      </c>
      <c r="B31" s="1130" t="s">
        <v>408</v>
      </c>
      <c r="C31" s="1131"/>
      <c r="D31" s="1131"/>
      <c r="E31" s="1131"/>
      <c r="F31" s="1131"/>
      <c r="G31" s="1131"/>
      <c r="H31" s="1131"/>
      <c r="I31" s="1131"/>
      <c r="J31" s="1131"/>
      <c r="K31" s="1131"/>
      <c r="L31" s="1131"/>
      <c r="M31" s="1131"/>
      <c r="N31" s="1131"/>
      <c r="O31" s="1131"/>
      <c r="P31" s="1132"/>
      <c r="Q31" s="1136">
        <v>126</v>
      </c>
      <c r="R31" s="1137"/>
      <c r="S31" s="1137"/>
      <c r="T31" s="1137"/>
      <c r="U31" s="1137"/>
      <c r="V31" s="1137">
        <v>126</v>
      </c>
      <c r="W31" s="1137"/>
      <c r="X31" s="1137"/>
      <c r="Y31" s="1137"/>
      <c r="Z31" s="1137"/>
      <c r="AA31" s="1137">
        <v>1</v>
      </c>
      <c r="AB31" s="1137"/>
      <c r="AC31" s="1137"/>
      <c r="AD31" s="1137"/>
      <c r="AE31" s="1138"/>
      <c r="AF31" s="1112">
        <v>1</v>
      </c>
      <c r="AG31" s="1113"/>
      <c r="AH31" s="1113"/>
      <c r="AI31" s="1113"/>
      <c r="AJ31" s="1114"/>
      <c r="AK31" s="1073">
        <v>55</v>
      </c>
      <c r="AL31" s="1064"/>
      <c r="AM31" s="1064"/>
      <c r="AN31" s="1064"/>
      <c r="AO31" s="1064"/>
      <c r="AP31" s="1064" t="s">
        <v>585</v>
      </c>
      <c r="AQ31" s="1064"/>
      <c r="AR31" s="1064"/>
      <c r="AS31" s="1064"/>
      <c r="AT31" s="1064"/>
      <c r="AU31" s="1064" t="s">
        <v>585</v>
      </c>
      <c r="AV31" s="1064"/>
      <c r="AW31" s="1064"/>
      <c r="AX31" s="1064"/>
      <c r="AY31" s="1064"/>
      <c r="AZ31" s="1135" t="s">
        <v>585</v>
      </c>
      <c r="BA31" s="1135"/>
      <c r="BB31" s="1135"/>
      <c r="BC31" s="1135"/>
      <c r="BD31" s="1135"/>
      <c r="BE31" s="1125"/>
      <c r="BF31" s="1125"/>
      <c r="BG31" s="1125"/>
      <c r="BH31" s="1125"/>
      <c r="BI31" s="1126"/>
      <c r="BJ31" s="253"/>
      <c r="BK31" s="253"/>
      <c r="BL31" s="253"/>
      <c r="BM31" s="253"/>
      <c r="BN31" s="253"/>
      <c r="BO31" s="266"/>
      <c r="BP31" s="266"/>
      <c r="BQ31" s="263">
        <v>25</v>
      </c>
      <c r="BR31" s="264"/>
      <c r="BS31" s="1107"/>
      <c r="BT31" s="1108"/>
      <c r="BU31" s="1108"/>
      <c r="BV31" s="1108"/>
      <c r="BW31" s="1108"/>
      <c r="BX31" s="1108"/>
      <c r="BY31" s="1108"/>
      <c r="BZ31" s="1108"/>
      <c r="CA31" s="1108"/>
      <c r="CB31" s="1108"/>
      <c r="CC31" s="1108"/>
      <c r="CD31" s="1108"/>
      <c r="CE31" s="1108"/>
      <c r="CF31" s="1108"/>
      <c r="CG31" s="1109"/>
      <c r="CH31" s="1082"/>
      <c r="CI31" s="1083"/>
      <c r="CJ31" s="1083"/>
      <c r="CK31" s="1083"/>
      <c r="CL31" s="1084"/>
      <c r="CM31" s="1082"/>
      <c r="CN31" s="1083"/>
      <c r="CO31" s="1083"/>
      <c r="CP31" s="1083"/>
      <c r="CQ31" s="1084"/>
      <c r="CR31" s="1082"/>
      <c r="CS31" s="1083"/>
      <c r="CT31" s="1083"/>
      <c r="CU31" s="1083"/>
      <c r="CV31" s="1084"/>
      <c r="CW31" s="1082"/>
      <c r="CX31" s="1083"/>
      <c r="CY31" s="1083"/>
      <c r="CZ31" s="1083"/>
      <c r="DA31" s="1084"/>
      <c r="DB31" s="1082"/>
      <c r="DC31" s="1083"/>
      <c r="DD31" s="1083"/>
      <c r="DE31" s="1083"/>
      <c r="DF31" s="1084"/>
      <c r="DG31" s="1082"/>
      <c r="DH31" s="1083"/>
      <c r="DI31" s="1083"/>
      <c r="DJ31" s="1083"/>
      <c r="DK31" s="1084"/>
      <c r="DL31" s="1082"/>
      <c r="DM31" s="1083"/>
      <c r="DN31" s="1083"/>
      <c r="DO31" s="1083"/>
      <c r="DP31" s="1084"/>
      <c r="DQ31" s="1082"/>
      <c r="DR31" s="1083"/>
      <c r="DS31" s="1083"/>
      <c r="DT31" s="1083"/>
      <c r="DU31" s="1084"/>
      <c r="DV31" s="1085"/>
      <c r="DW31" s="1086"/>
      <c r="DX31" s="1086"/>
      <c r="DY31" s="1086"/>
      <c r="DZ31" s="1087"/>
      <c r="EA31" s="247"/>
    </row>
    <row r="32" spans="1:131" s="248" customFormat="1" ht="26.25" customHeight="1" x14ac:dyDescent="0.15">
      <c r="A32" s="267">
        <v>5</v>
      </c>
      <c r="B32" s="1130" t="s">
        <v>409</v>
      </c>
      <c r="C32" s="1131"/>
      <c r="D32" s="1131"/>
      <c r="E32" s="1131"/>
      <c r="F32" s="1131"/>
      <c r="G32" s="1131"/>
      <c r="H32" s="1131"/>
      <c r="I32" s="1131"/>
      <c r="J32" s="1131"/>
      <c r="K32" s="1131"/>
      <c r="L32" s="1131"/>
      <c r="M32" s="1131"/>
      <c r="N32" s="1131"/>
      <c r="O32" s="1131"/>
      <c r="P32" s="1132"/>
      <c r="Q32" s="1136">
        <v>108</v>
      </c>
      <c r="R32" s="1137"/>
      <c r="S32" s="1137"/>
      <c r="T32" s="1137"/>
      <c r="U32" s="1137"/>
      <c r="V32" s="1137">
        <v>107</v>
      </c>
      <c r="W32" s="1137"/>
      <c r="X32" s="1137"/>
      <c r="Y32" s="1137"/>
      <c r="Z32" s="1137"/>
      <c r="AA32" s="1137">
        <v>1</v>
      </c>
      <c r="AB32" s="1137"/>
      <c r="AC32" s="1137"/>
      <c r="AD32" s="1137"/>
      <c r="AE32" s="1138"/>
      <c r="AF32" s="1112">
        <v>1</v>
      </c>
      <c r="AG32" s="1113"/>
      <c r="AH32" s="1113"/>
      <c r="AI32" s="1113"/>
      <c r="AJ32" s="1114"/>
      <c r="AK32" s="1073">
        <v>69</v>
      </c>
      <c r="AL32" s="1064"/>
      <c r="AM32" s="1064"/>
      <c r="AN32" s="1064"/>
      <c r="AO32" s="1064"/>
      <c r="AP32" s="1064">
        <v>343</v>
      </c>
      <c r="AQ32" s="1064"/>
      <c r="AR32" s="1064"/>
      <c r="AS32" s="1064"/>
      <c r="AT32" s="1064"/>
      <c r="AU32" s="1064">
        <v>312</v>
      </c>
      <c r="AV32" s="1064"/>
      <c r="AW32" s="1064"/>
      <c r="AX32" s="1064"/>
      <c r="AY32" s="1064"/>
      <c r="AZ32" s="1135" t="s">
        <v>585</v>
      </c>
      <c r="BA32" s="1135"/>
      <c r="BB32" s="1135"/>
      <c r="BC32" s="1135"/>
      <c r="BD32" s="1135"/>
      <c r="BE32" s="1125" t="s">
        <v>410</v>
      </c>
      <c r="BF32" s="1125"/>
      <c r="BG32" s="1125"/>
      <c r="BH32" s="1125"/>
      <c r="BI32" s="1126"/>
      <c r="BJ32" s="253"/>
      <c r="BK32" s="253"/>
      <c r="BL32" s="253"/>
      <c r="BM32" s="253"/>
      <c r="BN32" s="253"/>
      <c r="BO32" s="266"/>
      <c r="BP32" s="266"/>
      <c r="BQ32" s="263">
        <v>26</v>
      </c>
      <c r="BR32" s="264"/>
      <c r="BS32" s="1107"/>
      <c r="BT32" s="1108"/>
      <c r="BU32" s="1108"/>
      <c r="BV32" s="1108"/>
      <c r="BW32" s="1108"/>
      <c r="BX32" s="1108"/>
      <c r="BY32" s="1108"/>
      <c r="BZ32" s="1108"/>
      <c r="CA32" s="1108"/>
      <c r="CB32" s="1108"/>
      <c r="CC32" s="1108"/>
      <c r="CD32" s="1108"/>
      <c r="CE32" s="1108"/>
      <c r="CF32" s="1108"/>
      <c r="CG32" s="1109"/>
      <c r="CH32" s="1082"/>
      <c r="CI32" s="1083"/>
      <c r="CJ32" s="1083"/>
      <c r="CK32" s="1083"/>
      <c r="CL32" s="1084"/>
      <c r="CM32" s="1082"/>
      <c r="CN32" s="1083"/>
      <c r="CO32" s="1083"/>
      <c r="CP32" s="1083"/>
      <c r="CQ32" s="1084"/>
      <c r="CR32" s="1082"/>
      <c r="CS32" s="1083"/>
      <c r="CT32" s="1083"/>
      <c r="CU32" s="1083"/>
      <c r="CV32" s="1084"/>
      <c r="CW32" s="1082"/>
      <c r="CX32" s="1083"/>
      <c r="CY32" s="1083"/>
      <c r="CZ32" s="1083"/>
      <c r="DA32" s="1084"/>
      <c r="DB32" s="1082"/>
      <c r="DC32" s="1083"/>
      <c r="DD32" s="1083"/>
      <c r="DE32" s="1083"/>
      <c r="DF32" s="1084"/>
      <c r="DG32" s="1082"/>
      <c r="DH32" s="1083"/>
      <c r="DI32" s="1083"/>
      <c r="DJ32" s="1083"/>
      <c r="DK32" s="1084"/>
      <c r="DL32" s="1082"/>
      <c r="DM32" s="1083"/>
      <c r="DN32" s="1083"/>
      <c r="DO32" s="1083"/>
      <c r="DP32" s="1084"/>
      <c r="DQ32" s="1082"/>
      <c r="DR32" s="1083"/>
      <c r="DS32" s="1083"/>
      <c r="DT32" s="1083"/>
      <c r="DU32" s="1084"/>
      <c r="DV32" s="1085"/>
      <c r="DW32" s="1086"/>
      <c r="DX32" s="1086"/>
      <c r="DY32" s="1086"/>
      <c r="DZ32" s="1087"/>
      <c r="EA32" s="247"/>
    </row>
    <row r="33" spans="1:131" s="248" customFormat="1" ht="26.25" customHeight="1" x14ac:dyDescent="0.15">
      <c r="A33" s="267">
        <v>6</v>
      </c>
      <c r="B33" s="1130" t="s">
        <v>411</v>
      </c>
      <c r="C33" s="1131"/>
      <c r="D33" s="1131"/>
      <c r="E33" s="1131"/>
      <c r="F33" s="1131"/>
      <c r="G33" s="1131"/>
      <c r="H33" s="1131"/>
      <c r="I33" s="1131"/>
      <c r="J33" s="1131"/>
      <c r="K33" s="1131"/>
      <c r="L33" s="1131"/>
      <c r="M33" s="1131"/>
      <c r="N33" s="1131"/>
      <c r="O33" s="1131"/>
      <c r="P33" s="1132"/>
      <c r="Q33" s="1136">
        <v>58</v>
      </c>
      <c r="R33" s="1137"/>
      <c r="S33" s="1137"/>
      <c r="T33" s="1137"/>
      <c r="U33" s="1137"/>
      <c r="V33" s="1137">
        <v>57</v>
      </c>
      <c r="W33" s="1137"/>
      <c r="X33" s="1137"/>
      <c r="Y33" s="1137"/>
      <c r="Z33" s="1137"/>
      <c r="AA33" s="1137">
        <v>1</v>
      </c>
      <c r="AB33" s="1137"/>
      <c r="AC33" s="1137"/>
      <c r="AD33" s="1137"/>
      <c r="AE33" s="1138"/>
      <c r="AF33" s="1112">
        <v>1</v>
      </c>
      <c r="AG33" s="1113"/>
      <c r="AH33" s="1113"/>
      <c r="AI33" s="1113"/>
      <c r="AJ33" s="1114"/>
      <c r="AK33" s="1073">
        <v>24</v>
      </c>
      <c r="AL33" s="1064"/>
      <c r="AM33" s="1064"/>
      <c r="AN33" s="1064"/>
      <c r="AO33" s="1064"/>
      <c r="AP33" s="1064">
        <v>196</v>
      </c>
      <c r="AQ33" s="1064"/>
      <c r="AR33" s="1064"/>
      <c r="AS33" s="1064"/>
      <c r="AT33" s="1064"/>
      <c r="AU33" s="1064">
        <v>191</v>
      </c>
      <c r="AV33" s="1064"/>
      <c r="AW33" s="1064"/>
      <c r="AX33" s="1064"/>
      <c r="AY33" s="1064"/>
      <c r="AZ33" s="1135" t="s">
        <v>585</v>
      </c>
      <c r="BA33" s="1135"/>
      <c r="BB33" s="1135"/>
      <c r="BC33" s="1135"/>
      <c r="BD33" s="1135"/>
      <c r="BE33" s="1125" t="s">
        <v>412</v>
      </c>
      <c r="BF33" s="1125"/>
      <c r="BG33" s="1125"/>
      <c r="BH33" s="1125"/>
      <c r="BI33" s="1126"/>
      <c r="BJ33" s="253"/>
      <c r="BK33" s="253"/>
      <c r="BL33" s="253"/>
      <c r="BM33" s="253"/>
      <c r="BN33" s="253"/>
      <c r="BO33" s="266"/>
      <c r="BP33" s="266"/>
      <c r="BQ33" s="263">
        <v>27</v>
      </c>
      <c r="BR33" s="264"/>
      <c r="BS33" s="1107"/>
      <c r="BT33" s="1108"/>
      <c r="BU33" s="1108"/>
      <c r="BV33" s="1108"/>
      <c r="BW33" s="1108"/>
      <c r="BX33" s="1108"/>
      <c r="BY33" s="1108"/>
      <c r="BZ33" s="1108"/>
      <c r="CA33" s="1108"/>
      <c r="CB33" s="1108"/>
      <c r="CC33" s="1108"/>
      <c r="CD33" s="1108"/>
      <c r="CE33" s="1108"/>
      <c r="CF33" s="1108"/>
      <c r="CG33" s="1109"/>
      <c r="CH33" s="1082"/>
      <c r="CI33" s="1083"/>
      <c r="CJ33" s="1083"/>
      <c r="CK33" s="1083"/>
      <c r="CL33" s="1084"/>
      <c r="CM33" s="1082"/>
      <c r="CN33" s="1083"/>
      <c r="CO33" s="1083"/>
      <c r="CP33" s="1083"/>
      <c r="CQ33" s="1084"/>
      <c r="CR33" s="1082"/>
      <c r="CS33" s="1083"/>
      <c r="CT33" s="1083"/>
      <c r="CU33" s="1083"/>
      <c r="CV33" s="1084"/>
      <c r="CW33" s="1082"/>
      <c r="CX33" s="1083"/>
      <c r="CY33" s="1083"/>
      <c r="CZ33" s="1083"/>
      <c r="DA33" s="1084"/>
      <c r="DB33" s="1082"/>
      <c r="DC33" s="1083"/>
      <c r="DD33" s="1083"/>
      <c r="DE33" s="1083"/>
      <c r="DF33" s="1084"/>
      <c r="DG33" s="1082"/>
      <c r="DH33" s="1083"/>
      <c r="DI33" s="1083"/>
      <c r="DJ33" s="1083"/>
      <c r="DK33" s="1084"/>
      <c r="DL33" s="1082"/>
      <c r="DM33" s="1083"/>
      <c r="DN33" s="1083"/>
      <c r="DO33" s="1083"/>
      <c r="DP33" s="1084"/>
      <c r="DQ33" s="1082"/>
      <c r="DR33" s="1083"/>
      <c r="DS33" s="1083"/>
      <c r="DT33" s="1083"/>
      <c r="DU33" s="1084"/>
      <c r="DV33" s="1085"/>
      <c r="DW33" s="1086"/>
      <c r="DX33" s="1086"/>
      <c r="DY33" s="1086"/>
      <c r="DZ33" s="1087"/>
      <c r="EA33" s="247"/>
    </row>
    <row r="34" spans="1:131" s="248" customFormat="1" ht="26.25" customHeight="1" x14ac:dyDescent="0.15">
      <c r="A34" s="267">
        <v>7</v>
      </c>
      <c r="B34" s="1130"/>
      <c r="C34" s="1131"/>
      <c r="D34" s="1131"/>
      <c r="E34" s="1131"/>
      <c r="F34" s="1131"/>
      <c r="G34" s="1131"/>
      <c r="H34" s="1131"/>
      <c r="I34" s="1131"/>
      <c r="J34" s="1131"/>
      <c r="K34" s="1131"/>
      <c r="L34" s="1131"/>
      <c r="M34" s="1131"/>
      <c r="N34" s="1131"/>
      <c r="O34" s="1131"/>
      <c r="P34" s="1132"/>
      <c r="Q34" s="1136"/>
      <c r="R34" s="1137"/>
      <c r="S34" s="1137"/>
      <c r="T34" s="1137"/>
      <c r="U34" s="1137"/>
      <c r="V34" s="1137"/>
      <c r="W34" s="1137"/>
      <c r="X34" s="1137"/>
      <c r="Y34" s="1137"/>
      <c r="Z34" s="1137"/>
      <c r="AA34" s="1137"/>
      <c r="AB34" s="1137"/>
      <c r="AC34" s="1137"/>
      <c r="AD34" s="1137"/>
      <c r="AE34" s="1138"/>
      <c r="AF34" s="1112"/>
      <c r="AG34" s="1113"/>
      <c r="AH34" s="1113"/>
      <c r="AI34" s="1113"/>
      <c r="AJ34" s="1114"/>
      <c r="AK34" s="1073"/>
      <c r="AL34" s="1064"/>
      <c r="AM34" s="1064"/>
      <c r="AN34" s="1064"/>
      <c r="AO34" s="1064"/>
      <c r="AP34" s="1064"/>
      <c r="AQ34" s="1064"/>
      <c r="AR34" s="1064"/>
      <c r="AS34" s="1064"/>
      <c r="AT34" s="1064"/>
      <c r="AU34" s="1064"/>
      <c r="AV34" s="1064"/>
      <c r="AW34" s="1064"/>
      <c r="AX34" s="1064"/>
      <c r="AY34" s="1064"/>
      <c r="AZ34" s="1135"/>
      <c r="BA34" s="1135"/>
      <c r="BB34" s="1135"/>
      <c r="BC34" s="1135"/>
      <c r="BD34" s="1135"/>
      <c r="BE34" s="1125"/>
      <c r="BF34" s="1125"/>
      <c r="BG34" s="1125"/>
      <c r="BH34" s="1125"/>
      <c r="BI34" s="1126"/>
      <c r="BJ34" s="253"/>
      <c r="BK34" s="253"/>
      <c r="BL34" s="253"/>
      <c r="BM34" s="253"/>
      <c r="BN34" s="253"/>
      <c r="BO34" s="266"/>
      <c r="BP34" s="266"/>
      <c r="BQ34" s="263">
        <v>28</v>
      </c>
      <c r="BR34" s="264"/>
      <c r="BS34" s="1107"/>
      <c r="BT34" s="1108"/>
      <c r="BU34" s="1108"/>
      <c r="BV34" s="1108"/>
      <c r="BW34" s="1108"/>
      <c r="BX34" s="1108"/>
      <c r="BY34" s="1108"/>
      <c r="BZ34" s="1108"/>
      <c r="CA34" s="1108"/>
      <c r="CB34" s="1108"/>
      <c r="CC34" s="1108"/>
      <c r="CD34" s="1108"/>
      <c r="CE34" s="1108"/>
      <c r="CF34" s="1108"/>
      <c r="CG34" s="1109"/>
      <c r="CH34" s="1082"/>
      <c r="CI34" s="1083"/>
      <c r="CJ34" s="1083"/>
      <c r="CK34" s="1083"/>
      <c r="CL34" s="1084"/>
      <c r="CM34" s="1082"/>
      <c r="CN34" s="1083"/>
      <c r="CO34" s="1083"/>
      <c r="CP34" s="1083"/>
      <c r="CQ34" s="1084"/>
      <c r="CR34" s="1082"/>
      <c r="CS34" s="1083"/>
      <c r="CT34" s="1083"/>
      <c r="CU34" s="1083"/>
      <c r="CV34" s="1084"/>
      <c r="CW34" s="1082"/>
      <c r="CX34" s="1083"/>
      <c r="CY34" s="1083"/>
      <c r="CZ34" s="1083"/>
      <c r="DA34" s="1084"/>
      <c r="DB34" s="1082"/>
      <c r="DC34" s="1083"/>
      <c r="DD34" s="1083"/>
      <c r="DE34" s="1083"/>
      <c r="DF34" s="1084"/>
      <c r="DG34" s="1082"/>
      <c r="DH34" s="1083"/>
      <c r="DI34" s="1083"/>
      <c r="DJ34" s="1083"/>
      <c r="DK34" s="1084"/>
      <c r="DL34" s="1082"/>
      <c r="DM34" s="1083"/>
      <c r="DN34" s="1083"/>
      <c r="DO34" s="1083"/>
      <c r="DP34" s="1084"/>
      <c r="DQ34" s="1082"/>
      <c r="DR34" s="1083"/>
      <c r="DS34" s="1083"/>
      <c r="DT34" s="1083"/>
      <c r="DU34" s="1084"/>
      <c r="DV34" s="1085"/>
      <c r="DW34" s="1086"/>
      <c r="DX34" s="1086"/>
      <c r="DY34" s="1086"/>
      <c r="DZ34" s="1087"/>
      <c r="EA34" s="247"/>
    </row>
    <row r="35" spans="1:131" s="248" customFormat="1" ht="26.25" customHeight="1" x14ac:dyDescent="0.15">
      <c r="A35" s="267">
        <v>8</v>
      </c>
      <c r="B35" s="1130"/>
      <c r="C35" s="1131"/>
      <c r="D35" s="1131"/>
      <c r="E35" s="1131"/>
      <c r="F35" s="1131"/>
      <c r="G35" s="1131"/>
      <c r="H35" s="1131"/>
      <c r="I35" s="1131"/>
      <c r="J35" s="1131"/>
      <c r="K35" s="1131"/>
      <c r="L35" s="1131"/>
      <c r="M35" s="1131"/>
      <c r="N35" s="1131"/>
      <c r="O35" s="1131"/>
      <c r="P35" s="1132"/>
      <c r="Q35" s="1136"/>
      <c r="R35" s="1137"/>
      <c r="S35" s="1137"/>
      <c r="T35" s="1137"/>
      <c r="U35" s="1137"/>
      <c r="V35" s="1137"/>
      <c r="W35" s="1137"/>
      <c r="X35" s="1137"/>
      <c r="Y35" s="1137"/>
      <c r="Z35" s="1137"/>
      <c r="AA35" s="1137"/>
      <c r="AB35" s="1137"/>
      <c r="AC35" s="1137"/>
      <c r="AD35" s="1137"/>
      <c r="AE35" s="1138"/>
      <c r="AF35" s="1112"/>
      <c r="AG35" s="1113"/>
      <c r="AH35" s="1113"/>
      <c r="AI35" s="1113"/>
      <c r="AJ35" s="1114"/>
      <c r="AK35" s="1073"/>
      <c r="AL35" s="1064"/>
      <c r="AM35" s="1064"/>
      <c r="AN35" s="1064"/>
      <c r="AO35" s="1064"/>
      <c r="AP35" s="1064"/>
      <c r="AQ35" s="1064"/>
      <c r="AR35" s="1064"/>
      <c r="AS35" s="1064"/>
      <c r="AT35" s="1064"/>
      <c r="AU35" s="1064"/>
      <c r="AV35" s="1064"/>
      <c r="AW35" s="1064"/>
      <c r="AX35" s="1064"/>
      <c r="AY35" s="1064"/>
      <c r="AZ35" s="1135"/>
      <c r="BA35" s="1135"/>
      <c r="BB35" s="1135"/>
      <c r="BC35" s="1135"/>
      <c r="BD35" s="1135"/>
      <c r="BE35" s="1125"/>
      <c r="BF35" s="1125"/>
      <c r="BG35" s="1125"/>
      <c r="BH35" s="1125"/>
      <c r="BI35" s="1126"/>
      <c r="BJ35" s="253"/>
      <c r="BK35" s="253"/>
      <c r="BL35" s="253"/>
      <c r="BM35" s="253"/>
      <c r="BN35" s="253"/>
      <c r="BO35" s="266"/>
      <c r="BP35" s="266"/>
      <c r="BQ35" s="263">
        <v>29</v>
      </c>
      <c r="BR35" s="264"/>
      <c r="BS35" s="1107"/>
      <c r="BT35" s="1108"/>
      <c r="BU35" s="1108"/>
      <c r="BV35" s="1108"/>
      <c r="BW35" s="1108"/>
      <c r="BX35" s="1108"/>
      <c r="BY35" s="1108"/>
      <c r="BZ35" s="1108"/>
      <c r="CA35" s="1108"/>
      <c r="CB35" s="1108"/>
      <c r="CC35" s="1108"/>
      <c r="CD35" s="1108"/>
      <c r="CE35" s="1108"/>
      <c r="CF35" s="1108"/>
      <c r="CG35" s="1109"/>
      <c r="CH35" s="1082"/>
      <c r="CI35" s="1083"/>
      <c r="CJ35" s="1083"/>
      <c r="CK35" s="1083"/>
      <c r="CL35" s="1084"/>
      <c r="CM35" s="1082"/>
      <c r="CN35" s="1083"/>
      <c r="CO35" s="1083"/>
      <c r="CP35" s="1083"/>
      <c r="CQ35" s="1084"/>
      <c r="CR35" s="1082"/>
      <c r="CS35" s="1083"/>
      <c r="CT35" s="1083"/>
      <c r="CU35" s="1083"/>
      <c r="CV35" s="1084"/>
      <c r="CW35" s="1082"/>
      <c r="CX35" s="1083"/>
      <c r="CY35" s="1083"/>
      <c r="CZ35" s="1083"/>
      <c r="DA35" s="1084"/>
      <c r="DB35" s="1082"/>
      <c r="DC35" s="1083"/>
      <c r="DD35" s="1083"/>
      <c r="DE35" s="1083"/>
      <c r="DF35" s="1084"/>
      <c r="DG35" s="1082"/>
      <c r="DH35" s="1083"/>
      <c r="DI35" s="1083"/>
      <c r="DJ35" s="1083"/>
      <c r="DK35" s="1084"/>
      <c r="DL35" s="1082"/>
      <c r="DM35" s="1083"/>
      <c r="DN35" s="1083"/>
      <c r="DO35" s="1083"/>
      <c r="DP35" s="1084"/>
      <c r="DQ35" s="1082"/>
      <c r="DR35" s="1083"/>
      <c r="DS35" s="1083"/>
      <c r="DT35" s="1083"/>
      <c r="DU35" s="1084"/>
      <c r="DV35" s="1085"/>
      <c r="DW35" s="1086"/>
      <c r="DX35" s="1086"/>
      <c r="DY35" s="1086"/>
      <c r="DZ35" s="1087"/>
      <c r="EA35" s="247"/>
    </row>
    <row r="36" spans="1:131" s="248" customFormat="1" ht="26.25" customHeight="1" x14ac:dyDescent="0.15">
      <c r="A36" s="267">
        <v>9</v>
      </c>
      <c r="B36" s="1130"/>
      <c r="C36" s="1131"/>
      <c r="D36" s="1131"/>
      <c r="E36" s="1131"/>
      <c r="F36" s="1131"/>
      <c r="G36" s="1131"/>
      <c r="H36" s="1131"/>
      <c r="I36" s="1131"/>
      <c r="J36" s="1131"/>
      <c r="K36" s="1131"/>
      <c r="L36" s="1131"/>
      <c r="M36" s="1131"/>
      <c r="N36" s="1131"/>
      <c r="O36" s="1131"/>
      <c r="P36" s="1132"/>
      <c r="Q36" s="1136"/>
      <c r="R36" s="1137"/>
      <c r="S36" s="1137"/>
      <c r="T36" s="1137"/>
      <c r="U36" s="1137"/>
      <c r="V36" s="1137"/>
      <c r="W36" s="1137"/>
      <c r="X36" s="1137"/>
      <c r="Y36" s="1137"/>
      <c r="Z36" s="1137"/>
      <c r="AA36" s="1137"/>
      <c r="AB36" s="1137"/>
      <c r="AC36" s="1137"/>
      <c r="AD36" s="1137"/>
      <c r="AE36" s="1138"/>
      <c r="AF36" s="1112"/>
      <c r="AG36" s="1113"/>
      <c r="AH36" s="1113"/>
      <c r="AI36" s="1113"/>
      <c r="AJ36" s="1114"/>
      <c r="AK36" s="1073"/>
      <c r="AL36" s="1064"/>
      <c r="AM36" s="1064"/>
      <c r="AN36" s="1064"/>
      <c r="AO36" s="1064"/>
      <c r="AP36" s="1064"/>
      <c r="AQ36" s="1064"/>
      <c r="AR36" s="1064"/>
      <c r="AS36" s="1064"/>
      <c r="AT36" s="1064"/>
      <c r="AU36" s="1064"/>
      <c r="AV36" s="1064"/>
      <c r="AW36" s="1064"/>
      <c r="AX36" s="1064"/>
      <c r="AY36" s="1064"/>
      <c r="AZ36" s="1135"/>
      <c r="BA36" s="1135"/>
      <c r="BB36" s="1135"/>
      <c r="BC36" s="1135"/>
      <c r="BD36" s="1135"/>
      <c r="BE36" s="1125"/>
      <c r="BF36" s="1125"/>
      <c r="BG36" s="1125"/>
      <c r="BH36" s="1125"/>
      <c r="BI36" s="1126"/>
      <c r="BJ36" s="253"/>
      <c r="BK36" s="253"/>
      <c r="BL36" s="253"/>
      <c r="BM36" s="253"/>
      <c r="BN36" s="253"/>
      <c r="BO36" s="266"/>
      <c r="BP36" s="266"/>
      <c r="BQ36" s="263">
        <v>30</v>
      </c>
      <c r="BR36" s="264"/>
      <c r="BS36" s="1107"/>
      <c r="BT36" s="1108"/>
      <c r="BU36" s="1108"/>
      <c r="BV36" s="1108"/>
      <c r="BW36" s="1108"/>
      <c r="BX36" s="1108"/>
      <c r="BY36" s="1108"/>
      <c r="BZ36" s="1108"/>
      <c r="CA36" s="1108"/>
      <c r="CB36" s="1108"/>
      <c r="CC36" s="1108"/>
      <c r="CD36" s="1108"/>
      <c r="CE36" s="1108"/>
      <c r="CF36" s="1108"/>
      <c r="CG36" s="1109"/>
      <c r="CH36" s="1082"/>
      <c r="CI36" s="1083"/>
      <c r="CJ36" s="1083"/>
      <c r="CK36" s="1083"/>
      <c r="CL36" s="1084"/>
      <c r="CM36" s="1082"/>
      <c r="CN36" s="1083"/>
      <c r="CO36" s="1083"/>
      <c r="CP36" s="1083"/>
      <c r="CQ36" s="1084"/>
      <c r="CR36" s="1082"/>
      <c r="CS36" s="1083"/>
      <c r="CT36" s="1083"/>
      <c r="CU36" s="1083"/>
      <c r="CV36" s="1084"/>
      <c r="CW36" s="1082"/>
      <c r="CX36" s="1083"/>
      <c r="CY36" s="1083"/>
      <c r="CZ36" s="1083"/>
      <c r="DA36" s="1084"/>
      <c r="DB36" s="1082"/>
      <c r="DC36" s="1083"/>
      <c r="DD36" s="1083"/>
      <c r="DE36" s="1083"/>
      <c r="DF36" s="1084"/>
      <c r="DG36" s="1082"/>
      <c r="DH36" s="1083"/>
      <c r="DI36" s="1083"/>
      <c r="DJ36" s="1083"/>
      <c r="DK36" s="1084"/>
      <c r="DL36" s="1082"/>
      <c r="DM36" s="1083"/>
      <c r="DN36" s="1083"/>
      <c r="DO36" s="1083"/>
      <c r="DP36" s="1084"/>
      <c r="DQ36" s="1082"/>
      <c r="DR36" s="1083"/>
      <c r="DS36" s="1083"/>
      <c r="DT36" s="1083"/>
      <c r="DU36" s="1084"/>
      <c r="DV36" s="1085"/>
      <c r="DW36" s="1086"/>
      <c r="DX36" s="1086"/>
      <c r="DY36" s="1086"/>
      <c r="DZ36" s="1087"/>
      <c r="EA36" s="247"/>
    </row>
    <row r="37" spans="1:131" s="248" customFormat="1" ht="26.25" customHeight="1" x14ac:dyDescent="0.15">
      <c r="A37" s="267">
        <v>10</v>
      </c>
      <c r="B37" s="1130"/>
      <c r="C37" s="1131"/>
      <c r="D37" s="1131"/>
      <c r="E37" s="1131"/>
      <c r="F37" s="1131"/>
      <c r="G37" s="1131"/>
      <c r="H37" s="1131"/>
      <c r="I37" s="1131"/>
      <c r="J37" s="1131"/>
      <c r="K37" s="1131"/>
      <c r="L37" s="1131"/>
      <c r="M37" s="1131"/>
      <c r="N37" s="1131"/>
      <c r="O37" s="1131"/>
      <c r="P37" s="1132"/>
      <c r="Q37" s="1136"/>
      <c r="R37" s="1137"/>
      <c r="S37" s="1137"/>
      <c r="T37" s="1137"/>
      <c r="U37" s="1137"/>
      <c r="V37" s="1137"/>
      <c r="W37" s="1137"/>
      <c r="X37" s="1137"/>
      <c r="Y37" s="1137"/>
      <c r="Z37" s="1137"/>
      <c r="AA37" s="1137"/>
      <c r="AB37" s="1137"/>
      <c r="AC37" s="1137"/>
      <c r="AD37" s="1137"/>
      <c r="AE37" s="1138"/>
      <c r="AF37" s="1112"/>
      <c r="AG37" s="1113"/>
      <c r="AH37" s="1113"/>
      <c r="AI37" s="1113"/>
      <c r="AJ37" s="1114"/>
      <c r="AK37" s="1073"/>
      <c r="AL37" s="1064"/>
      <c r="AM37" s="1064"/>
      <c r="AN37" s="1064"/>
      <c r="AO37" s="1064"/>
      <c r="AP37" s="1064"/>
      <c r="AQ37" s="1064"/>
      <c r="AR37" s="1064"/>
      <c r="AS37" s="1064"/>
      <c r="AT37" s="1064"/>
      <c r="AU37" s="1064"/>
      <c r="AV37" s="1064"/>
      <c r="AW37" s="1064"/>
      <c r="AX37" s="1064"/>
      <c r="AY37" s="1064"/>
      <c r="AZ37" s="1135"/>
      <c r="BA37" s="1135"/>
      <c r="BB37" s="1135"/>
      <c r="BC37" s="1135"/>
      <c r="BD37" s="1135"/>
      <c r="BE37" s="1125"/>
      <c r="BF37" s="1125"/>
      <c r="BG37" s="1125"/>
      <c r="BH37" s="1125"/>
      <c r="BI37" s="1126"/>
      <c r="BJ37" s="253"/>
      <c r="BK37" s="253"/>
      <c r="BL37" s="253"/>
      <c r="BM37" s="253"/>
      <c r="BN37" s="253"/>
      <c r="BO37" s="266"/>
      <c r="BP37" s="266"/>
      <c r="BQ37" s="263">
        <v>31</v>
      </c>
      <c r="BR37" s="264"/>
      <c r="BS37" s="1107"/>
      <c r="BT37" s="1108"/>
      <c r="BU37" s="1108"/>
      <c r="BV37" s="1108"/>
      <c r="BW37" s="1108"/>
      <c r="BX37" s="1108"/>
      <c r="BY37" s="1108"/>
      <c r="BZ37" s="1108"/>
      <c r="CA37" s="1108"/>
      <c r="CB37" s="1108"/>
      <c r="CC37" s="1108"/>
      <c r="CD37" s="1108"/>
      <c r="CE37" s="1108"/>
      <c r="CF37" s="1108"/>
      <c r="CG37" s="1109"/>
      <c r="CH37" s="1082"/>
      <c r="CI37" s="1083"/>
      <c r="CJ37" s="1083"/>
      <c r="CK37" s="1083"/>
      <c r="CL37" s="1084"/>
      <c r="CM37" s="1082"/>
      <c r="CN37" s="1083"/>
      <c r="CO37" s="1083"/>
      <c r="CP37" s="1083"/>
      <c r="CQ37" s="1084"/>
      <c r="CR37" s="1082"/>
      <c r="CS37" s="1083"/>
      <c r="CT37" s="1083"/>
      <c r="CU37" s="1083"/>
      <c r="CV37" s="1084"/>
      <c r="CW37" s="1082"/>
      <c r="CX37" s="1083"/>
      <c r="CY37" s="1083"/>
      <c r="CZ37" s="1083"/>
      <c r="DA37" s="1084"/>
      <c r="DB37" s="1082"/>
      <c r="DC37" s="1083"/>
      <c r="DD37" s="1083"/>
      <c r="DE37" s="1083"/>
      <c r="DF37" s="1084"/>
      <c r="DG37" s="1082"/>
      <c r="DH37" s="1083"/>
      <c r="DI37" s="1083"/>
      <c r="DJ37" s="1083"/>
      <c r="DK37" s="1084"/>
      <c r="DL37" s="1082"/>
      <c r="DM37" s="1083"/>
      <c r="DN37" s="1083"/>
      <c r="DO37" s="1083"/>
      <c r="DP37" s="1084"/>
      <c r="DQ37" s="1082"/>
      <c r="DR37" s="1083"/>
      <c r="DS37" s="1083"/>
      <c r="DT37" s="1083"/>
      <c r="DU37" s="1084"/>
      <c r="DV37" s="1085"/>
      <c r="DW37" s="1086"/>
      <c r="DX37" s="1086"/>
      <c r="DY37" s="1086"/>
      <c r="DZ37" s="1087"/>
      <c r="EA37" s="247"/>
    </row>
    <row r="38" spans="1:131" s="248" customFormat="1" ht="26.25" customHeight="1" x14ac:dyDescent="0.15">
      <c r="A38" s="267">
        <v>11</v>
      </c>
      <c r="B38" s="1130"/>
      <c r="C38" s="1131"/>
      <c r="D38" s="1131"/>
      <c r="E38" s="1131"/>
      <c r="F38" s="1131"/>
      <c r="G38" s="1131"/>
      <c r="H38" s="1131"/>
      <c r="I38" s="1131"/>
      <c r="J38" s="1131"/>
      <c r="K38" s="1131"/>
      <c r="L38" s="1131"/>
      <c r="M38" s="1131"/>
      <c r="N38" s="1131"/>
      <c r="O38" s="1131"/>
      <c r="P38" s="1132"/>
      <c r="Q38" s="1136"/>
      <c r="R38" s="1137"/>
      <c r="S38" s="1137"/>
      <c r="T38" s="1137"/>
      <c r="U38" s="1137"/>
      <c r="V38" s="1137"/>
      <c r="W38" s="1137"/>
      <c r="X38" s="1137"/>
      <c r="Y38" s="1137"/>
      <c r="Z38" s="1137"/>
      <c r="AA38" s="1137"/>
      <c r="AB38" s="1137"/>
      <c r="AC38" s="1137"/>
      <c r="AD38" s="1137"/>
      <c r="AE38" s="1138"/>
      <c r="AF38" s="1112"/>
      <c r="AG38" s="1113"/>
      <c r="AH38" s="1113"/>
      <c r="AI38" s="1113"/>
      <c r="AJ38" s="1114"/>
      <c r="AK38" s="1073"/>
      <c r="AL38" s="1064"/>
      <c r="AM38" s="1064"/>
      <c r="AN38" s="1064"/>
      <c r="AO38" s="1064"/>
      <c r="AP38" s="1064"/>
      <c r="AQ38" s="1064"/>
      <c r="AR38" s="1064"/>
      <c r="AS38" s="1064"/>
      <c r="AT38" s="1064"/>
      <c r="AU38" s="1064"/>
      <c r="AV38" s="1064"/>
      <c r="AW38" s="1064"/>
      <c r="AX38" s="1064"/>
      <c r="AY38" s="1064"/>
      <c r="AZ38" s="1135"/>
      <c r="BA38" s="1135"/>
      <c r="BB38" s="1135"/>
      <c r="BC38" s="1135"/>
      <c r="BD38" s="1135"/>
      <c r="BE38" s="1125"/>
      <c r="BF38" s="1125"/>
      <c r="BG38" s="1125"/>
      <c r="BH38" s="1125"/>
      <c r="BI38" s="1126"/>
      <c r="BJ38" s="253"/>
      <c r="BK38" s="253"/>
      <c r="BL38" s="253"/>
      <c r="BM38" s="253"/>
      <c r="BN38" s="253"/>
      <c r="BO38" s="266"/>
      <c r="BP38" s="266"/>
      <c r="BQ38" s="263">
        <v>32</v>
      </c>
      <c r="BR38" s="264"/>
      <c r="BS38" s="1107"/>
      <c r="BT38" s="1108"/>
      <c r="BU38" s="1108"/>
      <c r="BV38" s="1108"/>
      <c r="BW38" s="1108"/>
      <c r="BX38" s="1108"/>
      <c r="BY38" s="1108"/>
      <c r="BZ38" s="1108"/>
      <c r="CA38" s="1108"/>
      <c r="CB38" s="1108"/>
      <c r="CC38" s="1108"/>
      <c r="CD38" s="1108"/>
      <c r="CE38" s="1108"/>
      <c r="CF38" s="1108"/>
      <c r="CG38" s="1109"/>
      <c r="CH38" s="1082"/>
      <c r="CI38" s="1083"/>
      <c r="CJ38" s="1083"/>
      <c r="CK38" s="1083"/>
      <c r="CL38" s="1084"/>
      <c r="CM38" s="1082"/>
      <c r="CN38" s="1083"/>
      <c r="CO38" s="1083"/>
      <c r="CP38" s="1083"/>
      <c r="CQ38" s="1084"/>
      <c r="CR38" s="1082"/>
      <c r="CS38" s="1083"/>
      <c r="CT38" s="1083"/>
      <c r="CU38" s="1083"/>
      <c r="CV38" s="1084"/>
      <c r="CW38" s="1082"/>
      <c r="CX38" s="1083"/>
      <c r="CY38" s="1083"/>
      <c r="CZ38" s="1083"/>
      <c r="DA38" s="1084"/>
      <c r="DB38" s="1082"/>
      <c r="DC38" s="1083"/>
      <c r="DD38" s="1083"/>
      <c r="DE38" s="1083"/>
      <c r="DF38" s="1084"/>
      <c r="DG38" s="1082"/>
      <c r="DH38" s="1083"/>
      <c r="DI38" s="1083"/>
      <c r="DJ38" s="1083"/>
      <c r="DK38" s="1084"/>
      <c r="DL38" s="1082"/>
      <c r="DM38" s="1083"/>
      <c r="DN38" s="1083"/>
      <c r="DO38" s="1083"/>
      <c r="DP38" s="1084"/>
      <c r="DQ38" s="1082"/>
      <c r="DR38" s="1083"/>
      <c r="DS38" s="1083"/>
      <c r="DT38" s="1083"/>
      <c r="DU38" s="1084"/>
      <c r="DV38" s="1085"/>
      <c r="DW38" s="1086"/>
      <c r="DX38" s="1086"/>
      <c r="DY38" s="1086"/>
      <c r="DZ38" s="1087"/>
      <c r="EA38" s="247"/>
    </row>
    <row r="39" spans="1:131" s="248" customFormat="1" ht="26.25" customHeight="1" x14ac:dyDescent="0.15">
      <c r="A39" s="267">
        <v>12</v>
      </c>
      <c r="B39" s="1130"/>
      <c r="C39" s="1131"/>
      <c r="D39" s="1131"/>
      <c r="E39" s="1131"/>
      <c r="F39" s="1131"/>
      <c r="G39" s="1131"/>
      <c r="H39" s="1131"/>
      <c r="I39" s="1131"/>
      <c r="J39" s="1131"/>
      <c r="K39" s="1131"/>
      <c r="L39" s="1131"/>
      <c r="M39" s="1131"/>
      <c r="N39" s="1131"/>
      <c r="O39" s="1131"/>
      <c r="P39" s="1132"/>
      <c r="Q39" s="1136"/>
      <c r="R39" s="1137"/>
      <c r="S39" s="1137"/>
      <c r="T39" s="1137"/>
      <c r="U39" s="1137"/>
      <c r="V39" s="1137"/>
      <c r="W39" s="1137"/>
      <c r="X39" s="1137"/>
      <c r="Y39" s="1137"/>
      <c r="Z39" s="1137"/>
      <c r="AA39" s="1137"/>
      <c r="AB39" s="1137"/>
      <c r="AC39" s="1137"/>
      <c r="AD39" s="1137"/>
      <c r="AE39" s="1138"/>
      <c r="AF39" s="1112"/>
      <c r="AG39" s="1113"/>
      <c r="AH39" s="1113"/>
      <c r="AI39" s="1113"/>
      <c r="AJ39" s="1114"/>
      <c r="AK39" s="1073"/>
      <c r="AL39" s="1064"/>
      <c r="AM39" s="1064"/>
      <c r="AN39" s="1064"/>
      <c r="AO39" s="1064"/>
      <c r="AP39" s="1064"/>
      <c r="AQ39" s="1064"/>
      <c r="AR39" s="1064"/>
      <c r="AS39" s="1064"/>
      <c r="AT39" s="1064"/>
      <c r="AU39" s="1064"/>
      <c r="AV39" s="1064"/>
      <c r="AW39" s="1064"/>
      <c r="AX39" s="1064"/>
      <c r="AY39" s="1064"/>
      <c r="AZ39" s="1135"/>
      <c r="BA39" s="1135"/>
      <c r="BB39" s="1135"/>
      <c r="BC39" s="1135"/>
      <c r="BD39" s="1135"/>
      <c r="BE39" s="1125"/>
      <c r="BF39" s="1125"/>
      <c r="BG39" s="1125"/>
      <c r="BH39" s="1125"/>
      <c r="BI39" s="1126"/>
      <c r="BJ39" s="253"/>
      <c r="BK39" s="253"/>
      <c r="BL39" s="253"/>
      <c r="BM39" s="253"/>
      <c r="BN39" s="253"/>
      <c r="BO39" s="266"/>
      <c r="BP39" s="266"/>
      <c r="BQ39" s="263">
        <v>33</v>
      </c>
      <c r="BR39" s="264"/>
      <c r="BS39" s="1107"/>
      <c r="BT39" s="1108"/>
      <c r="BU39" s="1108"/>
      <c r="BV39" s="1108"/>
      <c r="BW39" s="1108"/>
      <c r="BX39" s="1108"/>
      <c r="BY39" s="1108"/>
      <c r="BZ39" s="1108"/>
      <c r="CA39" s="1108"/>
      <c r="CB39" s="1108"/>
      <c r="CC39" s="1108"/>
      <c r="CD39" s="1108"/>
      <c r="CE39" s="1108"/>
      <c r="CF39" s="1108"/>
      <c r="CG39" s="1109"/>
      <c r="CH39" s="1082"/>
      <c r="CI39" s="1083"/>
      <c r="CJ39" s="1083"/>
      <c r="CK39" s="1083"/>
      <c r="CL39" s="1084"/>
      <c r="CM39" s="1082"/>
      <c r="CN39" s="1083"/>
      <c r="CO39" s="1083"/>
      <c r="CP39" s="1083"/>
      <c r="CQ39" s="1084"/>
      <c r="CR39" s="1082"/>
      <c r="CS39" s="1083"/>
      <c r="CT39" s="1083"/>
      <c r="CU39" s="1083"/>
      <c r="CV39" s="1084"/>
      <c r="CW39" s="1082"/>
      <c r="CX39" s="1083"/>
      <c r="CY39" s="1083"/>
      <c r="CZ39" s="1083"/>
      <c r="DA39" s="1084"/>
      <c r="DB39" s="1082"/>
      <c r="DC39" s="1083"/>
      <c r="DD39" s="1083"/>
      <c r="DE39" s="1083"/>
      <c r="DF39" s="1084"/>
      <c r="DG39" s="1082"/>
      <c r="DH39" s="1083"/>
      <c r="DI39" s="1083"/>
      <c r="DJ39" s="1083"/>
      <c r="DK39" s="1084"/>
      <c r="DL39" s="1082"/>
      <c r="DM39" s="1083"/>
      <c r="DN39" s="1083"/>
      <c r="DO39" s="1083"/>
      <c r="DP39" s="1084"/>
      <c r="DQ39" s="1082"/>
      <c r="DR39" s="1083"/>
      <c r="DS39" s="1083"/>
      <c r="DT39" s="1083"/>
      <c r="DU39" s="1084"/>
      <c r="DV39" s="1085"/>
      <c r="DW39" s="1086"/>
      <c r="DX39" s="1086"/>
      <c r="DY39" s="1086"/>
      <c r="DZ39" s="1087"/>
      <c r="EA39" s="247"/>
    </row>
    <row r="40" spans="1:131" s="248" customFormat="1" ht="26.25" customHeight="1" x14ac:dyDescent="0.15">
      <c r="A40" s="262">
        <v>13</v>
      </c>
      <c r="B40" s="1130"/>
      <c r="C40" s="1131"/>
      <c r="D40" s="1131"/>
      <c r="E40" s="1131"/>
      <c r="F40" s="1131"/>
      <c r="G40" s="1131"/>
      <c r="H40" s="1131"/>
      <c r="I40" s="1131"/>
      <c r="J40" s="1131"/>
      <c r="K40" s="1131"/>
      <c r="L40" s="1131"/>
      <c r="M40" s="1131"/>
      <c r="N40" s="1131"/>
      <c r="O40" s="1131"/>
      <c r="P40" s="1132"/>
      <c r="Q40" s="1136"/>
      <c r="R40" s="1137"/>
      <c r="S40" s="1137"/>
      <c r="T40" s="1137"/>
      <c r="U40" s="1137"/>
      <c r="V40" s="1137"/>
      <c r="W40" s="1137"/>
      <c r="X40" s="1137"/>
      <c r="Y40" s="1137"/>
      <c r="Z40" s="1137"/>
      <c r="AA40" s="1137"/>
      <c r="AB40" s="1137"/>
      <c r="AC40" s="1137"/>
      <c r="AD40" s="1137"/>
      <c r="AE40" s="1138"/>
      <c r="AF40" s="1112"/>
      <c r="AG40" s="1113"/>
      <c r="AH40" s="1113"/>
      <c r="AI40" s="1113"/>
      <c r="AJ40" s="1114"/>
      <c r="AK40" s="1073"/>
      <c r="AL40" s="1064"/>
      <c r="AM40" s="1064"/>
      <c r="AN40" s="1064"/>
      <c r="AO40" s="1064"/>
      <c r="AP40" s="1064"/>
      <c r="AQ40" s="1064"/>
      <c r="AR40" s="1064"/>
      <c r="AS40" s="1064"/>
      <c r="AT40" s="1064"/>
      <c r="AU40" s="1064"/>
      <c r="AV40" s="1064"/>
      <c r="AW40" s="1064"/>
      <c r="AX40" s="1064"/>
      <c r="AY40" s="1064"/>
      <c r="AZ40" s="1135"/>
      <c r="BA40" s="1135"/>
      <c r="BB40" s="1135"/>
      <c r="BC40" s="1135"/>
      <c r="BD40" s="1135"/>
      <c r="BE40" s="1125"/>
      <c r="BF40" s="1125"/>
      <c r="BG40" s="1125"/>
      <c r="BH40" s="1125"/>
      <c r="BI40" s="1126"/>
      <c r="BJ40" s="253"/>
      <c r="BK40" s="253"/>
      <c r="BL40" s="253"/>
      <c r="BM40" s="253"/>
      <c r="BN40" s="253"/>
      <c r="BO40" s="266"/>
      <c r="BP40" s="266"/>
      <c r="BQ40" s="263">
        <v>34</v>
      </c>
      <c r="BR40" s="264"/>
      <c r="BS40" s="1107"/>
      <c r="BT40" s="1108"/>
      <c r="BU40" s="1108"/>
      <c r="BV40" s="1108"/>
      <c r="BW40" s="1108"/>
      <c r="BX40" s="1108"/>
      <c r="BY40" s="1108"/>
      <c r="BZ40" s="1108"/>
      <c r="CA40" s="1108"/>
      <c r="CB40" s="1108"/>
      <c r="CC40" s="1108"/>
      <c r="CD40" s="1108"/>
      <c r="CE40" s="1108"/>
      <c r="CF40" s="1108"/>
      <c r="CG40" s="1109"/>
      <c r="CH40" s="1082"/>
      <c r="CI40" s="1083"/>
      <c r="CJ40" s="1083"/>
      <c r="CK40" s="1083"/>
      <c r="CL40" s="1084"/>
      <c r="CM40" s="1082"/>
      <c r="CN40" s="1083"/>
      <c r="CO40" s="1083"/>
      <c r="CP40" s="1083"/>
      <c r="CQ40" s="1084"/>
      <c r="CR40" s="1082"/>
      <c r="CS40" s="1083"/>
      <c r="CT40" s="1083"/>
      <c r="CU40" s="1083"/>
      <c r="CV40" s="1084"/>
      <c r="CW40" s="1082"/>
      <c r="CX40" s="1083"/>
      <c r="CY40" s="1083"/>
      <c r="CZ40" s="1083"/>
      <c r="DA40" s="1084"/>
      <c r="DB40" s="1082"/>
      <c r="DC40" s="1083"/>
      <c r="DD40" s="1083"/>
      <c r="DE40" s="1083"/>
      <c r="DF40" s="1084"/>
      <c r="DG40" s="1082"/>
      <c r="DH40" s="1083"/>
      <c r="DI40" s="1083"/>
      <c r="DJ40" s="1083"/>
      <c r="DK40" s="1084"/>
      <c r="DL40" s="1082"/>
      <c r="DM40" s="1083"/>
      <c r="DN40" s="1083"/>
      <c r="DO40" s="1083"/>
      <c r="DP40" s="1084"/>
      <c r="DQ40" s="1082"/>
      <c r="DR40" s="1083"/>
      <c r="DS40" s="1083"/>
      <c r="DT40" s="1083"/>
      <c r="DU40" s="1084"/>
      <c r="DV40" s="1085"/>
      <c r="DW40" s="1086"/>
      <c r="DX40" s="1086"/>
      <c r="DY40" s="1086"/>
      <c r="DZ40" s="1087"/>
      <c r="EA40" s="247"/>
    </row>
    <row r="41" spans="1:131" s="248" customFormat="1" ht="26.25" customHeight="1" x14ac:dyDescent="0.15">
      <c r="A41" s="262">
        <v>14</v>
      </c>
      <c r="B41" s="1130"/>
      <c r="C41" s="1131"/>
      <c r="D41" s="1131"/>
      <c r="E41" s="1131"/>
      <c r="F41" s="1131"/>
      <c r="G41" s="1131"/>
      <c r="H41" s="1131"/>
      <c r="I41" s="1131"/>
      <c r="J41" s="1131"/>
      <c r="K41" s="1131"/>
      <c r="L41" s="1131"/>
      <c r="M41" s="1131"/>
      <c r="N41" s="1131"/>
      <c r="O41" s="1131"/>
      <c r="P41" s="1132"/>
      <c r="Q41" s="1136"/>
      <c r="R41" s="1137"/>
      <c r="S41" s="1137"/>
      <c r="T41" s="1137"/>
      <c r="U41" s="1137"/>
      <c r="V41" s="1137"/>
      <c r="W41" s="1137"/>
      <c r="X41" s="1137"/>
      <c r="Y41" s="1137"/>
      <c r="Z41" s="1137"/>
      <c r="AA41" s="1137"/>
      <c r="AB41" s="1137"/>
      <c r="AC41" s="1137"/>
      <c r="AD41" s="1137"/>
      <c r="AE41" s="1138"/>
      <c r="AF41" s="1112"/>
      <c r="AG41" s="1113"/>
      <c r="AH41" s="1113"/>
      <c r="AI41" s="1113"/>
      <c r="AJ41" s="1114"/>
      <c r="AK41" s="1073"/>
      <c r="AL41" s="1064"/>
      <c r="AM41" s="1064"/>
      <c r="AN41" s="1064"/>
      <c r="AO41" s="1064"/>
      <c r="AP41" s="1064"/>
      <c r="AQ41" s="1064"/>
      <c r="AR41" s="1064"/>
      <c r="AS41" s="1064"/>
      <c r="AT41" s="1064"/>
      <c r="AU41" s="1064"/>
      <c r="AV41" s="1064"/>
      <c r="AW41" s="1064"/>
      <c r="AX41" s="1064"/>
      <c r="AY41" s="1064"/>
      <c r="AZ41" s="1135"/>
      <c r="BA41" s="1135"/>
      <c r="BB41" s="1135"/>
      <c r="BC41" s="1135"/>
      <c r="BD41" s="1135"/>
      <c r="BE41" s="1125"/>
      <c r="BF41" s="1125"/>
      <c r="BG41" s="1125"/>
      <c r="BH41" s="1125"/>
      <c r="BI41" s="1126"/>
      <c r="BJ41" s="253"/>
      <c r="BK41" s="253"/>
      <c r="BL41" s="253"/>
      <c r="BM41" s="253"/>
      <c r="BN41" s="253"/>
      <c r="BO41" s="266"/>
      <c r="BP41" s="266"/>
      <c r="BQ41" s="263">
        <v>35</v>
      </c>
      <c r="BR41" s="264"/>
      <c r="BS41" s="1107"/>
      <c r="BT41" s="1108"/>
      <c r="BU41" s="1108"/>
      <c r="BV41" s="1108"/>
      <c r="BW41" s="1108"/>
      <c r="BX41" s="1108"/>
      <c r="BY41" s="1108"/>
      <c r="BZ41" s="1108"/>
      <c r="CA41" s="1108"/>
      <c r="CB41" s="1108"/>
      <c r="CC41" s="1108"/>
      <c r="CD41" s="1108"/>
      <c r="CE41" s="1108"/>
      <c r="CF41" s="1108"/>
      <c r="CG41" s="1109"/>
      <c r="CH41" s="1082"/>
      <c r="CI41" s="1083"/>
      <c r="CJ41" s="1083"/>
      <c r="CK41" s="1083"/>
      <c r="CL41" s="1084"/>
      <c r="CM41" s="1082"/>
      <c r="CN41" s="1083"/>
      <c r="CO41" s="1083"/>
      <c r="CP41" s="1083"/>
      <c r="CQ41" s="1084"/>
      <c r="CR41" s="1082"/>
      <c r="CS41" s="1083"/>
      <c r="CT41" s="1083"/>
      <c r="CU41" s="1083"/>
      <c r="CV41" s="1084"/>
      <c r="CW41" s="1082"/>
      <c r="CX41" s="1083"/>
      <c r="CY41" s="1083"/>
      <c r="CZ41" s="1083"/>
      <c r="DA41" s="1084"/>
      <c r="DB41" s="1082"/>
      <c r="DC41" s="1083"/>
      <c r="DD41" s="1083"/>
      <c r="DE41" s="1083"/>
      <c r="DF41" s="1084"/>
      <c r="DG41" s="1082"/>
      <c r="DH41" s="1083"/>
      <c r="DI41" s="1083"/>
      <c r="DJ41" s="1083"/>
      <c r="DK41" s="1084"/>
      <c r="DL41" s="1082"/>
      <c r="DM41" s="1083"/>
      <c r="DN41" s="1083"/>
      <c r="DO41" s="1083"/>
      <c r="DP41" s="1084"/>
      <c r="DQ41" s="1082"/>
      <c r="DR41" s="1083"/>
      <c r="DS41" s="1083"/>
      <c r="DT41" s="1083"/>
      <c r="DU41" s="1084"/>
      <c r="DV41" s="1085"/>
      <c r="DW41" s="1086"/>
      <c r="DX41" s="1086"/>
      <c r="DY41" s="1086"/>
      <c r="DZ41" s="1087"/>
      <c r="EA41" s="247"/>
    </row>
    <row r="42" spans="1:131" s="248" customFormat="1" ht="26.25" customHeight="1" x14ac:dyDescent="0.15">
      <c r="A42" s="262">
        <v>15</v>
      </c>
      <c r="B42" s="1130"/>
      <c r="C42" s="1131"/>
      <c r="D42" s="1131"/>
      <c r="E42" s="1131"/>
      <c r="F42" s="1131"/>
      <c r="G42" s="1131"/>
      <c r="H42" s="1131"/>
      <c r="I42" s="1131"/>
      <c r="J42" s="1131"/>
      <c r="K42" s="1131"/>
      <c r="L42" s="1131"/>
      <c r="M42" s="1131"/>
      <c r="N42" s="1131"/>
      <c r="O42" s="1131"/>
      <c r="P42" s="1132"/>
      <c r="Q42" s="1136"/>
      <c r="R42" s="1137"/>
      <c r="S42" s="1137"/>
      <c r="T42" s="1137"/>
      <c r="U42" s="1137"/>
      <c r="V42" s="1137"/>
      <c r="W42" s="1137"/>
      <c r="X42" s="1137"/>
      <c r="Y42" s="1137"/>
      <c r="Z42" s="1137"/>
      <c r="AA42" s="1137"/>
      <c r="AB42" s="1137"/>
      <c r="AC42" s="1137"/>
      <c r="AD42" s="1137"/>
      <c r="AE42" s="1138"/>
      <c r="AF42" s="1112"/>
      <c r="AG42" s="1113"/>
      <c r="AH42" s="1113"/>
      <c r="AI42" s="1113"/>
      <c r="AJ42" s="1114"/>
      <c r="AK42" s="1073"/>
      <c r="AL42" s="1064"/>
      <c r="AM42" s="1064"/>
      <c r="AN42" s="1064"/>
      <c r="AO42" s="1064"/>
      <c r="AP42" s="1064"/>
      <c r="AQ42" s="1064"/>
      <c r="AR42" s="1064"/>
      <c r="AS42" s="1064"/>
      <c r="AT42" s="1064"/>
      <c r="AU42" s="1064"/>
      <c r="AV42" s="1064"/>
      <c r="AW42" s="1064"/>
      <c r="AX42" s="1064"/>
      <c r="AY42" s="1064"/>
      <c r="AZ42" s="1135"/>
      <c r="BA42" s="1135"/>
      <c r="BB42" s="1135"/>
      <c r="BC42" s="1135"/>
      <c r="BD42" s="1135"/>
      <c r="BE42" s="1125"/>
      <c r="BF42" s="1125"/>
      <c r="BG42" s="1125"/>
      <c r="BH42" s="1125"/>
      <c r="BI42" s="1126"/>
      <c r="BJ42" s="253"/>
      <c r="BK42" s="253"/>
      <c r="BL42" s="253"/>
      <c r="BM42" s="253"/>
      <c r="BN42" s="253"/>
      <c r="BO42" s="266"/>
      <c r="BP42" s="266"/>
      <c r="BQ42" s="263">
        <v>36</v>
      </c>
      <c r="BR42" s="264"/>
      <c r="BS42" s="1107"/>
      <c r="BT42" s="1108"/>
      <c r="BU42" s="1108"/>
      <c r="BV42" s="1108"/>
      <c r="BW42" s="1108"/>
      <c r="BX42" s="1108"/>
      <c r="BY42" s="1108"/>
      <c r="BZ42" s="1108"/>
      <c r="CA42" s="1108"/>
      <c r="CB42" s="1108"/>
      <c r="CC42" s="1108"/>
      <c r="CD42" s="1108"/>
      <c r="CE42" s="1108"/>
      <c r="CF42" s="1108"/>
      <c r="CG42" s="1109"/>
      <c r="CH42" s="1082"/>
      <c r="CI42" s="1083"/>
      <c r="CJ42" s="1083"/>
      <c r="CK42" s="1083"/>
      <c r="CL42" s="1084"/>
      <c r="CM42" s="1082"/>
      <c r="CN42" s="1083"/>
      <c r="CO42" s="1083"/>
      <c r="CP42" s="1083"/>
      <c r="CQ42" s="1084"/>
      <c r="CR42" s="1082"/>
      <c r="CS42" s="1083"/>
      <c r="CT42" s="1083"/>
      <c r="CU42" s="1083"/>
      <c r="CV42" s="1084"/>
      <c r="CW42" s="1082"/>
      <c r="CX42" s="1083"/>
      <c r="CY42" s="1083"/>
      <c r="CZ42" s="1083"/>
      <c r="DA42" s="1084"/>
      <c r="DB42" s="1082"/>
      <c r="DC42" s="1083"/>
      <c r="DD42" s="1083"/>
      <c r="DE42" s="1083"/>
      <c r="DF42" s="1084"/>
      <c r="DG42" s="1082"/>
      <c r="DH42" s="1083"/>
      <c r="DI42" s="1083"/>
      <c r="DJ42" s="1083"/>
      <c r="DK42" s="1084"/>
      <c r="DL42" s="1082"/>
      <c r="DM42" s="1083"/>
      <c r="DN42" s="1083"/>
      <c r="DO42" s="1083"/>
      <c r="DP42" s="1084"/>
      <c r="DQ42" s="1082"/>
      <c r="DR42" s="1083"/>
      <c r="DS42" s="1083"/>
      <c r="DT42" s="1083"/>
      <c r="DU42" s="1084"/>
      <c r="DV42" s="1085"/>
      <c r="DW42" s="1086"/>
      <c r="DX42" s="1086"/>
      <c r="DY42" s="1086"/>
      <c r="DZ42" s="1087"/>
      <c r="EA42" s="247"/>
    </row>
    <row r="43" spans="1:131" s="248" customFormat="1" ht="26.25" customHeight="1" x14ac:dyDescent="0.15">
      <c r="A43" s="262">
        <v>16</v>
      </c>
      <c r="B43" s="1130"/>
      <c r="C43" s="1131"/>
      <c r="D43" s="1131"/>
      <c r="E43" s="1131"/>
      <c r="F43" s="1131"/>
      <c r="G43" s="1131"/>
      <c r="H43" s="1131"/>
      <c r="I43" s="1131"/>
      <c r="J43" s="1131"/>
      <c r="K43" s="1131"/>
      <c r="L43" s="1131"/>
      <c r="M43" s="1131"/>
      <c r="N43" s="1131"/>
      <c r="O43" s="1131"/>
      <c r="P43" s="1132"/>
      <c r="Q43" s="1136"/>
      <c r="R43" s="1137"/>
      <c r="S43" s="1137"/>
      <c r="T43" s="1137"/>
      <c r="U43" s="1137"/>
      <c r="V43" s="1137"/>
      <c r="W43" s="1137"/>
      <c r="X43" s="1137"/>
      <c r="Y43" s="1137"/>
      <c r="Z43" s="1137"/>
      <c r="AA43" s="1137"/>
      <c r="AB43" s="1137"/>
      <c r="AC43" s="1137"/>
      <c r="AD43" s="1137"/>
      <c r="AE43" s="1138"/>
      <c r="AF43" s="1112"/>
      <c r="AG43" s="1113"/>
      <c r="AH43" s="1113"/>
      <c r="AI43" s="1113"/>
      <c r="AJ43" s="1114"/>
      <c r="AK43" s="1073"/>
      <c r="AL43" s="1064"/>
      <c r="AM43" s="1064"/>
      <c r="AN43" s="1064"/>
      <c r="AO43" s="1064"/>
      <c r="AP43" s="1064"/>
      <c r="AQ43" s="1064"/>
      <c r="AR43" s="1064"/>
      <c r="AS43" s="1064"/>
      <c r="AT43" s="1064"/>
      <c r="AU43" s="1064"/>
      <c r="AV43" s="1064"/>
      <c r="AW43" s="1064"/>
      <c r="AX43" s="1064"/>
      <c r="AY43" s="1064"/>
      <c r="AZ43" s="1135"/>
      <c r="BA43" s="1135"/>
      <c r="BB43" s="1135"/>
      <c r="BC43" s="1135"/>
      <c r="BD43" s="1135"/>
      <c r="BE43" s="1125"/>
      <c r="BF43" s="1125"/>
      <c r="BG43" s="1125"/>
      <c r="BH43" s="1125"/>
      <c r="BI43" s="1126"/>
      <c r="BJ43" s="253"/>
      <c r="BK43" s="253"/>
      <c r="BL43" s="253"/>
      <c r="BM43" s="253"/>
      <c r="BN43" s="253"/>
      <c r="BO43" s="266"/>
      <c r="BP43" s="266"/>
      <c r="BQ43" s="263">
        <v>37</v>
      </c>
      <c r="BR43" s="264"/>
      <c r="BS43" s="1107"/>
      <c r="BT43" s="1108"/>
      <c r="BU43" s="1108"/>
      <c r="BV43" s="1108"/>
      <c r="BW43" s="1108"/>
      <c r="BX43" s="1108"/>
      <c r="BY43" s="1108"/>
      <c r="BZ43" s="1108"/>
      <c r="CA43" s="1108"/>
      <c r="CB43" s="1108"/>
      <c r="CC43" s="1108"/>
      <c r="CD43" s="1108"/>
      <c r="CE43" s="1108"/>
      <c r="CF43" s="1108"/>
      <c r="CG43" s="1109"/>
      <c r="CH43" s="1082"/>
      <c r="CI43" s="1083"/>
      <c r="CJ43" s="1083"/>
      <c r="CK43" s="1083"/>
      <c r="CL43" s="1084"/>
      <c r="CM43" s="1082"/>
      <c r="CN43" s="1083"/>
      <c r="CO43" s="1083"/>
      <c r="CP43" s="1083"/>
      <c r="CQ43" s="1084"/>
      <c r="CR43" s="1082"/>
      <c r="CS43" s="1083"/>
      <c r="CT43" s="1083"/>
      <c r="CU43" s="1083"/>
      <c r="CV43" s="1084"/>
      <c r="CW43" s="1082"/>
      <c r="CX43" s="1083"/>
      <c r="CY43" s="1083"/>
      <c r="CZ43" s="1083"/>
      <c r="DA43" s="1084"/>
      <c r="DB43" s="1082"/>
      <c r="DC43" s="1083"/>
      <c r="DD43" s="1083"/>
      <c r="DE43" s="1083"/>
      <c r="DF43" s="1084"/>
      <c r="DG43" s="1082"/>
      <c r="DH43" s="1083"/>
      <c r="DI43" s="1083"/>
      <c r="DJ43" s="1083"/>
      <c r="DK43" s="1084"/>
      <c r="DL43" s="1082"/>
      <c r="DM43" s="1083"/>
      <c r="DN43" s="1083"/>
      <c r="DO43" s="1083"/>
      <c r="DP43" s="1084"/>
      <c r="DQ43" s="1082"/>
      <c r="DR43" s="1083"/>
      <c r="DS43" s="1083"/>
      <c r="DT43" s="1083"/>
      <c r="DU43" s="1084"/>
      <c r="DV43" s="1085"/>
      <c r="DW43" s="1086"/>
      <c r="DX43" s="1086"/>
      <c r="DY43" s="1086"/>
      <c r="DZ43" s="1087"/>
      <c r="EA43" s="247"/>
    </row>
    <row r="44" spans="1:131" s="248" customFormat="1" ht="26.25" customHeight="1" x14ac:dyDescent="0.15">
      <c r="A44" s="262">
        <v>17</v>
      </c>
      <c r="B44" s="1130"/>
      <c r="C44" s="1131"/>
      <c r="D44" s="1131"/>
      <c r="E44" s="1131"/>
      <c r="F44" s="1131"/>
      <c r="G44" s="1131"/>
      <c r="H44" s="1131"/>
      <c r="I44" s="1131"/>
      <c r="J44" s="1131"/>
      <c r="K44" s="1131"/>
      <c r="L44" s="1131"/>
      <c r="M44" s="1131"/>
      <c r="N44" s="1131"/>
      <c r="O44" s="1131"/>
      <c r="P44" s="1132"/>
      <c r="Q44" s="1136"/>
      <c r="R44" s="1137"/>
      <c r="S44" s="1137"/>
      <c r="T44" s="1137"/>
      <c r="U44" s="1137"/>
      <c r="V44" s="1137"/>
      <c r="W44" s="1137"/>
      <c r="X44" s="1137"/>
      <c r="Y44" s="1137"/>
      <c r="Z44" s="1137"/>
      <c r="AA44" s="1137"/>
      <c r="AB44" s="1137"/>
      <c r="AC44" s="1137"/>
      <c r="AD44" s="1137"/>
      <c r="AE44" s="1138"/>
      <c r="AF44" s="1112"/>
      <c r="AG44" s="1113"/>
      <c r="AH44" s="1113"/>
      <c r="AI44" s="1113"/>
      <c r="AJ44" s="1114"/>
      <c r="AK44" s="1073"/>
      <c r="AL44" s="1064"/>
      <c r="AM44" s="1064"/>
      <c r="AN44" s="1064"/>
      <c r="AO44" s="1064"/>
      <c r="AP44" s="1064"/>
      <c r="AQ44" s="1064"/>
      <c r="AR44" s="1064"/>
      <c r="AS44" s="1064"/>
      <c r="AT44" s="1064"/>
      <c r="AU44" s="1064"/>
      <c r="AV44" s="1064"/>
      <c r="AW44" s="1064"/>
      <c r="AX44" s="1064"/>
      <c r="AY44" s="1064"/>
      <c r="AZ44" s="1135"/>
      <c r="BA44" s="1135"/>
      <c r="BB44" s="1135"/>
      <c r="BC44" s="1135"/>
      <c r="BD44" s="1135"/>
      <c r="BE44" s="1125"/>
      <c r="BF44" s="1125"/>
      <c r="BG44" s="1125"/>
      <c r="BH44" s="1125"/>
      <c r="BI44" s="1126"/>
      <c r="BJ44" s="253"/>
      <c r="BK44" s="253"/>
      <c r="BL44" s="253"/>
      <c r="BM44" s="253"/>
      <c r="BN44" s="253"/>
      <c r="BO44" s="266"/>
      <c r="BP44" s="266"/>
      <c r="BQ44" s="263">
        <v>38</v>
      </c>
      <c r="BR44" s="264"/>
      <c r="BS44" s="1107"/>
      <c r="BT44" s="1108"/>
      <c r="BU44" s="1108"/>
      <c r="BV44" s="1108"/>
      <c r="BW44" s="1108"/>
      <c r="BX44" s="1108"/>
      <c r="BY44" s="1108"/>
      <c r="BZ44" s="1108"/>
      <c r="CA44" s="1108"/>
      <c r="CB44" s="1108"/>
      <c r="CC44" s="1108"/>
      <c r="CD44" s="1108"/>
      <c r="CE44" s="1108"/>
      <c r="CF44" s="1108"/>
      <c r="CG44" s="1109"/>
      <c r="CH44" s="1082"/>
      <c r="CI44" s="1083"/>
      <c r="CJ44" s="1083"/>
      <c r="CK44" s="1083"/>
      <c r="CL44" s="1084"/>
      <c r="CM44" s="1082"/>
      <c r="CN44" s="1083"/>
      <c r="CO44" s="1083"/>
      <c r="CP44" s="1083"/>
      <c r="CQ44" s="1084"/>
      <c r="CR44" s="1082"/>
      <c r="CS44" s="1083"/>
      <c r="CT44" s="1083"/>
      <c r="CU44" s="1083"/>
      <c r="CV44" s="1084"/>
      <c r="CW44" s="1082"/>
      <c r="CX44" s="1083"/>
      <c r="CY44" s="1083"/>
      <c r="CZ44" s="1083"/>
      <c r="DA44" s="1084"/>
      <c r="DB44" s="1082"/>
      <c r="DC44" s="1083"/>
      <c r="DD44" s="1083"/>
      <c r="DE44" s="1083"/>
      <c r="DF44" s="1084"/>
      <c r="DG44" s="1082"/>
      <c r="DH44" s="1083"/>
      <c r="DI44" s="1083"/>
      <c r="DJ44" s="1083"/>
      <c r="DK44" s="1084"/>
      <c r="DL44" s="1082"/>
      <c r="DM44" s="1083"/>
      <c r="DN44" s="1083"/>
      <c r="DO44" s="1083"/>
      <c r="DP44" s="1084"/>
      <c r="DQ44" s="1082"/>
      <c r="DR44" s="1083"/>
      <c r="DS44" s="1083"/>
      <c r="DT44" s="1083"/>
      <c r="DU44" s="1084"/>
      <c r="DV44" s="1085"/>
      <c r="DW44" s="1086"/>
      <c r="DX44" s="1086"/>
      <c r="DY44" s="1086"/>
      <c r="DZ44" s="1087"/>
      <c r="EA44" s="247"/>
    </row>
    <row r="45" spans="1:131" s="248" customFormat="1" ht="26.25" customHeight="1" x14ac:dyDescent="0.15">
      <c r="A45" s="262">
        <v>18</v>
      </c>
      <c r="B45" s="1130"/>
      <c r="C45" s="1131"/>
      <c r="D45" s="1131"/>
      <c r="E45" s="1131"/>
      <c r="F45" s="1131"/>
      <c r="G45" s="1131"/>
      <c r="H45" s="1131"/>
      <c r="I45" s="1131"/>
      <c r="J45" s="1131"/>
      <c r="K45" s="1131"/>
      <c r="L45" s="1131"/>
      <c r="M45" s="1131"/>
      <c r="N45" s="1131"/>
      <c r="O45" s="1131"/>
      <c r="P45" s="1132"/>
      <c r="Q45" s="1136"/>
      <c r="R45" s="1137"/>
      <c r="S45" s="1137"/>
      <c r="T45" s="1137"/>
      <c r="U45" s="1137"/>
      <c r="V45" s="1137"/>
      <c r="W45" s="1137"/>
      <c r="X45" s="1137"/>
      <c r="Y45" s="1137"/>
      <c r="Z45" s="1137"/>
      <c r="AA45" s="1137"/>
      <c r="AB45" s="1137"/>
      <c r="AC45" s="1137"/>
      <c r="AD45" s="1137"/>
      <c r="AE45" s="1138"/>
      <c r="AF45" s="1112"/>
      <c r="AG45" s="1113"/>
      <c r="AH45" s="1113"/>
      <c r="AI45" s="1113"/>
      <c r="AJ45" s="1114"/>
      <c r="AK45" s="1073"/>
      <c r="AL45" s="1064"/>
      <c r="AM45" s="1064"/>
      <c r="AN45" s="1064"/>
      <c r="AO45" s="1064"/>
      <c r="AP45" s="1064"/>
      <c r="AQ45" s="1064"/>
      <c r="AR45" s="1064"/>
      <c r="AS45" s="1064"/>
      <c r="AT45" s="1064"/>
      <c r="AU45" s="1064"/>
      <c r="AV45" s="1064"/>
      <c r="AW45" s="1064"/>
      <c r="AX45" s="1064"/>
      <c r="AY45" s="1064"/>
      <c r="AZ45" s="1135"/>
      <c r="BA45" s="1135"/>
      <c r="BB45" s="1135"/>
      <c r="BC45" s="1135"/>
      <c r="BD45" s="1135"/>
      <c r="BE45" s="1125"/>
      <c r="BF45" s="1125"/>
      <c r="BG45" s="1125"/>
      <c r="BH45" s="1125"/>
      <c r="BI45" s="1126"/>
      <c r="BJ45" s="253"/>
      <c r="BK45" s="253"/>
      <c r="BL45" s="253"/>
      <c r="BM45" s="253"/>
      <c r="BN45" s="253"/>
      <c r="BO45" s="266"/>
      <c r="BP45" s="266"/>
      <c r="BQ45" s="263">
        <v>39</v>
      </c>
      <c r="BR45" s="264"/>
      <c r="BS45" s="1107"/>
      <c r="BT45" s="1108"/>
      <c r="BU45" s="1108"/>
      <c r="BV45" s="1108"/>
      <c r="BW45" s="1108"/>
      <c r="BX45" s="1108"/>
      <c r="BY45" s="1108"/>
      <c r="BZ45" s="1108"/>
      <c r="CA45" s="1108"/>
      <c r="CB45" s="1108"/>
      <c r="CC45" s="1108"/>
      <c r="CD45" s="1108"/>
      <c r="CE45" s="1108"/>
      <c r="CF45" s="1108"/>
      <c r="CG45" s="1109"/>
      <c r="CH45" s="1082"/>
      <c r="CI45" s="1083"/>
      <c r="CJ45" s="1083"/>
      <c r="CK45" s="1083"/>
      <c r="CL45" s="1084"/>
      <c r="CM45" s="1082"/>
      <c r="CN45" s="1083"/>
      <c r="CO45" s="1083"/>
      <c r="CP45" s="1083"/>
      <c r="CQ45" s="1084"/>
      <c r="CR45" s="1082"/>
      <c r="CS45" s="1083"/>
      <c r="CT45" s="1083"/>
      <c r="CU45" s="1083"/>
      <c r="CV45" s="1084"/>
      <c r="CW45" s="1082"/>
      <c r="CX45" s="1083"/>
      <c r="CY45" s="1083"/>
      <c r="CZ45" s="1083"/>
      <c r="DA45" s="1084"/>
      <c r="DB45" s="1082"/>
      <c r="DC45" s="1083"/>
      <c r="DD45" s="1083"/>
      <c r="DE45" s="1083"/>
      <c r="DF45" s="1084"/>
      <c r="DG45" s="1082"/>
      <c r="DH45" s="1083"/>
      <c r="DI45" s="1083"/>
      <c r="DJ45" s="1083"/>
      <c r="DK45" s="1084"/>
      <c r="DL45" s="1082"/>
      <c r="DM45" s="1083"/>
      <c r="DN45" s="1083"/>
      <c r="DO45" s="1083"/>
      <c r="DP45" s="1084"/>
      <c r="DQ45" s="1082"/>
      <c r="DR45" s="1083"/>
      <c r="DS45" s="1083"/>
      <c r="DT45" s="1083"/>
      <c r="DU45" s="1084"/>
      <c r="DV45" s="1085"/>
      <c r="DW45" s="1086"/>
      <c r="DX45" s="1086"/>
      <c r="DY45" s="1086"/>
      <c r="DZ45" s="1087"/>
      <c r="EA45" s="247"/>
    </row>
    <row r="46" spans="1:131" s="248" customFormat="1" ht="26.25" customHeight="1" x14ac:dyDescent="0.15">
      <c r="A46" s="262">
        <v>19</v>
      </c>
      <c r="B46" s="1130"/>
      <c r="C46" s="1131"/>
      <c r="D46" s="1131"/>
      <c r="E46" s="1131"/>
      <c r="F46" s="1131"/>
      <c r="G46" s="1131"/>
      <c r="H46" s="1131"/>
      <c r="I46" s="1131"/>
      <c r="J46" s="1131"/>
      <c r="K46" s="1131"/>
      <c r="L46" s="1131"/>
      <c r="M46" s="1131"/>
      <c r="N46" s="1131"/>
      <c r="O46" s="1131"/>
      <c r="P46" s="1132"/>
      <c r="Q46" s="1136"/>
      <c r="R46" s="1137"/>
      <c r="S46" s="1137"/>
      <c r="T46" s="1137"/>
      <c r="U46" s="1137"/>
      <c r="V46" s="1137"/>
      <c r="W46" s="1137"/>
      <c r="X46" s="1137"/>
      <c r="Y46" s="1137"/>
      <c r="Z46" s="1137"/>
      <c r="AA46" s="1137"/>
      <c r="AB46" s="1137"/>
      <c r="AC46" s="1137"/>
      <c r="AD46" s="1137"/>
      <c r="AE46" s="1138"/>
      <c r="AF46" s="1112"/>
      <c r="AG46" s="1113"/>
      <c r="AH46" s="1113"/>
      <c r="AI46" s="1113"/>
      <c r="AJ46" s="1114"/>
      <c r="AK46" s="1073"/>
      <c r="AL46" s="1064"/>
      <c r="AM46" s="1064"/>
      <c r="AN46" s="1064"/>
      <c r="AO46" s="1064"/>
      <c r="AP46" s="1064"/>
      <c r="AQ46" s="1064"/>
      <c r="AR46" s="1064"/>
      <c r="AS46" s="1064"/>
      <c r="AT46" s="1064"/>
      <c r="AU46" s="1064"/>
      <c r="AV46" s="1064"/>
      <c r="AW46" s="1064"/>
      <c r="AX46" s="1064"/>
      <c r="AY46" s="1064"/>
      <c r="AZ46" s="1135"/>
      <c r="BA46" s="1135"/>
      <c r="BB46" s="1135"/>
      <c r="BC46" s="1135"/>
      <c r="BD46" s="1135"/>
      <c r="BE46" s="1125"/>
      <c r="BF46" s="1125"/>
      <c r="BG46" s="1125"/>
      <c r="BH46" s="1125"/>
      <c r="BI46" s="1126"/>
      <c r="BJ46" s="253"/>
      <c r="BK46" s="253"/>
      <c r="BL46" s="253"/>
      <c r="BM46" s="253"/>
      <c r="BN46" s="253"/>
      <c r="BO46" s="266"/>
      <c r="BP46" s="266"/>
      <c r="BQ46" s="263">
        <v>40</v>
      </c>
      <c r="BR46" s="264"/>
      <c r="BS46" s="1107"/>
      <c r="BT46" s="1108"/>
      <c r="BU46" s="1108"/>
      <c r="BV46" s="1108"/>
      <c r="BW46" s="1108"/>
      <c r="BX46" s="1108"/>
      <c r="BY46" s="1108"/>
      <c r="BZ46" s="1108"/>
      <c r="CA46" s="1108"/>
      <c r="CB46" s="1108"/>
      <c r="CC46" s="1108"/>
      <c r="CD46" s="1108"/>
      <c r="CE46" s="1108"/>
      <c r="CF46" s="1108"/>
      <c r="CG46" s="1109"/>
      <c r="CH46" s="1082"/>
      <c r="CI46" s="1083"/>
      <c r="CJ46" s="1083"/>
      <c r="CK46" s="1083"/>
      <c r="CL46" s="1084"/>
      <c r="CM46" s="1082"/>
      <c r="CN46" s="1083"/>
      <c r="CO46" s="1083"/>
      <c r="CP46" s="1083"/>
      <c r="CQ46" s="1084"/>
      <c r="CR46" s="1082"/>
      <c r="CS46" s="1083"/>
      <c r="CT46" s="1083"/>
      <c r="CU46" s="1083"/>
      <c r="CV46" s="1084"/>
      <c r="CW46" s="1082"/>
      <c r="CX46" s="1083"/>
      <c r="CY46" s="1083"/>
      <c r="CZ46" s="1083"/>
      <c r="DA46" s="1084"/>
      <c r="DB46" s="1082"/>
      <c r="DC46" s="1083"/>
      <c r="DD46" s="1083"/>
      <c r="DE46" s="1083"/>
      <c r="DF46" s="1084"/>
      <c r="DG46" s="1082"/>
      <c r="DH46" s="1083"/>
      <c r="DI46" s="1083"/>
      <c r="DJ46" s="1083"/>
      <c r="DK46" s="1084"/>
      <c r="DL46" s="1082"/>
      <c r="DM46" s="1083"/>
      <c r="DN46" s="1083"/>
      <c r="DO46" s="1083"/>
      <c r="DP46" s="1084"/>
      <c r="DQ46" s="1082"/>
      <c r="DR46" s="1083"/>
      <c r="DS46" s="1083"/>
      <c r="DT46" s="1083"/>
      <c r="DU46" s="1084"/>
      <c r="DV46" s="1085"/>
      <c r="DW46" s="1086"/>
      <c r="DX46" s="1086"/>
      <c r="DY46" s="1086"/>
      <c r="DZ46" s="1087"/>
      <c r="EA46" s="247"/>
    </row>
    <row r="47" spans="1:131" s="248" customFormat="1" ht="26.25" customHeight="1" x14ac:dyDescent="0.15">
      <c r="A47" s="262">
        <v>20</v>
      </c>
      <c r="B47" s="1130"/>
      <c r="C47" s="1131"/>
      <c r="D47" s="1131"/>
      <c r="E47" s="1131"/>
      <c r="F47" s="1131"/>
      <c r="G47" s="1131"/>
      <c r="H47" s="1131"/>
      <c r="I47" s="1131"/>
      <c r="J47" s="1131"/>
      <c r="K47" s="1131"/>
      <c r="L47" s="1131"/>
      <c r="M47" s="1131"/>
      <c r="N47" s="1131"/>
      <c r="O47" s="1131"/>
      <c r="P47" s="1132"/>
      <c r="Q47" s="1136"/>
      <c r="R47" s="1137"/>
      <c r="S47" s="1137"/>
      <c r="T47" s="1137"/>
      <c r="U47" s="1137"/>
      <c r="V47" s="1137"/>
      <c r="W47" s="1137"/>
      <c r="X47" s="1137"/>
      <c r="Y47" s="1137"/>
      <c r="Z47" s="1137"/>
      <c r="AA47" s="1137"/>
      <c r="AB47" s="1137"/>
      <c r="AC47" s="1137"/>
      <c r="AD47" s="1137"/>
      <c r="AE47" s="1138"/>
      <c r="AF47" s="1112"/>
      <c r="AG47" s="1113"/>
      <c r="AH47" s="1113"/>
      <c r="AI47" s="1113"/>
      <c r="AJ47" s="1114"/>
      <c r="AK47" s="1073"/>
      <c r="AL47" s="1064"/>
      <c r="AM47" s="1064"/>
      <c r="AN47" s="1064"/>
      <c r="AO47" s="1064"/>
      <c r="AP47" s="1064"/>
      <c r="AQ47" s="1064"/>
      <c r="AR47" s="1064"/>
      <c r="AS47" s="1064"/>
      <c r="AT47" s="1064"/>
      <c r="AU47" s="1064"/>
      <c r="AV47" s="1064"/>
      <c r="AW47" s="1064"/>
      <c r="AX47" s="1064"/>
      <c r="AY47" s="1064"/>
      <c r="AZ47" s="1135"/>
      <c r="BA47" s="1135"/>
      <c r="BB47" s="1135"/>
      <c r="BC47" s="1135"/>
      <c r="BD47" s="1135"/>
      <c r="BE47" s="1125"/>
      <c r="BF47" s="1125"/>
      <c r="BG47" s="1125"/>
      <c r="BH47" s="1125"/>
      <c r="BI47" s="1126"/>
      <c r="BJ47" s="253"/>
      <c r="BK47" s="253"/>
      <c r="BL47" s="253"/>
      <c r="BM47" s="253"/>
      <c r="BN47" s="253"/>
      <c r="BO47" s="266"/>
      <c r="BP47" s="266"/>
      <c r="BQ47" s="263">
        <v>41</v>
      </c>
      <c r="BR47" s="264"/>
      <c r="BS47" s="1107"/>
      <c r="BT47" s="1108"/>
      <c r="BU47" s="1108"/>
      <c r="BV47" s="1108"/>
      <c r="BW47" s="1108"/>
      <c r="BX47" s="1108"/>
      <c r="BY47" s="1108"/>
      <c r="BZ47" s="1108"/>
      <c r="CA47" s="1108"/>
      <c r="CB47" s="1108"/>
      <c r="CC47" s="1108"/>
      <c r="CD47" s="1108"/>
      <c r="CE47" s="1108"/>
      <c r="CF47" s="1108"/>
      <c r="CG47" s="1109"/>
      <c r="CH47" s="1082"/>
      <c r="CI47" s="1083"/>
      <c r="CJ47" s="1083"/>
      <c r="CK47" s="1083"/>
      <c r="CL47" s="1084"/>
      <c r="CM47" s="1082"/>
      <c r="CN47" s="1083"/>
      <c r="CO47" s="1083"/>
      <c r="CP47" s="1083"/>
      <c r="CQ47" s="1084"/>
      <c r="CR47" s="1082"/>
      <c r="CS47" s="1083"/>
      <c r="CT47" s="1083"/>
      <c r="CU47" s="1083"/>
      <c r="CV47" s="1084"/>
      <c r="CW47" s="1082"/>
      <c r="CX47" s="1083"/>
      <c r="CY47" s="1083"/>
      <c r="CZ47" s="1083"/>
      <c r="DA47" s="1084"/>
      <c r="DB47" s="1082"/>
      <c r="DC47" s="1083"/>
      <c r="DD47" s="1083"/>
      <c r="DE47" s="1083"/>
      <c r="DF47" s="1084"/>
      <c r="DG47" s="1082"/>
      <c r="DH47" s="1083"/>
      <c r="DI47" s="1083"/>
      <c r="DJ47" s="1083"/>
      <c r="DK47" s="1084"/>
      <c r="DL47" s="1082"/>
      <c r="DM47" s="1083"/>
      <c r="DN47" s="1083"/>
      <c r="DO47" s="1083"/>
      <c r="DP47" s="1084"/>
      <c r="DQ47" s="1082"/>
      <c r="DR47" s="1083"/>
      <c r="DS47" s="1083"/>
      <c r="DT47" s="1083"/>
      <c r="DU47" s="1084"/>
      <c r="DV47" s="1085"/>
      <c r="DW47" s="1086"/>
      <c r="DX47" s="1086"/>
      <c r="DY47" s="1086"/>
      <c r="DZ47" s="1087"/>
      <c r="EA47" s="247"/>
    </row>
    <row r="48" spans="1:131" s="248" customFormat="1" ht="26.25" customHeight="1" x14ac:dyDescent="0.15">
      <c r="A48" s="262">
        <v>21</v>
      </c>
      <c r="B48" s="1130"/>
      <c r="C48" s="1131"/>
      <c r="D48" s="1131"/>
      <c r="E48" s="1131"/>
      <c r="F48" s="1131"/>
      <c r="G48" s="1131"/>
      <c r="H48" s="1131"/>
      <c r="I48" s="1131"/>
      <c r="J48" s="1131"/>
      <c r="K48" s="1131"/>
      <c r="L48" s="1131"/>
      <c r="M48" s="1131"/>
      <c r="N48" s="1131"/>
      <c r="O48" s="1131"/>
      <c r="P48" s="1132"/>
      <c r="Q48" s="1136"/>
      <c r="R48" s="1137"/>
      <c r="S48" s="1137"/>
      <c r="T48" s="1137"/>
      <c r="U48" s="1137"/>
      <c r="V48" s="1137"/>
      <c r="W48" s="1137"/>
      <c r="X48" s="1137"/>
      <c r="Y48" s="1137"/>
      <c r="Z48" s="1137"/>
      <c r="AA48" s="1137"/>
      <c r="AB48" s="1137"/>
      <c r="AC48" s="1137"/>
      <c r="AD48" s="1137"/>
      <c r="AE48" s="1138"/>
      <c r="AF48" s="1112"/>
      <c r="AG48" s="1113"/>
      <c r="AH48" s="1113"/>
      <c r="AI48" s="1113"/>
      <c r="AJ48" s="1114"/>
      <c r="AK48" s="1073"/>
      <c r="AL48" s="1064"/>
      <c r="AM48" s="1064"/>
      <c r="AN48" s="1064"/>
      <c r="AO48" s="1064"/>
      <c r="AP48" s="1064"/>
      <c r="AQ48" s="1064"/>
      <c r="AR48" s="1064"/>
      <c r="AS48" s="1064"/>
      <c r="AT48" s="1064"/>
      <c r="AU48" s="1064"/>
      <c r="AV48" s="1064"/>
      <c r="AW48" s="1064"/>
      <c r="AX48" s="1064"/>
      <c r="AY48" s="1064"/>
      <c r="AZ48" s="1135"/>
      <c r="BA48" s="1135"/>
      <c r="BB48" s="1135"/>
      <c r="BC48" s="1135"/>
      <c r="BD48" s="1135"/>
      <c r="BE48" s="1125"/>
      <c r="BF48" s="1125"/>
      <c r="BG48" s="1125"/>
      <c r="BH48" s="1125"/>
      <c r="BI48" s="1126"/>
      <c r="BJ48" s="253"/>
      <c r="BK48" s="253"/>
      <c r="BL48" s="253"/>
      <c r="BM48" s="253"/>
      <c r="BN48" s="253"/>
      <c r="BO48" s="266"/>
      <c r="BP48" s="266"/>
      <c r="BQ48" s="263">
        <v>42</v>
      </c>
      <c r="BR48" s="264"/>
      <c r="BS48" s="1107"/>
      <c r="BT48" s="1108"/>
      <c r="BU48" s="1108"/>
      <c r="BV48" s="1108"/>
      <c r="BW48" s="1108"/>
      <c r="BX48" s="1108"/>
      <c r="BY48" s="1108"/>
      <c r="BZ48" s="1108"/>
      <c r="CA48" s="1108"/>
      <c r="CB48" s="1108"/>
      <c r="CC48" s="1108"/>
      <c r="CD48" s="1108"/>
      <c r="CE48" s="1108"/>
      <c r="CF48" s="1108"/>
      <c r="CG48" s="1109"/>
      <c r="CH48" s="1082"/>
      <c r="CI48" s="1083"/>
      <c r="CJ48" s="1083"/>
      <c r="CK48" s="1083"/>
      <c r="CL48" s="1084"/>
      <c r="CM48" s="1082"/>
      <c r="CN48" s="1083"/>
      <c r="CO48" s="1083"/>
      <c r="CP48" s="1083"/>
      <c r="CQ48" s="1084"/>
      <c r="CR48" s="1082"/>
      <c r="CS48" s="1083"/>
      <c r="CT48" s="1083"/>
      <c r="CU48" s="1083"/>
      <c r="CV48" s="1084"/>
      <c r="CW48" s="1082"/>
      <c r="CX48" s="1083"/>
      <c r="CY48" s="1083"/>
      <c r="CZ48" s="1083"/>
      <c r="DA48" s="1084"/>
      <c r="DB48" s="1082"/>
      <c r="DC48" s="1083"/>
      <c r="DD48" s="1083"/>
      <c r="DE48" s="1083"/>
      <c r="DF48" s="1084"/>
      <c r="DG48" s="1082"/>
      <c r="DH48" s="1083"/>
      <c r="DI48" s="1083"/>
      <c r="DJ48" s="1083"/>
      <c r="DK48" s="1084"/>
      <c r="DL48" s="1082"/>
      <c r="DM48" s="1083"/>
      <c r="DN48" s="1083"/>
      <c r="DO48" s="1083"/>
      <c r="DP48" s="1084"/>
      <c r="DQ48" s="1082"/>
      <c r="DR48" s="1083"/>
      <c r="DS48" s="1083"/>
      <c r="DT48" s="1083"/>
      <c r="DU48" s="1084"/>
      <c r="DV48" s="1085"/>
      <c r="DW48" s="1086"/>
      <c r="DX48" s="1086"/>
      <c r="DY48" s="1086"/>
      <c r="DZ48" s="1087"/>
      <c r="EA48" s="247"/>
    </row>
    <row r="49" spans="1:131" s="248" customFormat="1" ht="26.25" customHeight="1" x14ac:dyDescent="0.15">
      <c r="A49" s="262">
        <v>22</v>
      </c>
      <c r="B49" s="1130"/>
      <c r="C49" s="1131"/>
      <c r="D49" s="1131"/>
      <c r="E49" s="1131"/>
      <c r="F49" s="1131"/>
      <c r="G49" s="1131"/>
      <c r="H49" s="1131"/>
      <c r="I49" s="1131"/>
      <c r="J49" s="1131"/>
      <c r="K49" s="1131"/>
      <c r="L49" s="1131"/>
      <c r="M49" s="1131"/>
      <c r="N49" s="1131"/>
      <c r="O49" s="1131"/>
      <c r="P49" s="1132"/>
      <c r="Q49" s="1136"/>
      <c r="R49" s="1137"/>
      <c r="S49" s="1137"/>
      <c r="T49" s="1137"/>
      <c r="U49" s="1137"/>
      <c r="V49" s="1137"/>
      <c r="W49" s="1137"/>
      <c r="X49" s="1137"/>
      <c r="Y49" s="1137"/>
      <c r="Z49" s="1137"/>
      <c r="AA49" s="1137"/>
      <c r="AB49" s="1137"/>
      <c r="AC49" s="1137"/>
      <c r="AD49" s="1137"/>
      <c r="AE49" s="1138"/>
      <c r="AF49" s="1112"/>
      <c r="AG49" s="1113"/>
      <c r="AH49" s="1113"/>
      <c r="AI49" s="1113"/>
      <c r="AJ49" s="1114"/>
      <c r="AK49" s="1073"/>
      <c r="AL49" s="1064"/>
      <c r="AM49" s="1064"/>
      <c r="AN49" s="1064"/>
      <c r="AO49" s="1064"/>
      <c r="AP49" s="1064"/>
      <c r="AQ49" s="1064"/>
      <c r="AR49" s="1064"/>
      <c r="AS49" s="1064"/>
      <c r="AT49" s="1064"/>
      <c r="AU49" s="1064"/>
      <c r="AV49" s="1064"/>
      <c r="AW49" s="1064"/>
      <c r="AX49" s="1064"/>
      <c r="AY49" s="1064"/>
      <c r="AZ49" s="1135"/>
      <c r="BA49" s="1135"/>
      <c r="BB49" s="1135"/>
      <c r="BC49" s="1135"/>
      <c r="BD49" s="1135"/>
      <c r="BE49" s="1125"/>
      <c r="BF49" s="1125"/>
      <c r="BG49" s="1125"/>
      <c r="BH49" s="1125"/>
      <c r="BI49" s="1126"/>
      <c r="BJ49" s="253"/>
      <c r="BK49" s="253"/>
      <c r="BL49" s="253"/>
      <c r="BM49" s="253"/>
      <c r="BN49" s="253"/>
      <c r="BO49" s="266"/>
      <c r="BP49" s="266"/>
      <c r="BQ49" s="263">
        <v>43</v>
      </c>
      <c r="BR49" s="264"/>
      <c r="BS49" s="1107"/>
      <c r="BT49" s="1108"/>
      <c r="BU49" s="1108"/>
      <c r="BV49" s="1108"/>
      <c r="BW49" s="1108"/>
      <c r="BX49" s="1108"/>
      <c r="BY49" s="1108"/>
      <c r="BZ49" s="1108"/>
      <c r="CA49" s="1108"/>
      <c r="CB49" s="1108"/>
      <c r="CC49" s="1108"/>
      <c r="CD49" s="1108"/>
      <c r="CE49" s="1108"/>
      <c r="CF49" s="1108"/>
      <c r="CG49" s="1109"/>
      <c r="CH49" s="1082"/>
      <c r="CI49" s="1083"/>
      <c r="CJ49" s="1083"/>
      <c r="CK49" s="1083"/>
      <c r="CL49" s="1084"/>
      <c r="CM49" s="1082"/>
      <c r="CN49" s="1083"/>
      <c r="CO49" s="1083"/>
      <c r="CP49" s="1083"/>
      <c r="CQ49" s="1084"/>
      <c r="CR49" s="1082"/>
      <c r="CS49" s="1083"/>
      <c r="CT49" s="1083"/>
      <c r="CU49" s="1083"/>
      <c r="CV49" s="1084"/>
      <c r="CW49" s="1082"/>
      <c r="CX49" s="1083"/>
      <c r="CY49" s="1083"/>
      <c r="CZ49" s="1083"/>
      <c r="DA49" s="1084"/>
      <c r="DB49" s="1082"/>
      <c r="DC49" s="1083"/>
      <c r="DD49" s="1083"/>
      <c r="DE49" s="1083"/>
      <c r="DF49" s="1084"/>
      <c r="DG49" s="1082"/>
      <c r="DH49" s="1083"/>
      <c r="DI49" s="1083"/>
      <c r="DJ49" s="1083"/>
      <c r="DK49" s="1084"/>
      <c r="DL49" s="1082"/>
      <c r="DM49" s="1083"/>
      <c r="DN49" s="1083"/>
      <c r="DO49" s="1083"/>
      <c r="DP49" s="1084"/>
      <c r="DQ49" s="1082"/>
      <c r="DR49" s="1083"/>
      <c r="DS49" s="1083"/>
      <c r="DT49" s="1083"/>
      <c r="DU49" s="1084"/>
      <c r="DV49" s="1085"/>
      <c r="DW49" s="1086"/>
      <c r="DX49" s="1086"/>
      <c r="DY49" s="1086"/>
      <c r="DZ49" s="1087"/>
      <c r="EA49" s="247"/>
    </row>
    <row r="50" spans="1:131" s="248" customFormat="1" ht="26.25" customHeight="1" x14ac:dyDescent="0.15">
      <c r="A50" s="262">
        <v>23</v>
      </c>
      <c r="B50" s="1130"/>
      <c r="C50" s="1131"/>
      <c r="D50" s="1131"/>
      <c r="E50" s="1131"/>
      <c r="F50" s="1131"/>
      <c r="G50" s="1131"/>
      <c r="H50" s="1131"/>
      <c r="I50" s="1131"/>
      <c r="J50" s="1131"/>
      <c r="K50" s="1131"/>
      <c r="L50" s="1131"/>
      <c r="M50" s="1131"/>
      <c r="N50" s="1131"/>
      <c r="O50" s="1131"/>
      <c r="P50" s="1132"/>
      <c r="Q50" s="1133"/>
      <c r="R50" s="1116"/>
      <c r="S50" s="1116"/>
      <c r="T50" s="1116"/>
      <c r="U50" s="1116"/>
      <c r="V50" s="1116"/>
      <c r="W50" s="1116"/>
      <c r="X50" s="1116"/>
      <c r="Y50" s="1116"/>
      <c r="Z50" s="1116"/>
      <c r="AA50" s="1116"/>
      <c r="AB50" s="1116"/>
      <c r="AC50" s="1116"/>
      <c r="AD50" s="1116"/>
      <c r="AE50" s="1134"/>
      <c r="AF50" s="1112"/>
      <c r="AG50" s="1113"/>
      <c r="AH50" s="1113"/>
      <c r="AI50" s="1113"/>
      <c r="AJ50" s="1114"/>
      <c r="AK50" s="1115"/>
      <c r="AL50" s="1116"/>
      <c r="AM50" s="1116"/>
      <c r="AN50" s="1116"/>
      <c r="AO50" s="1116"/>
      <c r="AP50" s="1116"/>
      <c r="AQ50" s="1116"/>
      <c r="AR50" s="1116"/>
      <c r="AS50" s="1116"/>
      <c r="AT50" s="1116"/>
      <c r="AU50" s="1116"/>
      <c r="AV50" s="1116"/>
      <c r="AW50" s="1116"/>
      <c r="AX50" s="1116"/>
      <c r="AY50" s="1116"/>
      <c r="AZ50" s="1117"/>
      <c r="BA50" s="1117"/>
      <c r="BB50" s="1117"/>
      <c r="BC50" s="1117"/>
      <c r="BD50" s="1117"/>
      <c r="BE50" s="1125"/>
      <c r="BF50" s="1125"/>
      <c r="BG50" s="1125"/>
      <c r="BH50" s="1125"/>
      <c r="BI50" s="1126"/>
      <c r="BJ50" s="253"/>
      <c r="BK50" s="253"/>
      <c r="BL50" s="253"/>
      <c r="BM50" s="253"/>
      <c r="BN50" s="253"/>
      <c r="BO50" s="266"/>
      <c r="BP50" s="266"/>
      <c r="BQ50" s="263">
        <v>44</v>
      </c>
      <c r="BR50" s="264"/>
      <c r="BS50" s="1107"/>
      <c r="BT50" s="1108"/>
      <c r="BU50" s="1108"/>
      <c r="BV50" s="1108"/>
      <c r="BW50" s="1108"/>
      <c r="BX50" s="1108"/>
      <c r="BY50" s="1108"/>
      <c r="BZ50" s="1108"/>
      <c r="CA50" s="1108"/>
      <c r="CB50" s="1108"/>
      <c r="CC50" s="1108"/>
      <c r="CD50" s="1108"/>
      <c r="CE50" s="1108"/>
      <c r="CF50" s="1108"/>
      <c r="CG50" s="1109"/>
      <c r="CH50" s="1082"/>
      <c r="CI50" s="1083"/>
      <c r="CJ50" s="1083"/>
      <c r="CK50" s="1083"/>
      <c r="CL50" s="1084"/>
      <c r="CM50" s="1082"/>
      <c r="CN50" s="1083"/>
      <c r="CO50" s="1083"/>
      <c r="CP50" s="1083"/>
      <c r="CQ50" s="1084"/>
      <c r="CR50" s="1082"/>
      <c r="CS50" s="1083"/>
      <c r="CT50" s="1083"/>
      <c r="CU50" s="1083"/>
      <c r="CV50" s="1084"/>
      <c r="CW50" s="1082"/>
      <c r="CX50" s="1083"/>
      <c r="CY50" s="1083"/>
      <c r="CZ50" s="1083"/>
      <c r="DA50" s="1084"/>
      <c r="DB50" s="1082"/>
      <c r="DC50" s="1083"/>
      <c r="DD50" s="1083"/>
      <c r="DE50" s="1083"/>
      <c r="DF50" s="1084"/>
      <c r="DG50" s="1082"/>
      <c r="DH50" s="1083"/>
      <c r="DI50" s="1083"/>
      <c r="DJ50" s="1083"/>
      <c r="DK50" s="1084"/>
      <c r="DL50" s="1082"/>
      <c r="DM50" s="1083"/>
      <c r="DN50" s="1083"/>
      <c r="DO50" s="1083"/>
      <c r="DP50" s="1084"/>
      <c r="DQ50" s="1082"/>
      <c r="DR50" s="1083"/>
      <c r="DS50" s="1083"/>
      <c r="DT50" s="1083"/>
      <c r="DU50" s="1084"/>
      <c r="DV50" s="1085"/>
      <c r="DW50" s="1086"/>
      <c r="DX50" s="1086"/>
      <c r="DY50" s="1086"/>
      <c r="DZ50" s="1087"/>
      <c r="EA50" s="247"/>
    </row>
    <row r="51" spans="1:131" s="248" customFormat="1" ht="26.25" customHeight="1" x14ac:dyDescent="0.15">
      <c r="A51" s="262">
        <v>24</v>
      </c>
      <c r="B51" s="1130"/>
      <c r="C51" s="1131"/>
      <c r="D51" s="1131"/>
      <c r="E51" s="1131"/>
      <c r="F51" s="1131"/>
      <c r="G51" s="1131"/>
      <c r="H51" s="1131"/>
      <c r="I51" s="1131"/>
      <c r="J51" s="1131"/>
      <c r="K51" s="1131"/>
      <c r="L51" s="1131"/>
      <c r="M51" s="1131"/>
      <c r="N51" s="1131"/>
      <c r="O51" s="1131"/>
      <c r="P51" s="1132"/>
      <c r="Q51" s="1133"/>
      <c r="R51" s="1116"/>
      <c r="S51" s="1116"/>
      <c r="T51" s="1116"/>
      <c r="U51" s="1116"/>
      <c r="V51" s="1116"/>
      <c r="W51" s="1116"/>
      <c r="X51" s="1116"/>
      <c r="Y51" s="1116"/>
      <c r="Z51" s="1116"/>
      <c r="AA51" s="1116"/>
      <c r="AB51" s="1116"/>
      <c r="AC51" s="1116"/>
      <c r="AD51" s="1116"/>
      <c r="AE51" s="1134"/>
      <c r="AF51" s="1112"/>
      <c r="AG51" s="1113"/>
      <c r="AH51" s="1113"/>
      <c r="AI51" s="1113"/>
      <c r="AJ51" s="1114"/>
      <c r="AK51" s="1115"/>
      <c r="AL51" s="1116"/>
      <c r="AM51" s="1116"/>
      <c r="AN51" s="1116"/>
      <c r="AO51" s="1116"/>
      <c r="AP51" s="1116"/>
      <c r="AQ51" s="1116"/>
      <c r="AR51" s="1116"/>
      <c r="AS51" s="1116"/>
      <c r="AT51" s="1116"/>
      <c r="AU51" s="1116"/>
      <c r="AV51" s="1116"/>
      <c r="AW51" s="1116"/>
      <c r="AX51" s="1116"/>
      <c r="AY51" s="1116"/>
      <c r="AZ51" s="1117"/>
      <c r="BA51" s="1117"/>
      <c r="BB51" s="1117"/>
      <c r="BC51" s="1117"/>
      <c r="BD51" s="1117"/>
      <c r="BE51" s="1125"/>
      <c r="BF51" s="1125"/>
      <c r="BG51" s="1125"/>
      <c r="BH51" s="1125"/>
      <c r="BI51" s="1126"/>
      <c r="BJ51" s="253"/>
      <c r="BK51" s="253"/>
      <c r="BL51" s="253"/>
      <c r="BM51" s="253"/>
      <c r="BN51" s="253"/>
      <c r="BO51" s="266"/>
      <c r="BP51" s="266"/>
      <c r="BQ51" s="263">
        <v>45</v>
      </c>
      <c r="BR51" s="264"/>
      <c r="BS51" s="1107"/>
      <c r="BT51" s="1108"/>
      <c r="BU51" s="1108"/>
      <c r="BV51" s="1108"/>
      <c r="BW51" s="1108"/>
      <c r="BX51" s="1108"/>
      <c r="BY51" s="1108"/>
      <c r="BZ51" s="1108"/>
      <c r="CA51" s="1108"/>
      <c r="CB51" s="1108"/>
      <c r="CC51" s="1108"/>
      <c r="CD51" s="1108"/>
      <c r="CE51" s="1108"/>
      <c r="CF51" s="1108"/>
      <c r="CG51" s="1109"/>
      <c r="CH51" s="1082"/>
      <c r="CI51" s="1083"/>
      <c r="CJ51" s="1083"/>
      <c r="CK51" s="1083"/>
      <c r="CL51" s="1084"/>
      <c r="CM51" s="1082"/>
      <c r="CN51" s="1083"/>
      <c r="CO51" s="1083"/>
      <c r="CP51" s="1083"/>
      <c r="CQ51" s="1084"/>
      <c r="CR51" s="1082"/>
      <c r="CS51" s="1083"/>
      <c r="CT51" s="1083"/>
      <c r="CU51" s="1083"/>
      <c r="CV51" s="1084"/>
      <c r="CW51" s="1082"/>
      <c r="CX51" s="1083"/>
      <c r="CY51" s="1083"/>
      <c r="CZ51" s="1083"/>
      <c r="DA51" s="1084"/>
      <c r="DB51" s="1082"/>
      <c r="DC51" s="1083"/>
      <c r="DD51" s="1083"/>
      <c r="DE51" s="1083"/>
      <c r="DF51" s="1084"/>
      <c r="DG51" s="1082"/>
      <c r="DH51" s="1083"/>
      <c r="DI51" s="1083"/>
      <c r="DJ51" s="1083"/>
      <c r="DK51" s="1084"/>
      <c r="DL51" s="1082"/>
      <c r="DM51" s="1083"/>
      <c r="DN51" s="1083"/>
      <c r="DO51" s="1083"/>
      <c r="DP51" s="1084"/>
      <c r="DQ51" s="1082"/>
      <c r="DR51" s="1083"/>
      <c r="DS51" s="1083"/>
      <c r="DT51" s="1083"/>
      <c r="DU51" s="1084"/>
      <c r="DV51" s="1085"/>
      <c r="DW51" s="1086"/>
      <c r="DX51" s="1086"/>
      <c r="DY51" s="1086"/>
      <c r="DZ51" s="1087"/>
      <c r="EA51" s="247"/>
    </row>
    <row r="52" spans="1:131" s="248" customFormat="1" ht="26.25" customHeight="1" x14ac:dyDescent="0.15">
      <c r="A52" s="262">
        <v>25</v>
      </c>
      <c r="B52" s="1130"/>
      <c r="C52" s="1131"/>
      <c r="D52" s="1131"/>
      <c r="E52" s="1131"/>
      <c r="F52" s="1131"/>
      <c r="G52" s="1131"/>
      <c r="H52" s="1131"/>
      <c r="I52" s="1131"/>
      <c r="J52" s="1131"/>
      <c r="K52" s="1131"/>
      <c r="L52" s="1131"/>
      <c r="M52" s="1131"/>
      <c r="N52" s="1131"/>
      <c r="O52" s="1131"/>
      <c r="P52" s="1132"/>
      <c r="Q52" s="1133"/>
      <c r="R52" s="1116"/>
      <c r="S52" s="1116"/>
      <c r="T52" s="1116"/>
      <c r="U52" s="1116"/>
      <c r="V52" s="1116"/>
      <c r="W52" s="1116"/>
      <c r="X52" s="1116"/>
      <c r="Y52" s="1116"/>
      <c r="Z52" s="1116"/>
      <c r="AA52" s="1116"/>
      <c r="AB52" s="1116"/>
      <c r="AC52" s="1116"/>
      <c r="AD52" s="1116"/>
      <c r="AE52" s="1134"/>
      <c r="AF52" s="1112"/>
      <c r="AG52" s="1113"/>
      <c r="AH52" s="1113"/>
      <c r="AI52" s="1113"/>
      <c r="AJ52" s="1114"/>
      <c r="AK52" s="1115"/>
      <c r="AL52" s="1116"/>
      <c r="AM52" s="1116"/>
      <c r="AN52" s="1116"/>
      <c r="AO52" s="1116"/>
      <c r="AP52" s="1116"/>
      <c r="AQ52" s="1116"/>
      <c r="AR52" s="1116"/>
      <c r="AS52" s="1116"/>
      <c r="AT52" s="1116"/>
      <c r="AU52" s="1116"/>
      <c r="AV52" s="1116"/>
      <c r="AW52" s="1116"/>
      <c r="AX52" s="1116"/>
      <c r="AY52" s="1116"/>
      <c r="AZ52" s="1117"/>
      <c r="BA52" s="1117"/>
      <c r="BB52" s="1117"/>
      <c r="BC52" s="1117"/>
      <c r="BD52" s="1117"/>
      <c r="BE52" s="1125"/>
      <c r="BF52" s="1125"/>
      <c r="BG52" s="1125"/>
      <c r="BH52" s="1125"/>
      <c r="BI52" s="1126"/>
      <c r="BJ52" s="253"/>
      <c r="BK52" s="253"/>
      <c r="BL52" s="253"/>
      <c r="BM52" s="253"/>
      <c r="BN52" s="253"/>
      <c r="BO52" s="266"/>
      <c r="BP52" s="266"/>
      <c r="BQ52" s="263">
        <v>46</v>
      </c>
      <c r="BR52" s="264"/>
      <c r="BS52" s="1107"/>
      <c r="BT52" s="1108"/>
      <c r="BU52" s="1108"/>
      <c r="BV52" s="1108"/>
      <c r="BW52" s="1108"/>
      <c r="BX52" s="1108"/>
      <c r="BY52" s="1108"/>
      <c r="BZ52" s="1108"/>
      <c r="CA52" s="1108"/>
      <c r="CB52" s="1108"/>
      <c r="CC52" s="1108"/>
      <c r="CD52" s="1108"/>
      <c r="CE52" s="1108"/>
      <c r="CF52" s="1108"/>
      <c r="CG52" s="1109"/>
      <c r="CH52" s="1082"/>
      <c r="CI52" s="1083"/>
      <c r="CJ52" s="1083"/>
      <c r="CK52" s="1083"/>
      <c r="CL52" s="1084"/>
      <c r="CM52" s="1082"/>
      <c r="CN52" s="1083"/>
      <c r="CO52" s="1083"/>
      <c r="CP52" s="1083"/>
      <c r="CQ52" s="1084"/>
      <c r="CR52" s="1082"/>
      <c r="CS52" s="1083"/>
      <c r="CT52" s="1083"/>
      <c r="CU52" s="1083"/>
      <c r="CV52" s="1084"/>
      <c r="CW52" s="1082"/>
      <c r="CX52" s="1083"/>
      <c r="CY52" s="1083"/>
      <c r="CZ52" s="1083"/>
      <c r="DA52" s="1084"/>
      <c r="DB52" s="1082"/>
      <c r="DC52" s="1083"/>
      <c r="DD52" s="1083"/>
      <c r="DE52" s="1083"/>
      <c r="DF52" s="1084"/>
      <c r="DG52" s="1082"/>
      <c r="DH52" s="1083"/>
      <c r="DI52" s="1083"/>
      <c r="DJ52" s="1083"/>
      <c r="DK52" s="1084"/>
      <c r="DL52" s="1082"/>
      <c r="DM52" s="1083"/>
      <c r="DN52" s="1083"/>
      <c r="DO52" s="1083"/>
      <c r="DP52" s="1084"/>
      <c r="DQ52" s="1082"/>
      <c r="DR52" s="1083"/>
      <c r="DS52" s="1083"/>
      <c r="DT52" s="1083"/>
      <c r="DU52" s="1084"/>
      <c r="DV52" s="1085"/>
      <c r="DW52" s="1086"/>
      <c r="DX52" s="1086"/>
      <c r="DY52" s="1086"/>
      <c r="DZ52" s="1087"/>
      <c r="EA52" s="247"/>
    </row>
    <row r="53" spans="1:131" s="248" customFormat="1" ht="26.25" customHeight="1" x14ac:dyDescent="0.15">
      <c r="A53" s="262">
        <v>26</v>
      </c>
      <c r="B53" s="1130"/>
      <c r="C53" s="1131"/>
      <c r="D53" s="1131"/>
      <c r="E53" s="1131"/>
      <c r="F53" s="1131"/>
      <c r="G53" s="1131"/>
      <c r="H53" s="1131"/>
      <c r="I53" s="1131"/>
      <c r="J53" s="1131"/>
      <c r="K53" s="1131"/>
      <c r="L53" s="1131"/>
      <c r="M53" s="1131"/>
      <c r="N53" s="1131"/>
      <c r="O53" s="1131"/>
      <c r="P53" s="1132"/>
      <c r="Q53" s="1133"/>
      <c r="R53" s="1116"/>
      <c r="S53" s="1116"/>
      <c r="T53" s="1116"/>
      <c r="U53" s="1116"/>
      <c r="V53" s="1116"/>
      <c r="W53" s="1116"/>
      <c r="X53" s="1116"/>
      <c r="Y53" s="1116"/>
      <c r="Z53" s="1116"/>
      <c r="AA53" s="1116"/>
      <c r="AB53" s="1116"/>
      <c r="AC53" s="1116"/>
      <c r="AD53" s="1116"/>
      <c r="AE53" s="1134"/>
      <c r="AF53" s="1112"/>
      <c r="AG53" s="1113"/>
      <c r="AH53" s="1113"/>
      <c r="AI53" s="1113"/>
      <c r="AJ53" s="1114"/>
      <c r="AK53" s="1115"/>
      <c r="AL53" s="1116"/>
      <c r="AM53" s="1116"/>
      <c r="AN53" s="1116"/>
      <c r="AO53" s="1116"/>
      <c r="AP53" s="1116"/>
      <c r="AQ53" s="1116"/>
      <c r="AR53" s="1116"/>
      <c r="AS53" s="1116"/>
      <c r="AT53" s="1116"/>
      <c r="AU53" s="1116"/>
      <c r="AV53" s="1116"/>
      <c r="AW53" s="1116"/>
      <c r="AX53" s="1116"/>
      <c r="AY53" s="1116"/>
      <c r="AZ53" s="1117"/>
      <c r="BA53" s="1117"/>
      <c r="BB53" s="1117"/>
      <c r="BC53" s="1117"/>
      <c r="BD53" s="1117"/>
      <c r="BE53" s="1125"/>
      <c r="BF53" s="1125"/>
      <c r="BG53" s="1125"/>
      <c r="BH53" s="1125"/>
      <c r="BI53" s="1126"/>
      <c r="BJ53" s="253"/>
      <c r="BK53" s="253"/>
      <c r="BL53" s="253"/>
      <c r="BM53" s="253"/>
      <c r="BN53" s="253"/>
      <c r="BO53" s="266"/>
      <c r="BP53" s="266"/>
      <c r="BQ53" s="263">
        <v>47</v>
      </c>
      <c r="BR53" s="264"/>
      <c r="BS53" s="1107"/>
      <c r="BT53" s="1108"/>
      <c r="BU53" s="1108"/>
      <c r="BV53" s="1108"/>
      <c r="BW53" s="1108"/>
      <c r="BX53" s="1108"/>
      <c r="BY53" s="1108"/>
      <c r="BZ53" s="1108"/>
      <c r="CA53" s="1108"/>
      <c r="CB53" s="1108"/>
      <c r="CC53" s="1108"/>
      <c r="CD53" s="1108"/>
      <c r="CE53" s="1108"/>
      <c r="CF53" s="1108"/>
      <c r="CG53" s="1109"/>
      <c r="CH53" s="1082"/>
      <c r="CI53" s="1083"/>
      <c r="CJ53" s="1083"/>
      <c r="CK53" s="1083"/>
      <c r="CL53" s="1084"/>
      <c r="CM53" s="1082"/>
      <c r="CN53" s="1083"/>
      <c r="CO53" s="1083"/>
      <c r="CP53" s="1083"/>
      <c r="CQ53" s="1084"/>
      <c r="CR53" s="1082"/>
      <c r="CS53" s="1083"/>
      <c r="CT53" s="1083"/>
      <c r="CU53" s="1083"/>
      <c r="CV53" s="1084"/>
      <c r="CW53" s="1082"/>
      <c r="CX53" s="1083"/>
      <c r="CY53" s="1083"/>
      <c r="CZ53" s="1083"/>
      <c r="DA53" s="1084"/>
      <c r="DB53" s="1082"/>
      <c r="DC53" s="1083"/>
      <c r="DD53" s="1083"/>
      <c r="DE53" s="1083"/>
      <c r="DF53" s="1084"/>
      <c r="DG53" s="1082"/>
      <c r="DH53" s="1083"/>
      <c r="DI53" s="1083"/>
      <c r="DJ53" s="1083"/>
      <c r="DK53" s="1084"/>
      <c r="DL53" s="1082"/>
      <c r="DM53" s="1083"/>
      <c r="DN53" s="1083"/>
      <c r="DO53" s="1083"/>
      <c r="DP53" s="1084"/>
      <c r="DQ53" s="1082"/>
      <c r="DR53" s="1083"/>
      <c r="DS53" s="1083"/>
      <c r="DT53" s="1083"/>
      <c r="DU53" s="1084"/>
      <c r="DV53" s="1085"/>
      <c r="DW53" s="1086"/>
      <c r="DX53" s="1086"/>
      <c r="DY53" s="1086"/>
      <c r="DZ53" s="1087"/>
      <c r="EA53" s="247"/>
    </row>
    <row r="54" spans="1:131" s="248" customFormat="1" ht="26.25" customHeight="1" x14ac:dyDescent="0.15">
      <c r="A54" s="262">
        <v>27</v>
      </c>
      <c r="B54" s="1130"/>
      <c r="C54" s="1131"/>
      <c r="D54" s="1131"/>
      <c r="E54" s="1131"/>
      <c r="F54" s="1131"/>
      <c r="G54" s="1131"/>
      <c r="H54" s="1131"/>
      <c r="I54" s="1131"/>
      <c r="J54" s="1131"/>
      <c r="K54" s="1131"/>
      <c r="L54" s="1131"/>
      <c r="M54" s="1131"/>
      <c r="N54" s="1131"/>
      <c r="O54" s="1131"/>
      <c r="P54" s="1132"/>
      <c r="Q54" s="1133"/>
      <c r="R54" s="1116"/>
      <c r="S54" s="1116"/>
      <c r="T54" s="1116"/>
      <c r="U54" s="1116"/>
      <c r="V54" s="1116"/>
      <c r="W54" s="1116"/>
      <c r="X54" s="1116"/>
      <c r="Y54" s="1116"/>
      <c r="Z54" s="1116"/>
      <c r="AA54" s="1116"/>
      <c r="AB54" s="1116"/>
      <c r="AC54" s="1116"/>
      <c r="AD54" s="1116"/>
      <c r="AE54" s="1134"/>
      <c r="AF54" s="1112"/>
      <c r="AG54" s="1113"/>
      <c r="AH54" s="1113"/>
      <c r="AI54" s="1113"/>
      <c r="AJ54" s="1114"/>
      <c r="AK54" s="1115"/>
      <c r="AL54" s="1116"/>
      <c r="AM54" s="1116"/>
      <c r="AN54" s="1116"/>
      <c r="AO54" s="1116"/>
      <c r="AP54" s="1116"/>
      <c r="AQ54" s="1116"/>
      <c r="AR54" s="1116"/>
      <c r="AS54" s="1116"/>
      <c r="AT54" s="1116"/>
      <c r="AU54" s="1116"/>
      <c r="AV54" s="1116"/>
      <c r="AW54" s="1116"/>
      <c r="AX54" s="1116"/>
      <c r="AY54" s="1116"/>
      <c r="AZ54" s="1117"/>
      <c r="BA54" s="1117"/>
      <c r="BB54" s="1117"/>
      <c r="BC54" s="1117"/>
      <c r="BD54" s="1117"/>
      <c r="BE54" s="1125"/>
      <c r="BF54" s="1125"/>
      <c r="BG54" s="1125"/>
      <c r="BH54" s="1125"/>
      <c r="BI54" s="1126"/>
      <c r="BJ54" s="253"/>
      <c r="BK54" s="253"/>
      <c r="BL54" s="253"/>
      <c r="BM54" s="253"/>
      <c r="BN54" s="253"/>
      <c r="BO54" s="266"/>
      <c r="BP54" s="266"/>
      <c r="BQ54" s="263">
        <v>48</v>
      </c>
      <c r="BR54" s="264"/>
      <c r="BS54" s="1107"/>
      <c r="BT54" s="1108"/>
      <c r="BU54" s="1108"/>
      <c r="BV54" s="1108"/>
      <c r="BW54" s="1108"/>
      <c r="BX54" s="1108"/>
      <c r="BY54" s="1108"/>
      <c r="BZ54" s="1108"/>
      <c r="CA54" s="1108"/>
      <c r="CB54" s="1108"/>
      <c r="CC54" s="1108"/>
      <c r="CD54" s="1108"/>
      <c r="CE54" s="1108"/>
      <c r="CF54" s="1108"/>
      <c r="CG54" s="1109"/>
      <c r="CH54" s="1082"/>
      <c r="CI54" s="1083"/>
      <c r="CJ54" s="1083"/>
      <c r="CK54" s="1083"/>
      <c r="CL54" s="1084"/>
      <c r="CM54" s="1082"/>
      <c r="CN54" s="1083"/>
      <c r="CO54" s="1083"/>
      <c r="CP54" s="1083"/>
      <c r="CQ54" s="1084"/>
      <c r="CR54" s="1082"/>
      <c r="CS54" s="1083"/>
      <c r="CT54" s="1083"/>
      <c r="CU54" s="1083"/>
      <c r="CV54" s="1084"/>
      <c r="CW54" s="1082"/>
      <c r="CX54" s="1083"/>
      <c r="CY54" s="1083"/>
      <c r="CZ54" s="1083"/>
      <c r="DA54" s="1084"/>
      <c r="DB54" s="1082"/>
      <c r="DC54" s="1083"/>
      <c r="DD54" s="1083"/>
      <c r="DE54" s="1083"/>
      <c r="DF54" s="1084"/>
      <c r="DG54" s="1082"/>
      <c r="DH54" s="1083"/>
      <c r="DI54" s="1083"/>
      <c r="DJ54" s="1083"/>
      <c r="DK54" s="1084"/>
      <c r="DL54" s="1082"/>
      <c r="DM54" s="1083"/>
      <c r="DN54" s="1083"/>
      <c r="DO54" s="1083"/>
      <c r="DP54" s="1084"/>
      <c r="DQ54" s="1082"/>
      <c r="DR54" s="1083"/>
      <c r="DS54" s="1083"/>
      <c r="DT54" s="1083"/>
      <c r="DU54" s="1084"/>
      <c r="DV54" s="1085"/>
      <c r="DW54" s="1086"/>
      <c r="DX54" s="1086"/>
      <c r="DY54" s="1086"/>
      <c r="DZ54" s="1087"/>
      <c r="EA54" s="247"/>
    </row>
    <row r="55" spans="1:131" s="248" customFormat="1" ht="26.25" customHeight="1" x14ac:dyDescent="0.15">
      <c r="A55" s="262">
        <v>28</v>
      </c>
      <c r="B55" s="1130"/>
      <c r="C55" s="1131"/>
      <c r="D55" s="1131"/>
      <c r="E55" s="1131"/>
      <c r="F55" s="1131"/>
      <c r="G55" s="1131"/>
      <c r="H55" s="1131"/>
      <c r="I55" s="1131"/>
      <c r="J55" s="1131"/>
      <c r="K55" s="1131"/>
      <c r="L55" s="1131"/>
      <c r="M55" s="1131"/>
      <c r="N55" s="1131"/>
      <c r="O55" s="1131"/>
      <c r="P55" s="1132"/>
      <c r="Q55" s="1133"/>
      <c r="R55" s="1116"/>
      <c r="S55" s="1116"/>
      <c r="T55" s="1116"/>
      <c r="U55" s="1116"/>
      <c r="V55" s="1116"/>
      <c r="W55" s="1116"/>
      <c r="X55" s="1116"/>
      <c r="Y55" s="1116"/>
      <c r="Z55" s="1116"/>
      <c r="AA55" s="1116"/>
      <c r="AB55" s="1116"/>
      <c r="AC55" s="1116"/>
      <c r="AD55" s="1116"/>
      <c r="AE55" s="1134"/>
      <c r="AF55" s="1112"/>
      <c r="AG55" s="1113"/>
      <c r="AH55" s="1113"/>
      <c r="AI55" s="1113"/>
      <c r="AJ55" s="1114"/>
      <c r="AK55" s="1115"/>
      <c r="AL55" s="1116"/>
      <c r="AM55" s="1116"/>
      <c r="AN55" s="1116"/>
      <c r="AO55" s="1116"/>
      <c r="AP55" s="1116"/>
      <c r="AQ55" s="1116"/>
      <c r="AR55" s="1116"/>
      <c r="AS55" s="1116"/>
      <c r="AT55" s="1116"/>
      <c r="AU55" s="1116"/>
      <c r="AV55" s="1116"/>
      <c r="AW55" s="1116"/>
      <c r="AX55" s="1116"/>
      <c r="AY55" s="1116"/>
      <c r="AZ55" s="1117"/>
      <c r="BA55" s="1117"/>
      <c r="BB55" s="1117"/>
      <c r="BC55" s="1117"/>
      <c r="BD55" s="1117"/>
      <c r="BE55" s="1125"/>
      <c r="BF55" s="1125"/>
      <c r="BG55" s="1125"/>
      <c r="BH55" s="1125"/>
      <c r="BI55" s="1126"/>
      <c r="BJ55" s="253"/>
      <c r="BK55" s="253"/>
      <c r="BL55" s="253"/>
      <c r="BM55" s="253"/>
      <c r="BN55" s="253"/>
      <c r="BO55" s="266"/>
      <c r="BP55" s="266"/>
      <c r="BQ55" s="263">
        <v>49</v>
      </c>
      <c r="BR55" s="264"/>
      <c r="BS55" s="1107"/>
      <c r="BT55" s="1108"/>
      <c r="BU55" s="1108"/>
      <c r="BV55" s="1108"/>
      <c r="BW55" s="1108"/>
      <c r="BX55" s="1108"/>
      <c r="BY55" s="1108"/>
      <c r="BZ55" s="1108"/>
      <c r="CA55" s="1108"/>
      <c r="CB55" s="1108"/>
      <c r="CC55" s="1108"/>
      <c r="CD55" s="1108"/>
      <c r="CE55" s="1108"/>
      <c r="CF55" s="1108"/>
      <c r="CG55" s="1109"/>
      <c r="CH55" s="1082"/>
      <c r="CI55" s="1083"/>
      <c r="CJ55" s="1083"/>
      <c r="CK55" s="1083"/>
      <c r="CL55" s="1084"/>
      <c r="CM55" s="1082"/>
      <c r="CN55" s="1083"/>
      <c r="CO55" s="1083"/>
      <c r="CP55" s="1083"/>
      <c r="CQ55" s="1084"/>
      <c r="CR55" s="1082"/>
      <c r="CS55" s="1083"/>
      <c r="CT55" s="1083"/>
      <c r="CU55" s="1083"/>
      <c r="CV55" s="1084"/>
      <c r="CW55" s="1082"/>
      <c r="CX55" s="1083"/>
      <c r="CY55" s="1083"/>
      <c r="CZ55" s="1083"/>
      <c r="DA55" s="1084"/>
      <c r="DB55" s="1082"/>
      <c r="DC55" s="1083"/>
      <c r="DD55" s="1083"/>
      <c r="DE55" s="1083"/>
      <c r="DF55" s="1084"/>
      <c r="DG55" s="1082"/>
      <c r="DH55" s="1083"/>
      <c r="DI55" s="1083"/>
      <c r="DJ55" s="1083"/>
      <c r="DK55" s="1084"/>
      <c r="DL55" s="1082"/>
      <c r="DM55" s="1083"/>
      <c r="DN55" s="1083"/>
      <c r="DO55" s="1083"/>
      <c r="DP55" s="1084"/>
      <c r="DQ55" s="1082"/>
      <c r="DR55" s="1083"/>
      <c r="DS55" s="1083"/>
      <c r="DT55" s="1083"/>
      <c r="DU55" s="1084"/>
      <c r="DV55" s="1085"/>
      <c r="DW55" s="1086"/>
      <c r="DX55" s="1086"/>
      <c r="DY55" s="1086"/>
      <c r="DZ55" s="1087"/>
      <c r="EA55" s="247"/>
    </row>
    <row r="56" spans="1:131" s="248" customFormat="1" ht="26.25" customHeight="1" x14ac:dyDescent="0.15">
      <c r="A56" s="262">
        <v>29</v>
      </c>
      <c r="B56" s="1130"/>
      <c r="C56" s="1131"/>
      <c r="D56" s="1131"/>
      <c r="E56" s="1131"/>
      <c r="F56" s="1131"/>
      <c r="G56" s="1131"/>
      <c r="H56" s="1131"/>
      <c r="I56" s="1131"/>
      <c r="J56" s="1131"/>
      <c r="K56" s="1131"/>
      <c r="L56" s="1131"/>
      <c r="M56" s="1131"/>
      <c r="N56" s="1131"/>
      <c r="O56" s="1131"/>
      <c r="P56" s="1132"/>
      <c r="Q56" s="1133"/>
      <c r="R56" s="1116"/>
      <c r="S56" s="1116"/>
      <c r="T56" s="1116"/>
      <c r="U56" s="1116"/>
      <c r="V56" s="1116"/>
      <c r="W56" s="1116"/>
      <c r="X56" s="1116"/>
      <c r="Y56" s="1116"/>
      <c r="Z56" s="1116"/>
      <c r="AA56" s="1116"/>
      <c r="AB56" s="1116"/>
      <c r="AC56" s="1116"/>
      <c r="AD56" s="1116"/>
      <c r="AE56" s="1134"/>
      <c r="AF56" s="1112"/>
      <c r="AG56" s="1113"/>
      <c r="AH56" s="1113"/>
      <c r="AI56" s="1113"/>
      <c r="AJ56" s="1114"/>
      <c r="AK56" s="1115"/>
      <c r="AL56" s="1116"/>
      <c r="AM56" s="1116"/>
      <c r="AN56" s="1116"/>
      <c r="AO56" s="1116"/>
      <c r="AP56" s="1116"/>
      <c r="AQ56" s="1116"/>
      <c r="AR56" s="1116"/>
      <c r="AS56" s="1116"/>
      <c r="AT56" s="1116"/>
      <c r="AU56" s="1116"/>
      <c r="AV56" s="1116"/>
      <c r="AW56" s="1116"/>
      <c r="AX56" s="1116"/>
      <c r="AY56" s="1116"/>
      <c r="AZ56" s="1117"/>
      <c r="BA56" s="1117"/>
      <c r="BB56" s="1117"/>
      <c r="BC56" s="1117"/>
      <c r="BD56" s="1117"/>
      <c r="BE56" s="1125"/>
      <c r="BF56" s="1125"/>
      <c r="BG56" s="1125"/>
      <c r="BH56" s="1125"/>
      <c r="BI56" s="1126"/>
      <c r="BJ56" s="253"/>
      <c r="BK56" s="253"/>
      <c r="BL56" s="253"/>
      <c r="BM56" s="253"/>
      <c r="BN56" s="253"/>
      <c r="BO56" s="266"/>
      <c r="BP56" s="266"/>
      <c r="BQ56" s="263">
        <v>50</v>
      </c>
      <c r="BR56" s="264"/>
      <c r="BS56" s="1107"/>
      <c r="BT56" s="1108"/>
      <c r="BU56" s="1108"/>
      <c r="BV56" s="1108"/>
      <c r="BW56" s="1108"/>
      <c r="BX56" s="1108"/>
      <c r="BY56" s="1108"/>
      <c r="BZ56" s="1108"/>
      <c r="CA56" s="1108"/>
      <c r="CB56" s="1108"/>
      <c r="CC56" s="1108"/>
      <c r="CD56" s="1108"/>
      <c r="CE56" s="1108"/>
      <c r="CF56" s="1108"/>
      <c r="CG56" s="1109"/>
      <c r="CH56" s="1082"/>
      <c r="CI56" s="1083"/>
      <c r="CJ56" s="1083"/>
      <c r="CK56" s="1083"/>
      <c r="CL56" s="1084"/>
      <c r="CM56" s="1082"/>
      <c r="CN56" s="1083"/>
      <c r="CO56" s="1083"/>
      <c r="CP56" s="1083"/>
      <c r="CQ56" s="1084"/>
      <c r="CR56" s="1082"/>
      <c r="CS56" s="1083"/>
      <c r="CT56" s="1083"/>
      <c r="CU56" s="1083"/>
      <c r="CV56" s="1084"/>
      <c r="CW56" s="1082"/>
      <c r="CX56" s="1083"/>
      <c r="CY56" s="1083"/>
      <c r="CZ56" s="1083"/>
      <c r="DA56" s="1084"/>
      <c r="DB56" s="1082"/>
      <c r="DC56" s="1083"/>
      <c r="DD56" s="1083"/>
      <c r="DE56" s="1083"/>
      <c r="DF56" s="1084"/>
      <c r="DG56" s="1082"/>
      <c r="DH56" s="1083"/>
      <c r="DI56" s="1083"/>
      <c r="DJ56" s="1083"/>
      <c r="DK56" s="1084"/>
      <c r="DL56" s="1082"/>
      <c r="DM56" s="1083"/>
      <c r="DN56" s="1083"/>
      <c r="DO56" s="1083"/>
      <c r="DP56" s="1084"/>
      <c r="DQ56" s="1082"/>
      <c r="DR56" s="1083"/>
      <c r="DS56" s="1083"/>
      <c r="DT56" s="1083"/>
      <c r="DU56" s="1084"/>
      <c r="DV56" s="1085"/>
      <c r="DW56" s="1086"/>
      <c r="DX56" s="1086"/>
      <c r="DY56" s="1086"/>
      <c r="DZ56" s="1087"/>
      <c r="EA56" s="247"/>
    </row>
    <row r="57" spans="1:131" s="248" customFormat="1" ht="26.25" customHeight="1" x14ac:dyDescent="0.15">
      <c r="A57" s="262">
        <v>30</v>
      </c>
      <c r="B57" s="1130"/>
      <c r="C57" s="1131"/>
      <c r="D57" s="1131"/>
      <c r="E57" s="1131"/>
      <c r="F57" s="1131"/>
      <c r="G57" s="1131"/>
      <c r="H57" s="1131"/>
      <c r="I57" s="1131"/>
      <c r="J57" s="1131"/>
      <c r="K57" s="1131"/>
      <c r="L57" s="1131"/>
      <c r="M57" s="1131"/>
      <c r="N57" s="1131"/>
      <c r="O57" s="1131"/>
      <c r="P57" s="1132"/>
      <c r="Q57" s="1133"/>
      <c r="R57" s="1116"/>
      <c r="S57" s="1116"/>
      <c r="T57" s="1116"/>
      <c r="U57" s="1116"/>
      <c r="V57" s="1116"/>
      <c r="W57" s="1116"/>
      <c r="X57" s="1116"/>
      <c r="Y57" s="1116"/>
      <c r="Z57" s="1116"/>
      <c r="AA57" s="1116"/>
      <c r="AB57" s="1116"/>
      <c r="AC57" s="1116"/>
      <c r="AD57" s="1116"/>
      <c r="AE57" s="1134"/>
      <c r="AF57" s="1112"/>
      <c r="AG57" s="1113"/>
      <c r="AH57" s="1113"/>
      <c r="AI57" s="1113"/>
      <c r="AJ57" s="1114"/>
      <c r="AK57" s="1115"/>
      <c r="AL57" s="1116"/>
      <c r="AM57" s="1116"/>
      <c r="AN57" s="1116"/>
      <c r="AO57" s="1116"/>
      <c r="AP57" s="1116"/>
      <c r="AQ57" s="1116"/>
      <c r="AR57" s="1116"/>
      <c r="AS57" s="1116"/>
      <c r="AT57" s="1116"/>
      <c r="AU57" s="1116"/>
      <c r="AV57" s="1116"/>
      <c r="AW57" s="1116"/>
      <c r="AX57" s="1116"/>
      <c r="AY57" s="1116"/>
      <c r="AZ57" s="1117"/>
      <c r="BA57" s="1117"/>
      <c r="BB57" s="1117"/>
      <c r="BC57" s="1117"/>
      <c r="BD57" s="1117"/>
      <c r="BE57" s="1125"/>
      <c r="BF57" s="1125"/>
      <c r="BG57" s="1125"/>
      <c r="BH57" s="1125"/>
      <c r="BI57" s="1126"/>
      <c r="BJ57" s="253"/>
      <c r="BK57" s="253"/>
      <c r="BL57" s="253"/>
      <c r="BM57" s="253"/>
      <c r="BN57" s="253"/>
      <c r="BO57" s="266"/>
      <c r="BP57" s="266"/>
      <c r="BQ57" s="263">
        <v>51</v>
      </c>
      <c r="BR57" s="264"/>
      <c r="BS57" s="1107"/>
      <c r="BT57" s="1108"/>
      <c r="BU57" s="1108"/>
      <c r="BV57" s="1108"/>
      <c r="BW57" s="1108"/>
      <c r="BX57" s="1108"/>
      <c r="BY57" s="1108"/>
      <c r="BZ57" s="1108"/>
      <c r="CA57" s="1108"/>
      <c r="CB57" s="1108"/>
      <c r="CC57" s="1108"/>
      <c r="CD57" s="1108"/>
      <c r="CE57" s="1108"/>
      <c r="CF57" s="1108"/>
      <c r="CG57" s="1109"/>
      <c r="CH57" s="1082"/>
      <c r="CI57" s="1083"/>
      <c r="CJ57" s="1083"/>
      <c r="CK57" s="1083"/>
      <c r="CL57" s="1084"/>
      <c r="CM57" s="1082"/>
      <c r="CN57" s="1083"/>
      <c r="CO57" s="1083"/>
      <c r="CP57" s="1083"/>
      <c r="CQ57" s="1084"/>
      <c r="CR57" s="1082"/>
      <c r="CS57" s="1083"/>
      <c r="CT57" s="1083"/>
      <c r="CU57" s="1083"/>
      <c r="CV57" s="1084"/>
      <c r="CW57" s="1082"/>
      <c r="CX57" s="1083"/>
      <c r="CY57" s="1083"/>
      <c r="CZ57" s="1083"/>
      <c r="DA57" s="1084"/>
      <c r="DB57" s="1082"/>
      <c r="DC57" s="1083"/>
      <c r="DD57" s="1083"/>
      <c r="DE57" s="1083"/>
      <c r="DF57" s="1084"/>
      <c r="DG57" s="1082"/>
      <c r="DH57" s="1083"/>
      <c r="DI57" s="1083"/>
      <c r="DJ57" s="1083"/>
      <c r="DK57" s="1084"/>
      <c r="DL57" s="1082"/>
      <c r="DM57" s="1083"/>
      <c r="DN57" s="1083"/>
      <c r="DO57" s="1083"/>
      <c r="DP57" s="1084"/>
      <c r="DQ57" s="1082"/>
      <c r="DR57" s="1083"/>
      <c r="DS57" s="1083"/>
      <c r="DT57" s="1083"/>
      <c r="DU57" s="1084"/>
      <c r="DV57" s="1085"/>
      <c r="DW57" s="1086"/>
      <c r="DX57" s="1086"/>
      <c r="DY57" s="1086"/>
      <c r="DZ57" s="1087"/>
      <c r="EA57" s="247"/>
    </row>
    <row r="58" spans="1:131" s="248" customFormat="1" ht="26.25" customHeight="1" x14ac:dyDescent="0.15">
      <c r="A58" s="262">
        <v>31</v>
      </c>
      <c r="B58" s="1130"/>
      <c r="C58" s="1131"/>
      <c r="D58" s="1131"/>
      <c r="E58" s="1131"/>
      <c r="F58" s="1131"/>
      <c r="G58" s="1131"/>
      <c r="H58" s="1131"/>
      <c r="I58" s="1131"/>
      <c r="J58" s="1131"/>
      <c r="K58" s="1131"/>
      <c r="L58" s="1131"/>
      <c r="M58" s="1131"/>
      <c r="N58" s="1131"/>
      <c r="O58" s="1131"/>
      <c r="P58" s="1132"/>
      <c r="Q58" s="1133"/>
      <c r="R58" s="1116"/>
      <c r="S58" s="1116"/>
      <c r="T58" s="1116"/>
      <c r="U58" s="1116"/>
      <c r="V58" s="1116"/>
      <c r="W58" s="1116"/>
      <c r="X58" s="1116"/>
      <c r="Y58" s="1116"/>
      <c r="Z58" s="1116"/>
      <c r="AA58" s="1116"/>
      <c r="AB58" s="1116"/>
      <c r="AC58" s="1116"/>
      <c r="AD58" s="1116"/>
      <c r="AE58" s="1134"/>
      <c r="AF58" s="1112"/>
      <c r="AG58" s="1113"/>
      <c r="AH58" s="1113"/>
      <c r="AI58" s="1113"/>
      <c r="AJ58" s="1114"/>
      <c r="AK58" s="1115"/>
      <c r="AL58" s="1116"/>
      <c r="AM58" s="1116"/>
      <c r="AN58" s="1116"/>
      <c r="AO58" s="1116"/>
      <c r="AP58" s="1116"/>
      <c r="AQ58" s="1116"/>
      <c r="AR58" s="1116"/>
      <c r="AS58" s="1116"/>
      <c r="AT58" s="1116"/>
      <c r="AU58" s="1116"/>
      <c r="AV58" s="1116"/>
      <c r="AW58" s="1116"/>
      <c r="AX58" s="1116"/>
      <c r="AY58" s="1116"/>
      <c r="AZ58" s="1117"/>
      <c r="BA58" s="1117"/>
      <c r="BB58" s="1117"/>
      <c r="BC58" s="1117"/>
      <c r="BD58" s="1117"/>
      <c r="BE58" s="1125"/>
      <c r="BF58" s="1125"/>
      <c r="BG58" s="1125"/>
      <c r="BH58" s="1125"/>
      <c r="BI58" s="1126"/>
      <c r="BJ58" s="253"/>
      <c r="BK58" s="253"/>
      <c r="BL58" s="253"/>
      <c r="BM58" s="253"/>
      <c r="BN58" s="253"/>
      <c r="BO58" s="266"/>
      <c r="BP58" s="266"/>
      <c r="BQ58" s="263">
        <v>52</v>
      </c>
      <c r="BR58" s="264"/>
      <c r="BS58" s="1107"/>
      <c r="BT58" s="1108"/>
      <c r="BU58" s="1108"/>
      <c r="BV58" s="1108"/>
      <c r="BW58" s="1108"/>
      <c r="BX58" s="1108"/>
      <c r="BY58" s="1108"/>
      <c r="BZ58" s="1108"/>
      <c r="CA58" s="1108"/>
      <c r="CB58" s="1108"/>
      <c r="CC58" s="1108"/>
      <c r="CD58" s="1108"/>
      <c r="CE58" s="1108"/>
      <c r="CF58" s="1108"/>
      <c r="CG58" s="1109"/>
      <c r="CH58" s="1082"/>
      <c r="CI58" s="1083"/>
      <c r="CJ58" s="1083"/>
      <c r="CK58" s="1083"/>
      <c r="CL58" s="1084"/>
      <c r="CM58" s="1082"/>
      <c r="CN58" s="1083"/>
      <c r="CO58" s="1083"/>
      <c r="CP58" s="1083"/>
      <c r="CQ58" s="1084"/>
      <c r="CR58" s="1082"/>
      <c r="CS58" s="1083"/>
      <c r="CT58" s="1083"/>
      <c r="CU58" s="1083"/>
      <c r="CV58" s="1084"/>
      <c r="CW58" s="1082"/>
      <c r="CX58" s="1083"/>
      <c r="CY58" s="1083"/>
      <c r="CZ58" s="1083"/>
      <c r="DA58" s="1084"/>
      <c r="DB58" s="1082"/>
      <c r="DC58" s="1083"/>
      <c r="DD58" s="1083"/>
      <c r="DE58" s="1083"/>
      <c r="DF58" s="1084"/>
      <c r="DG58" s="1082"/>
      <c r="DH58" s="1083"/>
      <c r="DI58" s="1083"/>
      <c r="DJ58" s="1083"/>
      <c r="DK58" s="1084"/>
      <c r="DL58" s="1082"/>
      <c r="DM58" s="1083"/>
      <c r="DN58" s="1083"/>
      <c r="DO58" s="1083"/>
      <c r="DP58" s="1084"/>
      <c r="DQ58" s="1082"/>
      <c r="DR58" s="1083"/>
      <c r="DS58" s="1083"/>
      <c r="DT58" s="1083"/>
      <c r="DU58" s="1084"/>
      <c r="DV58" s="1085"/>
      <c r="DW58" s="1086"/>
      <c r="DX58" s="1086"/>
      <c r="DY58" s="1086"/>
      <c r="DZ58" s="1087"/>
      <c r="EA58" s="247"/>
    </row>
    <row r="59" spans="1:131" s="248" customFormat="1" ht="26.25" customHeight="1" x14ac:dyDescent="0.15">
      <c r="A59" s="262">
        <v>32</v>
      </c>
      <c r="B59" s="1130"/>
      <c r="C59" s="1131"/>
      <c r="D59" s="1131"/>
      <c r="E59" s="1131"/>
      <c r="F59" s="1131"/>
      <c r="G59" s="1131"/>
      <c r="H59" s="1131"/>
      <c r="I59" s="1131"/>
      <c r="J59" s="1131"/>
      <c r="K59" s="1131"/>
      <c r="L59" s="1131"/>
      <c r="M59" s="1131"/>
      <c r="N59" s="1131"/>
      <c r="O59" s="1131"/>
      <c r="P59" s="1132"/>
      <c r="Q59" s="1133"/>
      <c r="R59" s="1116"/>
      <c r="S59" s="1116"/>
      <c r="T59" s="1116"/>
      <c r="U59" s="1116"/>
      <c r="V59" s="1116"/>
      <c r="W59" s="1116"/>
      <c r="X59" s="1116"/>
      <c r="Y59" s="1116"/>
      <c r="Z59" s="1116"/>
      <c r="AA59" s="1116"/>
      <c r="AB59" s="1116"/>
      <c r="AC59" s="1116"/>
      <c r="AD59" s="1116"/>
      <c r="AE59" s="1134"/>
      <c r="AF59" s="1112"/>
      <c r="AG59" s="1113"/>
      <c r="AH59" s="1113"/>
      <c r="AI59" s="1113"/>
      <c r="AJ59" s="1114"/>
      <c r="AK59" s="1115"/>
      <c r="AL59" s="1116"/>
      <c r="AM59" s="1116"/>
      <c r="AN59" s="1116"/>
      <c r="AO59" s="1116"/>
      <c r="AP59" s="1116"/>
      <c r="AQ59" s="1116"/>
      <c r="AR59" s="1116"/>
      <c r="AS59" s="1116"/>
      <c r="AT59" s="1116"/>
      <c r="AU59" s="1116"/>
      <c r="AV59" s="1116"/>
      <c r="AW59" s="1116"/>
      <c r="AX59" s="1116"/>
      <c r="AY59" s="1116"/>
      <c r="AZ59" s="1117"/>
      <c r="BA59" s="1117"/>
      <c r="BB59" s="1117"/>
      <c r="BC59" s="1117"/>
      <c r="BD59" s="1117"/>
      <c r="BE59" s="1125"/>
      <c r="BF59" s="1125"/>
      <c r="BG59" s="1125"/>
      <c r="BH59" s="1125"/>
      <c r="BI59" s="1126"/>
      <c r="BJ59" s="253"/>
      <c r="BK59" s="253"/>
      <c r="BL59" s="253"/>
      <c r="BM59" s="253"/>
      <c r="BN59" s="253"/>
      <c r="BO59" s="266"/>
      <c r="BP59" s="266"/>
      <c r="BQ59" s="263">
        <v>53</v>
      </c>
      <c r="BR59" s="264"/>
      <c r="BS59" s="1107"/>
      <c r="BT59" s="1108"/>
      <c r="BU59" s="1108"/>
      <c r="BV59" s="1108"/>
      <c r="BW59" s="1108"/>
      <c r="BX59" s="1108"/>
      <c r="BY59" s="1108"/>
      <c r="BZ59" s="1108"/>
      <c r="CA59" s="1108"/>
      <c r="CB59" s="1108"/>
      <c r="CC59" s="1108"/>
      <c r="CD59" s="1108"/>
      <c r="CE59" s="1108"/>
      <c r="CF59" s="1108"/>
      <c r="CG59" s="1109"/>
      <c r="CH59" s="1082"/>
      <c r="CI59" s="1083"/>
      <c r="CJ59" s="1083"/>
      <c r="CK59" s="1083"/>
      <c r="CL59" s="1084"/>
      <c r="CM59" s="1082"/>
      <c r="CN59" s="1083"/>
      <c r="CO59" s="1083"/>
      <c r="CP59" s="1083"/>
      <c r="CQ59" s="1084"/>
      <c r="CR59" s="1082"/>
      <c r="CS59" s="1083"/>
      <c r="CT59" s="1083"/>
      <c r="CU59" s="1083"/>
      <c r="CV59" s="1084"/>
      <c r="CW59" s="1082"/>
      <c r="CX59" s="1083"/>
      <c r="CY59" s="1083"/>
      <c r="CZ59" s="1083"/>
      <c r="DA59" s="1084"/>
      <c r="DB59" s="1082"/>
      <c r="DC59" s="1083"/>
      <c r="DD59" s="1083"/>
      <c r="DE59" s="1083"/>
      <c r="DF59" s="1084"/>
      <c r="DG59" s="1082"/>
      <c r="DH59" s="1083"/>
      <c r="DI59" s="1083"/>
      <c r="DJ59" s="1083"/>
      <c r="DK59" s="1084"/>
      <c r="DL59" s="1082"/>
      <c r="DM59" s="1083"/>
      <c r="DN59" s="1083"/>
      <c r="DO59" s="1083"/>
      <c r="DP59" s="1084"/>
      <c r="DQ59" s="1082"/>
      <c r="DR59" s="1083"/>
      <c r="DS59" s="1083"/>
      <c r="DT59" s="1083"/>
      <c r="DU59" s="1084"/>
      <c r="DV59" s="1085"/>
      <c r="DW59" s="1086"/>
      <c r="DX59" s="1086"/>
      <c r="DY59" s="1086"/>
      <c r="DZ59" s="1087"/>
      <c r="EA59" s="247"/>
    </row>
    <row r="60" spans="1:131" s="248" customFormat="1" ht="26.25" customHeight="1" x14ac:dyDescent="0.15">
      <c r="A60" s="262">
        <v>33</v>
      </c>
      <c r="B60" s="1130"/>
      <c r="C60" s="1131"/>
      <c r="D60" s="1131"/>
      <c r="E60" s="1131"/>
      <c r="F60" s="1131"/>
      <c r="G60" s="1131"/>
      <c r="H60" s="1131"/>
      <c r="I60" s="1131"/>
      <c r="J60" s="1131"/>
      <c r="K60" s="1131"/>
      <c r="L60" s="1131"/>
      <c r="M60" s="1131"/>
      <c r="N60" s="1131"/>
      <c r="O60" s="1131"/>
      <c r="P60" s="1132"/>
      <c r="Q60" s="1133"/>
      <c r="R60" s="1116"/>
      <c r="S60" s="1116"/>
      <c r="T60" s="1116"/>
      <c r="U60" s="1116"/>
      <c r="V60" s="1116"/>
      <c r="W60" s="1116"/>
      <c r="X60" s="1116"/>
      <c r="Y60" s="1116"/>
      <c r="Z60" s="1116"/>
      <c r="AA60" s="1116"/>
      <c r="AB60" s="1116"/>
      <c r="AC60" s="1116"/>
      <c r="AD60" s="1116"/>
      <c r="AE60" s="1134"/>
      <c r="AF60" s="1112"/>
      <c r="AG60" s="1113"/>
      <c r="AH60" s="1113"/>
      <c r="AI60" s="1113"/>
      <c r="AJ60" s="1114"/>
      <c r="AK60" s="1115"/>
      <c r="AL60" s="1116"/>
      <c r="AM60" s="1116"/>
      <c r="AN60" s="1116"/>
      <c r="AO60" s="1116"/>
      <c r="AP60" s="1116"/>
      <c r="AQ60" s="1116"/>
      <c r="AR60" s="1116"/>
      <c r="AS60" s="1116"/>
      <c r="AT60" s="1116"/>
      <c r="AU60" s="1116"/>
      <c r="AV60" s="1116"/>
      <c r="AW60" s="1116"/>
      <c r="AX60" s="1116"/>
      <c r="AY60" s="1116"/>
      <c r="AZ60" s="1117"/>
      <c r="BA60" s="1117"/>
      <c r="BB60" s="1117"/>
      <c r="BC60" s="1117"/>
      <c r="BD60" s="1117"/>
      <c r="BE60" s="1125"/>
      <c r="BF60" s="1125"/>
      <c r="BG60" s="1125"/>
      <c r="BH60" s="1125"/>
      <c r="BI60" s="1126"/>
      <c r="BJ60" s="253"/>
      <c r="BK60" s="253"/>
      <c r="BL60" s="253"/>
      <c r="BM60" s="253"/>
      <c r="BN60" s="253"/>
      <c r="BO60" s="266"/>
      <c r="BP60" s="266"/>
      <c r="BQ60" s="263">
        <v>54</v>
      </c>
      <c r="BR60" s="264"/>
      <c r="BS60" s="1107"/>
      <c r="BT60" s="1108"/>
      <c r="BU60" s="1108"/>
      <c r="BV60" s="1108"/>
      <c r="BW60" s="1108"/>
      <c r="BX60" s="1108"/>
      <c r="BY60" s="1108"/>
      <c r="BZ60" s="1108"/>
      <c r="CA60" s="1108"/>
      <c r="CB60" s="1108"/>
      <c r="CC60" s="1108"/>
      <c r="CD60" s="1108"/>
      <c r="CE60" s="1108"/>
      <c r="CF60" s="1108"/>
      <c r="CG60" s="1109"/>
      <c r="CH60" s="1082"/>
      <c r="CI60" s="1083"/>
      <c r="CJ60" s="1083"/>
      <c r="CK60" s="1083"/>
      <c r="CL60" s="1084"/>
      <c r="CM60" s="1082"/>
      <c r="CN60" s="1083"/>
      <c r="CO60" s="1083"/>
      <c r="CP60" s="1083"/>
      <c r="CQ60" s="1084"/>
      <c r="CR60" s="1082"/>
      <c r="CS60" s="1083"/>
      <c r="CT60" s="1083"/>
      <c r="CU60" s="1083"/>
      <c r="CV60" s="1084"/>
      <c r="CW60" s="1082"/>
      <c r="CX60" s="1083"/>
      <c r="CY60" s="1083"/>
      <c r="CZ60" s="1083"/>
      <c r="DA60" s="1084"/>
      <c r="DB60" s="1082"/>
      <c r="DC60" s="1083"/>
      <c r="DD60" s="1083"/>
      <c r="DE60" s="1083"/>
      <c r="DF60" s="1084"/>
      <c r="DG60" s="1082"/>
      <c r="DH60" s="1083"/>
      <c r="DI60" s="1083"/>
      <c r="DJ60" s="1083"/>
      <c r="DK60" s="1084"/>
      <c r="DL60" s="1082"/>
      <c r="DM60" s="1083"/>
      <c r="DN60" s="1083"/>
      <c r="DO60" s="1083"/>
      <c r="DP60" s="1084"/>
      <c r="DQ60" s="1082"/>
      <c r="DR60" s="1083"/>
      <c r="DS60" s="1083"/>
      <c r="DT60" s="1083"/>
      <c r="DU60" s="1084"/>
      <c r="DV60" s="1085"/>
      <c r="DW60" s="1086"/>
      <c r="DX60" s="1086"/>
      <c r="DY60" s="1086"/>
      <c r="DZ60" s="1087"/>
      <c r="EA60" s="247"/>
    </row>
    <row r="61" spans="1:131" s="248" customFormat="1" ht="26.25" customHeight="1" thickBot="1" x14ac:dyDescent="0.2">
      <c r="A61" s="262">
        <v>34</v>
      </c>
      <c r="B61" s="1130"/>
      <c r="C61" s="1131"/>
      <c r="D61" s="1131"/>
      <c r="E61" s="1131"/>
      <c r="F61" s="1131"/>
      <c r="G61" s="1131"/>
      <c r="H61" s="1131"/>
      <c r="I61" s="1131"/>
      <c r="J61" s="1131"/>
      <c r="K61" s="1131"/>
      <c r="L61" s="1131"/>
      <c r="M61" s="1131"/>
      <c r="N61" s="1131"/>
      <c r="O61" s="1131"/>
      <c r="P61" s="1132"/>
      <c r="Q61" s="1133"/>
      <c r="R61" s="1116"/>
      <c r="S61" s="1116"/>
      <c r="T61" s="1116"/>
      <c r="U61" s="1116"/>
      <c r="V61" s="1116"/>
      <c r="W61" s="1116"/>
      <c r="X61" s="1116"/>
      <c r="Y61" s="1116"/>
      <c r="Z61" s="1116"/>
      <c r="AA61" s="1116"/>
      <c r="AB61" s="1116"/>
      <c r="AC61" s="1116"/>
      <c r="AD61" s="1116"/>
      <c r="AE61" s="1134"/>
      <c r="AF61" s="1112"/>
      <c r="AG61" s="1113"/>
      <c r="AH61" s="1113"/>
      <c r="AI61" s="1113"/>
      <c r="AJ61" s="1114"/>
      <c r="AK61" s="1115"/>
      <c r="AL61" s="1116"/>
      <c r="AM61" s="1116"/>
      <c r="AN61" s="1116"/>
      <c r="AO61" s="1116"/>
      <c r="AP61" s="1116"/>
      <c r="AQ61" s="1116"/>
      <c r="AR61" s="1116"/>
      <c r="AS61" s="1116"/>
      <c r="AT61" s="1116"/>
      <c r="AU61" s="1116"/>
      <c r="AV61" s="1116"/>
      <c r="AW61" s="1116"/>
      <c r="AX61" s="1116"/>
      <c r="AY61" s="1116"/>
      <c r="AZ61" s="1117"/>
      <c r="BA61" s="1117"/>
      <c r="BB61" s="1117"/>
      <c r="BC61" s="1117"/>
      <c r="BD61" s="1117"/>
      <c r="BE61" s="1125"/>
      <c r="BF61" s="1125"/>
      <c r="BG61" s="1125"/>
      <c r="BH61" s="1125"/>
      <c r="BI61" s="1126"/>
      <c r="BJ61" s="253"/>
      <c r="BK61" s="253"/>
      <c r="BL61" s="253"/>
      <c r="BM61" s="253"/>
      <c r="BN61" s="253"/>
      <c r="BO61" s="266"/>
      <c r="BP61" s="266"/>
      <c r="BQ61" s="263">
        <v>55</v>
      </c>
      <c r="BR61" s="264"/>
      <c r="BS61" s="1107"/>
      <c r="BT61" s="1108"/>
      <c r="BU61" s="1108"/>
      <c r="BV61" s="1108"/>
      <c r="BW61" s="1108"/>
      <c r="BX61" s="1108"/>
      <c r="BY61" s="1108"/>
      <c r="BZ61" s="1108"/>
      <c r="CA61" s="1108"/>
      <c r="CB61" s="1108"/>
      <c r="CC61" s="1108"/>
      <c r="CD61" s="1108"/>
      <c r="CE61" s="1108"/>
      <c r="CF61" s="1108"/>
      <c r="CG61" s="1109"/>
      <c r="CH61" s="1082"/>
      <c r="CI61" s="1083"/>
      <c r="CJ61" s="1083"/>
      <c r="CK61" s="1083"/>
      <c r="CL61" s="1084"/>
      <c r="CM61" s="1082"/>
      <c r="CN61" s="1083"/>
      <c r="CO61" s="1083"/>
      <c r="CP61" s="1083"/>
      <c r="CQ61" s="1084"/>
      <c r="CR61" s="1082"/>
      <c r="CS61" s="1083"/>
      <c r="CT61" s="1083"/>
      <c r="CU61" s="1083"/>
      <c r="CV61" s="1084"/>
      <c r="CW61" s="1082"/>
      <c r="CX61" s="1083"/>
      <c r="CY61" s="1083"/>
      <c r="CZ61" s="1083"/>
      <c r="DA61" s="1084"/>
      <c r="DB61" s="1082"/>
      <c r="DC61" s="1083"/>
      <c r="DD61" s="1083"/>
      <c r="DE61" s="1083"/>
      <c r="DF61" s="1084"/>
      <c r="DG61" s="1082"/>
      <c r="DH61" s="1083"/>
      <c r="DI61" s="1083"/>
      <c r="DJ61" s="1083"/>
      <c r="DK61" s="1084"/>
      <c r="DL61" s="1082"/>
      <c r="DM61" s="1083"/>
      <c r="DN61" s="1083"/>
      <c r="DO61" s="1083"/>
      <c r="DP61" s="1084"/>
      <c r="DQ61" s="1082"/>
      <c r="DR61" s="1083"/>
      <c r="DS61" s="1083"/>
      <c r="DT61" s="1083"/>
      <c r="DU61" s="1084"/>
      <c r="DV61" s="1085"/>
      <c r="DW61" s="1086"/>
      <c r="DX61" s="1086"/>
      <c r="DY61" s="1086"/>
      <c r="DZ61" s="1087"/>
      <c r="EA61" s="247"/>
    </row>
    <row r="62" spans="1:131" s="248" customFormat="1" ht="26.25" customHeight="1" x14ac:dyDescent="0.15">
      <c r="A62" s="262">
        <v>35</v>
      </c>
      <c r="B62" s="1130"/>
      <c r="C62" s="1131"/>
      <c r="D62" s="1131"/>
      <c r="E62" s="1131"/>
      <c r="F62" s="1131"/>
      <c r="G62" s="1131"/>
      <c r="H62" s="1131"/>
      <c r="I62" s="1131"/>
      <c r="J62" s="1131"/>
      <c r="K62" s="1131"/>
      <c r="L62" s="1131"/>
      <c r="M62" s="1131"/>
      <c r="N62" s="1131"/>
      <c r="O62" s="1131"/>
      <c r="P62" s="1132"/>
      <c r="Q62" s="1133"/>
      <c r="R62" s="1116"/>
      <c r="S62" s="1116"/>
      <c r="T62" s="1116"/>
      <c r="U62" s="1116"/>
      <c r="V62" s="1116"/>
      <c r="W62" s="1116"/>
      <c r="X62" s="1116"/>
      <c r="Y62" s="1116"/>
      <c r="Z62" s="1116"/>
      <c r="AA62" s="1116"/>
      <c r="AB62" s="1116"/>
      <c r="AC62" s="1116"/>
      <c r="AD62" s="1116"/>
      <c r="AE62" s="1134"/>
      <c r="AF62" s="1112"/>
      <c r="AG62" s="1113"/>
      <c r="AH62" s="1113"/>
      <c r="AI62" s="1113"/>
      <c r="AJ62" s="1114"/>
      <c r="AK62" s="1115"/>
      <c r="AL62" s="1116"/>
      <c r="AM62" s="1116"/>
      <c r="AN62" s="1116"/>
      <c r="AO62" s="1116"/>
      <c r="AP62" s="1116"/>
      <c r="AQ62" s="1116"/>
      <c r="AR62" s="1116"/>
      <c r="AS62" s="1116"/>
      <c r="AT62" s="1116"/>
      <c r="AU62" s="1116"/>
      <c r="AV62" s="1116"/>
      <c r="AW62" s="1116"/>
      <c r="AX62" s="1116"/>
      <c r="AY62" s="1116"/>
      <c r="AZ62" s="1117"/>
      <c r="BA62" s="1117"/>
      <c r="BB62" s="1117"/>
      <c r="BC62" s="1117"/>
      <c r="BD62" s="1117"/>
      <c r="BE62" s="1125"/>
      <c r="BF62" s="1125"/>
      <c r="BG62" s="1125"/>
      <c r="BH62" s="1125"/>
      <c r="BI62" s="1126"/>
      <c r="BJ62" s="1127" t="s">
        <v>413</v>
      </c>
      <c r="BK62" s="1128"/>
      <c r="BL62" s="1128"/>
      <c r="BM62" s="1128"/>
      <c r="BN62" s="1129"/>
      <c r="BO62" s="266"/>
      <c r="BP62" s="266"/>
      <c r="BQ62" s="263">
        <v>56</v>
      </c>
      <c r="BR62" s="264"/>
      <c r="BS62" s="1107"/>
      <c r="BT62" s="1108"/>
      <c r="BU62" s="1108"/>
      <c r="BV62" s="1108"/>
      <c r="BW62" s="1108"/>
      <c r="BX62" s="1108"/>
      <c r="BY62" s="1108"/>
      <c r="BZ62" s="1108"/>
      <c r="CA62" s="1108"/>
      <c r="CB62" s="1108"/>
      <c r="CC62" s="1108"/>
      <c r="CD62" s="1108"/>
      <c r="CE62" s="1108"/>
      <c r="CF62" s="1108"/>
      <c r="CG62" s="1109"/>
      <c r="CH62" s="1082"/>
      <c r="CI62" s="1083"/>
      <c r="CJ62" s="1083"/>
      <c r="CK62" s="1083"/>
      <c r="CL62" s="1084"/>
      <c r="CM62" s="1082"/>
      <c r="CN62" s="1083"/>
      <c r="CO62" s="1083"/>
      <c r="CP62" s="1083"/>
      <c r="CQ62" s="1084"/>
      <c r="CR62" s="1082"/>
      <c r="CS62" s="1083"/>
      <c r="CT62" s="1083"/>
      <c r="CU62" s="1083"/>
      <c r="CV62" s="1084"/>
      <c r="CW62" s="1082"/>
      <c r="CX62" s="1083"/>
      <c r="CY62" s="1083"/>
      <c r="CZ62" s="1083"/>
      <c r="DA62" s="1084"/>
      <c r="DB62" s="1082"/>
      <c r="DC62" s="1083"/>
      <c r="DD62" s="1083"/>
      <c r="DE62" s="1083"/>
      <c r="DF62" s="1084"/>
      <c r="DG62" s="1082"/>
      <c r="DH62" s="1083"/>
      <c r="DI62" s="1083"/>
      <c r="DJ62" s="1083"/>
      <c r="DK62" s="1084"/>
      <c r="DL62" s="1082"/>
      <c r="DM62" s="1083"/>
      <c r="DN62" s="1083"/>
      <c r="DO62" s="1083"/>
      <c r="DP62" s="1084"/>
      <c r="DQ62" s="1082"/>
      <c r="DR62" s="1083"/>
      <c r="DS62" s="1083"/>
      <c r="DT62" s="1083"/>
      <c r="DU62" s="1084"/>
      <c r="DV62" s="1085"/>
      <c r="DW62" s="1086"/>
      <c r="DX62" s="1086"/>
      <c r="DY62" s="1086"/>
      <c r="DZ62" s="1087"/>
      <c r="EA62" s="247"/>
    </row>
    <row r="63" spans="1:131" s="248" customFormat="1" ht="26.25" customHeight="1" thickBot="1" x14ac:dyDescent="0.2">
      <c r="A63" s="265" t="s">
        <v>392</v>
      </c>
      <c r="B63" s="1037" t="s">
        <v>414</v>
      </c>
      <c r="C63" s="1038"/>
      <c r="D63" s="1038"/>
      <c r="E63" s="1038"/>
      <c r="F63" s="1038"/>
      <c r="G63" s="1038"/>
      <c r="H63" s="1038"/>
      <c r="I63" s="1038"/>
      <c r="J63" s="1038"/>
      <c r="K63" s="1038"/>
      <c r="L63" s="1038"/>
      <c r="M63" s="1038"/>
      <c r="N63" s="1038"/>
      <c r="O63" s="1038"/>
      <c r="P63" s="1039"/>
      <c r="Q63" s="1055"/>
      <c r="R63" s="1056"/>
      <c r="S63" s="1056"/>
      <c r="T63" s="1056"/>
      <c r="U63" s="1056"/>
      <c r="V63" s="1056"/>
      <c r="W63" s="1056"/>
      <c r="X63" s="1056"/>
      <c r="Y63" s="1056"/>
      <c r="Z63" s="1056"/>
      <c r="AA63" s="1056"/>
      <c r="AB63" s="1056"/>
      <c r="AC63" s="1056"/>
      <c r="AD63" s="1056"/>
      <c r="AE63" s="1121"/>
      <c r="AF63" s="1122">
        <v>22</v>
      </c>
      <c r="AG63" s="1052"/>
      <c r="AH63" s="1052"/>
      <c r="AI63" s="1052"/>
      <c r="AJ63" s="1123"/>
      <c r="AK63" s="1124"/>
      <c r="AL63" s="1056"/>
      <c r="AM63" s="1056"/>
      <c r="AN63" s="1056"/>
      <c r="AO63" s="1056"/>
      <c r="AP63" s="1052">
        <v>596</v>
      </c>
      <c r="AQ63" s="1052"/>
      <c r="AR63" s="1052"/>
      <c r="AS63" s="1052"/>
      <c r="AT63" s="1052"/>
      <c r="AU63" s="1052">
        <v>518</v>
      </c>
      <c r="AV63" s="1052"/>
      <c r="AW63" s="1052"/>
      <c r="AX63" s="1052"/>
      <c r="AY63" s="1052"/>
      <c r="AZ63" s="1118"/>
      <c r="BA63" s="1118"/>
      <c r="BB63" s="1118"/>
      <c r="BC63" s="1118"/>
      <c r="BD63" s="1118"/>
      <c r="BE63" s="1053"/>
      <c r="BF63" s="1053"/>
      <c r="BG63" s="1053"/>
      <c r="BH63" s="1053"/>
      <c r="BI63" s="1054"/>
      <c r="BJ63" s="1119" t="s">
        <v>415</v>
      </c>
      <c r="BK63" s="1044"/>
      <c r="BL63" s="1044"/>
      <c r="BM63" s="1044"/>
      <c r="BN63" s="1120"/>
      <c r="BO63" s="266"/>
      <c r="BP63" s="266"/>
      <c r="BQ63" s="263">
        <v>57</v>
      </c>
      <c r="BR63" s="264"/>
      <c r="BS63" s="1107"/>
      <c r="BT63" s="1108"/>
      <c r="BU63" s="1108"/>
      <c r="BV63" s="1108"/>
      <c r="BW63" s="1108"/>
      <c r="BX63" s="1108"/>
      <c r="BY63" s="1108"/>
      <c r="BZ63" s="1108"/>
      <c r="CA63" s="1108"/>
      <c r="CB63" s="1108"/>
      <c r="CC63" s="1108"/>
      <c r="CD63" s="1108"/>
      <c r="CE63" s="1108"/>
      <c r="CF63" s="1108"/>
      <c r="CG63" s="1109"/>
      <c r="CH63" s="1082"/>
      <c r="CI63" s="1083"/>
      <c r="CJ63" s="1083"/>
      <c r="CK63" s="1083"/>
      <c r="CL63" s="1084"/>
      <c r="CM63" s="1082"/>
      <c r="CN63" s="1083"/>
      <c r="CO63" s="1083"/>
      <c r="CP63" s="1083"/>
      <c r="CQ63" s="1084"/>
      <c r="CR63" s="1082"/>
      <c r="CS63" s="1083"/>
      <c r="CT63" s="1083"/>
      <c r="CU63" s="1083"/>
      <c r="CV63" s="1084"/>
      <c r="CW63" s="1082"/>
      <c r="CX63" s="1083"/>
      <c r="CY63" s="1083"/>
      <c r="CZ63" s="1083"/>
      <c r="DA63" s="1084"/>
      <c r="DB63" s="1082"/>
      <c r="DC63" s="1083"/>
      <c r="DD63" s="1083"/>
      <c r="DE63" s="1083"/>
      <c r="DF63" s="1084"/>
      <c r="DG63" s="1082"/>
      <c r="DH63" s="1083"/>
      <c r="DI63" s="1083"/>
      <c r="DJ63" s="1083"/>
      <c r="DK63" s="1084"/>
      <c r="DL63" s="1082"/>
      <c r="DM63" s="1083"/>
      <c r="DN63" s="1083"/>
      <c r="DO63" s="1083"/>
      <c r="DP63" s="1084"/>
      <c r="DQ63" s="1082"/>
      <c r="DR63" s="1083"/>
      <c r="DS63" s="1083"/>
      <c r="DT63" s="1083"/>
      <c r="DU63" s="1084"/>
      <c r="DV63" s="1085"/>
      <c r="DW63" s="1086"/>
      <c r="DX63" s="1086"/>
      <c r="DY63" s="1086"/>
      <c r="DZ63" s="1087"/>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1107"/>
      <c r="BT64" s="1108"/>
      <c r="BU64" s="1108"/>
      <c r="BV64" s="1108"/>
      <c r="BW64" s="1108"/>
      <c r="BX64" s="1108"/>
      <c r="BY64" s="1108"/>
      <c r="BZ64" s="1108"/>
      <c r="CA64" s="1108"/>
      <c r="CB64" s="1108"/>
      <c r="CC64" s="1108"/>
      <c r="CD64" s="1108"/>
      <c r="CE64" s="1108"/>
      <c r="CF64" s="1108"/>
      <c r="CG64" s="1109"/>
      <c r="CH64" s="1082"/>
      <c r="CI64" s="1083"/>
      <c r="CJ64" s="1083"/>
      <c r="CK64" s="1083"/>
      <c r="CL64" s="1084"/>
      <c r="CM64" s="1082"/>
      <c r="CN64" s="1083"/>
      <c r="CO64" s="1083"/>
      <c r="CP64" s="1083"/>
      <c r="CQ64" s="1084"/>
      <c r="CR64" s="1082"/>
      <c r="CS64" s="1083"/>
      <c r="CT64" s="1083"/>
      <c r="CU64" s="1083"/>
      <c r="CV64" s="1084"/>
      <c r="CW64" s="1082"/>
      <c r="CX64" s="1083"/>
      <c r="CY64" s="1083"/>
      <c r="CZ64" s="1083"/>
      <c r="DA64" s="1084"/>
      <c r="DB64" s="1082"/>
      <c r="DC64" s="1083"/>
      <c r="DD64" s="1083"/>
      <c r="DE64" s="1083"/>
      <c r="DF64" s="1084"/>
      <c r="DG64" s="1082"/>
      <c r="DH64" s="1083"/>
      <c r="DI64" s="1083"/>
      <c r="DJ64" s="1083"/>
      <c r="DK64" s="1084"/>
      <c r="DL64" s="1082"/>
      <c r="DM64" s="1083"/>
      <c r="DN64" s="1083"/>
      <c r="DO64" s="1083"/>
      <c r="DP64" s="1084"/>
      <c r="DQ64" s="1082"/>
      <c r="DR64" s="1083"/>
      <c r="DS64" s="1083"/>
      <c r="DT64" s="1083"/>
      <c r="DU64" s="1084"/>
      <c r="DV64" s="1085"/>
      <c r="DW64" s="1086"/>
      <c r="DX64" s="1086"/>
      <c r="DY64" s="1086"/>
      <c r="DZ64" s="1087"/>
      <c r="EA64" s="247"/>
    </row>
    <row r="65" spans="1:131" s="248" customFormat="1" ht="26.25" customHeight="1" thickBot="1" x14ac:dyDescent="0.2">
      <c r="A65" s="253" t="s">
        <v>416</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1107"/>
      <c r="BT65" s="1108"/>
      <c r="BU65" s="1108"/>
      <c r="BV65" s="1108"/>
      <c r="BW65" s="1108"/>
      <c r="BX65" s="1108"/>
      <c r="BY65" s="1108"/>
      <c r="BZ65" s="1108"/>
      <c r="CA65" s="1108"/>
      <c r="CB65" s="1108"/>
      <c r="CC65" s="1108"/>
      <c r="CD65" s="1108"/>
      <c r="CE65" s="1108"/>
      <c r="CF65" s="1108"/>
      <c r="CG65" s="1109"/>
      <c r="CH65" s="1082"/>
      <c r="CI65" s="1083"/>
      <c r="CJ65" s="1083"/>
      <c r="CK65" s="1083"/>
      <c r="CL65" s="1084"/>
      <c r="CM65" s="1082"/>
      <c r="CN65" s="1083"/>
      <c r="CO65" s="1083"/>
      <c r="CP65" s="1083"/>
      <c r="CQ65" s="1084"/>
      <c r="CR65" s="1082"/>
      <c r="CS65" s="1083"/>
      <c r="CT65" s="1083"/>
      <c r="CU65" s="1083"/>
      <c r="CV65" s="1084"/>
      <c r="CW65" s="1082"/>
      <c r="CX65" s="1083"/>
      <c r="CY65" s="1083"/>
      <c r="CZ65" s="1083"/>
      <c r="DA65" s="1084"/>
      <c r="DB65" s="1082"/>
      <c r="DC65" s="1083"/>
      <c r="DD65" s="1083"/>
      <c r="DE65" s="1083"/>
      <c r="DF65" s="1084"/>
      <c r="DG65" s="1082"/>
      <c r="DH65" s="1083"/>
      <c r="DI65" s="1083"/>
      <c r="DJ65" s="1083"/>
      <c r="DK65" s="1084"/>
      <c r="DL65" s="1082"/>
      <c r="DM65" s="1083"/>
      <c r="DN65" s="1083"/>
      <c r="DO65" s="1083"/>
      <c r="DP65" s="1084"/>
      <c r="DQ65" s="1082"/>
      <c r="DR65" s="1083"/>
      <c r="DS65" s="1083"/>
      <c r="DT65" s="1083"/>
      <c r="DU65" s="1084"/>
      <c r="DV65" s="1085"/>
      <c r="DW65" s="1086"/>
      <c r="DX65" s="1086"/>
      <c r="DY65" s="1086"/>
      <c r="DZ65" s="1087"/>
      <c r="EA65" s="247"/>
    </row>
    <row r="66" spans="1:131" s="248" customFormat="1" ht="26.25" customHeight="1" x14ac:dyDescent="0.15">
      <c r="A66" s="1088" t="s">
        <v>417</v>
      </c>
      <c r="B66" s="1089"/>
      <c r="C66" s="1089"/>
      <c r="D66" s="1089"/>
      <c r="E66" s="1089"/>
      <c r="F66" s="1089"/>
      <c r="G66" s="1089"/>
      <c r="H66" s="1089"/>
      <c r="I66" s="1089"/>
      <c r="J66" s="1089"/>
      <c r="K66" s="1089"/>
      <c r="L66" s="1089"/>
      <c r="M66" s="1089"/>
      <c r="N66" s="1089"/>
      <c r="O66" s="1089"/>
      <c r="P66" s="1090"/>
      <c r="Q66" s="1094" t="s">
        <v>418</v>
      </c>
      <c r="R66" s="1095"/>
      <c r="S66" s="1095"/>
      <c r="T66" s="1095"/>
      <c r="U66" s="1096"/>
      <c r="V66" s="1094" t="s">
        <v>419</v>
      </c>
      <c r="W66" s="1095"/>
      <c r="X66" s="1095"/>
      <c r="Y66" s="1095"/>
      <c r="Z66" s="1096"/>
      <c r="AA66" s="1094" t="s">
        <v>399</v>
      </c>
      <c r="AB66" s="1095"/>
      <c r="AC66" s="1095"/>
      <c r="AD66" s="1095"/>
      <c r="AE66" s="1096"/>
      <c r="AF66" s="1100" t="s">
        <v>420</v>
      </c>
      <c r="AG66" s="1101"/>
      <c r="AH66" s="1101"/>
      <c r="AI66" s="1101"/>
      <c r="AJ66" s="1102"/>
      <c r="AK66" s="1094" t="s">
        <v>421</v>
      </c>
      <c r="AL66" s="1089"/>
      <c r="AM66" s="1089"/>
      <c r="AN66" s="1089"/>
      <c r="AO66" s="1090"/>
      <c r="AP66" s="1094" t="s">
        <v>422</v>
      </c>
      <c r="AQ66" s="1095"/>
      <c r="AR66" s="1095"/>
      <c r="AS66" s="1095"/>
      <c r="AT66" s="1096"/>
      <c r="AU66" s="1094" t="s">
        <v>423</v>
      </c>
      <c r="AV66" s="1095"/>
      <c r="AW66" s="1095"/>
      <c r="AX66" s="1095"/>
      <c r="AY66" s="1096"/>
      <c r="AZ66" s="1094" t="s">
        <v>380</v>
      </c>
      <c r="BA66" s="1095"/>
      <c r="BB66" s="1095"/>
      <c r="BC66" s="1095"/>
      <c r="BD66" s="1110"/>
      <c r="BE66" s="266"/>
      <c r="BF66" s="266"/>
      <c r="BG66" s="266"/>
      <c r="BH66" s="266"/>
      <c r="BI66" s="266"/>
      <c r="BJ66" s="266"/>
      <c r="BK66" s="266"/>
      <c r="BL66" s="266"/>
      <c r="BM66" s="266"/>
      <c r="BN66" s="266"/>
      <c r="BO66" s="266"/>
      <c r="BP66" s="266"/>
      <c r="BQ66" s="263">
        <v>60</v>
      </c>
      <c r="BR66" s="268"/>
      <c r="BS66" s="1046"/>
      <c r="BT66" s="1047"/>
      <c r="BU66" s="1047"/>
      <c r="BV66" s="1047"/>
      <c r="BW66" s="1047"/>
      <c r="BX66" s="1047"/>
      <c r="BY66" s="1047"/>
      <c r="BZ66" s="1047"/>
      <c r="CA66" s="1047"/>
      <c r="CB66" s="1047"/>
      <c r="CC66" s="1047"/>
      <c r="CD66" s="1047"/>
      <c r="CE66" s="1047"/>
      <c r="CF66" s="1047"/>
      <c r="CG66" s="1048"/>
      <c r="CH66" s="1049"/>
      <c r="CI66" s="1050"/>
      <c r="CJ66" s="1050"/>
      <c r="CK66" s="1050"/>
      <c r="CL66" s="1051"/>
      <c r="CM66" s="1049"/>
      <c r="CN66" s="1050"/>
      <c r="CO66" s="1050"/>
      <c r="CP66" s="1050"/>
      <c r="CQ66" s="1051"/>
      <c r="CR66" s="1049"/>
      <c r="CS66" s="1050"/>
      <c r="CT66" s="1050"/>
      <c r="CU66" s="1050"/>
      <c r="CV66" s="1051"/>
      <c r="CW66" s="1049"/>
      <c r="CX66" s="1050"/>
      <c r="CY66" s="1050"/>
      <c r="CZ66" s="1050"/>
      <c r="DA66" s="1051"/>
      <c r="DB66" s="1049"/>
      <c r="DC66" s="1050"/>
      <c r="DD66" s="1050"/>
      <c r="DE66" s="1050"/>
      <c r="DF66" s="1051"/>
      <c r="DG66" s="1049"/>
      <c r="DH66" s="1050"/>
      <c r="DI66" s="1050"/>
      <c r="DJ66" s="1050"/>
      <c r="DK66" s="1051"/>
      <c r="DL66" s="1049"/>
      <c r="DM66" s="1050"/>
      <c r="DN66" s="1050"/>
      <c r="DO66" s="1050"/>
      <c r="DP66" s="1051"/>
      <c r="DQ66" s="1049"/>
      <c r="DR66" s="1050"/>
      <c r="DS66" s="1050"/>
      <c r="DT66" s="1050"/>
      <c r="DU66" s="1051"/>
      <c r="DV66" s="1034"/>
      <c r="DW66" s="1035"/>
      <c r="DX66" s="1035"/>
      <c r="DY66" s="1035"/>
      <c r="DZ66" s="1036"/>
      <c r="EA66" s="247"/>
    </row>
    <row r="67" spans="1:131" s="248" customFormat="1" ht="26.25" customHeight="1" thickBot="1" x14ac:dyDescent="0.2">
      <c r="A67" s="1091"/>
      <c r="B67" s="1092"/>
      <c r="C67" s="1092"/>
      <c r="D67" s="1092"/>
      <c r="E67" s="1092"/>
      <c r="F67" s="1092"/>
      <c r="G67" s="1092"/>
      <c r="H67" s="1092"/>
      <c r="I67" s="1092"/>
      <c r="J67" s="1092"/>
      <c r="K67" s="1092"/>
      <c r="L67" s="1092"/>
      <c r="M67" s="1092"/>
      <c r="N67" s="1092"/>
      <c r="O67" s="1092"/>
      <c r="P67" s="1093"/>
      <c r="Q67" s="1097"/>
      <c r="R67" s="1098"/>
      <c r="S67" s="1098"/>
      <c r="T67" s="1098"/>
      <c r="U67" s="1099"/>
      <c r="V67" s="1097"/>
      <c r="W67" s="1098"/>
      <c r="X67" s="1098"/>
      <c r="Y67" s="1098"/>
      <c r="Z67" s="1099"/>
      <c r="AA67" s="1097"/>
      <c r="AB67" s="1098"/>
      <c r="AC67" s="1098"/>
      <c r="AD67" s="1098"/>
      <c r="AE67" s="1099"/>
      <c r="AF67" s="1103"/>
      <c r="AG67" s="1104"/>
      <c r="AH67" s="1104"/>
      <c r="AI67" s="1104"/>
      <c r="AJ67" s="1105"/>
      <c r="AK67" s="1106"/>
      <c r="AL67" s="1092"/>
      <c r="AM67" s="1092"/>
      <c r="AN67" s="1092"/>
      <c r="AO67" s="1093"/>
      <c r="AP67" s="1097"/>
      <c r="AQ67" s="1098"/>
      <c r="AR67" s="1098"/>
      <c r="AS67" s="1098"/>
      <c r="AT67" s="1099"/>
      <c r="AU67" s="1097"/>
      <c r="AV67" s="1098"/>
      <c r="AW67" s="1098"/>
      <c r="AX67" s="1098"/>
      <c r="AY67" s="1099"/>
      <c r="AZ67" s="1097"/>
      <c r="BA67" s="1098"/>
      <c r="BB67" s="1098"/>
      <c r="BC67" s="1098"/>
      <c r="BD67" s="1111"/>
      <c r="BE67" s="266"/>
      <c r="BF67" s="266"/>
      <c r="BG67" s="266"/>
      <c r="BH67" s="266"/>
      <c r="BI67" s="266"/>
      <c r="BJ67" s="266"/>
      <c r="BK67" s="266"/>
      <c r="BL67" s="266"/>
      <c r="BM67" s="266"/>
      <c r="BN67" s="266"/>
      <c r="BO67" s="266"/>
      <c r="BP67" s="266"/>
      <c r="BQ67" s="263">
        <v>61</v>
      </c>
      <c r="BR67" s="268"/>
      <c r="BS67" s="1046"/>
      <c r="BT67" s="1047"/>
      <c r="BU67" s="1047"/>
      <c r="BV67" s="1047"/>
      <c r="BW67" s="1047"/>
      <c r="BX67" s="1047"/>
      <c r="BY67" s="1047"/>
      <c r="BZ67" s="1047"/>
      <c r="CA67" s="1047"/>
      <c r="CB67" s="1047"/>
      <c r="CC67" s="1047"/>
      <c r="CD67" s="1047"/>
      <c r="CE67" s="1047"/>
      <c r="CF67" s="1047"/>
      <c r="CG67" s="1048"/>
      <c r="CH67" s="1049"/>
      <c r="CI67" s="1050"/>
      <c r="CJ67" s="1050"/>
      <c r="CK67" s="1050"/>
      <c r="CL67" s="1051"/>
      <c r="CM67" s="1049"/>
      <c r="CN67" s="1050"/>
      <c r="CO67" s="1050"/>
      <c r="CP67" s="1050"/>
      <c r="CQ67" s="1051"/>
      <c r="CR67" s="1049"/>
      <c r="CS67" s="1050"/>
      <c r="CT67" s="1050"/>
      <c r="CU67" s="1050"/>
      <c r="CV67" s="1051"/>
      <c r="CW67" s="1049"/>
      <c r="CX67" s="1050"/>
      <c r="CY67" s="1050"/>
      <c r="CZ67" s="1050"/>
      <c r="DA67" s="1051"/>
      <c r="DB67" s="1049"/>
      <c r="DC67" s="1050"/>
      <c r="DD67" s="1050"/>
      <c r="DE67" s="1050"/>
      <c r="DF67" s="1051"/>
      <c r="DG67" s="1049"/>
      <c r="DH67" s="1050"/>
      <c r="DI67" s="1050"/>
      <c r="DJ67" s="1050"/>
      <c r="DK67" s="1051"/>
      <c r="DL67" s="1049"/>
      <c r="DM67" s="1050"/>
      <c r="DN67" s="1050"/>
      <c r="DO67" s="1050"/>
      <c r="DP67" s="1051"/>
      <c r="DQ67" s="1049"/>
      <c r="DR67" s="1050"/>
      <c r="DS67" s="1050"/>
      <c r="DT67" s="1050"/>
      <c r="DU67" s="1051"/>
      <c r="DV67" s="1034"/>
      <c r="DW67" s="1035"/>
      <c r="DX67" s="1035"/>
      <c r="DY67" s="1035"/>
      <c r="DZ67" s="1036"/>
      <c r="EA67" s="247"/>
    </row>
    <row r="68" spans="1:131" s="248" customFormat="1" ht="26.25" customHeight="1" thickTop="1" x14ac:dyDescent="0.15">
      <c r="A68" s="259">
        <v>1</v>
      </c>
      <c r="B68" s="1078" t="s">
        <v>586</v>
      </c>
      <c r="C68" s="1079"/>
      <c r="D68" s="1079"/>
      <c r="E68" s="1079"/>
      <c r="F68" s="1079"/>
      <c r="G68" s="1079"/>
      <c r="H68" s="1079"/>
      <c r="I68" s="1079"/>
      <c r="J68" s="1079"/>
      <c r="K68" s="1079"/>
      <c r="L68" s="1079"/>
      <c r="M68" s="1079"/>
      <c r="N68" s="1079"/>
      <c r="O68" s="1079"/>
      <c r="P68" s="1080"/>
      <c r="Q68" s="1081">
        <v>1520</v>
      </c>
      <c r="R68" s="1075"/>
      <c r="S68" s="1075"/>
      <c r="T68" s="1075"/>
      <c r="U68" s="1075"/>
      <c r="V68" s="1075">
        <v>1399</v>
      </c>
      <c r="W68" s="1075"/>
      <c r="X68" s="1075"/>
      <c r="Y68" s="1075"/>
      <c r="Z68" s="1075"/>
      <c r="AA68" s="1075">
        <v>121</v>
      </c>
      <c r="AB68" s="1075"/>
      <c r="AC68" s="1075"/>
      <c r="AD68" s="1075"/>
      <c r="AE68" s="1075"/>
      <c r="AF68" s="1075">
        <v>121</v>
      </c>
      <c r="AG68" s="1075"/>
      <c r="AH68" s="1075"/>
      <c r="AI68" s="1075"/>
      <c r="AJ68" s="1075"/>
      <c r="AK68" s="1075" t="s">
        <v>585</v>
      </c>
      <c r="AL68" s="1075"/>
      <c r="AM68" s="1075"/>
      <c r="AN68" s="1075"/>
      <c r="AO68" s="1075"/>
      <c r="AP68" s="1075">
        <v>1785</v>
      </c>
      <c r="AQ68" s="1075"/>
      <c r="AR68" s="1075"/>
      <c r="AS68" s="1075"/>
      <c r="AT68" s="1075"/>
      <c r="AU68" s="1075">
        <v>237</v>
      </c>
      <c r="AV68" s="1075"/>
      <c r="AW68" s="1075"/>
      <c r="AX68" s="1075"/>
      <c r="AY68" s="1075"/>
      <c r="AZ68" s="1076"/>
      <c r="BA68" s="1076"/>
      <c r="BB68" s="1076"/>
      <c r="BC68" s="1076"/>
      <c r="BD68" s="1077"/>
      <c r="BE68" s="266"/>
      <c r="BF68" s="266"/>
      <c r="BG68" s="266"/>
      <c r="BH68" s="266"/>
      <c r="BI68" s="266"/>
      <c r="BJ68" s="266"/>
      <c r="BK68" s="266"/>
      <c r="BL68" s="266"/>
      <c r="BM68" s="266"/>
      <c r="BN68" s="266"/>
      <c r="BO68" s="266"/>
      <c r="BP68" s="266"/>
      <c r="BQ68" s="263">
        <v>62</v>
      </c>
      <c r="BR68" s="268"/>
      <c r="BS68" s="1046"/>
      <c r="BT68" s="1047"/>
      <c r="BU68" s="1047"/>
      <c r="BV68" s="1047"/>
      <c r="BW68" s="1047"/>
      <c r="BX68" s="1047"/>
      <c r="BY68" s="1047"/>
      <c r="BZ68" s="1047"/>
      <c r="CA68" s="1047"/>
      <c r="CB68" s="1047"/>
      <c r="CC68" s="1047"/>
      <c r="CD68" s="1047"/>
      <c r="CE68" s="1047"/>
      <c r="CF68" s="1047"/>
      <c r="CG68" s="1048"/>
      <c r="CH68" s="1049"/>
      <c r="CI68" s="1050"/>
      <c r="CJ68" s="1050"/>
      <c r="CK68" s="1050"/>
      <c r="CL68" s="1051"/>
      <c r="CM68" s="1049"/>
      <c r="CN68" s="1050"/>
      <c r="CO68" s="1050"/>
      <c r="CP68" s="1050"/>
      <c r="CQ68" s="1051"/>
      <c r="CR68" s="1049"/>
      <c r="CS68" s="1050"/>
      <c r="CT68" s="1050"/>
      <c r="CU68" s="1050"/>
      <c r="CV68" s="1051"/>
      <c r="CW68" s="1049"/>
      <c r="CX68" s="1050"/>
      <c r="CY68" s="1050"/>
      <c r="CZ68" s="1050"/>
      <c r="DA68" s="1051"/>
      <c r="DB68" s="1049"/>
      <c r="DC68" s="1050"/>
      <c r="DD68" s="1050"/>
      <c r="DE68" s="1050"/>
      <c r="DF68" s="1051"/>
      <c r="DG68" s="1049"/>
      <c r="DH68" s="1050"/>
      <c r="DI68" s="1050"/>
      <c r="DJ68" s="1050"/>
      <c r="DK68" s="1051"/>
      <c r="DL68" s="1049"/>
      <c r="DM68" s="1050"/>
      <c r="DN68" s="1050"/>
      <c r="DO68" s="1050"/>
      <c r="DP68" s="1051"/>
      <c r="DQ68" s="1049"/>
      <c r="DR68" s="1050"/>
      <c r="DS68" s="1050"/>
      <c r="DT68" s="1050"/>
      <c r="DU68" s="1051"/>
      <c r="DV68" s="1034"/>
      <c r="DW68" s="1035"/>
      <c r="DX68" s="1035"/>
      <c r="DY68" s="1035"/>
      <c r="DZ68" s="1036"/>
      <c r="EA68" s="247"/>
    </row>
    <row r="69" spans="1:131" s="248" customFormat="1" ht="26.25" customHeight="1" x14ac:dyDescent="0.15">
      <c r="A69" s="262">
        <v>2</v>
      </c>
      <c r="B69" s="1067" t="s">
        <v>587</v>
      </c>
      <c r="C69" s="1068"/>
      <c r="D69" s="1068"/>
      <c r="E69" s="1068"/>
      <c r="F69" s="1068"/>
      <c r="G69" s="1068"/>
      <c r="H69" s="1068"/>
      <c r="I69" s="1068"/>
      <c r="J69" s="1068"/>
      <c r="K69" s="1068"/>
      <c r="L69" s="1068"/>
      <c r="M69" s="1068"/>
      <c r="N69" s="1068"/>
      <c r="O69" s="1068"/>
      <c r="P69" s="1069"/>
      <c r="Q69" s="1070">
        <v>1350</v>
      </c>
      <c r="R69" s="1064"/>
      <c r="S69" s="1064"/>
      <c r="T69" s="1064"/>
      <c r="U69" s="1064"/>
      <c r="V69" s="1064">
        <v>1258</v>
      </c>
      <c r="W69" s="1064"/>
      <c r="X69" s="1064"/>
      <c r="Y69" s="1064"/>
      <c r="Z69" s="1064"/>
      <c r="AA69" s="1064">
        <v>91</v>
      </c>
      <c r="AB69" s="1064"/>
      <c r="AC69" s="1064"/>
      <c r="AD69" s="1064"/>
      <c r="AE69" s="1064"/>
      <c r="AF69" s="1064">
        <v>91</v>
      </c>
      <c r="AG69" s="1064"/>
      <c r="AH69" s="1064"/>
      <c r="AI69" s="1064"/>
      <c r="AJ69" s="1064"/>
      <c r="AK69" s="1064" t="s">
        <v>585</v>
      </c>
      <c r="AL69" s="1064"/>
      <c r="AM69" s="1064"/>
      <c r="AN69" s="1064"/>
      <c r="AO69" s="1064"/>
      <c r="AP69" s="1064" t="s">
        <v>585</v>
      </c>
      <c r="AQ69" s="1064"/>
      <c r="AR69" s="1064"/>
      <c r="AS69" s="1064"/>
      <c r="AT69" s="1064"/>
      <c r="AU69" s="1064" t="s">
        <v>585</v>
      </c>
      <c r="AV69" s="1064"/>
      <c r="AW69" s="1064"/>
      <c r="AX69" s="1064"/>
      <c r="AY69" s="1064"/>
      <c r="AZ69" s="1065"/>
      <c r="BA69" s="1065"/>
      <c r="BB69" s="1065"/>
      <c r="BC69" s="1065"/>
      <c r="BD69" s="1066"/>
      <c r="BE69" s="266"/>
      <c r="BF69" s="266"/>
      <c r="BG69" s="266"/>
      <c r="BH69" s="266"/>
      <c r="BI69" s="266"/>
      <c r="BJ69" s="266"/>
      <c r="BK69" s="266"/>
      <c r="BL69" s="266"/>
      <c r="BM69" s="266"/>
      <c r="BN69" s="266"/>
      <c r="BO69" s="266"/>
      <c r="BP69" s="266"/>
      <c r="BQ69" s="263">
        <v>63</v>
      </c>
      <c r="BR69" s="268"/>
      <c r="BS69" s="1046"/>
      <c r="BT69" s="1047"/>
      <c r="BU69" s="1047"/>
      <c r="BV69" s="1047"/>
      <c r="BW69" s="1047"/>
      <c r="BX69" s="1047"/>
      <c r="BY69" s="1047"/>
      <c r="BZ69" s="1047"/>
      <c r="CA69" s="1047"/>
      <c r="CB69" s="1047"/>
      <c r="CC69" s="1047"/>
      <c r="CD69" s="1047"/>
      <c r="CE69" s="1047"/>
      <c r="CF69" s="1047"/>
      <c r="CG69" s="1048"/>
      <c r="CH69" s="1049"/>
      <c r="CI69" s="1050"/>
      <c r="CJ69" s="1050"/>
      <c r="CK69" s="1050"/>
      <c r="CL69" s="1051"/>
      <c r="CM69" s="1049"/>
      <c r="CN69" s="1050"/>
      <c r="CO69" s="1050"/>
      <c r="CP69" s="1050"/>
      <c r="CQ69" s="1051"/>
      <c r="CR69" s="1049"/>
      <c r="CS69" s="1050"/>
      <c r="CT69" s="1050"/>
      <c r="CU69" s="1050"/>
      <c r="CV69" s="1051"/>
      <c r="CW69" s="1049"/>
      <c r="CX69" s="1050"/>
      <c r="CY69" s="1050"/>
      <c r="CZ69" s="1050"/>
      <c r="DA69" s="1051"/>
      <c r="DB69" s="1049"/>
      <c r="DC69" s="1050"/>
      <c r="DD69" s="1050"/>
      <c r="DE69" s="1050"/>
      <c r="DF69" s="1051"/>
      <c r="DG69" s="1049"/>
      <c r="DH69" s="1050"/>
      <c r="DI69" s="1050"/>
      <c r="DJ69" s="1050"/>
      <c r="DK69" s="1051"/>
      <c r="DL69" s="1049"/>
      <c r="DM69" s="1050"/>
      <c r="DN69" s="1050"/>
      <c r="DO69" s="1050"/>
      <c r="DP69" s="1051"/>
      <c r="DQ69" s="1049"/>
      <c r="DR69" s="1050"/>
      <c r="DS69" s="1050"/>
      <c r="DT69" s="1050"/>
      <c r="DU69" s="1051"/>
      <c r="DV69" s="1034"/>
      <c r="DW69" s="1035"/>
      <c r="DX69" s="1035"/>
      <c r="DY69" s="1035"/>
      <c r="DZ69" s="1036"/>
      <c r="EA69" s="247"/>
    </row>
    <row r="70" spans="1:131" s="248" customFormat="1" ht="26.25" customHeight="1" x14ac:dyDescent="0.15">
      <c r="A70" s="262">
        <v>3</v>
      </c>
      <c r="B70" s="1067" t="s">
        <v>588</v>
      </c>
      <c r="C70" s="1068"/>
      <c r="D70" s="1068"/>
      <c r="E70" s="1068"/>
      <c r="F70" s="1068"/>
      <c r="G70" s="1068"/>
      <c r="H70" s="1068"/>
      <c r="I70" s="1068"/>
      <c r="J70" s="1068"/>
      <c r="K70" s="1068"/>
      <c r="L70" s="1068"/>
      <c r="M70" s="1068"/>
      <c r="N70" s="1068"/>
      <c r="O70" s="1068"/>
      <c r="P70" s="1069"/>
      <c r="Q70" s="1070">
        <v>131</v>
      </c>
      <c r="R70" s="1064"/>
      <c r="S70" s="1064"/>
      <c r="T70" s="1064"/>
      <c r="U70" s="1064"/>
      <c r="V70" s="1064">
        <v>105</v>
      </c>
      <c r="W70" s="1064"/>
      <c r="X70" s="1064"/>
      <c r="Y70" s="1064"/>
      <c r="Z70" s="1064"/>
      <c r="AA70" s="1064">
        <v>26</v>
      </c>
      <c r="AB70" s="1064"/>
      <c r="AC70" s="1064"/>
      <c r="AD70" s="1064"/>
      <c r="AE70" s="1064"/>
      <c r="AF70" s="1064">
        <v>26</v>
      </c>
      <c r="AG70" s="1064"/>
      <c r="AH70" s="1064"/>
      <c r="AI70" s="1064"/>
      <c r="AJ70" s="1064"/>
      <c r="AK70" s="1064" t="s">
        <v>585</v>
      </c>
      <c r="AL70" s="1064"/>
      <c r="AM70" s="1064"/>
      <c r="AN70" s="1064"/>
      <c r="AO70" s="1064"/>
      <c r="AP70" s="1064" t="s">
        <v>585</v>
      </c>
      <c r="AQ70" s="1064"/>
      <c r="AR70" s="1064"/>
      <c r="AS70" s="1064"/>
      <c r="AT70" s="1064"/>
      <c r="AU70" s="1064" t="s">
        <v>585</v>
      </c>
      <c r="AV70" s="1064"/>
      <c r="AW70" s="1064"/>
      <c r="AX70" s="1064"/>
      <c r="AY70" s="1064"/>
      <c r="AZ70" s="1065"/>
      <c r="BA70" s="1065"/>
      <c r="BB70" s="1065"/>
      <c r="BC70" s="1065"/>
      <c r="BD70" s="1066"/>
      <c r="BE70" s="266"/>
      <c r="BF70" s="266"/>
      <c r="BG70" s="266"/>
      <c r="BH70" s="266"/>
      <c r="BI70" s="266"/>
      <c r="BJ70" s="266"/>
      <c r="BK70" s="266"/>
      <c r="BL70" s="266"/>
      <c r="BM70" s="266"/>
      <c r="BN70" s="266"/>
      <c r="BO70" s="266"/>
      <c r="BP70" s="266"/>
      <c r="BQ70" s="263">
        <v>64</v>
      </c>
      <c r="BR70" s="268"/>
      <c r="BS70" s="1046"/>
      <c r="BT70" s="1047"/>
      <c r="BU70" s="1047"/>
      <c r="BV70" s="1047"/>
      <c r="BW70" s="1047"/>
      <c r="BX70" s="1047"/>
      <c r="BY70" s="1047"/>
      <c r="BZ70" s="1047"/>
      <c r="CA70" s="1047"/>
      <c r="CB70" s="1047"/>
      <c r="CC70" s="1047"/>
      <c r="CD70" s="1047"/>
      <c r="CE70" s="1047"/>
      <c r="CF70" s="1047"/>
      <c r="CG70" s="1048"/>
      <c r="CH70" s="1049"/>
      <c r="CI70" s="1050"/>
      <c r="CJ70" s="1050"/>
      <c r="CK70" s="1050"/>
      <c r="CL70" s="1051"/>
      <c r="CM70" s="1049"/>
      <c r="CN70" s="1050"/>
      <c r="CO70" s="1050"/>
      <c r="CP70" s="1050"/>
      <c r="CQ70" s="1051"/>
      <c r="CR70" s="1049"/>
      <c r="CS70" s="1050"/>
      <c r="CT70" s="1050"/>
      <c r="CU70" s="1050"/>
      <c r="CV70" s="1051"/>
      <c r="CW70" s="1049"/>
      <c r="CX70" s="1050"/>
      <c r="CY70" s="1050"/>
      <c r="CZ70" s="1050"/>
      <c r="DA70" s="1051"/>
      <c r="DB70" s="1049"/>
      <c r="DC70" s="1050"/>
      <c r="DD70" s="1050"/>
      <c r="DE70" s="1050"/>
      <c r="DF70" s="1051"/>
      <c r="DG70" s="1049"/>
      <c r="DH70" s="1050"/>
      <c r="DI70" s="1050"/>
      <c r="DJ70" s="1050"/>
      <c r="DK70" s="1051"/>
      <c r="DL70" s="1049"/>
      <c r="DM70" s="1050"/>
      <c r="DN70" s="1050"/>
      <c r="DO70" s="1050"/>
      <c r="DP70" s="1051"/>
      <c r="DQ70" s="1049"/>
      <c r="DR70" s="1050"/>
      <c r="DS70" s="1050"/>
      <c r="DT70" s="1050"/>
      <c r="DU70" s="1051"/>
      <c r="DV70" s="1034"/>
      <c r="DW70" s="1035"/>
      <c r="DX70" s="1035"/>
      <c r="DY70" s="1035"/>
      <c r="DZ70" s="1036"/>
      <c r="EA70" s="247"/>
    </row>
    <row r="71" spans="1:131" s="248" customFormat="1" ht="26.25" customHeight="1" x14ac:dyDescent="0.15">
      <c r="A71" s="262">
        <v>4</v>
      </c>
      <c r="B71" s="1067" t="s">
        <v>589</v>
      </c>
      <c r="C71" s="1068"/>
      <c r="D71" s="1068"/>
      <c r="E71" s="1068"/>
      <c r="F71" s="1068"/>
      <c r="G71" s="1068"/>
      <c r="H71" s="1068"/>
      <c r="I71" s="1068"/>
      <c r="J71" s="1068"/>
      <c r="K71" s="1068"/>
      <c r="L71" s="1068"/>
      <c r="M71" s="1068"/>
      <c r="N71" s="1068"/>
      <c r="O71" s="1068"/>
      <c r="P71" s="1069"/>
      <c r="Q71" s="1070">
        <v>322</v>
      </c>
      <c r="R71" s="1064"/>
      <c r="S71" s="1064"/>
      <c r="T71" s="1064"/>
      <c r="U71" s="1064"/>
      <c r="V71" s="1064">
        <v>166</v>
      </c>
      <c r="W71" s="1064"/>
      <c r="X71" s="1064"/>
      <c r="Y71" s="1064"/>
      <c r="Z71" s="1064"/>
      <c r="AA71" s="1064">
        <v>156</v>
      </c>
      <c r="AB71" s="1064"/>
      <c r="AC71" s="1064"/>
      <c r="AD71" s="1064"/>
      <c r="AE71" s="1064"/>
      <c r="AF71" s="1064">
        <v>156</v>
      </c>
      <c r="AG71" s="1064"/>
      <c r="AH71" s="1064"/>
      <c r="AI71" s="1064"/>
      <c r="AJ71" s="1064"/>
      <c r="AK71" s="1064" t="s">
        <v>585</v>
      </c>
      <c r="AL71" s="1064"/>
      <c r="AM71" s="1064"/>
      <c r="AN71" s="1064"/>
      <c r="AO71" s="1064"/>
      <c r="AP71" s="1064">
        <v>21</v>
      </c>
      <c r="AQ71" s="1064"/>
      <c r="AR71" s="1064"/>
      <c r="AS71" s="1064"/>
      <c r="AT71" s="1064"/>
      <c r="AU71" s="1064">
        <v>2</v>
      </c>
      <c r="AV71" s="1064"/>
      <c r="AW71" s="1064"/>
      <c r="AX71" s="1064"/>
      <c r="AY71" s="1064"/>
      <c r="AZ71" s="1065"/>
      <c r="BA71" s="1065"/>
      <c r="BB71" s="1065"/>
      <c r="BC71" s="1065"/>
      <c r="BD71" s="1066"/>
      <c r="BE71" s="266"/>
      <c r="BF71" s="266"/>
      <c r="BG71" s="266"/>
      <c r="BH71" s="266"/>
      <c r="BI71" s="266"/>
      <c r="BJ71" s="266"/>
      <c r="BK71" s="266"/>
      <c r="BL71" s="266"/>
      <c r="BM71" s="266"/>
      <c r="BN71" s="266"/>
      <c r="BO71" s="266"/>
      <c r="BP71" s="266"/>
      <c r="BQ71" s="263">
        <v>65</v>
      </c>
      <c r="BR71" s="268"/>
      <c r="BS71" s="1046"/>
      <c r="BT71" s="1047"/>
      <c r="BU71" s="1047"/>
      <c r="BV71" s="1047"/>
      <c r="BW71" s="1047"/>
      <c r="BX71" s="1047"/>
      <c r="BY71" s="1047"/>
      <c r="BZ71" s="1047"/>
      <c r="CA71" s="1047"/>
      <c r="CB71" s="1047"/>
      <c r="CC71" s="1047"/>
      <c r="CD71" s="1047"/>
      <c r="CE71" s="1047"/>
      <c r="CF71" s="1047"/>
      <c r="CG71" s="1048"/>
      <c r="CH71" s="1049"/>
      <c r="CI71" s="1050"/>
      <c r="CJ71" s="1050"/>
      <c r="CK71" s="1050"/>
      <c r="CL71" s="1051"/>
      <c r="CM71" s="1049"/>
      <c r="CN71" s="1050"/>
      <c r="CO71" s="1050"/>
      <c r="CP71" s="1050"/>
      <c r="CQ71" s="1051"/>
      <c r="CR71" s="1049"/>
      <c r="CS71" s="1050"/>
      <c r="CT71" s="1050"/>
      <c r="CU71" s="1050"/>
      <c r="CV71" s="1051"/>
      <c r="CW71" s="1049"/>
      <c r="CX71" s="1050"/>
      <c r="CY71" s="1050"/>
      <c r="CZ71" s="1050"/>
      <c r="DA71" s="1051"/>
      <c r="DB71" s="1049"/>
      <c r="DC71" s="1050"/>
      <c r="DD71" s="1050"/>
      <c r="DE71" s="1050"/>
      <c r="DF71" s="1051"/>
      <c r="DG71" s="1049"/>
      <c r="DH71" s="1050"/>
      <c r="DI71" s="1050"/>
      <c r="DJ71" s="1050"/>
      <c r="DK71" s="1051"/>
      <c r="DL71" s="1049"/>
      <c r="DM71" s="1050"/>
      <c r="DN71" s="1050"/>
      <c r="DO71" s="1050"/>
      <c r="DP71" s="1051"/>
      <c r="DQ71" s="1049"/>
      <c r="DR71" s="1050"/>
      <c r="DS71" s="1050"/>
      <c r="DT71" s="1050"/>
      <c r="DU71" s="1051"/>
      <c r="DV71" s="1034"/>
      <c r="DW71" s="1035"/>
      <c r="DX71" s="1035"/>
      <c r="DY71" s="1035"/>
      <c r="DZ71" s="1036"/>
      <c r="EA71" s="247"/>
    </row>
    <row r="72" spans="1:131" s="248" customFormat="1" ht="26.25" customHeight="1" x14ac:dyDescent="0.15">
      <c r="A72" s="262">
        <v>5</v>
      </c>
      <c r="B72" s="1067" t="s">
        <v>590</v>
      </c>
      <c r="C72" s="1068"/>
      <c r="D72" s="1068"/>
      <c r="E72" s="1068"/>
      <c r="F72" s="1068"/>
      <c r="G72" s="1068"/>
      <c r="H72" s="1068"/>
      <c r="I72" s="1068"/>
      <c r="J72" s="1068"/>
      <c r="K72" s="1068"/>
      <c r="L72" s="1068"/>
      <c r="M72" s="1068"/>
      <c r="N72" s="1068"/>
      <c r="O72" s="1068"/>
      <c r="P72" s="1069"/>
      <c r="Q72" s="1070">
        <v>4</v>
      </c>
      <c r="R72" s="1064"/>
      <c r="S72" s="1064"/>
      <c r="T72" s="1064"/>
      <c r="U72" s="1064"/>
      <c r="V72" s="1064">
        <v>0</v>
      </c>
      <c r="W72" s="1064"/>
      <c r="X72" s="1064"/>
      <c r="Y72" s="1064"/>
      <c r="Z72" s="1064"/>
      <c r="AA72" s="1064">
        <v>4</v>
      </c>
      <c r="AB72" s="1064"/>
      <c r="AC72" s="1064"/>
      <c r="AD72" s="1064"/>
      <c r="AE72" s="1064"/>
      <c r="AF72" s="1064">
        <v>4</v>
      </c>
      <c r="AG72" s="1064"/>
      <c r="AH72" s="1064"/>
      <c r="AI72" s="1064"/>
      <c r="AJ72" s="1064"/>
      <c r="AK72" s="1064" t="s">
        <v>585</v>
      </c>
      <c r="AL72" s="1064"/>
      <c r="AM72" s="1064"/>
      <c r="AN72" s="1064"/>
      <c r="AO72" s="1064"/>
      <c r="AP72" s="1064" t="s">
        <v>585</v>
      </c>
      <c r="AQ72" s="1064"/>
      <c r="AR72" s="1064"/>
      <c r="AS72" s="1064"/>
      <c r="AT72" s="1064"/>
      <c r="AU72" s="1064" t="s">
        <v>585</v>
      </c>
      <c r="AV72" s="1064"/>
      <c r="AW72" s="1064"/>
      <c r="AX72" s="1064"/>
      <c r="AY72" s="1064"/>
      <c r="AZ72" s="1065"/>
      <c r="BA72" s="1065"/>
      <c r="BB72" s="1065"/>
      <c r="BC72" s="1065"/>
      <c r="BD72" s="1066"/>
      <c r="BE72" s="266"/>
      <c r="BF72" s="266"/>
      <c r="BG72" s="266"/>
      <c r="BH72" s="266"/>
      <c r="BI72" s="266"/>
      <c r="BJ72" s="266"/>
      <c r="BK72" s="266"/>
      <c r="BL72" s="266"/>
      <c r="BM72" s="266"/>
      <c r="BN72" s="266"/>
      <c r="BO72" s="266"/>
      <c r="BP72" s="266"/>
      <c r="BQ72" s="263">
        <v>66</v>
      </c>
      <c r="BR72" s="268"/>
      <c r="BS72" s="1046"/>
      <c r="BT72" s="1047"/>
      <c r="BU72" s="1047"/>
      <c r="BV72" s="1047"/>
      <c r="BW72" s="1047"/>
      <c r="BX72" s="1047"/>
      <c r="BY72" s="1047"/>
      <c r="BZ72" s="1047"/>
      <c r="CA72" s="1047"/>
      <c r="CB72" s="1047"/>
      <c r="CC72" s="1047"/>
      <c r="CD72" s="1047"/>
      <c r="CE72" s="1047"/>
      <c r="CF72" s="1047"/>
      <c r="CG72" s="1048"/>
      <c r="CH72" s="1049"/>
      <c r="CI72" s="1050"/>
      <c r="CJ72" s="1050"/>
      <c r="CK72" s="1050"/>
      <c r="CL72" s="1051"/>
      <c r="CM72" s="1049"/>
      <c r="CN72" s="1050"/>
      <c r="CO72" s="1050"/>
      <c r="CP72" s="1050"/>
      <c r="CQ72" s="1051"/>
      <c r="CR72" s="1049"/>
      <c r="CS72" s="1050"/>
      <c r="CT72" s="1050"/>
      <c r="CU72" s="1050"/>
      <c r="CV72" s="1051"/>
      <c r="CW72" s="1049"/>
      <c r="CX72" s="1050"/>
      <c r="CY72" s="1050"/>
      <c r="CZ72" s="1050"/>
      <c r="DA72" s="1051"/>
      <c r="DB72" s="1049"/>
      <c r="DC72" s="1050"/>
      <c r="DD72" s="1050"/>
      <c r="DE72" s="1050"/>
      <c r="DF72" s="1051"/>
      <c r="DG72" s="1049"/>
      <c r="DH72" s="1050"/>
      <c r="DI72" s="1050"/>
      <c r="DJ72" s="1050"/>
      <c r="DK72" s="1051"/>
      <c r="DL72" s="1049"/>
      <c r="DM72" s="1050"/>
      <c r="DN72" s="1050"/>
      <c r="DO72" s="1050"/>
      <c r="DP72" s="1051"/>
      <c r="DQ72" s="1049"/>
      <c r="DR72" s="1050"/>
      <c r="DS72" s="1050"/>
      <c r="DT72" s="1050"/>
      <c r="DU72" s="1051"/>
      <c r="DV72" s="1034"/>
      <c r="DW72" s="1035"/>
      <c r="DX72" s="1035"/>
      <c r="DY72" s="1035"/>
      <c r="DZ72" s="1036"/>
      <c r="EA72" s="247"/>
    </row>
    <row r="73" spans="1:131" s="248" customFormat="1" ht="26.25" customHeight="1" x14ac:dyDescent="0.15">
      <c r="A73" s="262">
        <v>6</v>
      </c>
      <c r="B73" s="1067" t="s">
        <v>591</v>
      </c>
      <c r="C73" s="1068"/>
      <c r="D73" s="1068"/>
      <c r="E73" s="1068"/>
      <c r="F73" s="1068"/>
      <c r="G73" s="1068"/>
      <c r="H73" s="1068"/>
      <c r="I73" s="1068"/>
      <c r="J73" s="1068"/>
      <c r="K73" s="1068"/>
      <c r="L73" s="1068"/>
      <c r="M73" s="1068"/>
      <c r="N73" s="1068"/>
      <c r="O73" s="1068"/>
      <c r="P73" s="1069"/>
      <c r="Q73" s="1070">
        <v>20</v>
      </c>
      <c r="R73" s="1064"/>
      <c r="S73" s="1064"/>
      <c r="T73" s="1064"/>
      <c r="U73" s="1064"/>
      <c r="V73" s="1064">
        <v>19</v>
      </c>
      <c r="W73" s="1064"/>
      <c r="X73" s="1064"/>
      <c r="Y73" s="1064"/>
      <c r="Z73" s="1064"/>
      <c r="AA73" s="1064">
        <v>1</v>
      </c>
      <c r="AB73" s="1064"/>
      <c r="AC73" s="1064"/>
      <c r="AD73" s="1064"/>
      <c r="AE73" s="1064"/>
      <c r="AF73" s="1064">
        <v>1</v>
      </c>
      <c r="AG73" s="1064"/>
      <c r="AH73" s="1064"/>
      <c r="AI73" s="1064"/>
      <c r="AJ73" s="1064"/>
      <c r="AK73" s="1064" t="s">
        <v>585</v>
      </c>
      <c r="AL73" s="1064"/>
      <c r="AM73" s="1064"/>
      <c r="AN73" s="1064"/>
      <c r="AO73" s="1064"/>
      <c r="AP73" s="1064" t="s">
        <v>585</v>
      </c>
      <c r="AQ73" s="1064"/>
      <c r="AR73" s="1064"/>
      <c r="AS73" s="1064"/>
      <c r="AT73" s="1064"/>
      <c r="AU73" s="1064" t="s">
        <v>585</v>
      </c>
      <c r="AV73" s="1064"/>
      <c r="AW73" s="1064"/>
      <c r="AX73" s="1064"/>
      <c r="AY73" s="1064"/>
      <c r="AZ73" s="1065"/>
      <c r="BA73" s="1065"/>
      <c r="BB73" s="1065"/>
      <c r="BC73" s="1065"/>
      <c r="BD73" s="1066"/>
      <c r="BE73" s="266"/>
      <c r="BF73" s="266"/>
      <c r="BG73" s="266"/>
      <c r="BH73" s="266"/>
      <c r="BI73" s="266"/>
      <c r="BJ73" s="266"/>
      <c r="BK73" s="266"/>
      <c r="BL73" s="266"/>
      <c r="BM73" s="266"/>
      <c r="BN73" s="266"/>
      <c r="BO73" s="266"/>
      <c r="BP73" s="266"/>
      <c r="BQ73" s="263">
        <v>67</v>
      </c>
      <c r="BR73" s="268"/>
      <c r="BS73" s="1046"/>
      <c r="BT73" s="1047"/>
      <c r="BU73" s="1047"/>
      <c r="BV73" s="1047"/>
      <c r="BW73" s="1047"/>
      <c r="BX73" s="1047"/>
      <c r="BY73" s="1047"/>
      <c r="BZ73" s="1047"/>
      <c r="CA73" s="1047"/>
      <c r="CB73" s="1047"/>
      <c r="CC73" s="1047"/>
      <c r="CD73" s="1047"/>
      <c r="CE73" s="1047"/>
      <c r="CF73" s="1047"/>
      <c r="CG73" s="1048"/>
      <c r="CH73" s="1049"/>
      <c r="CI73" s="1050"/>
      <c r="CJ73" s="1050"/>
      <c r="CK73" s="1050"/>
      <c r="CL73" s="1051"/>
      <c r="CM73" s="1049"/>
      <c r="CN73" s="1050"/>
      <c r="CO73" s="1050"/>
      <c r="CP73" s="1050"/>
      <c r="CQ73" s="1051"/>
      <c r="CR73" s="1049"/>
      <c r="CS73" s="1050"/>
      <c r="CT73" s="1050"/>
      <c r="CU73" s="1050"/>
      <c r="CV73" s="1051"/>
      <c r="CW73" s="1049"/>
      <c r="CX73" s="1050"/>
      <c r="CY73" s="1050"/>
      <c r="CZ73" s="1050"/>
      <c r="DA73" s="1051"/>
      <c r="DB73" s="1049"/>
      <c r="DC73" s="1050"/>
      <c r="DD73" s="1050"/>
      <c r="DE73" s="1050"/>
      <c r="DF73" s="1051"/>
      <c r="DG73" s="1049"/>
      <c r="DH73" s="1050"/>
      <c r="DI73" s="1050"/>
      <c r="DJ73" s="1050"/>
      <c r="DK73" s="1051"/>
      <c r="DL73" s="1049"/>
      <c r="DM73" s="1050"/>
      <c r="DN73" s="1050"/>
      <c r="DO73" s="1050"/>
      <c r="DP73" s="1051"/>
      <c r="DQ73" s="1049"/>
      <c r="DR73" s="1050"/>
      <c r="DS73" s="1050"/>
      <c r="DT73" s="1050"/>
      <c r="DU73" s="1051"/>
      <c r="DV73" s="1034"/>
      <c r="DW73" s="1035"/>
      <c r="DX73" s="1035"/>
      <c r="DY73" s="1035"/>
      <c r="DZ73" s="1036"/>
      <c r="EA73" s="247"/>
    </row>
    <row r="74" spans="1:131" s="248" customFormat="1" ht="26.25" customHeight="1" x14ac:dyDescent="0.15">
      <c r="A74" s="262">
        <v>7</v>
      </c>
      <c r="B74" s="1067" t="s">
        <v>592</v>
      </c>
      <c r="C74" s="1068"/>
      <c r="D74" s="1068"/>
      <c r="E74" s="1068"/>
      <c r="F74" s="1068"/>
      <c r="G74" s="1068"/>
      <c r="H74" s="1068"/>
      <c r="I74" s="1068"/>
      <c r="J74" s="1068"/>
      <c r="K74" s="1068"/>
      <c r="L74" s="1068"/>
      <c r="M74" s="1068"/>
      <c r="N74" s="1068"/>
      <c r="O74" s="1068"/>
      <c r="P74" s="1069"/>
      <c r="Q74" s="1070">
        <v>144</v>
      </c>
      <c r="R74" s="1064"/>
      <c r="S74" s="1064"/>
      <c r="T74" s="1064"/>
      <c r="U74" s="1064"/>
      <c r="V74" s="1064">
        <v>134</v>
      </c>
      <c r="W74" s="1064"/>
      <c r="X74" s="1064"/>
      <c r="Y74" s="1064"/>
      <c r="Z74" s="1064"/>
      <c r="AA74" s="1064">
        <v>10</v>
      </c>
      <c r="AB74" s="1064"/>
      <c r="AC74" s="1064"/>
      <c r="AD74" s="1064"/>
      <c r="AE74" s="1064"/>
      <c r="AF74" s="1064">
        <v>10</v>
      </c>
      <c r="AG74" s="1064"/>
      <c r="AH74" s="1064"/>
      <c r="AI74" s="1064"/>
      <c r="AJ74" s="1064"/>
      <c r="AK74" s="1064" t="s">
        <v>585</v>
      </c>
      <c r="AL74" s="1064"/>
      <c r="AM74" s="1064"/>
      <c r="AN74" s="1064"/>
      <c r="AO74" s="1064"/>
      <c r="AP74" s="1064" t="s">
        <v>585</v>
      </c>
      <c r="AQ74" s="1064"/>
      <c r="AR74" s="1064"/>
      <c r="AS74" s="1064"/>
      <c r="AT74" s="1064"/>
      <c r="AU74" s="1064" t="s">
        <v>585</v>
      </c>
      <c r="AV74" s="1064"/>
      <c r="AW74" s="1064"/>
      <c r="AX74" s="1064"/>
      <c r="AY74" s="1064"/>
      <c r="AZ74" s="1065"/>
      <c r="BA74" s="1065"/>
      <c r="BB74" s="1065"/>
      <c r="BC74" s="1065"/>
      <c r="BD74" s="1066"/>
      <c r="BE74" s="266"/>
      <c r="BF74" s="266"/>
      <c r="BG74" s="266"/>
      <c r="BH74" s="266"/>
      <c r="BI74" s="266"/>
      <c r="BJ74" s="266"/>
      <c r="BK74" s="266"/>
      <c r="BL74" s="266"/>
      <c r="BM74" s="266"/>
      <c r="BN74" s="266"/>
      <c r="BO74" s="266"/>
      <c r="BP74" s="266"/>
      <c r="BQ74" s="263">
        <v>68</v>
      </c>
      <c r="BR74" s="268"/>
      <c r="BS74" s="1046"/>
      <c r="BT74" s="1047"/>
      <c r="BU74" s="1047"/>
      <c r="BV74" s="1047"/>
      <c r="BW74" s="1047"/>
      <c r="BX74" s="1047"/>
      <c r="BY74" s="1047"/>
      <c r="BZ74" s="1047"/>
      <c r="CA74" s="1047"/>
      <c r="CB74" s="1047"/>
      <c r="CC74" s="1047"/>
      <c r="CD74" s="1047"/>
      <c r="CE74" s="1047"/>
      <c r="CF74" s="1047"/>
      <c r="CG74" s="1048"/>
      <c r="CH74" s="1049"/>
      <c r="CI74" s="1050"/>
      <c r="CJ74" s="1050"/>
      <c r="CK74" s="1050"/>
      <c r="CL74" s="1051"/>
      <c r="CM74" s="1049"/>
      <c r="CN74" s="1050"/>
      <c r="CO74" s="1050"/>
      <c r="CP74" s="1050"/>
      <c r="CQ74" s="1051"/>
      <c r="CR74" s="1049"/>
      <c r="CS74" s="1050"/>
      <c r="CT74" s="1050"/>
      <c r="CU74" s="1050"/>
      <c r="CV74" s="1051"/>
      <c r="CW74" s="1049"/>
      <c r="CX74" s="1050"/>
      <c r="CY74" s="1050"/>
      <c r="CZ74" s="1050"/>
      <c r="DA74" s="1051"/>
      <c r="DB74" s="1049"/>
      <c r="DC74" s="1050"/>
      <c r="DD74" s="1050"/>
      <c r="DE74" s="1050"/>
      <c r="DF74" s="1051"/>
      <c r="DG74" s="1049"/>
      <c r="DH74" s="1050"/>
      <c r="DI74" s="1050"/>
      <c r="DJ74" s="1050"/>
      <c r="DK74" s="1051"/>
      <c r="DL74" s="1049"/>
      <c r="DM74" s="1050"/>
      <c r="DN74" s="1050"/>
      <c r="DO74" s="1050"/>
      <c r="DP74" s="1051"/>
      <c r="DQ74" s="1049"/>
      <c r="DR74" s="1050"/>
      <c r="DS74" s="1050"/>
      <c r="DT74" s="1050"/>
      <c r="DU74" s="1051"/>
      <c r="DV74" s="1034"/>
      <c r="DW74" s="1035"/>
      <c r="DX74" s="1035"/>
      <c r="DY74" s="1035"/>
      <c r="DZ74" s="1036"/>
      <c r="EA74" s="247"/>
    </row>
    <row r="75" spans="1:131" s="248" customFormat="1" ht="26.25" customHeight="1" x14ac:dyDescent="0.15">
      <c r="A75" s="262">
        <v>8</v>
      </c>
      <c r="B75" s="1067" t="s">
        <v>593</v>
      </c>
      <c r="C75" s="1068"/>
      <c r="D75" s="1068"/>
      <c r="E75" s="1068"/>
      <c r="F75" s="1068"/>
      <c r="G75" s="1068"/>
      <c r="H75" s="1068"/>
      <c r="I75" s="1068"/>
      <c r="J75" s="1068"/>
      <c r="K75" s="1068"/>
      <c r="L75" s="1068"/>
      <c r="M75" s="1068"/>
      <c r="N75" s="1068"/>
      <c r="O75" s="1068"/>
      <c r="P75" s="1069"/>
      <c r="Q75" s="1071">
        <v>5257</v>
      </c>
      <c r="R75" s="1072"/>
      <c r="S75" s="1072"/>
      <c r="T75" s="1072"/>
      <c r="U75" s="1073"/>
      <c r="V75" s="1074">
        <v>4167</v>
      </c>
      <c r="W75" s="1072"/>
      <c r="X75" s="1072"/>
      <c r="Y75" s="1072"/>
      <c r="Z75" s="1073"/>
      <c r="AA75" s="1074">
        <v>1090</v>
      </c>
      <c r="AB75" s="1072"/>
      <c r="AC75" s="1072"/>
      <c r="AD75" s="1072"/>
      <c r="AE75" s="1073"/>
      <c r="AF75" s="1074">
        <v>1089</v>
      </c>
      <c r="AG75" s="1072"/>
      <c r="AH75" s="1072"/>
      <c r="AI75" s="1072"/>
      <c r="AJ75" s="1073"/>
      <c r="AK75" s="1074">
        <v>3</v>
      </c>
      <c r="AL75" s="1072"/>
      <c r="AM75" s="1072"/>
      <c r="AN75" s="1072"/>
      <c r="AO75" s="1073"/>
      <c r="AP75" s="1074" t="s">
        <v>585</v>
      </c>
      <c r="AQ75" s="1072"/>
      <c r="AR75" s="1072"/>
      <c r="AS75" s="1072"/>
      <c r="AT75" s="1073"/>
      <c r="AU75" s="1074" t="s">
        <v>585</v>
      </c>
      <c r="AV75" s="1072"/>
      <c r="AW75" s="1072"/>
      <c r="AX75" s="1072"/>
      <c r="AY75" s="1073"/>
      <c r="AZ75" s="1065"/>
      <c r="BA75" s="1065"/>
      <c r="BB75" s="1065"/>
      <c r="BC75" s="1065"/>
      <c r="BD75" s="1066"/>
      <c r="BE75" s="266"/>
      <c r="BF75" s="266"/>
      <c r="BG75" s="266"/>
      <c r="BH75" s="266"/>
      <c r="BI75" s="266"/>
      <c r="BJ75" s="266"/>
      <c r="BK75" s="266"/>
      <c r="BL75" s="266"/>
      <c r="BM75" s="266"/>
      <c r="BN75" s="266"/>
      <c r="BO75" s="266"/>
      <c r="BP75" s="266"/>
      <c r="BQ75" s="263">
        <v>69</v>
      </c>
      <c r="BR75" s="268"/>
      <c r="BS75" s="1046"/>
      <c r="BT75" s="1047"/>
      <c r="BU75" s="1047"/>
      <c r="BV75" s="1047"/>
      <c r="BW75" s="1047"/>
      <c r="BX75" s="1047"/>
      <c r="BY75" s="1047"/>
      <c r="BZ75" s="1047"/>
      <c r="CA75" s="1047"/>
      <c r="CB75" s="1047"/>
      <c r="CC75" s="1047"/>
      <c r="CD75" s="1047"/>
      <c r="CE75" s="1047"/>
      <c r="CF75" s="1047"/>
      <c r="CG75" s="1048"/>
      <c r="CH75" s="1049"/>
      <c r="CI75" s="1050"/>
      <c r="CJ75" s="1050"/>
      <c r="CK75" s="1050"/>
      <c r="CL75" s="1051"/>
      <c r="CM75" s="1049"/>
      <c r="CN75" s="1050"/>
      <c r="CO75" s="1050"/>
      <c r="CP75" s="1050"/>
      <c r="CQ75" s="1051"/>
      <c r="CR75" s="1049"/>
      <c r="CS75" s="1050"/>
      <c r="CT75" s="1050"/>
      <c r="CU75" s="1050"/>
      <c r="CV75" s="1051"/>
      <c r="CW75" s="1049"/>
      <c r="CX75" s="1050"/>
      <c r="CY75" s="1050"/>
      <c r="CZ75" s="1050"/>
      <c r="DA75" s="1051"/>
      <c r="DB75" s="1049"/>
      <c r="DC75" s="1050"/>
      <c r="DD75" s="1050"/>
      <c r="DE75" s="1050"/>
      <c r="DF75" s="1051"/>
      <c r="DG75" s="1049"/>
      <c r="DH75" s="1050"/>
      <c r="DI75" s="1050"/>
      <c r="DJ75" s="1050"/>
      <c r="DK75" s="1051"/>
      <c r="DL75" s="1049"/>
      <c r="DM75" s="1050"/>
      <c r="DN75" s="1050"/>
      <c r="DO75" s="1050"/>
      <c r="DP75" s="1051"/>
      <c r="DQ75" s="1049"/>
      <c r="DR75" s="1050"/>
      <c r="DS75" s="1050"/>
      <c r="DT75" s="1050"/>
      <c r="DU75" s="1051"/>
      <c r="DV75" s="1034"/>
      <c r="DW75" s="1035"/>
      <c r="DX75" s="1035"/>
      <c r="DY75" s="1035"/>
      <c r="DZ75" s="1036"/>
      <c r="EA75" s="247"/>
    </row>
    <row r="76" spans="1:131" s="248" customFormat="1" ht="26.25" customHeight="1" x14ac:dyDescent="0.15">
      <c r="A76" s="262">
        <v>9</v>
      </c>
      <c r="B76" s="1067" t="s">
        <v>594</v>
      </c>
      <c r="C76" s="1068"/>
      <c r="D76" s="1068"/>
      <c r="E76" s="1068"/>
      <c r="F76" s="1068"/>
      <c r="G76" s="1068"/>
      <c r="H76" s="1068"/>
      <c r="I76" s="1068"/>
      <c r="J76" s="1068"/>
      <c r="K76" s="1068"/>
      <c r="L76" s="1068"/>
      <c r="M76" s="1068"/>
      <c r="N76" s="1068"/>
      <c r="O76" s="1068"/>
      <c r="P76" s="1069"/>
      <c r="Q76" s="1071">
        <v>10</v>
      </c>
      <c r="R76" s="1072"/>
      <c r="S76" s="1072"/>
      <c r="T76" s="1072"/>
      <c r="U76" s="1073"/>
      <c r="V76" s="1074">
        <v>10</v>
      </c>
      <c r="W76" s="1072"/>
      <c r="X76" s="1072"/>
      <c r="Y76" s="1072"/>
      <c r="Z76" s="1073"/>
      <c r="AA76" s="1074">
        <v>0</v>
      </c>
      <c r="AB76" s="1072"/>
      <c r="AC76" s="1072"/>
      <c r="AD76" s="1072"/>
      <c r="AE76" s="1073"/>
      <c r="AF76" s="1074">
        <v>0</v>
      </c>
      <c r="AG76" s="1072"/>
      <c r="AH76" s="1072"/>
      <c r="AI76" s="1072"/>
      <c r="AJ76" s="1073"/>
      <c r="AK76" s="1074" t="s">
        <v>585</v>
      </c>
      <c r="AL76" s="1072"/>
      <c r="AM76" s="1072"/>
      <c r="AN76" s="1072"/>
      <c r="AO76" s="1073"/>
      <c r="AP76" s="1074" t="s">
        <v>585</v>
      </c>
      <c r="AQ76" s="1072"/>
      <c r="AR76" s="1072"/>
      <c r="AS76" s="1072"/>
      <c r="AT76" s="1073"/>
      <c r="AU76" s="1074" t="s">
        <v>585</v>
      </c>
      <c r="AV76" s="1072"/>
      <c r="AW76" s="1072"/>
      <c r="AX76" s="1072"/>
      <c r="AY76" s="1073"/>
      <c r="AZ76" s="1065"/>
      <c r="BA76" s="1065"/>
      <c r="BB76" s="1065"/>
      <c r="BC76" s="1065"/>
      <c r="BD76" s="1066"/>
      <c r="BE76" s="266"/>
      <c r="BF76" s="266"/>
      <c r="BG76" s="266"/>
      <c r="BH76" s="266"/>
      <c r="BI76" s="266"/>
      <c r="BJ76" s="266"/>
      <c r="BK76" s="266"/>
      <c r="BL76" s="266"/>
      <c r="BM76" s="266"/>
      <c r="BN76" s="266"/>
      <c r="BO76" s="266"/>
      <c r="BP76" s="266"/>
      <c r="BQ76" s="263">
        <v>70</v>
      </c>
      <c r="BR76" s="268"/>
      <c r="BS76" s="1046"/>
      <c r="BT76" s="1047"/>
      <c r="BU76" s="1047"/>
      <c r="BV76" s="1047"/>
      <c r="BW76" s="1047"/>
      <c r="BX76" s="1047"/>
      <c r="BY76" s="1047"/>
      <c r="BZ76" s="1047"/>
      <c r="CA76" s="1047"/>
      <c r="CB76" s="1047"/>
      <c r="CC76" s="1047"/>
      <c r="CD76" s="1047"/>
      <c r="CE76" s="1047"/>
      <c r="CF76" s="1047"/>
      <c r="CG76" s="1048"/>
      <c r="CH76" s="1049"/>
      <c r="CI76" s="1050"/>
      <c r="CJ76" s="1050"/>
      <c r="CK76" s="1050"/>
      <c r="CL76" s="1051"/>
      <c r="CM76" s="1049"/>
      <c r="CN76" s="1050"/>
      <c r="CO76" s="1050"/>
      <c r="CP76" s="1050"/>
      <c r="CQ76" s="1051"/>
      <c r="CR76" s="1049"/>
      <c r="CS76" s="1050"/>
      <c r="CT76" s="1050"/>
      <c r="CU76" s="1050"/>
      <c r="CV76" s="1051"/>
      <c r="CW76" s="1049"/>
      <c r="CX76" s="1050"/>
      <c r="CY76" s="1050"/>
      <c r="CZ76" s="1050"/>
      <c r="DA76" s="1051"/>
      <c r="DB76" s="1049"/>
      <c r="DC76" s="1050"/>
      <c r="DD76" s="1050"/>
      <c r="DE76" s="1050"/>
      <c r="DF76" s="1051"/>
      <c r="DG76" s="1049"/>
      <c r="DH76" s="1050"/>
      <c r="DI76" s="1050"/>
      <c r="DJ76" s="1050"/>
      <c r="DK76" s="1051"/>
      <c r="DL76" s="1049"/>
      <c r="DM76" s="1050"/>
      <c r="DN76" s="1050"/>
      <c r="DO76" s="1050"/>
      <c r="DP76" s="1051"/>
      <c r="DQ76" s="1049"/>
      <c r="DR76" s="1050"/>
      <c r="DS76" s="1050"/>
      <c r="DT76" s="1050"/>
      <c r="DU76" s="1051"/>
      <c r="DV76" s="1034"/>
      <c r="DW76" s="1035"/>
      <c r="DX76" s="1035"/>
      <c r="DY76" s="1035"/>
      <c r="DZ76" s="1036"/>
      <c r="EA76" s="247"/>
    </row>
    <row r="77" spans="1:131" s="248" customFormat="1" ht="26.25" customHeight="1" x14ac:dyDescent="0.15">
      <c r="A77" s="262">
        <v>10</v>
      </c>
      <c r="B77" s="1067" t="s">
        <v>595</v>
      </c>
      <c r="C77" s="1068"/>
      <c r="D77" s="1068"/>
      <c r="E77" s="1068"/>
      <c r="F77" s="1068"/>
      <c r="G77" s="1068"/>
      <c r="H77" s="1068"/>
      <c r="I77" s="1068"/>
      <c r="J77" s="1068"/>
      <c r="K77" s="1068"/>
      <c r="L77" s="1068"/>
      <c r="M77" s="1068"/>
      <c r="N77" s="1068"/>
      <c r="O77" s="1068"/>
      <c r="P77" s="1069"/>
      <c r="Q77" s="1071">
        <v>66</v>
      </c>
      <c r="R77" s="1072"/>
      <c r="S77" s="1072"/>
      <c r="T77" s="1072"/>
      <c r="U77" s="1073"/>
      <c r="V77" s="1074">
        <v>63</v>
      </c>
      <c r="W77" s="1072"/>
      <c r="X77" s="1072"/>
      <c r="Y77" s="1072"/>
      <c r="Z77" s="1073"/>
      <c r="AA77" s="1074">
        <v>4</v>
      </c>
      <c r="AB77" s="1072"/>
      <c r="AC77" s="1072"/>
      <c r="AD77" s="1072"/>
      <c r="AE77" s="1073"/>
      <c r="AF77" s="1074">
        <v>4</v>
      </c>
      <c r="AG77" s="1072"/>
      <c r="AH77" s="1072"/>
      <c r="AI77" s="1072"/>
      <c r="AJ77" s="1073"/>
      <c r="AK77" s="1074" t="s">
        <v>585</v>
      </c>
      <c r="AL77" s="1072"/>
      <c r="AM77" s="1072"/>
      <c r="AN77" s="1072"/>
      <c r="AO77" s="1073"/>
      <c r="AP77" s="1074" t="s">
        <v>585</v>
      </c>
      <c r="AQ77" s="1072"/>
      <c r="AR77" s="1072"/>
      <c r="AS77" s="1072"/>
      <c r="AT77" s="1073"/>
      <c r="AU77" s="1074" t="s">
        <v>585</v>
      </c>
      <c r="AV77" s="1072"/>
      <c r="AW77" s="1072"/>
      <c r="AX77" s="1072"/>
      <c r="AY77" s="1073"/>
      <c r="AZ77" s="1065"/>
      <c r="BA77" s="1065"/>
      <c r="BB77" s="1065"/>
      <c r="BC77" s="1065"/>
      <c r="BD77" s="1066"/>
      <c r="BE77" s="266"/>
      <c r="BF77" s="266"/>
      <c r="BG77" s="266"/>
      <c r="BH77" s="266"/>
      <c r="BI77" s="266"/>
      <c r="BJ77" s="266"/>
      <c r="BK77" s="266"/>
      <c r="BL77" s="266"/>
      <c r="BM77" s="266"/>
      <c r="BN77" s="266"/>
      <c r="BO77" s="266"/>
      <c r="BP77" s="266"/>
      <c r="BQ77" s="263">
        <v>71</v>
      </c>
      <c r="BR77" s="268"/>
      <c r="BS77" s="1046"/>
      <c r="BT77" s="1047"/>
      <c r="BU77" s="1047"/>
      <c r="BV77" s="1047"/>
      <c r="BW77" s="1047"/>
      <c r="BX77" s="1047"/>
      <c r="BY77" s="1047"/>
      <c r="BZ77" s="1047"/>
      <c r="CA77" s="1047"/>
      <c r="CB77" s="1047"/>
      <c r="CC77" s="1047"/>
      <c r="CD77" s="1047"/>
      <c r="CE77" s="1047"/>
      <c r="CF77" s="1047"/>
      <c r="CG77" s="1048"/>
      <c r="CH77" s="1049"/>
      <c r="CI77" s="1050"/>
      <c r="CJ77" s="1050"/>
      <c r="CK77" s="1050"/>
      <c r="CL77" s="1051"/>
      <c r="CM77" s="1049"/>
      <c r="CN77" s="1050"/>
      <c r="CO77" s="1050"/>
      <c r="CP77" s="1050"/>
      <c r="CQ77" s="1051"/>
      <c r="CR77" s="1049"/>
      <c r="CS77" s="1050"/>
      <c r="CT77" s="1050"/>
      <c r="CU77" s="1050"/>
      <c r="CV77" s="1051"/>
      <c r="CW77" s="1049"/>
      <c r="CX77" s="1050"/>
      <c r="CY77" s="1050"/>
      <c r="CZ77" s="1050"/>
      <c r="DA77" s="1051"/>
      <c r="DB77" s="1049"/>
      <c r="DC77" s="1050"/>
      <c r="DD77" s="1050"/>
      <c r="DE77" s="1050"/>
      <c r="DF77" s="1051"/>
      <c r="DG77" s="1049"/>
      <c r="DH77" s="1050"/>
      <c r="DI77" s="1050"/>
      <c r="DJ77" s="1050"/>
      <c r="DK77" s="1051"/>
      <c r="DL77" s="1049"/>
      <c r="DM77" s="1050"/>
      <c r="DN77" s="1050"/>
      <c r="DO77" s="1050"/>
      <c r="DP77" s="1051"/>
      <c r="DQ77" s="1049"/>
      <c r="DR77" s="1050"/>
      <c r="DS77" s="1050"/>
      <c r="DT77" s="1050"/>
      <c r="DU77" s="1051"/>
      <c r="DV77" s="1034"/>
      <c r="DW77" s="1035"/>
      <c r="DX77" s="1035"/>
      <c r="DY77" s="1035"/>
      <c r="DZ77" s="1036"/>
      <c r="EA77" s="247"/>
    </row>
    <row r="78" spans="1:131" s="248" customFormat="1" ht="26.25" customHeight="1" x14ac:dyDescent="0.15">
      <c r="A78" s="262">
        <v>11</v>
      </c>
      <c r="B78" s="1067" t="s">
        <v>596</v>
      </c>
      <c r="C78" s="1068"/>
      <c r="D78" s="1068"/>
      <c r="E78" s="1068"/>
      <c r="F78" s="1068"/>
      <c r="G78" s="1068"/>
      <c r="H78" s="1068"/>
      <c r="I78" s="1068"/>
      <c r="J78" s="1068"/>
      <c r="K78" s="1068"/>
      <c r="L78" s="1068"/>
      <c r="M78" s="1068"/>
      <c r="N78" s="1068"/>
      <c r="O78" s="1068"/>
      <c r="P78" s="1069"/>
      <c r="Q78" s="1070">
        <v>146369</v>
      </c>
      <c r="R78" s="1064"/>
      <c r="S78" s="1064"/>
      <c r="T78" s="1064"/>
      <c r="U78" s="1064"/>
      <c r="V78" s="1064">
        <v>144062</v>
      </c>
      <c r="W78" s="1064"/>
      <c r="X78" s="1064"/>
      <c r="Y78" s="1064"/>
      <c r="Z78" s="1064"/>
      <c r="AA78" s="1064">
        <v>2307</v>
      </c>
      <c r="AB78" s="1064"/>
      <c r="AC78" s="1064"/>
      <c r="AD78" s="1064"/>
      <c r="AE78" s="1064"/>
      <c r="AF78" s="1064">
        <v>2307</v>
      </c>
      <c r="AG78" s="1064"/>
      <c r="AH78" s="1064"/>
      <c r="AI78" s="1064"/>
      <c r="AJ78" s="1064"/>
      <c r="AK78" s="1064" t="s">
        <v>585</v>
      </c>
      <c r="AL78" s="1064"/>
      <c r="AM78" s="1064"/>
      <c r="AN78" s="1064"/>
      <c r="AO78" s="1064"/>
      <c r="AP78" s="1064" t="s">
        <v>585</v>
      </c>
      <c r="AQ78" s="1064"/>
      <c r="AR78" s="1064"/>
      <c r="AS78" s="1064"/>
      <c r="AT78" s="1064"/>
      <c r="AU78" s="1064" t="s">
        <v>585</v>
      </c>
      <c r="AV78" s="1064"/>
      <c r="AW78" s="1064"/>
      <c r="AX78" s="1064"/>
      <c r="AY78" s="1064"/>
      <c r="AZ78" s="1065"/>
      <c r="BA78" s="1065"/>
      <c r="BB78" s="1065"/>
      <c r="BC78" s="1065"/>
      <c r="BD78" s="1066"/>
      <c r="BE78" s="266"/>
      <c r="BF78" s="266"/>
      <c r="BG78" s="266"/>
      <c r="BH78" s="266"/>
      <c r="BI78" s="266"/>
      <c r="BJ78" s="269"/>
      <c r="BK78" s="269"/>
      <c r="BL78" s="269"/>
      <c r="BM78" s="269"/>
      <c r="BN78" s="269"/>
      <c r="BO78" s="266"/>
      <c r="BP78" s="266"/>
      <c r="BQ78" s="263">
        <v>72</v>
      </c>
      <c r="BR78" s="268"/>
      <c r="BS78" s="1046"/>
      <c r="BT78" s="1047"/>
      <c r="BU78" s="1047"/>
      <c r="BV78" s="1047"/>
      <c r="BW78" s="1047"/>
      <c r="BX78" s="1047"/>
      <c r="BY78" s="1047"/>
      <c r="BZ78" s="1047"/>
      <c r="CA78" s="1047"/>
      <c r="CB78" s="1047"/>
      <c r="CC78" s="1047"/>
      <c r="CD78" s="1047"/>
      <c r="CE78" s="1047"/>
      <c r="CF78" s="1047"/>
      <c r="CG78" s="1048"/>
      <c r="CH78" s="1049"/>
      <c r="CI78" s="1050"/>
      <c r="CJ78" s="1050"/>
      <c r="CK78" s="1050"/>
      <c r="CL78" s="1051"/>
      <c r="CM78" s="1049"/>
      <c r="CN78" s="1050"/>
      <c r="CO78" s="1050"/>
      <c r="CP78" s="1050"/>
      <c r="CQ78" s="1051"/>
      <c r="CR78" s="1049"/>
      <c r="CS78" s="1050"/>
      <c r="CT78" s="1050"/>
      <c r="CU78" s="1050"/>
      <c r="CV78" s="1051"/>
      <c r="CW78" s="1049"/>
      <c r="CX78" s="1050"/>
      <c r="CY78" s="1050"/>
      <c r="CZ78" s="1050"/>
      <c r="DA78" s="1051"/>
      <c r="DB78" s="1049"/>
      <c r="DC78" s="1050"/>
      <c r="DD78" s="1050"/>
      <c r="DE78" s="1050"/>
      <c r="DF78" s="1051"/>
      <c r="DG78" s="1049"/>
      <c r="DH78" s="1050"/>
      <c r="DI78" s="1050"/>
      <c r="DJ78" s="1050"/>
      <c r="DK78" s="1051"/>
      <c r="DL78" s="1049"/>
      <c r="DM78" s="1050"/>
      <c r="DN78" s="1050"/>
      <c r="DO78" s="1050"/>
      <c r="DP78" s="1051"/>
      <c r="DQ78" s="1049"/>
      <c r="DR78" s="1050"/>
      <c r="DS78" s="1050"/>
      <c r="DT78" s="1050"/>
      <c r="DU78" s="1051"/>
      <c r="DV78" s="1034"/>
      <c r="DW78" s="1035"/>
      <c r="DX78" s="1035"/>
      <c r="DY78" s="1035"/>
      <c r="DZ78" s="1036"/>
      <c r="EA78" s="247"/>
    </row>
    <row r="79" spans="1:131" s="248" customFormat="1" ht="26.25" customHeight="1" x14ac:dyDescent="0.15">
      <c r="A79" s="262">
        <v>12</v>
      </c>
      <c r="B79" s="1067"/>
      <c r="C79" s="1068"/>
      <c r="D79" s="1068"/>
      <c r="E79" s="1068"/>
      <c r="F79" s="1068"/>
      <c r="G79" s="1068"/>
      <c r="H79" s="1068"/>
      <c r="I79" s="1068"/>
      <c r="J79" s="1068"/>
      <c r="K79" s="1068"/>
      <c r="L79" s="1068"/>
      <c r="M79" s="1068"/>
      <c r="N79" s="1068"/>
      <c r="O79" s="1068"/>
      <c r="P79" s="1069"/>
      <c r="Q79" s="1070"/>
      <c r="R79" s="1064"/>
      <c r="S79" s="1064"/>
      <c r="T79" s="1064"/>
      <c r="U79" s="1064"/>
      <c r="V79" s="1064"/>
      <c r="W79" s="1064"/>
      <c r="X79" s="1064"/>
      <c r="Y79" s="1064"/>
      <c r="Z79" s="1064"/>
      <c r="AA79" s="1064"/>
      <c r="AB79" s="1064"/>
      <c r="AC79" s="1064"/>
      <c r="AD79" s="1064"/>
      <c r="AE79" s="1064"/>
      <c r="AF79" s="1064"/>
      <c r="AG79" s="1064"/>
      <c r="AH79" s="1064"/>
      <c r="AI79" s="1064"/>
      <c r="AJ79" s="1064"/>
      <c r="AK79" s="1064"/>
      <c r="AL79" s="1064"/>
      <c r="AM79" s="1064"/>
      <c r="AN79" s="1064"/>
      <c r="AO79" s="1064"/>
      <c r="AP79" s="1064"/>
      <c r="AQ79" s="1064"/>
      <c r="AR79" s="1064"/>
      <c r="AS79" s="1064"/>
      <c r="AT79" s="1064"/>
      <c r="AU79" s="1064"/>
      <c r="AV79" s="1064"/>
      <c r="AW79" s="1064"/>
      <c r="AX79" s="1064"/>
      <c r="AY79" s="1064"/>
      <c r="AZ79" s="1065"/>
      <c r="BA79" s="1065"/>
      <c r="BB79" s="1065"/>
      <c r="BC79" s="1065"/>
      <c r="BD79" s="1066"/>
      <c r="BE79" s="266"/>
      <c r="BF79" s="266"/>
      <c r="BG79" s="266"/>
      <c r="BH79" s="266"/>
      <c r="BI79" s="266"/>
      <c r="BJ79" s="269"/>
      <c r="BK79" s="269"/>
      <c r="BL79" s="269"/>
      <c r="BM79" s="269"/>
      <c r="BN79" s="269"/>
      <c r="BO79" s="266"/>
      <c r="BP79" s="266"/>
      <c r="BQ79" s="263">
        <v>73</v>
      </c>
      <c r="BR79" s="268"/>
      <c r="BS79" s="1046"/>
      <c r="BT79" s="1047"/>
      <c r="BU79" s="1047"/>
      <c r="BV79" s="1047"/>
      <c r="BW79" s="1047"/>
      <c r="BX79" s="1047"/>
      <c r="BY79" s="1047"/>
      <c r="BZ79" s="1047"/>
      <c r="CA79" s="1047"/>
      <c r="CB79" s="1047"/>
      <c r="CC79" s="1047"/>
      <c r="CD79" s="1047"/>
      <c r="CE79" s="1047"/>
      <c r="CF79" s="1047"/>
      <c r="CG79" s="1048"/>
      <c r="CH79" s="1049"/>
      <c r="CI79" s="1050"/>
      <c r="CJ79" s="1050"/>
      <c r="CK79" s="1050"/>
      <c r="CL79" s="1051"/>
      <c r="CM79" s="1049"/>
      <c r="CN79" s="1050"/>
      <c r="CO79" s="1050"/>
      <c r="CP79" s="1050"/>
      <c r="CQ79" s="1051"/>
      <c r="CR79" s="1049"/>
      <c r="CS79" s="1050"/>
      <c r="CT79" s="1050"/>
      <c r="CU79" s="1050"/>
      <c r="CV79" s="1051"/>
      <c r="CW79" s="1049"/>
      <c r="CX79" s="1050"/>
      <c r="CY79" s="1050"/>
      <c r="CZ79" s="1050"/>
      <c r="DA79" s="1051"/>
      <c r="DB79" s="1049"/>
      <c r="DC79" s="1050"/>
      <c r="DD79" s="1050"/>
      <c r="DE79" s="1050"/>
      <c r="DF79" s="1051"/>
      <c r="DG79" s="1049"/>
      <c r="DH79" s="1050"/>
      <c r="DI79" s="1050"/>
      <c r="DJ79" s="1050"/>
      <c r="DK79" s="1051"/>
      <c r="DL79" s="1049"/>
      <c r="DM79" s="1050"/>
      <c r="DN79" s="1050"/>
      <c r="DO79" s="1050"/>
      <c r="DP79" s="1051"/>
      <c r="DQ79" s="1049"/>
      <c r="DR79" s="1050"/>
      <c r="DS79" s="1050"/>
      <c r="DT79" s="1050"/>
      <c r="DU79" s="1051"/>
      <c r="DV79" s="1034"/>
      <c r="DW79" s="1035"/>
      <c r="DX79" s="1035"/>
      <c r="DY79" s="1035"/>
      <c r="DZ79" s="1036"/>
      <c r="EA79" s="247"/>
    </row>
    <row r="80" spans="1:131" s="248" customFormat="1" ht="26.25" customHeight="1" x14ac:dyDescent="0.15">
      <c r="A80" s="262">
        <v>13</v>
      </c>
      <c r="B80" s="1067"/>
      <c r="C80" s="1068"/>
      <c r="D80" s="1068"/>
      <c r="E80" s="1068"/>
      <c r="F80" s="1068"/>
      <c r="G80" s="1068"/>
      <c r="H80" s="1068"/>
      <c r="I80" s="1068"/>
      <c r="J80" s="1068"/>
      <c r="K80" s="1068"/>
      <c r="L80" s="1068"/>
      <c r="M80" s="1068"/>
      <c r="N80" s="1068"/>
      <c r="O80" s="1068"/>
      <c r="P80" s="1069"/>
      <c r="Q80" s="1070"/>
      <c r="R80" s="1064"/>
      <c r="S80" s="1064"/>
      <c r="T80" s="1064"/>
      <c r="U80" s="1064"/>
      <c r="V80" s="1064"/>
      <c r="W80" s="1064"/>
      <c r="X80" s="1064"/>
      <c r="Y80" s="1064"/>
      <c r="Z80" s="1064"/>
      <c r="AA80" s="1064"/>
      <c r="AB80" s="1064"/>
      <c r="AC80" s="1064"/>
      <c r="AD80" s="1064"/>
      <c r="AE80" s="1064"/>
      <c r="AF80" s="1064"/>
      <c r="AG80" s="1064"/>
      <c r="AH80" s="1064"/>
      <c r="AI80" s="1064"/>
      <c r="AJ80" s="1064"/>
      <c r="AK80" s="1064"/>
      <c r="AL80" s="1064"/>
      <c r="AM80" s="1064"/>
      <c r="AN80" s="1064"/>
      <c r="AO80" s="1064"/>
      <c r="AP80" s="1064"/>
      <c r="AQ80" s="1064"/>
      <c r="AR80" s="1064"/>
      <c r="AS80" s="1064"/>
      <c r="AT80" s="1064"/>
      <c r="AU80" s="1064"/>
      <c r="AV80" s="1064"/>
      <c r="AW80" s="1064"/>
      <c r="AX80" s="1064"/>
      <c r="AY80" s="1064"/>
      <c r="AZ80" s="1065"/>
      <c r="BA80" s="1065"/>
      <c r="BB80" s="1065"/>
      <c r="BC80" s="1065"/>
      <c r="BD80" s="1066"/>
      <c r="BE80" s="266"/>
      <c r="BF80" s="266"/>
      <c r="BG80" s="266"/>
      <c r="BH80" s="266"/>
      <c r="BI80" s="266"/>
      <c r="BJ80" s="266"/>
      <c r="BK80" s="266"/>
      <c r="BL80" s="266"/>
      <c r="BM80" s="266"/>
      <c r="BN80" s="266"/>
      <c r="BO80" s="266"/>
      <c r="BP80" s="266"/>
      <c r="BQ80" s="263">
        <v>74</v>
      </c>
      <c r="BR80" s="268"/>
      <c r="BS80" s="1046"/>
      <c r="BT80" s="1047"/>
      <c r="BU80" s="1047"/>
      <c r="BV80" s="1047"/>
      <c r="BW80" s="1047"/>
      <c r="BX80" s="1047"/>
      <c r="BY80" s="1047"/>
      <c r="BZ80" s="1047"/>
      <c r="CA80" s="1047"/>
      <c r="CB80" s="1047"/>
      <c r="CC80" s="1047"/>
      <c r="CD80" s="1047"/>
      <c r="CE80" s="1047"/>
      <c r="CF80" s="1047"/>
      <c r="CG80" s="1048"/>
      <c r="CH80" s="1049"/>
      <c r="CI80" s="1050"/>
      <c r="CJ80" s="1050"/>
      <c r="CK80" s="1050"/>
      <c r="CL80" s="1051"/>
      <c r="CM80" s="1049"/>
      <c r="CN80" s="1050"/>
      <c r="CO80" s="1050"/>
      <c r="CP80" s="1050"/>
      <c r="CQ80" s="1051"/>
      <c r="CR80" s="1049"/>
      <c r="CS80" s="1050"/>
      <c r="CT80" s="1050"/>
      <c r="CU80" s="1050"/>
      <c r="CV80" s="1051"/>
      <c r="CW80" s="1049"/>
      <c r="CX80" s="1050"/>
      <c r="CY80" s="1050"/>
      <c r="CZ80" s="1050"/>
      <c r="DA80" s="1051"/>
      <c r="DB80" s="1049"/>
      <c r="DC80" s="1050"/>
      <c r="DD80" s="1050"/>
      <c r="DE80" s="1050"/>
      <c r="DF80" s="1051"/>
      <c r="DG80" s="1049"/>
      <c r="DH80" s="1050"/>
      <c r="DI80" s="1050"/>
      <c r="DJ80" s="1050"/>
      <c r="DK80" s="1051"/>
      <c r="DL80" s="1049"/>
      <c r="DM80" s="1050"/>
      <c r="DN80" s="1050"/>
      <c r="DO80" s="1050"/>
      <c r="DP80" s="1051"/>
      <c r="DQ80" s="1049"/>
      <c r="DR80" s="1050"/>
      <c r="DS80" s="1050"/>
      <c r="DT80" s="1050"/>
      <c r="DU80" s="1051"/>
      <c r="DV80" s="1034"/>
      <c r="DW80" s="1035"/>
      <c r="DX80" s="1035"/>
      <c r="DY80" s="1035"/>
      <c r="DZ80" s="1036"/>
      <c r="EA80" s="247"/>
    </row>
    <row r="81" spans="1:131" s="248" customFormat="1" ht="26.25" customHeight="1" x14ac:dyDescent="0.15">
      <c r="A81" s="262">
        <v>14</v>
      </c>
      <c r="B81" s="1067"/>
      <c r="C81" s="1068"/>
      <c r="D81" s="1068"/>
      <c r="E81" s="1068"/>
      <c r="F81" s="1068"/>
      <c r="G81" s="1068"/>
      <c r="H81" s="1068"/>
      <c r="I81" s="1068"/>
      <c r="J81" s="1068"/>
      <c r="K81" s="1068"/>
      <c r="L81" s="1068"/>
      <c r="M81" s="1068"/>
      <c r="N81" s="1068"/>
      <c r="O81" s="1068"/>
      <c r="P81" s="1069"/>
      <c r="Q81" s="1070"/>
      <c r="R81" s="1064"/>
      <c r="S81" s="1064"/>
      <c r="T81" s="1064"/>
      <c r="U81" s="1064"/>
      <c r="V81" s="1064"/>
      <c r="W81" s="1064"/>
      <c r="X81" s="1064"/>
      <c r="Y81" s="1064"/>
      <c r="Z81" s="1064"/>
      <c r="AA81" s="1064"/>
      <c r="AB81" s="1064"/>
      <c r="AC81" s="1064"/>
      <c r="AD81" s="1064"/>
      <c r="AE81" s="1064"/>
      <c r="AF81" s="1064"/>
      <c r="AG81" s="1064"/>
      <c r="AH81" s="1064"/>
      <c r="AI81" s="1064"/>
      <c r="AJ81" s="1064"/>
      <c r="AK81" s="1064"/>
      <c r="AL81" s="1064"/>
      <c r="AM81" s="1064"/>
      <c r="AN81" s="1064"/>
      <c r="AO81" s="1064"/>
      <c r="AP81" s="1064"/>
      <c r="AQ81" s="1064"/>
      <c r="AR81" s="1064"/>
      <c r="AS81" s="1064"/>
      <c r="AT81" s="1064"/>
      <c r="AU81" s="1064"/>
      <c r="AV81" s="1064"/>
      <c r="AW81" s="1064"/>
      <c r="AX81" s="1064"/>
      <c r="AY81" s="1064"/>
      <c r="AZ81" s="1065"/>
      <c r="BA81" s="1065"/>
      <c r="BB81" s="1065"/>
      <c r="BC81" s="1065"/>
      <c r="BD81" s="1066"/>
      <c r="BE81" s="266"/>
      <c r="BF81" s="266"/>
      <c r="BG81" s="266"/>
      <c r="BH81" s="266"/>
      <c r="BI81" s="266"/>
      <c r="BJ81" s="266"/>
      <c r="BK81" s="266"/>
      <c r="BL81" s="266"/>
      <c r="BM81" s="266"/>
      <c r="BN81" s="266"/>
      <c r="BO81" s="266"/>
      <c r="BP81" s="266"/>
      <c r="BQ81" s="263">
        <v>75</v>
      </c>
      <c r="BR81" s="268"/>
      <c r="BS81" s="1046"/>
      <c r="BT81" s="1047"/>
      <c r="BU81" s="1047"/>
      <c r="BV81" s="1047"/>
      <c r="BW81" s="1047"/>
      <c r="BX81" s="1047"/>
      <c r="BY81" s="1047"/>
      <c r="BZ81" s="1047"/>
      <c r="CA81" s="1047"/>
      <c r="CB81" s="1047"/>
      <c r="CC81" s="1047"/>
      <c r="CD81" s="1047"/>
      <c r="CE81" s="1047"/>
      <c r="CF81" s="1047"/>
      <c r="CG81" s="1048"/>
      <c r="CH81" s="1049"/>
      <c r="CI81" s="1050"/>
      <c r="CJ81" s="1050"/>
      <c r="CK81" s="1050"/>
      <c r="CL81" s="1051"/>
      <c r="CM81" s="1049"/>
      <c r="CN81" s="1050"/>
      <c r="CO81" s="1050"/>
      <c r="CP81" s="1050"/>
      <c r="CQ81" s="1051"/>
      <c r="CR81" s="1049"/>
      <c r="CS81" s="1050"/>
      <c r="CT81" s="1050"/>
      <c r="CU81" s="1050"/>
      <c r="CV81" s="1051"/>
      <c r="CW81" s="1049"/>
      <c r="CX81" s="1050"/>
      <c r="CY81" s="1050"/>
      <c r="CZ81" s="1050"/>
      <c r="DA81" s="1051"/>
      <c r="DB81" s="1049"/>
      <c r="DC81" s="1050"/>
      <c r="DD81" s="1050"/>
      <c r="DE81" s="1050"/>
      <c r="DF81" s="1051"/>
      <c r="DG81" s="1049"/>
      <c r="DH81" s="1050"/>
      <c r="DI81" s="1050"/>
      <c r="DJ81" s="1050"/>
      <c r="DK81" s="1051"/>
      <c r="DL81" s="1049"/>
      <c r="DM81" s="1050"/>
      <c r="DN81" s="1050"/>
      <c r="DO81" s="1050"/>
      <c r="DP81" s="1051"/>
      <c r="DQ81" s="1049"/>
      <c r="DR81" s="1050"/>
      <c r="DS81" s="1050"/>
      <c r="DT81" s="1050"/>
      <c r="DU81" s="1051"/>
      <c r="DV81" s="1034"/>
      <c r="DW81" s="1035"/>
      <c r="DX81" s="1035"/>
      <c r="DY81" s="1035"/>
      <c r="DZ81" s="1036"/>
      <c r="EA81" s="247"/>
    </row>
    <row r="82" spans="1:131" s="248" customFormat="1" ht="26.25" customHeight="1" x14ac:dyDescent="0.15">
      <c r="A82" s="262">
        <v>15</v>
      </c>
      <c r="B82" s="1067"/>
      <c r="C82" s="1068"/>
      <c r="D82" s="1068"/>
      <c r="E82" s="1068"/>
      <c r="F82" s="1068"/>
      <c r="G82" s="1068"/>
      <c r="H82" s="1068"/>
      <c r="I82" s="1068"/>
      <c r="J82" s="1068"/>
      <c r="K82" s="1068"/>
      <c r="L82" s="1068"/>
      <c r="M82" s="1068"/>
      <c r="N82" s="1068"/>
      <c r="O82" s="1068"/>
      <c r="P82" s="1069"/>
      <c r="Q82" s="1070"/>
      <c r="R82" s="1064"/>
      <c r="S82" s="1064"/>
      <c r="T82" s="1064"/>
      <c r="U82" s="1064"/>
      <c r="V82" s="1064"/>
      <c r="W82" s="1064"/>
      <c r="X82" s="1064"/>
      <c r="Y82" s="1064"/>
      <c r="Z82" s="1064"/>
      <c r="AA82" s="1064"/>
      <c r="AB82" s="1064"/>
      <c r="AC82" s="1064"/>
      <c r="AD82" s="1064"/>
      <c r="AE82" s="1064"/>
      <c r="AF82" s="1064"/>
      <c r="AG82" s="1064"/>
      <c r="AH82" s="1064"/>
      <c r="AI82" s="1064"/>
      <c r="AJ82" s="1064"/>
      <c r="AK82" s="1064"/>
      <c r="AL82" s="1064"/>
      <c r="AM82" s="1064"/>
      <c r="AN82" s="1064"/>
      <c r="AO82" s="1064"/>
      <c r="AP82" s="1064"/>
      <c r="AQ82" s="1064"/>
      <c r="AR82" s="1064"/>
      <c r="AS82" s="1064"/>
      <c r="AT82" s="1064"/>
      <c r="AU82" s="1064"/>
      <c r="AV82" s="1064"/>
      <c r="AW82" s="1064"/>
      <c r="AX82" s="1064"/>
      <c r="AY82" s="1064"/>
      <c r="AZ82" s="1065"/>
      <c r="BA82" s="1065"/>
      <c r="BB82" s="1065"/>
      <c r="BC82" s="1065"/>
      <c r="BD82" s="1066"/>
      <c r="BE82" s="266"/>
      <c r="BF82" s="266"/>
      <c r="BG82" s="266"/>
      <c r="BH82" s="266"/>
      <c r="BI82" s="266"/>
      <c r="BJ82" s="266"/>
      <c r="BK82" s="266"/>
      <c r="BL82" s="266"/>
      <c r="BM82" s="266"/>
      <c r="BN82" s="266"/>
      <c r="BO82" s="266"/>
      <c r="BP82" s="266"/>
      <c r="BQ82" s="263">
        <v>76</v>
      </c>
      <c r="BR82" s="268"/>
      <c r="BS82" s="1046"/>
      <c r="BT82" s="1047"/>
      <c r="BU82" s="1047"/>
      <c r="BV82" s="1047"/>
      <c r="BW82" s="1047"/>
      <c r="BX82" s="1047"/>
      <c r="BY82" s="1047"/>
      <c r="BZ82" s="1047"/>
      <c r="CA82" s="1047"/>
      <c r="CB82" s="1047"/>
      <c r="CC82" s="1047"/>
      <c r="CD82" s="1047"/>
      <c r="CE82" s="1047"/>
      <c r="CF82" s="1047"/>
      <c r="CG82" s="1048"/>
      <c r="CH82" s="1049"/>
      <c r="CI82" s="1050"/>
      <c r="CJ82" s="1050"/>
      <c r="CK82" s="1050"/>
      <c r="CL82" s="1051"/>
      <c r="CM82" s="1049"/>
      <c r="CN82" s="1050"/>
      <c r="CO82" s="1050"/>
      <c r="CP82" s="1050"/>
      <c r="CQ82" s="1051"/>
      <c r="CR82" s="1049"/>
      <c r="CS82" s="1050"/>
      <c r="CT82" s="1050"/>
      <c r="CU82" s="1050"/>
      <c r="CV82" s="1051"/>
      <c r="CW82" s="1049"/>
      <c r="CX82" s="1050"/>
      <c r="CY82" s="1050"/>
      <c r="CZ82" s="1050"/>
      <c r="DA82" s="1051"/>
      <c r="DB82" s="1049"/>
      <c r="DC82" s="1050"/>
      <c r="DD82" s="1050"/>
      <c r="DE82" s="1050"/>
      <c r="DF82" s="1051"/>
      <c r="DG82" s="1049"/>
      <c r="DH82" s="1050"/>
      <c r="DI82" s="1050"/>
      <c r="DJ82" s="1050"/>
      <c r="DK82" s="1051"/>
      <c r="DL82" s="1049"/>
      <c r="DM82" s="1050"/>
      <c r="DN82" s="1050"/>
      <c r="DO82" s="1050"/>
      <c r="DP82" s="1051"/>
      <c r="DQ82" s="1049"/>
      <c r="DR82" s="1050"/>
      <c r="DS82" s="1050"/>
      <c r="DT82" s="1050"/>
      <c r="DU82" s="1051"/>
      <c r="DV82" s="1034"/>
      <c r="DW82" s="1035"/>
      <c r="DX82" s="1035"/>
      <c r="DY82" s="1035"/>
      <c r="DZ82" s="1036"/>
      <c r="EA82" s="247"/>
    </row>
    <row r="83" spans="1:131" s="248" customFormat="1" ht="26.25" customHeight="1" x14ac:dyDescent="0.15">
      <c r="A83" s="262">
        <v>16</v>
      </c>
      <c r="B83" s="1067"/>
      <c r="C83" s="1068"/>
      <c r="D83" s="1068"/>
      <c r="E83" s="1068"/>
      <c r="F83" s="1068"/>
      <c r="G83" s="1068"/>
      <c r="H83" s="1068"/>
      <c r="I83" s="1068"/>
      <c r="J83" s="1068"/>
      <c r="K83" s="1068"/>
      <c r="L83" s="1068"/>
      <c r="M83" s="1068"/>
      <c r="N83" s="1068"/>
      <c r="O83" s="1068"/>
      <c r="P83" s="1069"/>
      <c r="Q83" s="1070"/>
      <c r="R83" s="1064"/>
      <c r="S83" s="1064"/>
      <c r="T83" s="1064"/>
      <c r="U83" s="1064"/>
      <c r="V83" s="1064"/>
      <c r="W83" s="1064"/>
      <c r="X83" s="1064"/>
      <c r="Y83" s="1064"/>
      <c r="Z83" s="1064"/>
      <c r="AA83" s="1064"/>
      <c r="AB83" s="1064"/>
      <c r="AC83" s="1064"/>
      <c r="AD83" s="1064"/>
      <c r="AE83" s="1064"/>
      <c r="AF83" s="1064"/>
      <c r="AG83" s="1064"/>
      <c r="AH83" s="1064"/>
      <c r="AI83" s="1064"/>
      <c r="AJ83" s="1064"/>
      <c r="AK83" s="1064"/>
      <c r="AL83" s="1064"/>
      <c r="AM83" s="1064"/>
      <c r="AN83" s="1064"/>
      <c r="AO83" s="1064"/>
      <c r="AP83" s="1064"/>
      <c r="AQ83" s="1064"/>
      <c r="AR83" s="1064"/>
      <c r="AS83" s="1064"/>
      <c r="AT83" s="1064"/>
      <c r="AU83" s="1064"/>
      <c r="AV83" s="1064"/>
      <c r="AW83" s="1064"/>
      <c r="AX83" s="1064"/>
      <c r="AY83" s="1064"/>
      <c r="AZ83" s="1065"/>
      <c r="BA83" s="1065"/>
      <c r="BB83" s="1065"/>
      <c r="BC83" s="1065"/>
      <c r="BD83" s="1066"/>
      <c r="BE83" s="266"/>
      <c r="BF83" s="266"/>
      <c r="BG83" s="266"/>
      <c r="BH83" s="266"/>
      <c r="BI83" s="266"/>
      <c r="BJ83" s="266"/>
      <c r="BK83" s="266"/>
      <c r="BL83" s="266"/>
      <c r="BM83" s="266"/>
      <c r="BN83" s="266"/>
      <c r="BO83" s="266"/>
      <c r="BP83" s="266"/>
      <c r="BQ83" s="263">
        <v>77</v>
      </c>
      <c r="BR83" s="268"/>
      <c r="BS83" s="1046"/>
      <c r="BT83" s="1047"/>
      <c r="BU83" s="1047"/>
      <c r="BV83" s="1047"/>
      <c r="BW83" s="1047"/>
      <c r="BX83" s="1047"/>
      <c r="BY83" s="1047"/>
      <c r="BZ83" s="1047"/>
      <c r="CA83" s="1047"/>
      <c r="CB83" s="1047"/>
      <c r="CC83" s="1047"/>
      <c r="CD83" s="1047"/>
      <c r="CE83" s="1047"/>
      <c r="CF83" s="1047"/>
      <c r="CG83" s="1048"/>
      <c r="CH83" s="1049"/>
      <c r="CI83" s="1050"/>
      <c r="CJ83" s="1050"/>
      <c r="CK83" s="1050"/>
      <c r="CL83" s="1051"/>
      <c r="CM83" s="1049"/>
      <c r="CN83" s="1050"/>
      <c r="CO83" s="1050"/>
      <c r="CP83" s="1050"/>
      <c r="CQ83" s="1051"/>
      <c r="CR83" s="1049"/>
      <c r="CS83" s="1050"/>
      <c r="CT83" s="1050"/>
      <c r="CU83" s="1050"/>
      <c r="CV83" s="1051"/>
      <c r="CW83" s="1049"/>
      <c r="CX83" s="1050"/>
      <c r="CY83" s="1050"/>
      <c r="CZ83" s="1050"/>
      <c r="DA83" s="1051"/>
      <c r="DB83" s="1049"/>
      <c r="DC83" s="1050"/>
      <c r="DD83" s="1050"/>
      <c r="DE83" s="1050"/>
      <c r="DF83" s="1051"/>
      <c r="DG83" s="1049"/>
      <c r="DH83" s="1050"/>
      <c r="DI83" s="1050"/>
      <c r="DJ83" s="1050"/>
      <c r="DK83" s="1051"/>
      <c r="DL83" s="1049"/>
      <c r="DM83" s="1050"/>
      <c r="DN83" s="1050"/>
      <c r="DO83" s="1050"/>
      <c r="DP83" s="1051"/>
      <c r="DQ83" s="1049"/>
      <c r="DR83" s="1050"/>
      <c r="DS83" s="1050"/>
      <c r="DT83" s="1050"/>
      <c r="DU83" s="1051"/>
      <c r="DV83" s="1034"/>
      <c r="DW83" s="1035"/>
      <c r="DX83" s="1035"/>
      <c r="DY83" s="1035"/>
      <c r="DZ83" s="1036"/>
      <c r="EA83" s="247"/>
    </row>
    <row r="84" spans="1:131" s="248" customFormat="1" ht="26.25" customHeight="1" x14ac:dyDescent="0.15">
      <c r="A84" s="262">
        <v>17</v>
      </c>
      <c r="B84" s="1067"/>
      <c r="C84" s="1068"/>
      <c r="D84" s="1068"/>
      <c r="E84" s="1068"/>
      <c r="F84" s="1068"/>
      <c r="G84" s="1068"/>
      <c r="H84" s="1068"/>
      <c r="I84" s="1068"/>
      <c r="J84" s="1068"/>
      <c r="K84" s="1068"/>
      <c r="L84" s="1068"/>
      <c r="M84" s="1068"/>
      <c r="N84" s="1068"/>
      <c r="O84" s="1068"/>
      <c r="P84" s="1069"/>
      <c r="Q84" s="1070"/>
      <c r="R84" s="1064"/>
      <c r="S84" s="1064"/>
      <c r="T84" s="1064"/>
      <c r="U84" s="1064"/>
      <c r="V84" s="1064"/>
      <c r="W84" s="1064"/>
      <c r="X84" s="1064"/>
      <c r="Y84" s="1064"/>
      <c r="Z84" s="1064"/>
      <c r="AA84" s="1064"/>
      <c r="AB84" s="1064"/>
      <c r="AC84" s="1064"/>
      <c r="AD84" s="1064"/>
      <c r="AE84" s="1064"/>
      <c r="AF84" s="1064"/>
      <c r="AG84" s="1064"/>
      <c r="AH84" s="1064"/>
      <c r="AI84" s="1064"/>
      <c r="AJ84" s="1064"/>
      <c r="AK84" s="1064"/>
      <c r="AL84" s="1064"/>
      <c r="AM84" s="1064"/>
      <c r="AN84" s="1064"/>
      <c r="AO84" s="1064"/>
      <c r="AP84" s="1064"/>
      <c r="AQ84" s="1064"/>
      <c r="AR84" s="1064"/>
      <c r="AS84" s="1064"/>
      <c r="AT84" s="1064"/>
      <c r="AU84" s="1064"/>
      <c r="AV84" s="1064"/>
      <c r="AW84" s="1064"/>
      <c r="AX84" s="1064"/>
      <c r="AY84" s="1064"/>
      <c r="AZ84" s="1065"/>
      <c r="BA84" s="1065"/>
      <c r="BB84" s="1065"/>
      <c r="BC84" s="1065"/>
      <c r="BD84" s="1066"/>
      <c r="BE84" s="266"/>
      <c r="BF84" s="266"/>
      <c r="BG84" s="266"/>
      <c r="BH84" s="266"/>
      <c r="BI84" s="266"/>
      <c r="BJ84" s="266"/>
      <c r="BK84" s="266"/>
      <c r="BL84" s="266"/>
      <c r="BM84" s="266"/>
      <c r="BN84" s="266"/>
      <c r="BO84" s="266"/>
      <c r="BP84" s="266"/>
      <c r="BQ84" s="263">
        <v>78</v>
      </c>
      <c r="BR84" s="268"/>
      <c r="BS84" s="1046"/>
      <c r="BT84" s="1047"/>
      <c r="BU84" s="1047"/>
      <c r="BV84" s="1047"/>
      <c r="BW84" s="1047"/>
      <c r="BX84" s="1047"/>
      <c r="BY84" s="1047"/>
      <c r="BZ84" s="1047"/>
      <c r="CA84" s="1047"/>
      <c r="CB84" s="1047"/>
      <c r="CC84" s="1047"/>
      <c r="CD84" s="1047"/>
      <c r="CE84" s="1047"/>
      <c r="CF84" s="1047"/>
      <c r="CG84" s="1048"/>
      <c r="CH84" s="1049"/>
      <c r="CI84" s="1050"/>
      <c r="CJ84" s="1050"/>
      <c r="CK84" s="1050"/>
      <c r="CL84" s="1051"/>
      <c r="CM84" s="1049"/>
      <c r="CN84" s="1050"/>
      <c r="CO84" s="1050"/>
      <c r="CP84" s="1050"/>
      <c r="CQ84" s="1051"/>
      <c r="CR84" s="1049"/>
      <c r="CS84" s="1050"/>
      <c r="CT84" s="1050"/>
      <c r="CU84" s="1050"/>
      <c r="CV84" s="1051"/>
      <c r="CW84" s="1049"/>
      <c r="CX84" s="1050"/>
      <c r="CY84" s="1050"/>
      <c r="CZ84" s="1050"/>
      <c r="DA84" s="1051"/>
      <c r="DB84" s="1049"/>
      <c r="DC84" s="1050"/>
      <c r="DD84" s="1050"/>
      <c r="DE84" s="1050"/>
      <c r="DF84" s="1051"/>
      <c r="DG84" s="1049"/>
      <c r="DH84" s="1050"/>
      <c r="DI84" s="1050"/>
      <c r="DJ84" s="1050"/>
      <c r="DK84" s="1051"/>
      <c r="DL84" s="1049"/>
      <c r="DM84" s="1050"/>
      <c r="DN84" s="1050"/>
      <c r="DO84" s="1050"/>
      <c r="DP84" s="1051"/>
      <c r="DQ84" s="1049"/>
      <c r="DR84" s="1050"/>
      <c r="DS84" s="1050"/>
      <c r="DT84" s="1050"/>
      <c r="DU84" s="1051"/>
      <c r="DV84" s="1034"/>
      <c r="DW84" s="1035"/>
      <c r="DX84" s="1035"/>
      <c r="DY84" s="1035"/>
      <c r="DZ84" s="1036"/>
      <c r="EA84" s="247"/>
    </row>
    <row r="85" spans="1:131" s="248" customFormat="1" ht="26.25" customHeight="1" x14ac:dyDescent="0.15">
      <c r="A85" s="262">
        <v>18</v>
      </c>
      <c r="B85" s="1067"/>
      <c r="C85" s="1068"/>
      <c r="D85" s="1068"/>
      <c r="E85" s="1068"/>
      <c r="F85" s="1068"/>
      <c r="G85" s="1068"/>
      <c r="H85" s="1068"/>
      <c r="I85" s="1068"/>
      <c r="J85" s="1068"/>
      <c r="K85" s="1068"/>
      <c r="L85" s="1068"/>
      <c r="M85" s="1068"/>
      <c r="N85" s="1068"/>
      <c r="O85" s="1068"/>
      <c r="P85" s="1069"/>
      <c r="Q85" s="1070"/>
      <c r="R85" s="1064"/>
      <c r="S85" s="1064"/>
      <c r="T85" s="1064"/>
      <c r="U85" s="1064"/>
      <c r="V85" s="1064"/>
      <c r="W85" s="1064"/>
      <c r="X85" s="1064"/>
      <c r="Y85" s="1064"/>
      <c r="Z85" s="1064"/>
      <c r="AA85" s="1064"/>
      <c r="AB85" s="1064"/>
      <c r="AC85" s="1064"/>
      <c r="AD85" s="1064"/>
      <c r="AE85" s="1064"/>
      <c r="AF85" s="1064"/>
      <c r="AG85" s="1064"/>
      <c r="AH85" s="1064"/>
      <c r="AI85" s="1064"/>
      <c r="AJ85" s="1064"/>
      <c r="AK85" s="1064"/>
      <c r="AL85" s="1064"/>
      <c r="AM85" s="1064"/>
      <c r="AN85" s="1064"/>
      <c r="AO85" s="1064"/>
      <c r="AP85" s="1064"/>
      <c r="AQ85" s="1064"/>
      <c r="AR85" s="1064"/>
      <c r="AS85" s="1064"/>
      <c r="AT85" s="1064"/>
      <c r="AU85" s="1064"/>
      <c r="AV85" s="1064"/>
      <c r="AW85" s="1064"/>
      <c r="AX85" s="1064"/>
      <c r="AY85" s="1064"/>
      <c r="AZ85" s="1065"/>
      <c r="BA85" s="1065"/>
      <c r="BB85" s="1065"/>
      <c r="BC85" s="1065"/>
      <c r="BD85" s="1066"/>
      <c r="BE85" s="266"/>
      <c r="BF85" s="266"/>
      <c r="BG85" s="266"/>
      <c r="BH85" s="266"/>
      <c r="BI85" s="266"/>
      <c r="BJ85" s="266"/>
      <c r="BK85" s="266"/>
      <c r="BL85" s="266"/>
      <c r="BM85" s="266"/>
      <c r="BN85" s="266"/>
      <c r="BO85" s="266"/>
      <c r="BP85" s="266"/>
      <c r="BQ85" s="263">
        <v>79</v>
      </c>
      <c r="BR85" s="268"/>
      <c r="BS85" s="1046"/>
      <c r="BT85" s="1047"/>
      <c r="BU85" s="1047"/>
      <c r="BV85" s="1047"/>
      <c r="BW85" s="1047"/>
      <c r="BX85" s="1047"/>
      <c r="BY85" s="1047"/>
      <c r="BZ85" s="1047"/>
      <c r="CA85" s="1047"/>
      <c r="CB85" s="1047"/>
      <c r="CC85" s="1047"/>
      <c r="CD85" s="1047"/>
      <c r="CE85" s="1047"/>
      <c r="CF85" s="1047"/>
      <c r="CG85" s="1048"/>
      <c r="CH85" s="1049"/>
      <c r="CI85" s="1050"/>
      <c r="CJ85" s="1050"/>
      <c r="CK85" s="1050"/>
      <c r="CL85" s="1051"/>
      <c r="CM85" s="1049"/>
      <c r="CN85" s="1050"/>
      <c r="CO85" s="1050"/>
      <c r="CP85" s="1050"/>
      <c r="CQ85" s="1051"/>
      <c r="CR85" s="1049"/>
      <c r="CS85" s="1050"/>
      <c r="CT85" s="1050"/>
      <c r="CU85" s="1050"/>
      <c r="CV85" s="1051"/>
      <c r="CW85" s="1049"/>
      <c r="CX85" s="1050"/>
      <c r="CY85" s="1050"/>
      <c r="CZ85" s="1050"/>
      <c r="DA85" s="1051"/>
      <c r="DB85" s="1049"/>
      <c r="DC85" s="1050"/>
      <c r="DD85" s="1050"/>
      <c r="DE85" s="1050"/>
      <c r="DF85" s="1051"/>
      <c r="DG85" s="1049"/>
      <c r="DH85" s="1050"/>
      <c r="DI85" s="1050"/>
      <c r="DJ85" s="1050"/>
      <c r="DK85" s="1051"/>
      <c r="DL85" s="1049"/>
      <c r="DM85" s="1050"/>
      <c r="DN85" s="1050"/>
      <c r="DO85" s="1050"/>
      <c r="DP85" s="1051"/>
      <c r="DQ85" s="1049"/>
      <c r="DR85" s="1050"/>
      <c r="DS85" s="1050"/>
      <c r="DT85" s="1050"/>
      <c r="DU85" s="1051"/>
      <c r="DV85" s="1034"/>
      <c r="DW85" s="1035"/>
      <c r="DX85" s="1035"/>
      <c r="DY85" s="1035"/>
      <c r="DZ85" s="1036"/>
      <c r="EA85" s="247"/>
    </row>
    <row r="86" spans="1:131" s="248" customFormat="1" ht="26.25" customHeight="1" x14ac:dyDescent="0.15">
      <c r="A86" s="262">
        <v>19</v>
      </c>
      <c r="B86" s="1067"/>
      <c r="C86" s="1068"/>
      <c r="D86" s="1068"/>
      <c r="E86" s="1068"/>
      <c r="F86" s="1068"/>
      <c r="G86" s="1068"/>
      <c r="H86" s="1068"/>
      <c r="I86" s="1068"/>
      <c r="J86" s="1068"/>
      <c r="K86" s="1068"/>
      <c r="L86" s="1068"/>
      <c r="M86" s="1068"/>
      <c r="N86" s="1068"/>
      <c r="O86" s="1068"/>
      <c r="P86" s="1069"/>
      <c r="Q86" s="1070"/>
      <c r="R86" s="1064"/>
      <c r="S86" s="1064"/>
      <c r="T86" s="1064"/>
      <c r="U86" s="1064"/>
      <c r="V86" s="1064"/>
      <c r="W86" s="1064"/>
      <c r="X86" s="1064"/>
      <c r="Y86" s="1064"/>
      <c r="Z86" s="1064"/>
      <c r="AA86" s="1064"/>
      <c r="AB86" s="1064"/>
      <c r="AC86" s="1064"/>
      <c r="AD86" s="1064"/>
      <c r="AE86" s="1064"/>
      <c r="AF86" s="1064"/>
      <c r="AG86" s="1064"/>
      <c r="AH86" s="1064"/>
      <c r="AI86" s="1064"/>
      <c r="AJ86" s="1064"/>
      <c r="AK86" s="1064"/>
      <c r="AL86" s="1064"/>
      <c r="AM86" s="1064"/>
      <c r="AN86" s="1064"/>
      <c r="AO86" s="1064"/>
      <c r="AP86" s="1064"/>
      <c r="AQ86" s="1064"/>
      <c r="AR86" s="1064"/>
      <c r="AS86" s="1064"/>
      <c r="AT86" s="1064"/>
      <c r="AU86" s="1064"/>
      <c r="AV86" s="1064"/>
      <c r="AW86" s="1064"/>
      <c r="AX86" s="1064"/>
      <c r="AY86" s="1064"/>
      <c r="AZ86" s="1065"/>
      <c r="BA86" s="1065"/>
      <c r="BB86" s="1065"/>
      <c r="BC86" s="1065"/>
      <c r="BD86" s="1066"/>
      <c r="BE86" s="266"/>
      <c r="BF86" s="266"/>
      <c r="BG86" s="266"/>
      <c r="BH86" s="266"/>
      <c r="BI86" s="266"/>
      <c r="BJ86" s="266"/>
      <c r="BK86" s="266"/>
      <c r="BL86" s="266"/>
      <c r="BM86" s="266"/>
      <c r="BN86" s="266"/>
      <c r="BO86" s="266"/>
      <c r="BP86" s="266"/>
      <c r="BQ86" s="263">
        <v>80</v>
      </c>
      <c r="BR86" s="268"/>
      <c r="BS86" s="1046"/>
      <c r="BT86" s="1047"/>
      <c r="BU86" s="1047"/>
      <c r="BV86" s="1047"/>
      <c r="BW86" s="1047"/>
      <c r="BX86" s="1047"/>
      <c r="BY86" s="1047"/>
      <c r="BZ86" s="1047"/>
      <c r="CA86" s="1047"/>
      <c r="CB86" s="1047"/>
      <c r="CC86" s="1047"/>
      <c r="CD86" s="1047"/>
      <c r="CE86" s="1047"/>
      <c r="CF86" s="1047"/>
      <c r="CG86" s="1048"/>
      <c r="CH86" s="1049"/>
      <c r="CI86" s="1050"/>
      <c r="CJ86" s="1050"/>
      <c r="CK86" s="1050"/>
      <c r="CL86" s="1051"/>
      <c r="CM86" s="1049"/>
      <c r="CN86" s="1050"/>
      <c r="CO86" s="1050"/>
      <c r="CP86" s="1050"/>
      <c r="CQ86" s="1051"/>
      <c r="CR86" s="1049"/>
      <c r="CS86" s="1050"/>
      <c r="CT86" s="1050"/>
      <c r="CU86" s="1050"/>
      <c r="CV86" s="1051"/>
      <c r="CW86" s="1049"/>
      <c r="CX86" s="1050"/>
      <c r="CY86" s="1050"/>
      <c r="CZ86" s="1050"/>
      <c r="DA86" s="1051"/>
      <c r="DB86" s="1049"/>
      <c r="DC86" s="1050"/>
      <c r="DD86" s="1050"/>
      <c r="DE86" s="1050"/>
      <c r="DF86" s="1051"/>
      <c r="DG86" s="1049"/>
      <c r="DH86" s="1050"/>
      <c r="DI86" s="1050"/>
      <c r="DJ86" s="1050"/>
      <c r="DK86" s="1051"/>
      <c r="DL86" s="1049"/>
      <c r="DM86" s="1050"/>
      <c r="DN86" s="1050"/>
      <c r="DO86" s="1050"/>
      <c r="DP86" s="1051"/>
      <c r="DQ86" s="1049"/>
      <c r="DR86" s="1050"/>
      <c r="DS86" s="1050"/>
      <c r="DT86" s="1050"/>
      <c r="DU86" s="1051"/>
      <c r="DV86" s="1034"/>
      <c r="DW86" s="1035"/>
      <c r="DX86" s="1035"/>
      <c r="DY86" s="1035"/>
      <c r="DZ86" s="1036"/>
      <c r="EA86" s="247"/>
    </row>
    <row r="87" spans="1:131" s="248" customFormat="1" ht="26.25" customHeight="1" x14ac:dyDescent="0.15">
      <c r="A87" s="270">
        <v>20</v>
      </c>
      <c r="B87" s="1057"/>
      <c r="C87" s="1058"/>
      <c r="D87" s="1058"/>
      <c r="E87" s="1058"/>
      <c r="F87" s="1058"/>
      <c r="G87" s="1058"/>
      <c r="H87" s="1058"/>
      <c r="I87" s="1058"/>
      <c r="J87" s="1058"/>
      <c r="K87" s="1058"/>
      <c r="L87" s="1058"/>
      <c r="M87" s="1058"/>
      <c r="N87" s="1058"/>
      <c r="O87" s="1058"/>
      <c r="P87" s="1059"/>
      <c r="Q87" s="1060"/>
      <c r="R87" s="1061"/>
      <c r="S87" s="1061"/>
      <c r="T87" s="1061"/>
      <c r="U87" s="1061"/>
      <c r="V87" s="1061"/>
      <c r="W87" s="1061"/>
      <c r="X87" s="1061"/>
      <c r="Y87" s="1061"/>
      <c r="Z87" s="1061"/>
      <c r="AA87" s="1061"/>
      <c r="AB87" s="1061"/>
      <c r="AC87" s="1061"/>
      <c r="AD87" s="1061"/>
      <c r="AE87" s="1061"/>
      <c r="AF87" s="1061"/>
      <c r="AG87" s="1061"/>
      <c r="AH87" s="1061"/>
      <c r="AI87" s="1061"/>
      <c r="AJ87" s="1061"/>
      <c r="AK87" s="1061"/>
      <c r="AL87" s="1061"/>
      <c r="AM87" s="1061"/>
      <c r="AN87" s="1061"/>
      <c r="AO87" s="1061"/>
      <c r="AP87" s="1061"/>
      <c r="AQ87" s="1061"/>
      <c r="AR87" s="1061"/>
      <c r="AS87" s="1061"/>
      <c r="AT87" s="1061"/>
      <c r="AU87" s="1061"/>
      <c r="AV87" s="1061"/>
      <c r="AW87" s="1061"/>
      <c r="AX87" s="1061"/>
      <c r="AY87" s="1061"/>
      <c r="AZ87" s="1062"/>
      <c r="BA87" s="1062"/>
      <c r="BB87" s="1062"/>
      <c r="BC87" s="1062"/>
      <c r="BD87" s="1063"/>
      <c r="BE87" s="266"/>
      <c r="BF87" s="266"/>
      <c r="BG87" s="266"/>
      <c r="BH87" s="266"/>
      <c r="BI87" s="266"/>
      <c r="BJ87" s="266"/>
      <c r="BK87" s="266"/>
      <c r="BL87" s="266"/>
      <c r="BM87" s="266"/>
      <c r="BN87" s="266"/>
      <c r="BO87" s="266"/>
      <c r="BP87" s="266"/>
      <c r="BQ87" s="263">
        <v>81</v>
      </c>
      <c r="BR87" s="268"/>
      <c r="BS87" s="1046"/>
      <c r="BT87" s="1047"/>
      <c r="BU87" s="1047"/>
      <c r="BV87" s="1047"/>
      <c r="BW87" s="1047"/>
      <c r="BX87" s="1047"/>
      <c r="BY87" s="1047"/>
      <c r="BZ87" s="1047"/>
      <c r="CA87" s="1047"/>
      <c r="CB87" s="1047"/>
      <c r="CC87" s="1047"/>
      <c r="CD87" s="1047"/>
      <c r="CE87" s="1047"/>
      <c r="CF87" s="1047"/>
      <c r="CG87" s="1048"/>
      <c r="CH87" s="1049"/>
      <c r="CI87" s="1050"/>
      <c r="CJ87" s="1050"/>
      <c r="CK87" s="1050"/>
      <c r="CL87" s="1051"/>
      <c r="CM87" s="1049"/>
      <c r="CN87" s="1050"/>
      <c r="CO87" s="1050"/>
      <c r="CP87" s="1050"/>
      <c r="CQ87" s="1051"/>
      <c r="CR87" s="1049"/>
      <c r="CS87" s="1050"/>
      <c r="CT87" s="1050"/>
      <c r="CU87" s="1050"/>
      <c r="CV87" s="1051"/>
      <c r="CW87" s="1049"/>
      <c r="CX87" s="1050"/>
      <c r="CY87" s="1050"/>
      <c r="CZ87" s="1050"/>
      <c r="DA87" s="1051"/>
      <c r="DB87" s="1049"/>
      <c r="DC87" s="1050"/>
      <c r="DD87" s="1050"/>
      <c r="DE87" s="1050"/>
      <c r="DF87" s="1051"/>
      <c r="DG87" s="1049"/>
      <c r="DH87" s="1050"/>
      <c r="DI87" s="1050"/>
      <c r="DJ87" s="1050"/>
      <c r="DK87" s="1051"/>
      <c r="DL87" s="1049"/>
      <c r="DM87" s="1050"/>
      <c r="DN87" s="1050"/>
      <c r="DO87" s="1050"/>
      <c r="DP87" s="1051"/>
      <c r="DQ87" s="1049"/>
      <c r="DR87" s="1050"/>
      <c r="DS87" s="1050"/>
      <c r="DT87" s="1050"/>
      <c r="DU87" s="1051"/>
      <c r="DV87" s="1034"/>
      <c r="DW87" s="1035"/>
      <c r="DX87" s="1035"/>
      <c r="DY87" s="1035"/>
      <c r="DZ87" s="1036"/>
      <c r="EA87" s="247"/>
    </row>
    <row r="88" spans="1:131" s="248" customFormat="1" ht="26.25" customHeight="1" thickBot="1" x14ac:dyDescent="0.2">
      <c r="A88" s="265" t="s">
        <v>392</v>
      </c>
      <c r="B88" s="1037" t="s">
        <v>424</v>
      </c>
      <c r="C88" s="1038"/>
      <c r="D88" s="1038"/>
      <c r="E88" s="1038"/>
      <c r="F88" s="1038"/>
      <c r="G88" s="1038"/>
      <c r="H88" s="1038"/>
      <c r="I88" s="1038"/>
      <c r="J88" s="1038"/>
      <c r="K88" s="1038"/>
      <c r="L88" s="1038"/>
      <c r="M88" s="1038"/>
      <c r="N88" s="1038"/>
      <c r="O88" s="1038"/>
      <c r="P88" s="1039"/>
      <c r="Q88" s="1055"/>
      <c r="R88" s="1056"/>
      <c r="S88" s="1056"/>
      <c r="T88" s="1056"/>
      <c r="U88" s="1056"/>
      <c r="V88" s="1056"/>
      <c r="W88" s="1056"/>
      <c r="X88" s="1056"/>
      <c r="Y88" s="1056"/>
      <c r="Z88" s="1056"/>
      <c r="AA88" s="1056"/>
      <c r="AB88" s="1056"/>
      <c r="AC88" s="1056"/>
      <c r="AD88" s="1056"/>
      <c r="AE88" s="1056"/>
      <c r="AF88" s="1052">
        <v>3809</v>
      </c>
      <c r="AG88" s="1052"/>
      <c r="AH88" s="1052"/>
      <c r="AI88" s="1052"/>
      <c r="AJ88" s="1052"/>
      <c r="AK88" s="1056"/>
      <c r="AL88" s="1056"/>
      <c r="AM88" s="1056"/>
      <c r="AN88" s="1056"/>
      <c r="AO88" s="1056"/>
      <c r="AP88" s="1052">
        <v>1806</v>
      </c>
      <c r="AQ88" s="1052"/>
      <c r="AR88" s="1052"/>
      <c r="AS88" s="1052"/>
      <c r="AT88" s="1052"/>
      <c r="AU88" s="1052">
        <v>239</v>
      </c>
      <c r="AV88" s="1052"/>
      <c r="AW88" s="1052"/>
      <c r="AX88" s="1052"/>
      <c r="AY88" s="1052"/>
      <c r="AZ88" s="1053"/>
      <c r="BA88" s="1053"/>
      <c r="BB88" s="1053"/>
      <c r="BC88" s="1053"/>
      <c r="BD88" s="1054"/>
      <c r="BE88" s="266"/>
      <c r="BF88" s="266"/>
      <c r="BG88" s="266"/>
      <c r="BH88" s="266"/>
      <c r="BI88" s="266"/>
      <c r="BJ88" s="266"/>
      <c r="BK88" s="266"/>
      <c r="BL88" s="266"/>
      <c r="BM88" s="266"/>
      <c r="BN88" s="266"/>
      <c r="BO88" s="266"/>
      <c r="BP88" s="266"/>
      <c r="BQ88" s="263">
        <v>82</v>
      </c>
      <c r="BR88" s="268"/>
      <c r="BS88" s="1046"/>
      <c r="BT88" s="1047"/>
      <c r="BU88" s="1047"/>
      <c r="BV88" s="1047"/>
      <c r="BW88" s="1047"/>
      <c r="BX88" s="1047"/>
      <c r="BY88" s="1047"/>
      <c r="BZ88" s="1047"/>
      <c r="CA88" s="1047"/>
      <c r="CB88" s="1047"/>
      <c r="CC88" s="1047"/>
      <c r="CD88" s="1047"/>
      <c r="CE88" s="1047"/>
      <c r="CF88" s="1047"/>
      <c r="CG88" s="1048"/>
      <c r="CH88" s="1049"/>
      <c r="CI88" s="1050"/>
      <c r="CJ88" s="1050"/>
      <c r="CK88" s="1050"/>
      <c r="CL88" s="1051"/>
      <c r="CM88" s="1049"/>
      <c r="CN88" s="1050"/>
      <c r="CO88" s="1050"/>
      <c r="CP88" s="1050"/>
      <c r="CQ88" s="1051"/>
      <c r="CR88" s="1049"/>
      <c r="CS88" s="1050"/>
      <c r="CT88" s="1050"/>
      <c r="CU88" s="1050"/>
      <c r="CV88" s="1051"/>
      <c r="CW88" s="1049"/>
      <c r="CX88" s="1050"/>
      <c r="CY88" s="1050"/>
      <c r="CZ88" s="1050"/>
      <c r="DA88" s="1051"/>
      <c r="DB88" s="1049"/>
      <c r="DC88" s="1050"/>
      <c r="DD88" s="1050"/>
      <c r="DE88" s="1050"/>
      <c r="DF88" s="1051"/>
      <c r="DG88" s="1049"/>
      <c r="DH88" s="1050"/>
      <c r="DI88" s="1050"/>
      <c r="DJ88" s="1050"/>
      <c r="DK88" s="1051"/>
      <c r="DL88" s="1049"/>
      <c r="DM88" s="1050"/>
      <c r="DN88" s="1050"/>
      <c r="DO88" s="1050"/>
      <c r="DP88" s="1051"/>
      <c r="DQ88" s="1049"/>
      <c r="DR88" s="1050"/>
      <c r="DS88" s="1050"/>
      <c r="DT88" s="1050"/>
      <c r="DU88" s="1051"/>
      <c r="DV88" s="1034"/>
      <c r="DW88" s="1035"/>
      <c r="DX88" s="1035"/>
      <c r="DY88" s="1035"/>
      <c r="DZ88" s="1036"/>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1046"/>
      <c r="BT89" s="1047"/>
      <c r="BU89" s="1047"/>
      <c r="BV89" s="1047"/>
      <c r="BW89" s="1047"/>
      <c r="BX89" s="1047"/>
      <c r="BY89" s="1047"/>
      <c r="BZ89" s="1047"/>
      <c r="CA89" s="1047"/>
      <c r="CB89" s="1047"/>
      <c r="CC89" s="1047"/>
      <c r="CD89" s="1047"/>
      <c r="CE89" s="1047"/>
      <c r="CF89" s="1047"/>
      <c r="CG89" s="1048"/>
      <c r="CH89" s="1049"/>
      <c r="CI89" s="1050"/>
      <c r="CJ89" s="1050"/>
      <c r="CK89" s="1050"/>
      <c r="CL89" s="1051"/>
      <c r="CM89" s="1049"/>
      <c r="CN89" s="1050"/>
      <c r="CO89" s="1050"/>
      <c r="CP89" s="1050"/>
      <c r="CQ89" s="1051"/>
      <c r="CR89" s="1049"/>
      <c r="CS89" s="1050"/>
      <c r="CT89" s="1050"/>
      <c r="CU89" s="1050"/>
      <c r="CV89" s="1051"/>
      <c r="CW89" s="1049"/>
      <c r="CX89" s="1050"/>
      <c r="CY89" s="1050"/>
      <c r="CZ89" s="1050"/>
      <c r="DA89" s="1051"/>
      <c r="DB89" s="1049"/>
      <c r="DC89" s="1050"/>
      <c r="DD89" s="1050"/>
      <c r="DE89" s="1050"/>
      <c r="DF89" s="1051"/>
      <c r="DG89" s="1049"/>
      <c r="DH89" s="1050"/>
      <c r="DI89" s="1050"/>
      <c r="DJ89" s="1050"/>
      <c r="DK89" s="1051"/>
      <c r="DL89" s="1049"/>
      <c r="DM89" s="1050"/>
      <c r="DN89" s="1050"/>
      <c r="DO89" s="1050"/>
      <c r="DP89" s="1051"/>
      <c r="DQ89" s="1049"/>
      <c r="DR89" s="1050"/>
      <c r="DS89" s="1050"/>
      <c r="DT89" s="1050"/>
      <c r="DU89" s="1051"/>
      <c r="DV89" s="1034"/>
      <c r="DW89" s="1035"/>
      <c r="DX89" s="1035"/>
      <c r="DY89" s="1035"/>
      <c r="DZ89" s="1036"/>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1046"/>
      <c r="BT90" s="1047"/>
      <c r="BU90" s="1047"/>
      <c r="BV90" s="1047"/>
      <c r="BW90" s="1047"/>
      <c r="BX90" s="1047"/>
      <c r="BY90" s="1047"/>
      <c r="BZ90" s="1047"/>
      <c r="CA90" s="1047"/>
      <c r="CB90" s="1047"/>
      <c r="CC90" s="1047"/>
      <c r="CD90" s="1047"/>
      <c r="CE90" s="1047"/>
      <c r="CF90" s="1047"/>
      <c r="CG90" s="1048"/>
      <c r="CH90" s="1049"/>
      <c r="CI90" s="1050"/>
      <c r="CJ90" s="1050"/>
      <c r="CK90" s="1050"/>
      <c r="CL90" s="1051"/>
      <c r="CM90" s="1049"/>
      <c r="CN90" s="1050"/>
      <c r="CO90" s="1050"/>
      <c r="CP90" s="1050"/>
      <c r="CQ90" s="1051"/>
      <c r="CR90" s="1049"/>
      <c r="CS90" s="1050"/>
      <c r="CT90" s="1050"/>
      <c r="CU90" s="1050"/>
      <c r="CV90" s="1051"/>
      <c r="CW90" s="1049"/>
      <c r="CX90" s="1050"/>
      <c r="CY90" s="1050"/>
      <c r="CZ90" s="1050"/>
      <c r="DA90" s="1051"/>
      <c r="DB90" s="1049"/>
      <c r="DC90" s="1050"/>
      <c r="DD90" s="1050"/>
      <c r="DE90" s="1050"/>
      <c r="DF90" s="1051"/>
      <c r="DG90" s="1049"/>
      <c r="DH90" s="1050"/>
      <c r="DI90" s="1050"/>
      <c r="DJ90" s="1050"/>
      <c r="DK90" s="1051"/>
      <c r="DL90" s="1049"/>
      <c r="DM90" s="1050"/>
      <c r="DN90" s="1050"/>
      <c r="DO90" s="1050"/>
      <c r="DP90" s="1051"/>
      <c r="DQ90" s="1049"/>
      <c r="DR90" s="1050"/>
      <c r="DS90" s="1050"/>
      <c r="DT90" s="1050"/>
      <c r="DU90" s="1051"/>
      <c r="DV90" s="1034"/>
      <c r="DW90" s="1035"/>
      <c r="DX90" s="1035"/>
      <c r="DY90" s="1035"/>
      <c r="DZ90" s="1036"/>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1046"/>
      <c r="BT91" s="1047"/>
      <c r="BU91" s="1047"/>
      <c r="BV91" s="1047"/>
      <c r="BW91" s="1047"/>
      <c r="BX91" s="1047"/>
      <c r="BY91" s="1047"/>
      <c r="BZ91" s="1047"/>
      <c r="CA91" s="1047"/>
      <c r="CB91" s="1047"/>
      <c r="CC91" s="1047"/>
      <c r="CD91" s="1047"/>
      <c r="CE91" s="1047"/>
      <c r="CF91" s="1047"/>
      <c r="CG91" s="1048"/>
      <c r="CH91" s="1049"/>
      <c r="CI91" s="1050"/>
      <c r="CJ91" s="1050"/>
      <c r="CK91" s="1050"/>
      <c r="CL91" s="1051"/>
      <c r="CM91" s="1049"/>
      <c r="CN91" s="1050"/>
      <c r="CO91" s="1050"/>
      <c r="CP91" s="1050"/>
      <c r="CQ91" s="1051"/>
      <c r="CR91" s="1049"/>
      <c r="CS91" s="1050"/>
      <c r="CT91" s="1050"/>
      <c r="CU91" s="1050"/>
      <c r="CV91" s="1051"/>
      <c r="CW91" s="1049"/>
      <c r="CX91" s="1050"/>
      <c r="CY91" s="1050"/>
      <c r="CZ91" s="1050"/>
      <c r="DA91" s="1051"/>
      <c r="DB91" s="1049"/>
      <c r="DC91" s="1050"/>
      <c r="DD91" s="1050"/>
      <c r="DE91" s="1050"/>
      <c r="DF91" s="1051"/>
      <c r="DG91" s="1049"/>
      <c r="DH91" s="1050"/>
      <c r="DI91" s="1050"/>
      <c r="DJ91" s="1050"/>
      <c r="DK91" s="1051"/>
      <c r="DL91" s="1049"/>
      <c r="DM91" s="1050"/>
      <c r="DN91" s="1050"/>
      <c r="DO91" s="1050"/>
      <c r="DP91" s="1051"/>
      <c r="DQ91" s="1049"/>
      <c r="DR91" s="1050"/>
      <c r="DS91" s="1050"/>
      <c r="DT91" s="1050"/>
      <c r="DU91" s="1051"/>
      <c r="DV91" s="1034"/>
      <c r="DW91" s="1035"/>
      <c r="DX91" s="1035"/>
      <c r="DY91" s="1035"/>
      <c r="DZ91" s="1036"/>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1046"/>
      <c r="BT92" s="1047"/>
      <c r="BU92" s="1047"/>
      <c r="BV92" s="1047"/>
      <c r="BW92" s="1047"/>
      <c r="BX92" s="1047"/>
      <c r="BY92" s="1047"/>
      <c r="BZ92" s="1047"/>
      <c r="CA92" s="1047"/>
      <c r="CB92" s="1047"/>
      <c r="CC92" s="1047"/>
      <c r="CD92" s="1047"/>
      <c r="CE92" s="1047"/>
      <c r="CF92" s="1047"/>
      <c r="CG92" s="1048"/>
      <c r="CH92" s="1049"/>
      <c r="CI92" s="1050"/>
      <c r="CJ92" s="1050"/>
      <c r="CK92" s="1050"/>
      <c r="CL92" s="1051"/>
      <c r="CM92" s="1049"/>
      <c r="CN92" s="1050"/>
      <c r="CO92" s="1050"/>
      <c r="CP92" s="1050"/>
      <c r="CQ92" s="1051"/>
      <c r="CR92" s="1049"/>
      <c r="CS92" s="1050"/>
      <c r="CT92" s="1050"/>
      <c r="CU92" s="1050"/>
      <c r="CV92" s="1051"/>
      <c r="CW92" s="1049"/>
      <c r="CX92" s="1050"/>
      <c r="CY92" s="1050"/>
      <c r="CZ92" s="1050"/>
      <c r="DA92" s="1051"/>
      <c r="DB92" s="1049"/>
      <c r="DC92" s="1050"/>
      <c r="DD92" s="1050"/>
      <c r="DE92" s="1050"/>
      <c r="DF92" s="1051"/>
      <c r="DG92" s="1049"/>
      <c r="DH92" s="1050"/>
      <c r="DI92" s="1050"/>
      <c r="DJ92" s="1050"/>
      <c r="DK92" s="1051"/>
      <c r="DL92" s="1049"/>
      <c r="DM92" s="1050"/>
      <c r="DN92" s="1050"/>
      <c r="DO92" s="1050"/>
      <c r="DP92" s="1051"/>
      <c r="DQ92" s="1049"/>
      <c r="DR92" s="1050"/>
      <c r="DS92" s="1050"/>
      <c r="DT92" s="1050"/>
      <c r="DU92" s="1051"/>
      <c r="DV92" s="1034"/>
      <c r="DW92" s="1035"/>
      <c r="DX92" s="1035"/>
      <c r="DY92" s="1035"/>
      <c r="DZ92" s="1036"/>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1046"/>
      <c r="BT93" s="1047"/>
      <c r="BU93" s="1047"/>
      <c r="BV93" s="1047"/>
      <c r="BW93" s="1047"/>
      <c r="BX93" s="1047"/>
      <c r="BY93" s="1047"/>
      <c r="BZ93" s="1047"/>
      <c r="CA93" s="1047"/>
      <c r="CB93" s="1047"/>
      <c r="CC93" s="1047"/>
      <c r="CD93" s="1047"/>
      <c r="CE93" s="1047"/>
      <c r="CF93" s="1047"/>
      <c r="CG93" s="1048"/>
      <c r="CH93" s="1049"/>
      <c r="CI93" s="1050"/>
      <c r="CJ93" s="1050"/>
      <c r="CK93" s="1050"/>
      <c r="CL93" s="1051"/>
      <c r="CM93" s="1049"/>
      <c r="CN93" s="1050"/>
      <c r="CO93" s="1050"/>
      <c r="CP93" s="1050"/>
      <c r="CQ93" s="1051"/>
      <c r="CR93" s="1049"/>
      <c r="CS93" s="1050"/>
      <c r="CT93" s="1050"/>
      <c r="CU93" s="1050"/>
      <c r="CV93" s="1051"/>
      <c r="CW93" s="1049"/>
      <c r="CX93" s="1050"/>
      <c r="CY93" s="1050"/>
      <c r="CZ93" s="1050"/>
      <c r="DA93" s="1051"/>
      <c r="DB93" s="1049"/>
      <c r="DC93" s="1050"/>
      <c r="DD93" s="1050"/>
      <c r="DE93" s="1050"/>
      <c r="DF93" s="1051"/>
      <c r="DG93" s="1049"/>
      <c r="DH93" s="1050"/>
      <c r="DI93" s="1050"/>
      <c r="DJ93" s="1050"/>
      <c r="DK93" s="1051"/>
      <c r="DL93" s="1049"/>
      <c r="DM93" s="1050"/>
      <c r="DN93" s="1050"/>
      <c r="DO93" s="1050"/>
      <c r="DP93" s="1051"/>
      <c r="DQ93" s="1049"/>
      <c r="DR93" s="1050"/>
      <c r="DS93" s="1050"/>
      <c r="DT93" s="1050"/>
      <c r="DU93" s="1051"/>
      <c r="DV93" s="1034"/>
      <c r="DW93" s="1035"/>
      <c r="DX93" s="1035"/>
      <c r="DY93" s="1035"/>
      <c r="DZ93" s="1036"/>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1046"/>
      <c r="BT94" s="1047"/>
      <c r="BU94" s="1047"/>
      <c r="BV94" s="1047"/>
      <c r="BW94" s="1047"/>
      <c r="BX94" s="1047"/>
      <c r="BY94" s="1047"/>
      <c r="BZ94" s="1047"/>
      <c r="CA94" s="1047"/>
      <c r="CB94" s="1047"/>
      <c r="CC94" s="1047"/>
      <c r="CD94" s="1047"/>
      <c r="CE94" s="1047"/>
      <c r="CF94" s="1047"/>
      <c r="CG94" s="1048"/>
      <c r="CH94" s="1049"/>
      <c r="CI94" s="1050"/>
      <c r="CJ94" s="1050"/>
      <c r="CK94" s="1050"/>
      <c r="CL94" s="1051"/>
      <c r="CM94" s="1049"/>
      <c r="CN94" s="1050"/>
      <c r="CO94" s="1050"/>
      <c r="CP94" s="1050"/>
      <c r="CQ94" s="1051"/>
      <c r="CR94" s="1049"/>
      <c r="CS94" s="1050"/>
      <c r="CT94" s="1050"/>
      <c r="CU94" s="1050"/>
      <c r="CV94" s="1051"/>
      <c r="CW94" s="1049"/>
      <c r="CX94" s="1050"/>
      <c r="CY94" s="1050"/>
      <c r="CZ94" s="1050"/>
      <c r="DA94" s="1051"/>
      <c r="DB94" s="1049"/>
      <c r="DC94" s="1050"/>
      <c r="DD94" s="1050"/>
      <c r="DE94" s="1050"/>
      <c r="DF94" s="1051"/>
      <c r="DG94" s="1049"/>
      <c r="DH94" s="1050"/>
      <c r="DI94" s="1050"/>
      <c r="DJ94" s="1050"/>
      <c r="DK94" s="1051"/>
      <c r="DL94" s="1049"/>
      <c r="DM94" s="1050"/>
      <c r="DN94" s="1050"/>
      <c r="DO94" s="1050"/>
      <c r="DP94" s="1051"/>
      <c r="DQ94" s="1049"/>
      <c r="DR94" s="1050"/>
      <c r="DS94" s="1050"/>
      <c r="DT94" s="1050"/>
      <c r="DU94" s="1051"/>
      <c r="DV94" s="1034"/>
      <c r="DW94" s="1035"/>
      <c r="DX94" s="1035"/>
      <c r="DY94" s="1035"/>
      <c r="DZ94" s="1036"/>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1046"/>
      <c r="BT95" s="1047"/>
      <c r="BU95" s="1047"/>
      <c r="BV95" s="1047"/>
      <c r="BW95" s="1047"/>
      <c r="BX95" s="1047"/>
      <c r="BY95" s="1047"/>
      <c r="BZ95" s="1047"/>
      <c r="CA95" s="1047"/>
      <c r="CB95" s="1047"/>
      <c r="CC95" s="1047"/>
      <c r="CD95" s="1047"/>
      <c r="CE95" s="1047"/>
      <c r="CF95" s="1047"/>
      <c r="CG95" s="1048"/>
      <c r="CH95" s="1049"/>
      <c r="CI95" s="1050"/>
      <c r="CJ95" s="1050"/>
      <c r="CK95" s="1050"/>
      <c r="CL95" s="1051"/>
      <c r="CM95" s="1049"/>
      <c r="CN95" s="1050"/>
      <c r="CO95" s="1050"/>
      <c r="CP95" s="1050"/>
      <c r="CQ95" s="1051"/>
      <c r="CR95" s="1049"/>
      <c r="CS95" s="1050"/>
      <c r="CT95" s="1050"/>
      <c r="CU95" s="1050"/>
      <c r="CV95" s="1051"/>
      <c r="CW95" s="1049"/>
      <c r="CX95" s="1050"/>
      <c r="CY95" s="1050"/>
      <c r="CZ95" s="1050"/>
      <c r="DA95" s="1051"/>
      <c r="DB95" s="1049"/>
      <c r="DC95" s="1050"/>
      <c r="DD95" s="1050"/>
      <c r="DE95" s="1050"/>
      <c r="DF95" s="1051"/>
      <c r="DG95" s="1049"/>
      <c r="DH95" s="1050"/>
      <c r="DI95" s="1050"/>
      <c r="DJ95" s="1050"/>
      <c r="DK95" s="1051"/>
      <c r="DL95" s="1049"/>
      <c r="DM95" s="1050"/>
      <c r="DN95" s="1050"/>
      <c r="DO95" s="1050"/>
      <c r="DP95" s="1051"/>
      <c r="DQ95" s="1049"/>
      <c r="DR95" s="1050"/>
      <c r="DS95" s="1050"/>
      <c r="DT95" s="1050"/>
      <c r="DU95" s="1051"/>
      <c r="DV95" s="1034"/>
      <c r="DW95" s="1035"/>
      <c r="DX95" s="1035"/>
      <c r="DY95" s="1035"/>
      <c r="DZ95" s="1036"/>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1046"/>
      <c r="BT96" s="1047"/>
      <c r="BU96" s="1047"/>
      <c r="BV96" s="1047"/>
      <c r="BW96" s="1047"/>
      <c r="BX96" s="1047"/>
      <c r="BY96" s="1047"/>
      <c r="BZ96" s="1047"/>
      <c r="CA96" s="1047"/>
      <c r="CB96" s="1047"/>
      <c r="CC96" s="1047"/>
      <c r="CD96" s="1047"/>
      <c r="CE96" s="1047"/>
      <c r="CF96" s="1047"/>
      <c r="CG96" s="1048"/>
      <c r="CH96" s="1049"/>
      <c r="CI96" s="1050"/>
      <c r="CJ96" s="1050"/>
      <c r="CK96" s="1050"/>
      <c r="CL96" s="1051"/>
      <c r="CM96" s="1049"/>
      <c r="CN96" s="1050"/>
      <c r="CO96" s="1050"/>
      <c r="CP96" s="1050"/>
      <c r="CQ96" s="1051"/>
      <c r="CR96" s="1049"/>
      <c r="CS96" s="1050"/>
      <c r="CT96" s="1050"/>
      <c r="CU96" s="1050"/>
      <c r="CV96" s="1051"/>
      <c r="CW96" s="1049"/>
      <c r="CX96" s="1050"/>
      <c r="CY96" s="1050"/>
      <c r="CZ96" s="1050"/>
      <c r="DA96" s="1051"/>
      <c r="DB96" s="1049"/>
      <c r="DC96" s="1050"/>
      <c r="DD96" s="1050"/>
      <c r="DE96" s="1050"/>
      <c r="DF96" s="1051"/>
      <c r="DG96" s="1049"/>
      <c r="DH96" s="1050"/>
      <c r="DI96" s="1050"/>
      <c r="DJ96" s="1050"/>
      <c r="DK96" s="1051"/>
      <c r="DL96" s="1049"/>
      <c r="DM96" s="1050"/>
      <c r="DN96" s="1050"/>
      <c r="DO96" s="1050"/>
      <c r="DP96" s="1051"/>
      <c r="DQ96" s="1049"/>
      <c r="DR96" s="1050"/>
      <c r="DS96" s="1050"/>
      <c r="DT96" s="1050"/>
      <c r="DU96" s="1051"/>
      <c r="DV96" s="1034"/>
      <c r="DW96" s="1035"/>
      <c r="DX96" s="1035"/>
      <c r="DY96" s="1035"/>
      <c r="DZ96" s="1036"/>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1046"/>
      <c r="BT97" s="1047"/>
      <c r="BU97" s="1047"/>
      <c r="BV97" s="1047"/>
      <c r="BW97" s="1047"/>
      <c r="BX97" s="1047"/>
      <c r="BY97" s="1047"/>
      <c r="BZ97" s="1047"/>
      <c r="CA97" s="1047"/>
      <c r="CB97" s="1047"/>
      <c r="CC97" s="1047"/>
      <c r="CD97" s="1047"/>
      <c r="CE97" s="1047"/>
      <c r="CF97" s="1047"/>
      <c r="CG97" s="1048"/>
      <c r="CH97" s="1049"/>
      <c r="CI97" s="1050"/>
      <c r="CJ97" s="1050"/>
      <c r="CK97" s="1050"/>
      <c r="CL97" s="1051"/>
      <c r="CM97" s="1049"/>
      <c r="CN97" s="1050"/>
      <c r="CO97" s="1050"/>
      <c r="CP97" s="1050"/>
      <c r="CQ97" s="1051"/>
      <c r="CR97" s="1049"/>
      <c r="CS97" s="1050"/>
      <c r="CT97" s="1050"/>
      <c r="CU97" s="1050"/>
      <c r="CV97" s="1051"/>
      <c r="CW97" s="1049"/>
      <c r="CX97" s="1050"/>
      <c r="CY97" s="1050"/>
      <c r="CZ97" s="1050"/>
      <c r="DA97" s="1051"/>
      <c r="DB97" s="1049"/>
      <c r="DC97" s="1050"/>
      <c r="DD97" s="1050"/>
      <c r="DE97" s="1050"/>
      <c r="DF97" s="1051"/>
      <c r="DG97" s="1049"/>
      <c r="DH97" s="1050"/>
      <c r="DI97" s="1050"/>
      <c r="DJ97" s="1050"/>
      <c r="DK97" s="1051"/>
      <c r="DL97" s="1049"/>
      <c r="DM97" s="1050"/>
      <c r="DN97" s="1050"/>
      <c r="DO97" s="1050"/>
      <c r="DP97" s="1051"/>
      <c r="DQ97" s="1049"/>
      <c r="DR97" s="1050"/>
      <c r="DS97" s="1050"/>
      <c r="DT97" s="1050"/>
      <c r="DU97" s="1051"/>
      <c r="DV97" s="1034"/>
      <c r="DW97" s="1035"/>
      <c r="DX97" s="1035"/>
      <c r="DY97" s="1035"/>
      <c r="DZ97" s="1036"/>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1046"/>
      <c r="BT98" s="1047"/>
      <c r="BU98" s="1047"/>
      <c r="BV98" s="1047"/>
      <c r="BW98" s="1047"/>
      <c r="BX98" s="1047"/>
      <c r="BY98" s="1047"/>
      <c r="BZ98" s="1047"/>
      <c r="CA98" s="1047"/>
      <c r="CB98" s="1047"/>
      <c r="CC98" s="1047"/>
      <c r="CD98" s="1047"/>
      <c r="CE98" s="1047"/>
      <c r="CF98" s="1047"/>
      <c r="CG98" s="1048"/>
      <c r="CH98" s="1049"/>
      <c r="CI98" s="1050"/>
      <c r="CJ98" s="1050"/>
      <c r="CK98" s="1050"/>
      <c r="CL98" s="1051"/>
      <c r="CM98" s="1049"/>
      <c r="CN98" s="1050"/>
      <c r="CO98" s="1050"/>
      <c r="CP98" s="1050"/>
      <c r="CQ98" s="1051"/>
      <c r="CR98" s="1049"/>
      <c r="CS98" s="1050"/>
      <c r="CT98" s="1050"/>
      <c r="CU98" s="1050"/>
      <c r="CV98" s="1051"/>
      <c r="CW98" s="1049"/>
      <c r="CX98" s="1050"/>
      <c r="CY98" s="1050"/>
      <c r="CZ98" s="1050"/>
      <c r="DA98" s="1051"/>
      <c r="DB98" s="1049"/>
      <c r="DC98" s="1050"/>
      <c r="DD98" s="1050"/>
      <c r="DE98" s="1050"/>
      <c r="DF98" s="1051"/>
      <c r="DG98" s="1049"/>
      <c r="DH98" s="1050"/>
      <c r="DI98" s="1050"/>
      <c r="DJ98" s="1050"/>
      <c r="DK98" s="1051"/>
      <c r="DL98" s="1049"/>
      <c r="DM98" s="1050"/>
      <c r="DN98" s="1050"/>
      <c r="DO98" s="1050"/>
      <c r="DP98" s="1051"/>
      <c r="DQ98" s="1049"/>
      <c r="DR98" s="1050"/>
      <c r="DS98" s="1050"/>
      <c r="DT98" s="1050"/>
      <c r="DU98" s="1051"/>
      <c r="DV98" s="1034"/>
      <c r="DW98" s="1035"/>
      <c r="DX98" s="1035"/>
      <c r="DY98" s="1035"/>
      <c r="DZ98" s="1036"/>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1046"/>
      <c r="BT99" s="1047"/>
      <c r="BU99" s="1047"/>
      <c r="BV99" s="1047"/>
      <c r="BW99" s="1047"/>
      <c r="BX99" s="1047"/>
      <c r="BY99" s="1047"/>
      <c r="BZ99" s="1047"/>
      <c r="CA99" s="1047"/>
      <c r="CB99" s="1047"/>
      <c r="CC99" s="1047"/>
      <c r="CD99" s="1047"/>
      <c r="CE99" s="1047"/>
      <c r="CF99" s="1047"/>
      <c r="CG99" s="1048"/>
      <c r="CH99" s="1049"/>
      <c r="CI99" s="1050"/>
      <c r="CJ99" s="1050"/>
      <c r="CK99" s="1050"/>
      <c r="CL99" s="1051"/>
      <c r="CM99" s="1049"/>
      <c r="CN99" s="1050"/>
      <c r="CO99" s="1050"/>
      <c r="CP99" s="1050"/>
      <c r="CQ99" s="1051"/>
      <c r="CR99" s="1049"/>
      <c r="CS99" s="1050"/>
      <c r="CT99" s="1050"/>
      <c r="CU99" s="1050"/>
      <c r="CV99" s="1051"/>
      <c r="CW99" s="1049"/>
      <c r="CX99" s="1050"/>
      <c r="CY99" s="1050"/>
      <c r="CZ99" s="1050"/>
      <c r="DA99" s="1051"/>
      <c r="DB99" s="1049"/>
      <c r="DC99" s="1050"/>
      <c r="DD99" s="1050"/>
      <c r="DE99" s="1050"/>
      <c r="DF99" s="1051"/>
      <c r="DG99" s="1049"/>
      <c r="DH99" s="1050"/>
      <c r="DI99" s="1050"/>
      <c r="DJ99" s="1050"/>
      <c r="DK99" s="1051"/>
      <c r="DL99" s="1049"/>
      <c r="DM99" s="1050"/>
      <c r="DN99" s="1050"/>
      <c r="DO99" s="1050"/>
      <c r="DP99" s="1051"/>
      <c r="DQ99" s="1049"/>
      <c r="DR99" s="1050"/>
      <c r="DS99" s="1050"/>
      <c r="DT99" s="1050"/>
      <c r="DU99" s="1051"/>
      <c r="DV99" s="1034"/>
      <c r="DW99" s="1035"/>
      <c r="DX99" s="1035"/>
      <c r="DY99" s="1035"/>
      <c r="DZ99" s="1036"/>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1046"/>
      <c r="BT100" s="1047"/>
      <c r="BU100" s="1047"/>
      <c r="BV100" s="1047"/>
      <c r="BW100" s="1047"/>
      <c r="BX100" s="1047"/>
      <c r="BY100" s="1047"/>
      <c r="BZ100" s="1047"/>
      <c r="CA100" s="1047"/>
      <c r="CB100" s="1047"/>
      <c r="CC100" s="1047"/>
      <c r="CD100" s="1047"/>
      <c r="CE100" s="1047"/>
      <c r="CF100" s="1047"/>
      <c r="CG100" s="1048"/>
      <c r="CH100" s="1049"/>
      <c r="CI100" s="1050"/>
      <c r="CJ100" s="1050"/>
      <c r="CK100" s="1050"/>
      <c r="CL100" s="1051"/>
      <c r="CM100" s="1049"/>
      <c r="CN100" s="1050"/>
      <c r="CO100" s="1050"/>
      <c r="CP100" s="1050"/>
      <c r="CQ100" s="1051"/>
      <c r="CR100" s="1049"/>
      <c r="CS100" s="1050"/>
      <c r="CT100" s="1050"/>
      <c r="CU100" s="1050"/>
      <c r="CV100" s="1051"/>
      <c r="CW100" s="1049"/>
      <c r="CX100" s="1050"/>
      <c r="CY100" s="1050"/>
      <c r="CZ100" s="1050"/>
      <c r="DA100" s="1051"/>
      <c r="DB100" s="1049"/>
      <c r="DC100" s="1050"/>
      <c r="DD100" s="1050"/>
      <c r="DE100" s="1050"/>
      <c r="DF100" s="1051"/>
      <c r="DG100" s="1049"/>
      <c r="DH100" s="1050"/>
      <c r="DI100" s="1050"/>
      <c r="DJ100" s="1050"/>
      <c r="DK100" s="1051"/>
      <c r="DL100" s="1049"/>
      <c r="DM100" s="1050"/>
      <c r="DN100" s="1050"/>
      <c r="DO100" s="1050"/>
      <c r="DP100" s="1051"/>
      <c r="DQ100" s="1049"/>
      <c r="DR100" s="1050"/>
      <c r="DS100" s="1050"/>
      <c r="DT100" s="1050"/>
      <c r="DU100" s="1051"/>
      <c r="DV100" s="1034"/>
      <c r="DW100" s="1035"/>
      <c r="DX100" s="1035"/>
      <c r="DY100" s="1035"/>
      <c r="DZ100" s="1036"/>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1046"/>
      <c r="BT101" s="1047"/>
      <c r="BU101" s="1047"/>
      <c r="BV101" s="1047"/>
      <c r="BW101" s="1047"/>
      <c r="BX101" s="1047"/>
      <c r="BY101" s="1047"/>
      <c r="BZ101" s="1047"/>
      <c r="CA101" s="1047"/>
      <c r="CB101" s="1047"/>
      <c r="CC101" s="1047"/>
      <c r="CD101" s="1047"/>
      <c r="CE101" s="1047"/>
      <c r="CF101" s="1047"/>
      <c r="CG101" s="1048"/>
      <c r="CH101" s="1049"/>
      <c r="CI101" s="1050"/>
      <c r="CJ101" s="1050"/>
      <c r="CK101" s="1050"/>
      <c r="CL101" s="1051"/>
      <c r="CM101" s="1049"/>
      <c r="CN101" s="1050"/>
      <c r="CO101" s="1050"/>
      <c r="CP101" s="1050"/>
      <c r="CQ101" s="1051"/>
      <c r="CR101" s="1049"/>
      <c r="CS101" s="1050"/>
      <c r="CT101" s="1050"/>
      <c r="CU101" s="1050"/>
      <c r="CV101" s="1051"/>
      <c r="CW101" s="1049"/>
      <c r="CX101" s="1050"/>
      <c r="CY101" s="1050"/>
      <c r="CZ101" s="1050"/>
      <c r="DA101" s="1051"/>
      <c r="DB101" s="1049"/>
      <c r="DC101" s="1050"/>
      <c r="DD101" s="1050"/>
      <c r="DE101" s="1050"/>
      <c r="DF101" s="1051"/>
      <c r="DG101" s="1049"/>
      <c r="DH101" s="1050"/>
      <c r="DI101" s="1050"/>
      <c r="DJ101" s="1050"/>
      <c r="DK101" s="1051"/>
      <c r="DL101" s="1049"/>
      <c r="DM101" s="1050"/>
      <c r="DN101" s="1050"/>
      <c r="DO101" s="1050"/>
      <c r="DP101" s="1051"/>
      <c r="DQ101" s="1049"/>
      <c r="DR101" s="1050"/>
      <c r="DS101" s="1050"/>
      <c r="DT101" s="1050"/>
      <c r="DU101" s="1051"/>
      <c r="DV101" s="1034"/>
      <c r="DW101" s="1035"/>
      <c r="DX101" s="1035"/>
      <c r="DY101" s="1035"/>
      <c r="DZ101" s="1036"/>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392</v>
      </c>
      <c r="BR102" s="1037" t="s">
        <v>425</v>
      </c>
      <c r="BS102" s="1038"/>
      <c r="BT102" s="1038"/>
      <c r="BU102" s="1038"/>
      <c r="BV102" s="1038"/>
      <c r="BW102" s="1038"/>
      <c r="BX102" s="1038"/>
      <c r="BY102" s="1038"/>
      <c r="BZ102" s="1038"/>
      <c r="CA102" s="1038"/>
      <c r="CB102" s="1038"/>
      <c r="CC102" s="1038"/>
      <c r="CD102" s="1038"/>
      <c r="CE102" s="1038"/>
      <c r="CF102" s="1038"/>
      <c r="CG102" s="1039"/>
      <c r="CH102" s="1040"/>
      <c r="CI102" s="1041"/>
      <c r="CJ102" s="1041"/>
      <c r="CK102" s="1041"/>
      <c r="CL102" s="1042"/>
      <c r="CM102" s="1040"/>
      <c r="CN102" s="1041"/>
      <c r="CO102" s="1041"/>
      <c r="CP102" s="1041"/>
      <c r="CQ102" s="1042"/>
      <c r="CR102" s="1043">
        <v>13</v>
      </c>
      <c r="CS102" s="1044"/>
      <c r="CT102" s="1044"/>
      <c r="CU102" s="1044"/>
      <c r="CV102" s="1045"/>
      <c r="CW102" s="1043">
        <v>10</v>
      </c>
      <c r="CX102" s="1044"/>
      <c r="CY102" s="1044"/>
      <c r="CZ102" s="1044"/>
      <c r="DA102" s="1045"/>
      <c r="DB102" s="1043"/>
      <c r="DC102" s="1044"/>
      <c r="DD102" s="1044"/>
      <c r="DE102" s="1044"/>
      <c r="DF102" s="1045"/>
      <c r="DG102" s="1043"/>
      <c r="DH102" s="1044"/>
      <c r="DI102" s="1044"/>
      <c r="DJ102" s="1044"/>
      <c r="DK102" s="1045"/>
      <c r="DL102" s="1043"/>
      <c r="DM102" s="1044"/>
      <c r="DN102" s="1044"/>
      <c r="DO102" s="1044"/>
      <c r="DP102" s="1045"/>
      <c r="DQ102" s="1043"/>
      <c r="DR102" s="1044"/>
      <c r="DS102" s="1044"/>
      <c r="DT102" s="1044"/>
      <c r="DU102" s="1045"/>
      <c r="DV102" s="1026"/>
      <c r="DW102" s="1027"/>
      <c r="DX102" s="1027"/>
      <c r="DY102" s="1027"/>
      <c r="DZ102" s="1028"/>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29" t="s">
        <v>426</v>
      </c>
      <c r="BR103" s="1029"/>
      <c r="BS103" s="1029"/>
      <c r="BT103" s="1029"/>
      <c r="BU103" s="1029"/>
      <c r="BV103" s="1029"/>
      <c r="BW103" s="1029"/>
      <c r="BX103" s="1029"/>
      <c r="BY103" s="1029"/>
      <c r="BZ103" s="1029"/>
      <c r="CA103" s="1029"/>
      <c r="CB103" s="1029"/>
      <c r="CC103" s="1029"/>
      <c r="CD103" s="1029"/>
      <c r="CE103" s="1029"/>
      <c r="CF103" s="1029"/>
      <c r="CG103" s="1029"/>
      <c r="CH103" s="1029"/>
      <c r="CI103" s="1029"/>
      <c r="CJ103" s="1029"/>
      <c r="CK103" s="1029"/>
      <c r="CL103" s="1029"/>
      <c r="CM103" s="1029"/>
      <c r="CN103" s="1029"/>
      <c r="CO103" s="1029"/>
      <c r="CP103" s="1029"/>
      <c r="CQ103" s="1029"/>
      <c r="CR103" s="1029"/>
      <c r="CS103" s="1029"/>
      <c r="CT103" s="1029"/>
      <c r="CU103" s="1029"/>
      <c r="CV103" s="1029"/>
      <c r="CW103" s="1029"/>
      <c r="CX103" s="1029"/>
      <c r="CY103" s="1029"/>
      <c r="CZ103" s="1029"/>
      <c r="DA103" s="1029"/>
      <c r="DB103" s="1029"/>
      <c r="DC103" s="1029"/>
      <c r="DD103" s="1029"/>
      <c r="DE103" s="1029"/>
      <c r="DF103" s="1029"/>
      <c r="DG103" s="1029"/>
      <c r="DH103" s="1029"/>
      <c r="DI103" s="1029"/>
      <c r="DJ103" s="1029"/>
      <c r="DK103" s="1029"/>
      <c r="DL103" s="1029"/>
      <c r="DM103" s="1029"/>
      <c r="DN103" s="1029"/>
      <c r="DO103" s="1029"/>
      <c r="DP103" s="1029"/>
      <c r="DQ103" s="1029"/>
      <c r="DR103" s="1029"/>
      <c r="DS103" s="1029"/>
      <c r="DT103" s="1029"/>
      <c r="DU103" s="1029"/>
      <c r="DV103" s="1029"/>
      <c r="DW103" s="1029"/>
      <c r="DX103" s="1029"/>
      <c r="DY103" s="1029"/>
      <c r="DZ103" s="1029"/>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30" t="s">
        <v>427</v>
      </c>
      <c r="BR104" s="1030"/>
      <c r="BS104" s="1030"/>
      <c r="BT104" s="1030"/>
      <c r="BU104" s="1030"/>
      <c r="BV104" s="1030"/>
      <c r="BW104" s="1030"/>
      <c r="BX104" s="1030"/>
      <c r="BY104" s="1030"/>
      <c r="BZ104" s="1030"/>
      <c r="CA104" s="1030"/>
      <c r="CB104" s="1030"/>
      <c r="CC104" s="1030"/>
      <c r="CD104" s="1030"/>
      <c r="CE104" s="1030"/>
      <c r="CF104" s="1030"/>
      <c r="CG104" s="1030"/>
      <c r="CH104" s="1030"/>
      <c r="CI104" s="1030"/>
      <c r="CJ104" s="1030"/>
      <c r="CK104" s="1030"/>
      <c r="CL104" s="1030"/>
      <c r="CM104" s="1030"/>
      <c r="CN104" s="1030"/>
      <c r="CO104" s="1030"/>
      <c r="CP104" s="1030"/>
      <c r="CQ104" s="1030"/>
      <c r="CR104" s="1030"/>
      <c r="CS104" s="1030"/>
      <c r="CT104" s="1030"/>
      <c r="CU104" s="1030"/>
      <c r="CV104" s="1030"/>
      <c r="CW104" s="1030"/>
      <c r="CX104" s="1030"/>
      <c r="CY104" s="1030"/>
      <c r="CZ104" s="1030"/>
      <c r="DA104" s="1030"/>
      <c r="DB104" s="1030"/>
      <c r="DC104" s="1030"/>
      <c r="DD104" s="1030"/>
      <c r="DE104" s="1030"/>
      <c r="DF104" s="1030"/>
      <c r="DG104" s="1030"/>
      <c r="DH104" s="1030"/>
      <c r="DI104" s="1030"/>
      <c r="DJ104" s="1030"/>
      <c r="DK104" s="1030"/>
      <c r="DL104" s="1030"/>
      <c r="DM104" s="1030"/>
      <c r="DN104" s="1030"/>
      <c r="DO104" s="1030"/>
      <c r="DP104" s="1030"/>
      <c r="DQ104" s="1030"/>
      <c r="DR104" s="1030"/>
      <c r="DS104" s="1030"/>
      <c r="DT104" s="1030"/>
      <c r="DU104" s="1030"/>
      <c r="DV104" s="1030"/>
      <c r="DW104" s="1030"/>
      <c r="DX104" s="1030"/>
      <c r="DY104" s="1030"/>
      <c r="DZ104" s="1030"/>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428</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429</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31" t="s">
        <v>430</v>
      </c>
      <c r="B108" s="1032"/>
      <c r="C108" s="1032"/>
      <c r="D108" s="1032"/>
      <c r="E108" s="1032"/>
      <c r="F108" s="1032"/>
      <c r="G108" s="1032"/>
      <c r="H108" s="1032"/>
      <c r="I108" s="1032"/>
      <c r="J108" s="1032"/>
      <c r="K108" s="1032"/>
      <c r="L108" s="1032"/>
      <c r="M108" s="1032"/>
      <c r="N108" s="1032"/>
      <c r="O108" s="1032"/>
      <c r="P108" s="1032"/>
      <c r="Q108" s="1032"/>
      <c r="R108" s="1032"/>
      <c r="S108" s="1032"/>
      <c r="T108" s="1032"/>
      <c r="U108" s="1032"/>
      <c r="V108" s="1032"/>
      <c r="W108" s="1032"/>
      <c r="X108" s="1032"/>
      <c r="Y108" s="1032"/>
      <c r="Z108" s="1032"/>
      <c r="AA108" s="1032"/>
      <c r="AB108" s="1032"/>
      <c r="AC108" s="1032"/>
      <c r="AD108" s="1032"/>
      <c r="AE108" s="1032"/>
      <c r="AF108" s="1032"/>
      <c r="AG108" s="1032"/>
      <c r="AH108" s="1032"/>
      <c r="AI108" s="1032"/>
      <c r="AJ108" s="1032"/>
      <c r="AK108" s="1032"/>
      <c r="AL108" s="1032"/>
      <c r="AM108" s="1032"/>
      <c r="AN108" s="1032"/>
      <c r="AO108" s="1032"/>
      <c r="AP108" s="1032"/>
      <c r="AQ108" s="1032"/>
      <c r="AR108" s="1032"/>
      <c r="AS108" s="1032"/>
      <c r="AT108" s="1033"/>
      <c r="AU108" s="1031" t="s">
        <v>431</v>
      </c>
      <c r="AV108" s="1032"/>
      <c r="AW108" s="1032"/>
      <c r="AX108" s="1032"/>
      <c r="AY108" s="1032"/>
      <c r="AZ108" s="1032"/>
      <c r="BA108" s="1032"/>
      <c r="BB108" s="1032"/>
      <c r="BC108" s="1032"/>
      <c r="BD108" s="1032"/>
      <c r="BE108" s="1032"/>
      <c r="BF108" s="1032"/>
      <c r="BG108" s="1032"/>
      <c r="BH108" s="1032"/>
      <c r="BI108" s="1032"/>
      <c r="BJ108" s="1032"/>
      <c r="BK108" s="1032"/>
      <c r="BL108" s="1032"/>
      <c r="BM108" s="1032"/>
      <c r="BN108" s="1032"/>
      <c r="BO108" s="1032"/>
      <c r="BP108" s="1032"/>
      <c r="BQ108" s="1032"/>
      <c r="BR108" s="1032"/>
      <c r="BS108" s="1032"/>
      <c r="BT108" s="1032"/>
      <c r="BU108" s="1032"/>
      <c r="BV108" s="1032"/>
      <c r="BW108" s="1032"/>
      <c r="BX108" s="1032"/>
      <c r="BY108" s="1032"/>
      <c r="BZ108" s="1032"/>
      <c r="CA108" s="1032"/>
      <c r="CB108" s="1032"/>
      <c r="CC108" s="1032"/>
      <c r="CD108" s="1032"/>
      <c r="CE108" s="1032"/>
      <c r="CF108" s="1032"/>
      <c r="CG108" s="1032"/>
      <c r="CH108" s="1032"/>
      <c r="CI108" s="1032"/>
      <c r="CJ108" s="1032"/>
      <c r="CK108" s="1032"/>
      <c r="CL108" s="1032"/>
      <c r="CM108" s="1032"/>
      <c r="CN108" s="1032"/>
      <c r="CO108" s="1032"/>
      <c r="CP108" s="1032"/>
      <c r="CQ108" s="1032"/>
      <c r="CR108" s="1032"/>
      <c r="CS108" s="1032"/>
      <c r="CT108" s="1032"/>
      <c r="CU108" s="1032"/>
      <c r="CV108" s="1032"/>
      <c r="CW108" s="1032"/>
      <c r="CX108" s="1032"/>
      <c r="CY108" s="1032"/>
      <c r="CZ108" s="1032"/>
      <c r="DA108" s="1032"/>
      <c r="DB108" s="1032"/>
      <c r="DC108" s="1032"/>
      <c r="DD108" s="1032"/>
      <c r="DE108" s="1032"/>
      <c r="DF108" s="1032"/>
      <c r="DG108" s="1032"/>
      <c r="DH108" s="1032"/>
      <c r="DI108" s="1032"/>
      <c r="DJ108" s="1032"/>
      <c r="DK108" s="1032"/>
      <c r="DL108" s="1032"/>
      <c r="DM108" s="1032"/>
      <c r="DN108" s="1032"/>
      <c r="DO108" s="1032"/>
      <c r="DP108" s="1032"/>
      <c r="DQ108" s="1032"/>
      <c r="DR108" s="1032"/>
      <c r="DS108" s="1032"/>
      <c r="DT108" s="1032"/>
      <c r="DU108" s="1032"/>
      <c r="DV108" s="1032"/>
      <c r="DW108" s="1032"/>
      <c r="DX108" s="1032"/>
      <c r="DY108" s="1032"/>
      <c r="DZ108" s="1033"/>
    </row>
    <row r="109" spans="1:131" s="247" customFormat="1" ht="26.25" customHeight="1" x14ac:dyDescent="0.15">
      <c r="A109" s="986" t="s">
        <v>432</v>
      </c>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c r="Z109" s="988"/>
      <c r="AA109" s="989" t="s">
        <v>433</v>
      </c>
      <c r="AB109" s="987"/>
      <c r="AC109" s="987"/>
      <c r="AD109" s="987"/>
      <c r="AE109" s="988"/>
      <c r="AF109" s="989" t="s">
        <v>310</v>
      </c>
      <c r="AG109" s="987"/>
      <c r="AH109" s="987"/>
      <c r="AI109" s="987"/>
      <c r="AJ109" s="988"/>
      <c r="AK109" s="989" t="s">
        <v>309</v>
      </c>
      <c r="AL109" s="987"/>
      <c r="AM109" s="987"/>
      <c r="AN109" s="987"/>
      <c r="AO109" s="988"/>
      <c r="AP109" s="989" t="s">
        <v>434</v>
      </c>
      <c r="AQ109" s="987"/>
      <c r="AR109" s="987"/>
      <c r="AS109" s="987"/>
      <c r="AT109" s="1018"/>
      <c r="AU109" s="986" t="s">
        <v>432</v>
      </c>
      <c r="AV109" s="987"/>
      <c r="AW109" s="987"/>
      <c r="AX109" s="987"/>
      <c r="AY109" s="987"/>
      <c r="AZ109" s="987"/>
      <c r="BA109" s="987"/>
      <c r="BB109" s="987"/>
      <c r="BC109" s="987"/>
      <c r="BD109" s="987"/>
      <c r="BE109" s="987"/>
      <c r="BF109" s="987"/>
      <c r="BG109" s="987"/>
      <c r="BH109" s="987"/>
      <c r="BI109" s="987"/>
      <c r="BJ109" s="987"/>
      <c r="BK109" s="987"/>
      <c r="BL109" s="987"/>
      <c r="BM109" s="987"/>
      <c r="BN109" s="987"/>
      <c r="BO109" s="987"/>
      <c r="BP109" s="988"/>
      <c r="BQ109" s="989" t="s">
        <v>433</v>
      </c>
      <c r="BR109" s="987"/>
      <c r="BS109" s="987"/>
      <c r="BT109" s="987"/>
      <c r="BU109" s="988"/>
      <c r="BV109" s="989" t="s">
        <v>310</v>
      </c>
      <c r="BW109" s="987"/>
      <c r="BX109" s="987"/>
      <c r="BY109" s="987"/>
      <c r="BZ109" s="988"/>
      <c r="CA109" s="989" t="s">
        <v>309</v>
      </c>
      <c r="CB109" s="987"/>
      <c r="CC109" s="987"/>
      <c r="CD109" s="987"/>
      <c r="CE109" s="988"/>
      <c r="CF109" s="1025" t="s">
        <v>434</v>
      </c>
      <c r="CG109" s="1025"/>
      <c r="CH109" s="1025"/>
      <c r="CI109" s="1025"/>
      <c r="CJ109" s="1025"/>
      <c r="CK109" s="989" t="s">
        <v>435</v>
      </c>
      <c r="CL109" s="987"/>
      <c r="CM109" s="987"/>
      <c r="CN109" s="987"/>
      <c r="CO109" s="987"/>
      <c r="CP109" s="987"/>
      <c r="CQ109" s="987"/>
      <c r="CR109" s="987"/>
      <c r="CS109" s="987"/>
      <c r="CT109" s="987"/>
      <c r="CU109" s="987"/>
      <c r="CV109" s="987"/>
      <c r="CW109" s="987"/>
      <c r="CX109" s="987"/>
      <c r="CY109" s="987"/>
      <c r="CZ109" s="987"/>
      <c r="DA109" s="987"/>
      <c r="DB109" s="987"/>
      <c r="DC109" s="987"/>
      <c r="DD109" s="987"/>
      <c r="DE109" s="987"/>
      <c r="DF109" s="988"/>
      <c r="DG109" s="989" t="s">
        <v>433</v>
      </c>
      <c r="DH109" s="987"/>
      <c r="DI109" s="987"/>
      <c r="DJ109" s="987"/>
      <c r="DK109" s="988"/>
      <c r="DL109" s="989" t="s">
        <v>310</v>
      </c>
      <c r="DM109" s="987"/>
      <c r="DN109" s="987"/>
      <c r="DO109" s="987"/>
      <c r="DP109" s="988"/>
      <c r="DQ109" s="989" t="s">
        <v>309</v>
      </c>
      <c r="DR109" s="987"/>
      <c r="DS109" s="987"/>
      <c r="DT109" s="987"/>
      <c r="DU109" s="988"/>
      <c r="DV109" s="989" t="s">
        <v>434</v>
      </c>
      <c r="DW109" s="987"/>
      <c r="DX109" s="987"/>
      <c r="DY109" s="987"/>
      <c r="DZ109" s="1018"/>
    </row>
    <row r="110" spans="1:131" s="247" customFormat="1" ht="26.25" customHeight="1" x14ac:dyDescent="0.15">
      <c r="A110" s="889" t="s">
        <v>436</v>
      </c>
      <c r="B110" s="890"/>
      <c r="C110" s="890"/>
      <c r="D110" s="890"/>
      <c r="E110" s="890"/>
      <c r="F110" s="890"/>
      <c r="G110" s="890"/>
      <c r="H110" s="890"/>
      <c r="I110" s="890"/>
      <c r="J110" s="890"/>
      <c r="K110" s="890"/>
      <c r="L110" s="890"/>
      <c r="M110" s="890"/>
      <c r="N110" s="890"/>
      <c r="O110" s="890"/>
      <c r="P110" s="890"/>
      <c r="Q110" s="890"/>
      <c r="R110" s="890"/>
      <c r="S110" s="890"/>
      <c r="T110" s="890"/>
      <c r="U110" s="890"/>
      <c r="V110" s="890"/>
      <c r="W110" s="890"/>
      <c r="X110" s="890"/>
      <c r="Y110" s="890"/>
      <c r="Z110" s="891"/>
      <c r="AA110" s="979">
        <v>1007749</v>
      </c>
      <c r="AB110" s="980"/>
      <c r="AC110" s="980"/>
      <c r="AD110" s="980"/>
      <c r="AE110" s="981"/>
      <c r="AF110" s="982">
        <v>1004193</v>
      </c>
      <c r="AG110" s="980"/>
      <c r="AH110" s="980"/>
      <c r="AI110" s="980"/>
      <c r="AJ110" s="981"/>
      <c r="AK110" s="982">
        <v>1110930</v>
      </c>
      <c r="AL110" s="980"/>
      <c r="AM110" s="980"/>
      <c r="AN110" s="980"/>
      <c r="AO110" s="981"/>
      <c r="AP110" s="983">
        <v>34.5</v>
      </c>
      <c r="AQ110" s="984"/>
      <c r="AR110" s="984"/>
      <c r="AS110" s="984"/>
      <c r="AT110" s="985"/>
      <c r="AU110" s="1019" t="s">
        <v>73</v>
      </c>
      <c r="AV110" s="1020"/>
      <c r="AW110" s="1020"/>
      <c r="AX110" s="1020"/>
      <c r="AY110" s="1020"/>
      <c r="AZ110" s="945" t="s">
        <v>437</v>
      </c>
      <c r="BA110" s="890"/>
      <c r="BB110" s="890"/>
      <c r="BC110" s="890"/>
      <c r="BD110" s="890"/>
      <c r="BE110" s="890"/>
      <c r="BF110" s="890"/>
      <c r="BG110" s="890"/>
      <c r="BH110" s="890"/>
      <c r="BI110" s="890"/>
      <c r="BJ110" s="890"/>
      <c r="BK110" s="890"/>
      <c r="BL110" s="890"/>
      <c r="BM110" s="890"/>
      <c r="BN110" s="890"/>
      <c r="BO110" s="890"/>
      <c r="BP110" s="891"/>
      <c r="BQ110" s="946">
        <v>9266390</v>
      </c>
      <c r="BR110" s="927"/>
      <c r="BS110" s="927"/>
      <c r="BT110" s="927"/>
      <c r="BU110" s="927"/>
      <c r="BV110" s="927">
        <v>8537639</v>
      </c>
      <c r="BW110" s="927"/>
      <c r="BX110" s="927"/>
      <c r="BY110" s="927"/>
      <c r="BZ110" s="927"/>
      <c r="CA110" s="927">
        <v>7876139</v>
      </c>
      <c r="CB110" s="927"/>
      <c r="CC110" s="927"/>
      <c r="CD110" s="927"/>
      <c r="CE110" s="927"/>
      <c r="CF110" s="951">
        <v>244.8</v>
      </c>
      <c r="CG110" s="952"/>
      <c r="CH110" s="952"/>
      <c r="CI110" s="952"/>
      <c r="CJ110" s="952"/>
      <c r="CK110" s="1015" t="s">
        <v>438</v>
      </c>
      <c r="CL110" s="901"/>
      <c r="CM110" s="976" t="s">
        <v>439</v>
      </c>
      <c r="CN110" s="977"/>
      <c r="CO110" s="977"/>
      <c r="CP110" s="977"/>
      <c r="CQ110" s="977"/>
      <c r="CR110" s="977"/>
      <c r="CS110" s="977"/>
      <c r="CT110" s="977"/>
      <c r="CU110" s="977"/>
      <c r="CV110" s="977"/>
      <c r="CW110" s="977"/>
      <c r="CX110" s="977"/>
      <c r="CY110" s="977"/>
      <c r="CZ110" s="977"/>
      <c r="DA110" s="977"/>
      <c r="DB110" s="977"/>
      <c r="DC110" s="977"/>
      <c r="DD110" s="977"/>
      <c r="DE110" s="977"/>
      <c r="DF110" s="978"/>
      <c r="DG110" s="946" t="s">
        <v>129</v>
      </c>
      <c r="DH110" s="927"/>
      <c r="DI110" s="927"/>
      <c r="DJ110" s="927"/>
      <c r="DK110" s="927"/>
      <c r="DL110" s="927" t="s">
        <v>440</v>
      </c>
      <c r="DM110" s="927"/>
      <c r="DN110" s="927"/>
      <c r="DO110" s="927"/>
      <c r="DP110" s="927"/>
      <c r="DQ110" s="927" t="s">
        <v>440</v>
      </c>
      <c r="DR110" s="927"/>
      <c r="DS110" s="927"/>
      <c r="DT110" s="927"/>
      <c r="DU110" s="927"/>
      <c r="DV110" s="928" t="s">
        <v>129</v>
      </c>
      <c r="DW110" s="928"/>
      <c r="DX110" s="928"/>
      <c r="DY110" s="928"/>
      <c r="DZ110" s="929"/>
    </row>
    <row r="111" spans="1:131" s="247" customFormat="1" ht="26.25" customHeight="1" x14ac:dyDescent="0.15">
      <c r="A111" s="856" t="s">
        <v>441</v>
      </c>
      <c r="B111" s="857"/>
      <c r="C111" s="857"/>
      <c r="D111" s="857"/>
      <c r="E111" s="857"/>
      <c r="F111" s="857"/>
      <c r="G111" s="857"/>
      <c r="H111" s="857"/>
      <c r="I111" s="857"/>
      <c r="J111" s="857"/>
      <c r="K111" s="857"/>
      <c r="L111" s="857"/>
      <c r="M111" s="857"/>
      <c r="N111" s="857"/>
      <c r="O111" s="857"/>
      <c r="P111" s="857"/>
      <c r="Q111" s="857"/>
      <c r="R111" s="857"/>
      <c r="S111" s="857"/>
      <c r="T111" s="857"/>
      <c r="U111" s="857"/>
      <c r="V111" s="857"/>
      <c r="W111" s="857"/>
      <c r="X111" s="857"/>
      <c r="Y111" s="857"/>
      <c r="Z111" s="1014"/>
      <c r="AA111" s="1007" t="s">
        <v>440</v>
      </c>
      <c r="AB111" s="1008"/>
      <c r="AC111" s="1008"/>
      <c r="AD111" s="1008"/>
      <c r="AE111" s="1009"/>
      <c r="AF111" s="1010" t="s">
        <v>440</v>
      </c>
      <c r="AG111" s="1008"/>
      <c r="AH111" s="1008"/>
      <c r="AI111" s="1008"/>
      <c r="AJ111" s="1009"/>
      <c r="AK111" s="1010" t="s">
        <v>442</v>
      </c>
      <c r="AL111" s="1008"/>
      <c r="AM111" s="1008"/>
      <c r="AN111" s="1008"/>
      <c r="AO111" s="1009"/>
      <c r="AP111" s="1011" t="s">
        <v>440</v>
      </c>
      <c r="AQ111" s="1012"/>
      <c r="AR111" s="1012"/>
      <c r="AS111" s="1012"/>
      <c r="AT111" s="1013"/>
      <c r="AU111" s="1021"/>
      <c r="AV111" s="1022"/>
      <c r="AW111" s="1022"/>
      <c r="AX111" s="1022"/>
      <c r="AY111" s="1022"/>
      <c r="AZ111" s="897" t="s">
        <v>443</v>
      </c>
      <c r="BA111" s="832"/>
      <c r="BB111" s="832"/>
      <c r="BC111" s="832"/>
      <c r="BD111" s="832"/>
      <c r="BE111" s="832"/>
      <c r="BF111" s="832"/>
      <c r="BG111" s="832"/>
      <c r="BH111" s="832"/>
      <c r="BI111" s="832"/>
      <c r="BJ111" s="832"/>
      <c r="BK111" s="832"/>
      <c r="BL111" s="832"/>
      <c r="BM111" s="832"/>
      <c r="BN111" s="832"/>
      <c r="BO111" s="832"/>
      <c r="BP111" s="833"/>
      <c r="BQ111" s="898" t="s">
        <v>415</v>
      </c>
      <c r="BR111" s="899"/>
      <c r="BS111" s="899"/>
      <c r="BT111" s="899"/>
      <c r="BU111" s="899"/>
      <c r="BV111" s="899" t="s">
        <v>129</v>
      </c>
      <c r="BW111" s="899"/>
      <c r="BX111" s="899"/>
      <c r="BY111" s="899"/>
      <c r="BZ111" s="899"/>
      <c r="CA111" s="899" t="s">
        <v>129</v>
      </c>
      <c r="CB111" s="899"/>
      <c r="CC111" s="899"/>
      <c r="CD111" s="899"/>
      <c r="CE111" s="899"/>
      <c r="CF111" s="960" t="s">
        <v>129</v>
      </c>
      <c r="CG111" s="961"/>
      <c r="CH111" s="961"/>
      <c r="CI111" s="961"/>
      <c r="CJ111" s="961"/>
      <c r="CK111" s="1016"/>
      <c r="CL111" s="903"/>
      <c r="CM111" s="906" t="s">
        <v>444</v>
      </c>
      <c r="CN111" s="907"/>
      <c r="CO111" s="907"/>
      <c r="CP111" s="907"/>
      <c r="CQ111" s="907"/>
      <c r="CR111" s="907"/>
      <c r="CS111" s="907"/>
      <c r="CT111" s="907"/>
      <c r="CU111" s="907"/>
      <c r="CV111" s="907"/>
      <c r="CW111" s="907"/>
      <c r="CX111" s="907"/>
      <c r="CY111" s="907"/>
      <c r="CZ111" s="907"/>
      <c r="DA111" s="907"/>
      <c r="DB111" s="907"/>
      <c r="DC111" s="907"/>
      <c r="DD111" s="907"/>
      <c r="DE111" s="907"/>
      <c r="DF111" s="908"/>
      <c r="DG111" s="898" t="s">
        <v>129</v>
      </c>
      <c r="DH111" s="899"/>
      <c r="DI111" s="899"/>
      <c r="DJ111" s="899"/>
      <c r="DK111" s="899"/>
      <c r="DL111" s="899" t="s">
        <v>129</v>
      </c>
      <c r="DM111" s="899"/>
      <c r="DN111" s="899"/>
      <c r="DO111" s="899"/>
      <c r="DP111" s="899"/>
      <c r="DQ111" s="899" t="s">
        <v>442</v>
      </c>
      <c r="DR111" s="899"/>
      <c r="DS111" s="899"/>
      <c r="DT111" s="899"/>
      <c r="DU111" s="899"/>
      <c r="DV111" s="876" t="s">
        <v>442</v>
      </c>
      <c r="DW111" s="876"/>
      <c r="DX111" s="876"/>
      <c r="DY111" s="876"/>
      <c r="DZ111" s="877"/>
    </row>
    <row r="112" spans="1:131" s="247" customFormat="1" ht="26.25" customHeight="1" x14ac:dyDescent="0.15">
      <c r="A112" s="1001" t="s">
        <v>445</v>
      </c>
      <c r="B112" s="1002"/>
      <c r="C112" s="832" t="s">
        <v>446</v>
      </c>
      <c r="D112" s="832"/>
      <c r="E112" s="832"/>
      <c r="F112" s="832"/>
      <c r="G112" s="832"/>
      <c r="H112" s="832"/>
      <c r="I112" s="832"/>
      <c r="J112" s="832"/>
      <c r="K112" s="832"/>
      <c r="L112" s="832"/>
      <c r="M112" s="832"/>
      <c r="N112" s="832"/>
      <c r="O112" s="832"/>
      <c r="P112" s="832"/>
      <c r="Q112" s="832"/>
      <c r="R112" s="832"/>
      <c r="S112" s="832"/>
      <c r="T112" s="832"/>
      <c r="U112" s="832"/>
      <c r="V112" s="832"/>
      <c r="W112" s="832"/>
      <c r="X112" s="832"/>
      <c r="Y112" s="832"/>
      <c r="Z112" s="833"/>
      <c r="AA112" s="861" t="s">
        <v>129</v>
      </c>
      <c r="AB112" s="862"/>
      <c r="AC112" s="862"/>
      <c r="AD112" s="862"/>
      <c r="AE112" s="863"/>
      <c r="AF112" s="864" t="s">
        <v>129</v>
      </c>
      <c r="AG112" s="862"/>
      <c r="AH112" s="862"/>
      <c r="AI112" s="862"/>
      <c r="AJ112" s="863"/>
      <c r="AK112" s="864" t="s">
        <v>129</v>
      </c>
      <c r="AL112" s="862"/>
      <c r="AM112" s="862"/>
      <c r="AN112" s="862"/>
      <c r="AO112" s="863"/>
      <c r="AP112" s="909" t="s">
        <v>129</v>
      </c>
      <c r="AQ112" s="910"/>
      <c r="AR112" s="910"/>
      <c r="AS112" s="910"/>
      <c r="AT112" s="911"/>
      <c r="AU112" s="1021"/>
      <c r="AV112" s="1022"/>
      <c r="AW112" s="1022"/>
      <c r="AX112" s="1022"/>
      <c r="AY112" s="1022"/>
      <c r="AZ112" s="897" t="s">
        <v>447</v>
      </c>
      <c r="BA112" s="832"/>
      <c r="BB112" s="832"/>
      <c r="BC112" s="832"/>
      <c r="BD112" s="832"/>
      <c r="BE112" s="832"/>
      <c r="BF112" s="832"/>
      <c r="BG112" s="832"/>
      <c r="BH112" s="832"/>
      <c r="BI112" s="832"/>
      <c r="BJ112" s="832"/>
      <c r="BK112" s="832"/>
      <c r="BL112" s="832"/>
      <c r="BM112" s="832"/>
      <c r="BN112" s="832"/>
      <c r="BO112" s="832"/>
      <c r="BP112" s="833"/>
      <c r="BQ112" s="898">
        <v>567927</v>
      </c>
      <c r="BR112" s="899"/>
      <c r="BS112" s="899"/>
      <c r="BT112" s="899"/>
      <c r="BU112" s="899"/>
      <c r="BV112" s="899">
        <v>503832</v>
      </c>
      <c r="BW112" s="899"/>
      <c r="BX112" s="899"/>
      <c r="BY112" s="899"/>
      <c r="BZ112" s="899"/>
      <c r="CA112" s="899">
        <v>502878</v>
      </c>
      <c r="CB112" s="899"/>
      <c r="CC112" s="899"/>
      <c r="CD112" s="899"/>
      <c r="CE112" s="899"/>
      <c r="CF112" s="960">
        <v>15.6</v>
      </c>
      <c r="CG112" s="961"/>
      <c r="CH112" s="961"/>
      <c r="CI112" s="961"/>
      <c r="CJ112" s="961"/>
      <c r="CK112" s="1016"/>
      <c r="CL112" s="903"/>
      <c r="CM112" s="906" t="s">
        <v>448</v>
      </c>
      <c r="CN112" s="907"/>
      <c r="CO112" s="907"/>
      <c r="CP112" s="907"/>
      <c r="CQ112" s="907"/>
      <c r="CR112" s="907"/>
      <c r="CS112" s="907"/>
      <c r="CT112" s="907"/>
      <c r="CU112" s="907"/>
      <c r="CV112" s="907"/>
      <c r="CW112" s="907"/>
      <c r="CX112" s="907"/>
      <c r="CY112" s="907"/>
      <c r="CZ112" s="907"/>
      <c r="DA112" s="907"/>
      <c r="DB112" s="907"/>
      <c r="DC112" s="907"/>
      <c r="DD112" s="907"/>
      <c r="DE112" s="907"/>
      <c r="DF112" s="908"/>
      <c r="DG112" s="898" t="s">
        <v>129</v>
      </c>
      <c r="DH112" s="899"/>
      <c r="DI112" s="899"/>
      <c r="DJ112" s="899"/>
      <c r="DK112" s="899"/>
      <c r="DL112" s="899" t="s">
        <v>129</v>
      </c>
      <c r="DM112" s="899"/>
      <c r="DN112" s="899"/>
      <c r="DO112" s="899"/>
      <c r="DP112" s="899"/>
      <c r="DQ112" s="899" t="s">
        <v>129</v>
      </c>
      <c r="DR112" s="899"/>
      <c r="DS112" s="899"/>
      <c r="DT112" s="899"/>
      <c r="DU112" s="899"/>
      <c r="DV112" s="876" t="s">
        <v>129</v>
      </c>
      <c r="DW112" s="876"/>
      <c r="DX112" s="876"/>
      <c r="DY112" s="876"/>
      <c r="DZ112" s="877"/>
    </row>
    <row r="113" spans="1:130" s="247" customFormat="1" ht="26.25" customHeight="1" x14ac:dyDescent="0.15">
      <c r="A113" s="1003"/>
      <c r="B113" s="1004"/>
      <c r="C113" s="832" t="s">
        <v>449</v>
      </c>
      <c r="D113" s="832"/>
      <c r="E113" s="832"/>
      <c r="F113" s="832"/>
      <c r="G113" s="832"/>
      <c r="H113" s="832"/>
      <c r="I113" s="832"/>
      <c r="J113" s="832"/>
      <c r="K113" s="832"/>
      <c r="L113" s="832"/>
      <c r="M113" s="832"/>
      <c r="N113" s="832"/>
      <c r="O113" s="832"/>
      <c r="P113" s="832"/>
      <c r="Q113" s="832"/>
      <c r="R113" s="832"/>
      <c r="S113" s="832"/>
      <c r="T113" s="832"/>
      <c r="U113" s="832"/>
      <c r="V113" s="832"/>
      <c r="W113" s="832"/>
      <c r="X113" s="832"/>
      <c r="Y113" s="832"/>
      <c r="Z113" s="833"/>
      <c r="AA113" s="1007">
        <v>61398</v>
      </c>
      <c r="AB113" s="1008"/>
      <c r="AC113" s="1008"/>
      <c r="AD113" s="1008"/>
      <c r="AE113" s="1009"/>
      <c r="AF113" s="1010">
        <v>54125</v>
      </c>
      <c r="AG113" s="1008"/>
      <c r="AH113" s="1008"/>
      <c r="AI113" s="1008"/>
      <c r="AJ113" s="1009"/>
      <c r="AK113" s="1010">
        <v>47128</v>
      </c>
      <c r="AL113" s="1008"/>
      <c r="AM113" s="1008"/>
      <c r="AN113" s="1008"/>
      <c r="AO113" s="1009"/>
      <c r="AP113" s="1011">
        <v>1.5</v>
      </c>
      <c r="AQ113" s="1012"/>
      <c r="AR113" s="1012"/>
      <c r="AS113" s="1012"/>
      <c r="AT113" s="1013"/>
      <c r="AU113" s="1021"/>
      <c r="AV113" s="1022"/>
      <c r="AW113" s="1022"/>
      <c r="AX113" s="1022"/>
      <c r="AY113" s="1022"/>
      <c r="AZ113" s="897" t="s">
        <v>450</v>
      </c>
      <c r="BA113" s="832"/>
      <c r="BB113" s="832"/>
      <c r="BC113" s="832"/>
      <c r="BD113" s="832"/>
      <c r="BE113" s="832"/>
      <c r="BF113" s="832"/>
      <c r="BG113" s="832"/>
      <c r="BH113" s="832"/>
      <c r="BI113" s="832"/>
      <c r="BJ113" s="832"/>
      <c r="BK113" s="832"/>
      <c r="BL113" s="832"/>
      <c r="BM113" s="832"/>
      <c r="BN113" s="832"/>
      <c r="BO113" s="832"/>
      <c r="BP113" s="833"/>
      <c r="BQ113" s="898">
        <v>80292</v>
      </c>
      <c r="BR113" s="899"/>
      <c r="BS113" s="899"/>
      <c r="BT113" s="899"/>
      <c r="BU113" s="899"/>
      <c r="BV113" s="899">
        <v>175610</v>
      </c>
      <c r="BW113" s="899"/>
      <c r="BX113" s="899"/>
      <c r="BY113" s="899"/>
      <c r="BZ113" s="899"/>
      <c r="CA113" s="899">
        <v>238790</v>
      </c>
      <c r="CB113" s="899"/>
      <c r="CC113" s="899"/>
      <c r="CD113" s="899"/>
      <c r="CE113" s="899"/>
      <c r="CF113" s="960">
        <v>7.4</v>
      </c>
      <c r="CG113" s="961"/>
      <c r="CH113" s="961"/>
      <c r="CI113" s="961"/>
      <c r="CJ113" s="961"/>
      <c r="CK113" s="1016"/>
      <c r="CL113" s="903"/>
      <c r="CM113" s="906" t="s">
        <v>451</v>
      </c>
      <c r="CN113" s="907"/>
      <c r="CO113" s="907"/>
      <c r="CP113" s="907"/>
      <c r="CQ113" s="907"/>
      <c r="CR113" s="907"/>
      <c r="CS113" s="907"/>
      <c r="CT113" s="907"/>
      <c r="CU113" s="907"/>
      <c r="CV113" s="907"/>
      <c r="CW113" s="907"/>
      <c r="CX113" s="907"/>
      <c r="CY113" s="907"/>
      <c r="CZ113" s="907"/>
      <c r="DA113" s="907"/>
      <c r="DB113" s="907"/>
      <c r="DC113" s="907"/>
      <c r="DD113" s="907"/>
      <c r="DE113" s="907"/>
      <c r="DF113" s="908"/>
      <c r="DG113" s="861" t="s">
        <v>442</v>
      </c>
      <c r="DH113" s="862"/>
      <c r="DI113" s="862"/>
      <c r="DJ113" s="862"/>
      <c r="DK113" s="863"/>
      <c r="DL113" s="864" t="s">
        <v>129</v>
      </c>
      <c r="DM113" s="862"/>
      <c r="DN113" s="862"/>
      <c r="DO113" s="862"/>
      <c r="DP113" s="863"/>
      <c r="DQ113" s="864" t="s">
        <v>129</v>
      </c>
      <c r="DR113" s="862"/>
      <c r="DS113" s="862"/>
      <c r="DT113" s="862"/>
      <c r="DU113" s="863"/>
      <c r="DV113" s="909" t="s">
        <v>442</v>
      </c>
      <c r="DW113" s="910"/>
      <c r="DX113" s="910"/>
      <c r="DY113" s="910"/>
      <c r="DZ113" s="911"/>
    </row>
    <row r="114" spans="1:130" s="247" customFormat="1" ht="26.25" customHeight="1" x14ac:dyDescent="0.15">
      <c r="A114" s="1003"/>
      <c r="B114" s="1004"/>
      <c r="C114" s="832" t="s">
        <v>452</v>
      </c>
      <c r="D114" s="832"/>
      <c r="E114" s="832"/>
      <c r="F114" s="832"/>
      <c r="G114" s="832"/>
      <c r="H114" s="832"/>
      <c r="I114" s="832"/>
      <c r="J114" s="832"/>
      <c r="K114" s="832"/>
      <c r="L114" s="832"/>
      <c r="M114" s="832"/>
      <c r="N114" s="832"/>
      <c r="O114" s="832"/>
      <c r="P114" s="832"/>
      <c r="Q114" s="832"/>
      <c r="R114" s="832"/>
      <c r="S114" s="832"/>
      <c r="T114" s="832"/>
      <c r="U114" s="832"/>
      <c r="V114" s="832"/>
      <c r="W114" s="832"/>
      <c r="X114" s="832"/>
      <c r="Y114" s="832"/>
      <c r="Z114" s="833"/>
      <c r="AA114" s="861">
        <v>3661</v>
      </c>
      <c r="AB114" s="862"/>
      <c r="AC114" s="862"/>
      <c r="AD114" s="862"/>
      <c r="AE114" s="863"/>
      <c r="AF114" s="864">
        <v>10018</v>
      </c>
      <c r="AG114" s="862"/>
      <c r="AH114" s="862"/>
      <c r="AI114" s="862"/>
      <c r="AJ114" s="863"/>
      <c r="AK114" s="864">
        <v>9993</v>
      </c>
      <c r="AL114" s="862"/>
      <c r="AM114" s="862"/>
      <c r="AN114" s="862"/>
      <c r="AO114" s="863"/>
      <c r="AP114" s="909">
        <v>0.3</v>
      </c>
      <c r="AQ114" s="910"/>
      <c r="AR114" s="910"/>
      <c r="AS114" s="910"/>
      <c r="AT114" s="911"/>
      <c r="AU114" s="1021"/>
      <c r="AV114" s="1022"/>
      <c r="AW114" s="1022"/>
      <c r="AX114" s="1022"/>
      <c r="AY114" s="1022"/>
      <c r="AZ114" s="897" t="s">
        <v>453</v>
      </c>
      <c r="BA114" s="832"/>
      <c r="BB114" s="832"/>
      <c r="BC114" s="832"/>
      <c r="BD114" s="832"/>
      <c r="BE114" s="832"/>
      <c r="BF114" s="832"/>
      <c r="BG114" s="832"/>
      <c r="BH114" s="832"/>
      <c r="BI114" s="832"/>
      <c r="BJ114" s="832"/>
      <c r="BK114" s="832"/>
      <c r="BL114" s="832"/>
      <c r="BM114" s="832"/>
      <c r="BN114" s="832"/>
      <c r="BO114" s="832"/>
      <c r="BP114" s="833"/>
      <c r="BQ114" s="898">
        <v>1125623</v>
      </c>
      <c r="BR114" s="899"/>
      <c r="BS114" s="899"/>
      <c r="BT114" s="899"/>
      <c r="BU114" s="899"/>
      <c r="BV114" s="899">
        <v>1103417</v>
      </c>
      <c r="BW114" s="899"/>
      <c r="BX114" s="899"/>
      <c r="BY114" s="899"/>
      <c r="BZ114" s="899"/>
      <c r="CA114" s="899">
        <v>1017246</v>
      </c>
      <c r="CB114" s="899"/>
      <c r="CC114" s="899"/>
      <c r="CD114" s="899"/>
      <c r="CE114" s="899"/>
      <c r="CF114" s="960">
        <v>31.6</v>
      </c>
      <c r="CG114" s="961"/>
      <c r="CH114" s="961"/>
      <c r="CI114" s="961"/>
      <c r="CJ114" s="961"/>
      <c r="CK114" s="1016"/>
      <c r="CL114" s="903"/>
      <c r="CM114" s="906" t="s">
        <v>454</v>
      </c>
      <c r="CN114" s="907"/>
      <c r="CO114" s="907"/>
      <c r="CP114" s="907"/>
      <c r="CQ114" s="907"/>
      <c r="CR114" s="907"/>
      <c r="CS114" s="907"/>
      <c r="CT114" s="907"/>
      <c r="CU114" s="907"/>
      <c r="CV114" s="907"/>
      <c r="CW114" s="907"/>
      <c r="CX114" s="907"/>
      <c r="CY114" s="907"/>
      <c r="CZ114" s="907"/>
      <c r="DA114" s="907"/>
      <c r="DB114" s="907"/>
      <c r="DC114" s="907"/>
      <c r="DD114" s="907"/>
      <c r="DE114" s="907"/>
      <c r="DF114" s="908"/>
      <c r="DG114" s="861" t="s">
        <v>455</v>
      </c>
      <c r="DH114" s="862"/>
      <c r="DI114" s="862"/>
      <c r="DJ114" s="862"/>
      <c r="DK114" s="863"/>
      <c r="DL114" s="864" t="s">
        <v>440</v>
      </c>
      <c r="DM114" s="862"/>
      <c r="DN114" s="862"/>
      <c r="DO114" s="862"/>
      <c r="DP114" s="863"/>
      <c r="DQ114" s="864" t="s">
        <v>455</v>
      </c>
      <c r="DR114" s="862"/>
      <c r="DS114" s="862"/>
      <c r="DT114" s="862"/>
      <c r="DU114" s="863"/>
      <c r="DV114" s="909" t="s">
        <v>129</v>
      </c>
      <c r="DW114" s="910"/>
      <c r="DX114" s="910"/>
      <c r="DY114" s="910"/>
      <c r="DZ114" s="911"/>
    </row>
    <row r="115" spans="1:130" s="247" customFormat="1" ht="26.25" customHeight="1" x14ac:dyDescent="0.15">
      <c r="A115" s="1003"/>
      <c r="B115" s="1004"/>
      <c r="C115" s="832" t="s">
        <v>456</v>
      </c>
      <c r="D115" s="832"/>
      <c r="E115" s="832"/>
      <c r="F115" s="832"/>
      <c r="G115" s="832"/>
      <c r="H115" s="832"/>
      <c r="I115" s="832"/>
      <c r="J115" s="832"/>
      <c r="K115" s="832"/>
      <c r="L115" s="832"/>
      <c r="M115" s="832"/>
      <c r="N115" s="832"/>
      <c r="O115" s="832"/>
      <c r="P115" s="832"/>
      <c r="Q115" s="832"/>
      <c r="R115" s="832"/>
      <c r="S115" s="832"/>
      <c r="T115" s="832"/>
      <c r="U115" s="832"/>
      <c r="V115" s="832"/>
      <c r="W115" s="832"/>
      <c r="X115" s="832"/>
      <c r="Y115" s="832"/>
      <c r="Z115" s="833"/>
      <c r="AA115" s="1007" t="s">
        <v>129</v>
      </c>
      <c r="AB115" s="1008"/>
      <c r="AC115" s="1008"/>
      <c r="AD115" s="1008"/>
      <c r="AE115" s="1009"/>
      <c r="AF115" s="1010" t="s">
        <v>442</v>
      </c>
      <c r="AG115" s="1008"/>
      <c r="AH115" s="1008"/>
      <c r="AI115" s="1008"/>
      <c r="AJ115" s="1009"/>
      <c r="AK115" s="1010" t="s">
        <v>129</v>
      </c>
      <c r="AL115" s="1008"/>
      <c r="AM115" s="1008"/>
      <c r="AN115" s="1008"/>
      <c r="AO115" s="1009"/>
      <c r="AP115" s="1011" t="s">
        <v>129</v>
      </c>
      <c r="AQ115" s="1012"/>
      <c r="AR115" s="1012"/>
      <c r="AS115" s="1012"/>
      <c r="AT115" s="1013"/>
      <c r="AU115" s="1021"/>
      <c r="AV115" s="1022"/>
      <c r="AW115" s="1022"/>
      <c r="AX115" s="1022"/>
      <c r="AY115" s="1022"/>
      <c r="AZ115" s="897" t="s">
        <v>457</v>
      </c>
      <c r="BA115" s="832"/>
      <c r="BB115" s="832"/>
      <c r="BC115" s="832"/>
      <c r="BD115" s="832"/>
      <c r="BE115" s="832"/>
      <c r="BF115" s="832"/>
      <c r="BG115" s="832"/>
      <c r="BH115" s="832"/>
      <c r="BI115" s="832"/>
      <c r="BJ115" s="832"/>
      <c r="BK115" s="832"/>
      <c r="BL115" s="832"/>
      <c r="BM115" s="832"/>
      <c r="BN115" s="832"/>
      <c r="BO115" s="832"/>
      <c r="BP115" s="833"/>
      <c r="BQ115" s="898" t="s">
        <v>442</v>
      </c>
      <c r="BR115" s="899"/>
      <c r="BS115" s="899"/>
      <c r="BT115" s="899"/>
      <c r="BU115" s="899"/>
      <c r="BV115" s="899" t="s">
        <v>440</v>
      </c>
      <c r="BW115" s="899"/>
      <c r="BX115" s="899"/>
      <c r="BY115" s="899"/>
      <c r="BZ115" s="899"/>
      <c r="CA115" s="899" t="s">
        <v>129</v>
      </c>
      <c r="CB115" s="899"/>
      <c r="CC115" s="899"/>
      <c r="CD115" s="899"/>
      <c r="CE115" s="899"/>
      <c r="CF115" s="960" t="s">
        <v>442</v>
      </c>
      <c r="CG115" s="961"/>
      <c r="CH115" s="961"/>
      <c r="CI115" s="961"/>
      <c r="CJ115" s="961"/>
      <c r="CK115" s="1016"/>
      <c r="CL115" s="903"/>
      <c r="CM115" s="897" t="s">
        <v>458</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833"/>
      <c r="DG115" s="861" t="s">
        <v>442</v>
      </c>
      <c r="DH115" s="862"/>
      <c r="DI115" s="862"/>
      <c r="DJ115" s="862"/>
      <c r="DK115" s="863"/>
      <c r="DL115" s="864" t="s">
        <v>129</v>
      </c>
      <c r="DM115" s="862"/>
      <c r="DN115" s="862"/>
      <c r="DO115" s="862"/>
      <c r="DP115" s="863"/>
      <c r="DQ115" s="864" t="s">
        <v>442</v>
      </c>
      <c r="DR115" s="862"/>
      <c r="DS115" s="862"/>
      <c r="DT115" s="862"/>
      <c r="DU115" s="863"/>
      <c r="DV115" s="909" t="s">
        <v>129</v>
      </c>
      <c r="DW115" s="910"/>
      <c r="DX115" s="910"/>
      <c r="DY115" s="910"/>
      <c r="DZ115" s="911"/>
    </row>
    <row r="116" spans="1:130" s="247" customFormat="1" ht="26.25" customHeight="1" x14ac:dyDescent="0.15">
      <c r="A116" s="1005"/>
      <c r="B116" s="1006"/>
      <c r="C116" s="965" t="s">
        <v>459</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861" t="s">
        <v>129</v>
      </c>
      <c r="AB116" s="862"/>
      <c r="AC116" s="862"/>
      <c r="AD116" s="862"/>
      <c r="AE116" s="863"/>
      <c r="AF116" s="864" t="s">
        <v>129</v>
      </c>
      <c r="AG116" s="862"/>
      <c r="AH116" s="862"/>
      <c r="AI116" s="862"/>
      <c r="AJ116" s="863"/>
      <c r="AK116" s="864">
        <v>158</v>
      </c>
      <c r="AL116" s="862"/>
      <c r="AM116" s="862"/>
      <c r="AN116" s="862"/>
      <c r="AO116" s="863"/>
      <c r="AP116" s="909">
        <v>0</v>
      </c>
      <c r="AQ116" s="910"/>
      <c r="AR116" s="910"/>
      <c r="AS116" s="910"/>
      <c r="AT116" s="911"/>
      <c r="AU116" s="1021"/>
      <c r="AV116" s="1022"/>
      <c r="AW116" s="1022"/>
      <c r="AX116" s="1022"/>
      <c r="AY116" s="1022"/>
      <c r="AZ116" s="948" t="s">
        <v>460</v>
      </c>
      <c r="BA116" s="949"/>
      <c r="BB116" s="949"/>
      <c r="BC116" s="949"/>
      <c r="BD116" s="949"/>
      <c r="BE116" s="949"/>
      <c r="BF116" s="949"/>
      <c r="BG116" s="949"/>
      <c r="BH116" s="949"/>
      <c r="BI116" s="949"/>
      <c r="BJ116" s="949"/>
      <c r="BK116" s="949"/>
      <c r="BL116" s="949"/>
      <c r="BM116" s="949"/>
      <c r="BN116" s="949"/>
      <c r="BO116" s="949"/>
      <c r="BP116" s="950"/>
      <c r="BQ116" s="898" t="s">
        <v>440</v>
      </c>
      <c r="BR116" s="899"/>
      <c r="BS116" s="899"/>
      <c r="BT116" s="899"/>
      <c r="BU116" s="899"/>
      <c r="BV116" s="899" t="s">
        <v>129</v>
      </c>
      <c r="BW116" s="899"/>
      <c r="BX116" s="899"/>
      <c r="BY116" s="899"/>
      <c r="BZ116" s="899"/>
      <c r="CA116" s="899" t="s">
        <v>129</v>
      </c>
      <c r="CB116" s="899"/>
      <c r="CC116" s="899"/>
      <c r="CD116" s="899"/>
      <c r="CE116" s="899"/>
      <c r="CF116" s="960" t="s">
        <v>129</v>
      </c>
      <c r="CG116" s="961"/>
      <c r="CH116" s="961"/>
      <c r="CI116" s="961"/>
      <c r="CJ116" s="961"/>
      <c r="CK116" s="1016"/>
      <c r="CL116" s="903"/>
      <c r="CM116" s="906" t="s">
        <v>461</v>
      </c>
      <c r="CN116" s="907"/>
      <c r="CO116" s="907"/>
      <c r="CP116" s="907"/>
      <c r="CQ116" s="907"/>
      <c r="CR116" s="907"/>
      <c r="CS116" s="907"/>
      <c r="CT116" s="907"/>
      <c r="CU116" s="907"/>
      <c r="CV116" s="907"/>
      <c r="CW116" s="907"/>
      <c r="CX116" s="907"/>
      <c r="CY116" s="907"/>
      <c r="CZ116" s="907"/>
      <c r="DA116" s="907"/>
      <c r="DB116" s="907"/>
      <c r="DC116" s="907"/>
      <c r="DD116" s="907"/>
      <c r="DE116" s="907"/>
      <c r="DF116" s="908"/>
      <c r="DG116" s="861" t="s">
        <v>129</v>
      </c>
      <c r="DH116" s="862"/>
      <c r="DI116" s="862"/>
      <c r="DJ116" s="862"/>
      <c r="DK116" s="863"/>
      <c r="DL116" s="864" t="s">
        <v>129</v>
      </c>
      <c r="DM116" s="862"/>
      <c r="DN116" s="862"/>
      <c r="DO116" s="862"/>
      <c r="DP116" s="863"/>
      <c r="DQ116" s="864" t="s">
        <v>442</v>
      </c>
      <c r="DR116" s="862"/>
      <c r="DS116" s="862"/>
      <c r="DT116" s="862"/>
      <c r="DU116" s="863"/>
      <c r="DV116" s="909" t="s">
        <v>442</v>
      </c>
      <c r="DW116" s="910"/>
      <c r="DX116" s="910"/>
      <c r="DY116" s="910"/>
      <c r="DZ116" s="911"/>
    </row>
    <row r="117" spans="1:130" s="247" customFormat="1" ht="26.25" customHeight="1" x14ac:dyDescent="0.15">
      <c r="A117" s="986" t="s">
        <v>188</v>
      </c>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62" t="s">
        <v>462</v>
      </c>
      <c r="Z117" s="988"/>
      <c r="AA117" s="993">
        <v>1072808</v>
      </c>
      <c r="AB117" s="994"/>
      <c r="AC117" s="994"/>
      <c r="AD117" s="994"/>
      <c r="AE117" s="995"/>
      <c r="AF117" s="996">
        <v>1068336</v>
      </c>
      <c r="AG117" s="994"/>
      <c r="AH117" s="994"/>
      <c r="AI117" s="994"/>
      <c r="AJ117" s="995"/>
      <c r="AK117" s="996">
        <v>1168209</v>
      </c>
      <c r="AL117" s="994"/>
      <c r="AM117" s="994"/>
      <c r="AN117" s="994"/>
      <c r="AO117" s="995"/>
      <c r="AP117" s="997"/>
      <c r="AQ117" s="998"/>
      <c r="AR117" s="998"/>
      <c r="AS117" s="998"/>
      <c r="AT117" s="999"/>
      <c r="AU117" s="1021"/>
      <c r="AV117" s="1022"/>
      <c r="AW117" s="1022"/>
      <c r="AX117" s="1022"/>
      <c r="AY117" s="1022"/>
      <c r="AZ117" s="948" t="s">
        <v>463</v>
      </c>
      <c r="BA117" s="949"/>
      <c r="BB117" s="949"/>
      <c r="BC117" s="949"/>
      <c r="BD117" s="949"/>
      <c r="BE117" s="949"/>
      <c r="BF117" s="949"/>
      <c r="BG117" s="949"/>
      <c r="BH117" s="949"/>
      <c r="BI117" s="949"/>
      <c r="BJ117" s="949"/>
      <c r="BK117" s="949"/>
      <c r="BL117" s="949"/>
      <c r="BM117" s="949"/>
      <c r="BN117" s="949"/>
      <c r="BO117" s="949"/>
      <c r="BP117" s="950"/>
      <c r="BQ117" s="898" t="s">
        <v>394</v>
      </c>
      <c r="BR117" s="899"/>
      <c r="BS117" s="899"/>
      <c r="BT117" s="899"/>
      <c r="BU117" s="899"/>
      <c r="BV117" s="899" t="s">
        <v>464</v>
      </c>
      <c r="BW117" s="899"/>
      <c r="BX117" s="899"/>
      <c r="BY117" s="899"/>
      <c r="BZ117" s="899"/>
      <c r="CA117" s="899" t="s">
        <v>464</v>
      </c>
      <c r="CB117" s="899"/>
      <c r="CC117" s="899"/>
      <c r="CD117" s="899"/>
      <c r="CE117" s="899"/>
      <c r="CF117" s="960" t="s">
        <v>394</v>
      </c>
      <c r="CG117" s="961"/>
      <c r="CH117" s="961"/>
      <c r="CI117" s="961"/>
      <c r="CJ117" s="961"/>
      <c r="CK117" s="1016"/>
      <c r="CL117" s="903"/>
      <c r="CM117" s="906" t="s">
        <v>465</v>
      </c>
      <c r="CN117" s="907"/>
      <c r="CO117" s="907"/>
      <c r="CP117" s="907"/>
      <c r="CQ117" s="907"/>
      <c r="CR117" s="907"/>
      <c r="CS117" s="907"/>
      <c r="CT117" s="907"/>
      <c r="CU117" s="907"/>
      <c r="CV117" s="907"/>
      <c r="CW117" s="907"/>
      <c r="CX117" s="907"/>
      <c r="CY117" s="907"/>
      <c r="CZ117" s="907"/>
      <c r="DA117" s="907"/>
      <c r="DB117" s="907"/>
      <c r="DC117" s="907"/>
      <c r="DD117" s="907"/>
      <c r="DE117" s="907"/>
      <c r="DF117" s="908"/>
      <c r="DG117" s="861" t="s">
        <v>466</v>
      </c>
      <c r="DH117" s="862"/>
      <c r="DI117" s="862"/>
      <c r="DJ117" s="862"/>
      <c r="DK117" s="863"/>
      <c r="DL117" s="864" t="s">
        <v>394</v>
      </c>
      <c r="DM117" s="862"/>
      <c r="DN117" s="862"/>
      <c r="DO117" s="862"/>
      <c r="DP117" s="863"/>
      <c r="DQ117" s="864" t="s">
        <v>394</v>
      </c>
      <c r="DR117" s="862"/>
      <c r="DS117" s="862"/>
      <c r="DT117" s="862"/>
      <c r="DU117" s="863"/>
      <c r="DV117" s="909" t="s">
        <v>455</v>
      </c>
      <c r="DW117" s="910"/>
      <c r="DX117" s="910"/>
      <c r="DY117" s="910"/>
      <c r="DZ117" s="911"/>
    </row>
    <row r="118" spans="1:130" s="247" customFormat="1" ht="26.25" customHeight="1" x14ac:dyDescent="0.15">
      <c r="A118" s="986" t="s">
        <v>435</v>
      </c>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c r="Z118" s="988"/>
      <c r="AA118" s="989" t="s">
        <v>433</v>
      </c>
      <c r="AB118" s="987"/>
      <c r="AC118" s="987"/>
      <c r="AD118" s="987"/>
      <c r="AE118" s="988"/>
      <c r="AF118" s="989" t="s">
        <v>310</v>
      </c>
      <c r="AG118" s="987"/>
      <c r="AH118" s="987"/>
      <c r="AI118" s="987"/>
      <c r="AJ118" s="988"/>
      <c r="AK118" s="989" t="s">
        <v>309</v>
      </c>
      <c r="AL118" s="987"/>
      <c r="AM118" s="987"/>
      <c r="AN118" s="987"/>
      <c r="AO118" s="988"/>
      <c r="AP118" s="990" t="s">
        <v>434</v>
      </c>
      <c r="AQ118" s="991"/>
      <c r="AR118" s="991"/>
      <c r="AS118" s="991"/>
      <c r="AT118" s="992"/>
      <c r="AU118" s="1021"/>
      <c r="AV118" s="1022"/>
      <c r="AW118" s="1022"/>
      <c r="AX118" s="1022"/>
      <c r="AY118" s="1022"/>
      <c r="AZ118" s="964" t="s">
        <v>467</v>
      </c>
      <c r="BA118" s="965"/>
      <c r="BB118" s="965"/>
      <c r="BC118" s="965"/>
      <c r="BD118" s="965"/>
      <c r="BE118" s="965"/>
      <c r="BF118" s="965"/>
      <c r="BG118" s="965"/>
      <c r="BH118" s="965"/>
      <c r="BI118" s="965"/>
      <c r="BJ118" s="965"/>
      <c r="BK118" s="965"/>
      <c r="BL118" s="965"/>
      <c r="BM118" s="965"/>
      <c r="BN118" s="965"/>
      <c r="BO118" s="965"/>
      <c r="BP118" s="966"/>
      <c r="BQ118" s="967" t="s">
        <v>468</v>
      </c>
      <c r="BR118" s="930"/>
      <c r="BS118" s="930"/>
      <c r="BT118" s="930"/>
      <c r="BU118" s="930"/>
      <c r="BV118" s="930" t="s">
        <v>469</v>
      </c>
      <c r="BW118" s="930"/>
      <c r="BX118" s="930"/>
      <c r="BY118" s="930"/>
      <c r="BZ118" s="930"/>
      <c r="CA118" s="930" t="s">
        <v>464</v>
      </c>
      <c r="CB118" s="930"/>
      <c r="CC118" s="930"/>
      <c r="CD118" s="930"/>
      <c r="CE118" s="930"/>
      <c r="CF118" s="960" t="s">
        <v>470</v>
      </c>
      <c r="CG118" s="961"/>
      <c r="CH118" s="961"/>
      <c r="CI118" s="961"/>
      <c r="CJ118" s="961"/>
      <c r="CK118" s="1016"/>
      <c r="CL118" s="903"/>
      <c r="CM118" s="906" t="s">
        <v>471</v>
      </c>
      <c r="CN118" s="907"/>
      <c r="CO118" s="907"/>
      <c r="CP118" s="907"/>
      <c r="CQ118" s="907"/>
      <c r="CR118" s="907"/>
      <c r="CS118" s="907"/>
      <c r="CT118" s="907"/>
      <c r="CU118" s="907"/>
      <c r="CV118" s="907"/>
      <c r="CW118" s="907"/>
      <c r="CX118" s="907"/>
      <c r="CY118" s="907"/>
      <c r="CZ118" s="907"/>
      <c r="DA118" s="907"/>
      <c r="DB118" s="907"/>
      <c r="DC118" s="907"/>
      <c r="DD118" s="907"/>
      <c r="DE118" s="907"/>
      <c r="DF118" s="908"/>
      <c r="DG118" s="861" t="s">
        <v>394</v>
      </c>
      <c r="DH118" s="862"/>
      <c r="DI118" s="862"/>
      <c r="DJ118" s="862"/>
      <c r="DK118" s="863"/>
      <c r="DL118" s="864" t="s">
        <v>455</v>
      </c>
      <c r="DM118" s="862"/>
      <c r="DN118" s="862"/>
      <c r="DO118" s="862"/>
      <c r="DP118" s="863"/>
      <c r="DQ118" s="864" t="s">
        <v>455</v>
      </c>
      <c r="DR118" s="862"/>
      <c r="DS118" s="862"/>
      <c r="DT118" s="862"/>
      <c r="DU118" s="863"/>
      <c r="DV118" s="909" t="s">
        <v>464</v>
      </c>
      <c r="DW118" s="910"/>
      <c r="DX118" s="910"/>
      <c r="DY118" s="910"/>
      <c r="DZ118" s="911"/>
    </row>
    <row r="119" spans="1:130" s="247" customFormat="1" ht="26.25" customHeight="1" x14ac:dyDescent="0.15">
      <c r="A119" s="900" t="s">
        <v>438</v>
      </c>
      <c r="B119" s="901"/>
      <c r="C119" s="976" t="s">
        <v>439</v>
      </c>
      <c r="D119" s="977"/>
      <c r="E119" s="977"/>
      <c r="F119" s="977"/>
      <c r="G119" s="977"/>
      <c r="H119" s="977"/>
      <c r="I119" s="977"/>
      <c r="J119" s="977"/>
      <c r="K119" s="977"/>
      <c r="L119" s="977"/>
      <c r="M119" s="977"/>
      <c r="N119" s="977"/>
      <c r="O119" s="977"/>
      <c r="P119" s="977"/>
      <c r="Q119" s="977"/>
      <c r="R119" s="977"/>
      <c r="S119" s="977"/>
      <c r="T119" s="977"/>
      <c r="U119" s="977"/>
      <c r="V119" s="977"/>
      <c r="W119" s="977"/>
      <c r="X119" s="977"/>
      <c r="Y119" s="977"/>
      <c r="Z119" s="978"/>
      <c r="AA119" s="979" t="s">
        <v>472</v>
      </c>
      <c r="AB119" s="980"/>
      <c r="AC119" s="980"/>
      <c r="AD119" s="980"/>
      <c r="AE119" s="981"/>
      <c r="AF119" s="982" t="s">
        <v>470</v>
      </c>
      <c r="AG119" s="980"/>
      <c r="AH119" s="980"/>
      <c r="AI119" s="980"/>
      <c r="AJ119" s="981"/>
      <c r="AK119" s="982" t="s">
        <v>470</v>
      </c>
      <c r="AL119" s="980"/>
      <c r="AM119" s="980"/>
      <c r="AN119" s="980"/>
      <c r="AO119" s="981"/>
      <c r="AP119" s="983" t="s">
        <v>470</v>
      </c>
      <c r="AQ119" s="984"/>
      <c r="AR119" s="984"/>
      <c r="AS119" s="984"/>
      <c r="AT119" s="985"/>
      <c r="AU119" s="1023"/>
      <c r="AV119" s="1024"/>
      <c r="AW119" s="1024"/>
      <c r="AX119" s="1024"/>
      <c r="AY119" s="1024"/>
      <c r="AZ119" s="278" t="s">
        <v>188</v>
      </c>
      <c r="BA119" s="278"/>
      <c r="BB119" s="278"/>
      <c r="BC119" s="278"/>
      <c r="BD119" s="278"/>
      <c r="BE119" s="278"/>
      <c r="BF119" s="278"/>
      <c r="BG119" s="278"/>
      <c r="BH119" s="278"/>
      <c r="BI119" s="278"/>
      <c r="BJ119" s="278"/>
      <c r="BK119" s="278"/>
      <c r="BL119" s="278"/>
      <c r="BM119" s="278"/>
      <c r="BN119" s="278"/>
      <c r="BO119" s="962" t="s">
        <v>473</v>
      </c>
      <c r="BP119" s="963"/>
      <c r="BQ119" s="967">
        <v>11040232</v>
      </c>
      <c r="BR119" s="930"/>
      <c r="BS119" s="930"/>
      <c r="BT119" s="930"/>
      <c r="BU119" s="930"/>
      <c r="BV119" s="930">
        <v>10320498</v>
      </c>
      <c r="BW119" s="930"/>
      <c r="BX119" s="930"/>
      <c r="BY119" s="930"/>
      <c r="BZ119" s="930"/>
      <c r="CA119" s="930">
        <v>9635053</v>
      </c>
      <c r="CB119" s="930"/>
      <c r="CC119" s="930"/>
      <c r="CD119" s="930"/>
      <c r="CE119" s="930"/>
      <c r="CF119" s="828"/>
      <c r="CG119" s="829"/>
      <c r="CH119" s="829"/>
      <c r="CI119" s="829"/>
      <c r="CJ119" s="919"/>
      <c r="CK119" s="1017"/>
      <c r="CL119" s="905"/>
      <c r="CM119" s="923" t="s">
        <v>474</v>
      </c>
      <c r="CN119" s="924"/>
      <c r="CO119" s="924"/>
      <c r="CP119" s="924"/>
      <c r="CQ119" s="924"/>
      <c r="CR119" s="924"/>
      <c r="CS119" s="924"/>
      <c r="CT119" s="924"/>
      <c r="CU119" s="924"/>
      <c r="CV119" s="924"/>
      <c r="CW119" s="924"/>
      <c r="CX119" s="924"/>
      <c r="CY119" s="924"/>
      <c r="CZ119" s="924"/>
      <c r="DA119" s="924"/>
      <c r="DB119" s="924"/>
      <c r="DC119" s="924"/>
      <c r="DD119" s="924"/>
      <c r="DE119" s="924"/>
      <c r="DF119" s="925"/>
      <c r="DG119" s="844" t="s">
        <v>129</v>
      </c>
      <c r="DH119" s="845"/>
      <c r="DI119" s="845"/>
      <c r="DJ119" s="845"/>
      <c r="DK119" s="846"/>
      <c r="DL119" s="847" t="s">
        <v>469</v>
      </c>
      <c r="DM119" s="845"/>
      <c r="DN119" s="845"/>
      <c r="DO119" s="845"/>
      <c r="DP119" s="846"/>
      <c r="DQ119" s="847" t="s">
        <v>470</v>
      </c>
      <c r="DR119" s="845"/>
      <c r="DS119" s="845"/>
      <c r="DT119" s="845"/>
      <c r="DU119" s="846"/>
      <c r="DV119" s="933" t="s">
        <v>469</v>
      </c>
      <c r="DW119" s="934"/>
      <c r="DX119" s="934"/>
      <c r="DY119" s="934"/>
      <c r="DZ119" s="935"/>
    </row>
    <row r="120" spans="1:130" s="247" customFormat="1" ht="26.25" customHeight="1" x14ac:dyDescent="0.15">
      <c r="A120" s="902"/>
      <c r="B120" s="903"/>
      <c r="C120" s="906" t="s">
        <v>444</v>
      </c>
      <c r="D120" s="907"/>
      <c r="E120" s="907"/>
      <c r="F120" s="907"/>
      <c r="G120" s="907"/>
      <c r="H120" s="907"/>
      <c r="I120" s="907"/>
      <c r="J120" s="907"/>
      <c r="K120" s="907"/>
      <c r="L120" s="907"/>
      <c r="M120" s="907"/>
      <c r="N120" s="907"/>
      <c r="O120" s="907"/>
      <c r="P120" s="907"/>
      <c r="Q120" s="907"/>
      <c r="R120" s="907"/>
      <c r="S120" s="907"/>
      <c r="T120" s="907"/>
      <c r="U120" s="907"/>
      <c r="V120" s="907"/>
      <c r="W120" s="907"/>
      <c r="X120" s="907"/>
      <c r="Y120" s="907"/>
      <c r="Z120" s="908"/>
      <c r="AA120" s="861" t="s">
        <v>475</v>
      </c>
      <c r="AB120" s="862"/>
      <c r="AC120" s="862"/>
      <c r="AD120" s="862"/>
      <c r="AE120" s="863"/>
      <c r="AF120" s="864" t="s">
        <v>470</v>
      </c>
      <c r="AG120" s="862"/>
      <c r="AH120" s="862"/>
      <c r="AI120" s="862"/>
      <c r="AJ120" s="863"/>
      <c r="AK120" s="864" t="s">
        <v>455</v>
      </c>
      <c r="AL120" s="862"/>
      <c r="AM120" s="862"/>
      <c r="AN120" s="862"/>
      <c r="AO120" s="863"/>
      <c r="AP120" s="909" t="s">
        <v>468</v>
      </c>
      <c r="AQ120" s="910"/>
      <c r="AR120" s="910"/>
      <c r="AS120" s="910"/>
      <c r="AT120" s="911"/>
      <c r="AU120" s="968" t="s">
        <v>476</v>
      </c>
      <c r="AV120" s="969"/>
      <c r="AW120" s="969"/>
      <c r="AX120" s="969"/>
      <c r="AY120" s="970"/>
      <c r="AZ120" s="945" t="s">
        <v>477</v>
      </c>
      <c r="BA120" s="890"/>
      <c r="BB120" s="890"/>
      <c r="BC120" s="890"/>
      <c r="BD120" s="890"/>
      <c r="BE120" s="890"/>
      <c r="BF120" s="890"/>
      <c r="BG120" s="890"/>
      <c r="BH120" s="890"/>
      <c r="BI120" s="890"/>
      <c r="BJ120" s="890"/>
      <c r="BK120" s="890"/>
      <c r="BL120" s="890"/>
      <c r="BM120" s="890"/>
      <c r="BN120" s="890"/>
      <c r="BO120" s="890"/>
      <c r="BP120" s="891"/>
      <c r="BQ120" s="946">
        <v>5110541</v>
      </c>
      <c r="BR120" s="927"/>
      <c r="BS120" s="927"/>
      <c r="BT120" s="927"/>
      <c r="BU120" s="927"/>
      <c r="BV120" s="927">
        <v>4879164</v>
      </c>
      <c r="BW120" s="927"/>
      <c r="BX120" s="927"/>
      <c r="BY120" s="927"/>
      <c r="BZ120" s="927"/>
      <c r="CA120" s="927">
        <v>4623499</v>
      </c>
      <c r="CB120" s="927"/>
      <c r="CC120" s="927"/>
      <c r="CD120" s="927"/>
      <c r="CE120" s="927"/>
      <c r="CF120" s="951">
        <v>143.69999999999999</v>
      </c>
      <c r="CG120" s="952"/>
      <c r="CH120" s="952"/>
      <c r="CI120" s="952"/>
      <c r="CJ120" s="952"/>
      <c r="CK120" s="953" t="s">
        <v>478</v>
      </c>
      <c r="CL120" s="937"/>
      <c r="CM120" s="937"/>
      <c r="CN120" s="937"/>
      <c r="CO120" s="938"/>
      <c r="CP120" s="957" t="s">
        <v>409</v>
      </c>
      <c r="CQ120" s="958"/>
      <c r="CR120" s="958"/>
      <c r="CS120" s="958"/>
      <c r="CT120" s="958"/>
      <c r="CU120" s="958"/>
      <c r="CV120" s="958"/>
      <c r="CW120" s="958"/>
      <c r="CX120" s="958"/>
      <c r="CY120" s="958"/>
      <c r="CZ120" s="958"/>
      <c r="DA120" s="958"/>
      <c r="DB120" s="958"/>
      <c r="DC120" s="958"/>
      <c r="DD120" s="958"/>
      <c r="DE120" s="958"/>
      <c r="DF120" s="959"/>
      <c r="DG120" s="946">
        <v>358197</v>
      </c>
      <c r="DH120" s="927"/>
      <c r="DI120" s="927"/>
      <c r="DJ120" s="927"/>
      <c r="DK120" s="927"/>
      <c r="DL120" s="927">
        <v>305006</v>
      </c>
      <c r="DM120" s="927"/>
      <c r="DN120" s="927"/>
      <c r="DO120" s="927"/>
      <c r="DP120" s="927"/>
      <c r="DQ120" s="927">
        <v>311683</v>
      </c>
      <c r="DR120" s="927"/>
      <c r="DS120" s="927"/>
      <c r="DT120" s="927"/>
      <c r="DU120" s="927"/>
      <c r="DV120" s="928">
        <v>9.6999999999999993</v>
      </c>
      <c r="DW120" s="928"/>
      <c r="DX120" s="928"/>
      <c r="DY120" s="928"/>
      <c r="DZ120" s="929"/>
    </row>
    <row r="121" spans="1:130" s="247" customFormat="1" ht="26.25" customHeight="1" x14ac:dyDescent="0.15">
      <c r="A121" s="902"/>
      <c r="B121" s="903"/>
      <c r="C121" s="948" t="s">
        <v>479</v>
      </c>
      <c r="D121" s="949"/>
      <c r="E121" s="949"/>
      <c r="F121" s="949"/>
      <c r="G121" s="949"/>
      <c r="H121" s="949"/>
      <c r="I121" s="949"/>
      <c r="J121" s="949"/>
      <c r="K121" s="949"/>
      <c r="L121" s="949"/>
      <c r="M121" s="949"/>
      <c r="N121" s="949"/>
      <c r="O121" s="949"/>
      <c r="P121" s="949"/>
      <c r="Q121" s="949"/>
      <c r="R121" s="949"/>
      <c r="S121" s="949"/>
      <c r="T121" s="949"/>
      <c r="U121" s="949"/>
      <c r="V121" s="949"/>
      <c r="W121" s="949"/>
      <c r="X121" s="949"/>
      <c r="Y121" s="949"/>
      <c r="Z121" s="950"/>
      <c r="AA121" s="861" t="s">
        <v>394</v>
      </c>
      <c r="AB121" s="862"/>
      <c r="AC121" s="862"/>
      <c r="AD121" s="862"/>
      <c r="AE121" s="863"/>
      <c r="AF121" s="864" t="s">
        <v>394</v>
      </c>
      <c r="AG121" s="862"/>
      <c r="AH121" s="862"/>
      <c r="AI121" s="862"/>
      <c r="AJ121" s="863"/>
      <c r="AK121" s="864" t="s">
        <v>394</v>
      </c>
      <c r="AL121" s="862"/>
      <c r="AM121" s="862"/>
      <c r="AN121" s="862"/>
      <c r="AO121" s="863"/>
      <c r="AP121" s="909" t="s">
        <v>480</v>
      </c>
      <c r="AQ121" s="910"/>
      <c r="AR121" s="910"/>
      <c r="AS121" s="910"/>
      <c r="AT121" s="911"/>
      <c r="AU121" s="971"/>
      <c r="AV121" s="972"/>
      <c r="AW121" s="972"/>
      <c r="AX121" s="972"/>
      <c r="AY121" s="973"/>
      <c r="AZ121" s="897" t="s">
        <v>481</v>
      </c>
      <c r="BA121" s="832"/>
      <c r="BB121" s="832"/>
      <c r="BC121" s="832"/>
      <c r="BD121" s="832"/>
      <c r="BE121" s="832"/>
      <c r="BF121" s="832"/>
      <c r="BG121" s="832"/>
      <c r="BH121" s="832"/>
      <c r="BI121" s="832"/>
      <c r="BJ121" s="832"/>
      <c r="BK121" s="832"/>
      <c r="BL121" s="832"/>
      <c r="BM121" s="832"/>
      <c r="BN121" s="832"/>
      <c r="BO121" s="832"/>
      <c r="BP121" s="833"/>
      <c r="BQ121" s="898">
        <v>95067</v>
      </c>
      <c r="BR121" s="899"/>
      <c r="BS121" s="899"/>
      <c r="BT121" s="899"/>
      <c r="BU121" s="899"/>
      <c r="BV121" s="899">
        <v>76522</v>
      </c>
      <c r="BW121" s="899"/>
      <c r="BX121" s="899"/>
      <c r="BY121" s="899"/>
      <c r="BZ121" s="899"/>
      <c r="CA121" s="899">
        <v>61625</v>
      </c>
      <c r="CB121" s="899"/>
      <c r="CC121" s="899"/>
      <c r="CD121" s="899"/>
      <c r="CE121" s="899"/>
      <c r="CF121" s="960">
        <v>1.9</v>
      </c>
      <c r="CG121" s="961"/>
      <c r="CH121" s="961"/>
      <c r="CI121" s="961"/>
      <c r="CJ121" s="961"/>
      <c r="CK121" s="954"/>
      <c r="CL121" s="940"/>
      <c r="CM121" s="940"/>
      <c r="CN121" s="940"/>
      <c r="CO121" s="941"/>
      <c r="CP121" s="920" t="s">
        <v>482</v>
      </c>
      <c r="CQ121" s="921"/>
      <c r="CR121" s="921"/>
      <c r="CS121" s="921"/>
      <c r="CT121" s="921"/>
      <c r="CU121" s="921"/>
      <c r="CV121" s="921"/>
      <c r="CW121" s="921"/>
      <c r="CX121" s="921"/>
      <c r="CY121" s="921"/>
      <c r="CZ121" s="921"/>
      <c r="DA121" s="921"/>
      <c r="DB121" s="921"/>
      <c r="DC121" s="921"/>
      <c r="DD121" s="921"/>
      <c r="DE121" s="921"/>
      <c r="DF121" s="922"/>
      <c r="DG121" s="898">
        <v>208507</v>
      </c>
      <c r="DH121" s="899"/>
      <c r="DI121" s="899"/>
      <c r="DJ121" s="899"/>
      <c r="DK121" s="899"/>
      <c r="DL121" s="899">
        <v>198335</v>
      </c>
      <c r="DM121" s="899"/>
      <c r="DN121" s="899"/>
      <c r="DO121" s="899"/>
      <c r="DP121" s="899"/>
      <c r="DQ121" s="899">
        <v>191195</v>
      </c>
      <c r="DR121" s="899"/>
      <c r="DS121" s="899"/>
      <c r="DT121" s="899"/>
      <c r="DU121" s="899"/>
      <c r="DV121" s="876">
        <v>5.9</v>
      </c>
      <c r="DW121" s="876"/>
      <c r="DX121" s="876"/>
      <c r="DY121" s="876"/>
      <c r="DZ121" s="877"/>
    </row>
    <row r="122" spans="1:130" s="247" customFormat="1" ht="26.25" customHeight="1" x14ac:dyDescent="0.15">
      <c r="A122" s="902"/>
      <c r="B122" s="903"/>
      <c r="C122" s="906" t="s">
        <v>454</v>
      </c>
      <c r="D122" s="907"/>
      <c r="E122" s="907"/>
      <c r="F122" s="907"/>
      <c r="G122" s="907"/>
      <c r="H122" s="907"/>
      <c r="I122" s="907"/>
      <c r="J122" s="907"/>
      <c r="K122" s="907"/>
      <c r="L122" s="907"/>
      <c r="M122" s="907"/>
      <c r="N122" s="907"/>
      <c r="O122" s="907"/>
      <c r="P122" s="907"/>
      <c r="Q122" s="907"/>
      <c r="R122" s="907"/>
      <c r="S122" s="907"/>
      <c r="T122" s="907"/>
      <c r="U122" s="907"/>
      <c r="V122" s="907"/>
      <c r="W122" s="907"/>
      <c r="X122" s="907"/>
      <c r="Y122" s="907"/>
      <c r="Z122" s="908"/>
      <c r="AA122" s="861" t="s">
        <v>470</v>
      </c>
      <c r="AB122" s="862"/>
      <c r="AC122" s="862"/>
      <c r="AD122" s="862"/>
      <c r="AE122" s="863"/>
      <c r="AF122" s="864" t="s">
        <v>470</v>
      </c>
      <c r="AG122" s="862"/>
      <c r="AH122" s="862"/>
      <c r="AI122" s="862"/>
      <c r="AJ122" s="863"/>
      <c r="AK122" s="864" t="s">
        <v>468</v>
      </c>
      <c r="AL122" s="862"/>
      <c r="AM122" s="862"/>
      <c r="AN122" s="862"/>
      <c r="AO122" s="863"/>
      <c r="AP122" s="909" t="s">
        <v>129</v>
      </c>
      <c r="AQ122" s="910"/>
      <c r="AR122" s="910"/>
      <c r="AS122" s="910"/>
      <c r="AT122" s="911"/>
      <c r="AU122" s="971"/>
      <c r="AV122" s="972"/>
      <c r="AW122" s="972"/>
      <c r="AX122" s="972"/>
      <c r="AY122" s="973"/>
      <c r="AZ122" s="964" t="s">
        <v>483</v>
      </c>
      <c r="BA122" s="965"/>
      <c r="BB122" s="965"/>
      <c r="BC122" s="965"/>
      <c r="BD122" s="965"/>
      <c r="BE122" s="965"/>
      <c r="BF122" s="965"/>
      <c r="BG122" s="965"/>
      <c r="BH122" s="965"/>
      <c r="BI122" s="965"/>
      <c r="BJ122" s="965"/>
      <c r="BK122" s="965"/>
      <c r="BL122" s="965"/>
      <c r="BM122" s="965"/>
      <c r="BN122" s="965"/>
      <c r="BO122" s="965"/>
      <c r="BP122" s="966"/>
      <c r="BQ122" s="967">
        <v>8722535</v>
      </c>
      <c r="BR122" s="930"/>
      <c r="BS122" s="930"/>
      <c r="BT122" s="930"/>
      <c r="BU122" s="930"/>
      <c r="BV122" s="930">
        <v>8289145</v>
      </c>
      <c r="BW122" s="930"/>
      <c r="BX122" s="930"/>
      <c r="BY122" s="930"/>
      <c r="BZ122" s="930"/>
      <c r="CA122" s="930">
        <v>7602678</v>
      </c>
      <c r="CB122" s="930"/>
      <c r="CC122" s="930"/>
      <c r="CD122" s="930"/>
      <c r="CE122" s="930"/>
      <c r="CF122" s="931">
        <v>236.3</v>
      </c>
      <c r="CG122" s="932"/>
      <c r="CH122" s="932"/>
      <c r="CI122" s="932"/>
      <c r="CJ122" s="932"/>
      <c r="CK122" s="954"/>
      <c r="CL122" s="940"/>
      <c r="CM122" s="940"/>
      <c r="CN122" s="940"/>
      <c r="CO122" s="941"/>
      <c r="CP122" s="920" t="s">
        <v>484</v>
      </c>
      <c r="CQ122" s="921"/>
      <c r="CR122" s="921"/>
      <c r="CS122" s="921"/>
      <c r="CT122" s="921"/>
      <c r="CU122" s="921"/>
      <c r="CV122" s="921"/>
      <c r="CW122" s="921"/>
      <c r="CX122" s="921"/>
      <c r="CY122" s="921"/>
      <c r="CZ122" s="921"/>
      <c r="DA122" s="921"/>
      <c r="DB122" s="921"/>
      <c r="DC122" s="921"/>
      <c r="DD122" s="921"/>
      <c r="DE122" s="921"/>
      <c r="DF122" s="922"/>
      <c r="DG122" s="898" t="s">
        <v>470</v>
      </c>
      <c r="DH122" s="899"/>
      <c r="DI122" s="899"/>
      <c r="DJ122" s="899"/>
      <c r="DK122" s="899"/>
      <c r="DL122" s="899" t="s">
        <v>129</v>
      </c>
      <c r="DM122" s="899"/>
      <c r="DN122" s="899"/>
      <c r="DO122" s="899"/>
      <c r="DP122" s="899"/>
      <c r="DQ122" s="899" t="s">
        <v>468</v>
      </c>
      <c r="DR122" s="899"/>
      <c r="DS122" s="899"/>
      <c r="DT122" s="899"/>
      <c r="DU122" s="899"/>
      <c r="DV122" s="876" t="s">
        <v>468</v>
      </c>
      <c r="DW122" s="876"/>
      <c r="DX122" s="876"/>
      <c r="DY122" s="876"/>
      <c r="DZ122" s="877"/>
    </row>
    <row r="123" spans="1:130" s="247" customFormat="1" ht="26.25" customHeight="1" x14ac:dyDescent="0.15">
      <c r="A123" s="902"/>
      <c r="B123" s="903"/>
      <c r="C123" s="906" t="s">
        <v>461</v>
      </c>
      <c r="D123" s="907"/>
      <c r="E123" s="907"/>
      <c r="F123" s="907"/>
      <c r="G123" s="907"/>
      <c r="H123" s="907"/>
      <c r="I123" s="907"/>
      <c r="J123" s="907"/>
      <c r="K123" s="907"/>
      <c r="L123" s="907"/>
      <c r="M123" s="907"/>
      <c r="N123" s="907"/>
      <c r="O123" s="907"/>
      <c r="P123" s="907"/>
      <c r="Q123" s="907"/>
      <c r="R123" s="907"/>
      <c r="S123" s="907"/>
      <c r="T123" s="907"/>
      <c r="U123" s="907"/>
      <c r="V123" s="907"/>
      <c r="W123" s="907"/>
      <c r="X123" s="907"/>
      <c r="Y123" s="907"/>
      <c r="Z123" s="908"/>
      <c r="AA123" s="861" t="s">
        <v>394</v>
      </c>
      <c r="AB123" s="862"/>
      <c r="AC123" s="862"/>
      <c r="AD123" s="862"/>
      <c r="AE123" s="863"/>
      <c r="AF123" s="864" t="s">
        <v>469</v>
      </c>
      <c r="AG123" s="862"/>
      <c r="AH123" s="862"/>
      <c r="AI123" s="862"/>
      <c r="AJ123" s="863"/>
      <c r="AK123" s="864" t="s">
        <v>468</v>
      </c>
      <c r="AL123" s="862"/>
      <c r="AM123" s="862"/>
      <c r="AN123" s="862"/>
      <c r="AO123" s="863"/>
      <c r="AP123" s="909" t="s">
        <v>394</v>
      </c>
      <c r="AQ123" s="910"/>
      <c r="AR123" s="910"/>
      <c r="AS123" s="910"/>
      <c r="AT123" s="911"/>
      <c r="AU123" s="974"/>
      <c r="AV123" s="975"/>
      <c r="AW123" s="975"/>
      <c r="AX123" s="975"/>
      <c r="AY123" s="975"/>
      <c r="AZ123" s="278" t="s">
        <v>188</v>
      </c>
      <c r="BA123" s="278"/>
      <c r="BB123" s="278"/>
      <c r="BC123" s="278"/>
      <c r="BD123" s="278"/>
      <c r="BE123" s="278"/>
      <c r="BF123" s="278"/>
      <c r="BG123" s="278"/>
      <c r="BH123" s="278"/>
      <c r="BI123" s="278"/>
      <c r="BJ123" s="278"/>
      <c r="BK123" s="278"/>
      <c r="BL123" s="278"/>
      <c r="BM123" s="278"/>
      <c r="BN123" s="278"/>
      <c r="BO123" s="962" t="s">
        <v>485</v>
      </c>
      <c r="BP123" s="963"/>
      <c r="BQ123" s="917">
        <v>13928143</v>
      </c>
      <c r="BR123" s="918"/>
      <c r="BS123" s="918"/>
      <c r="BT123" s="918"/>
      <c r="BU123" s="918"/>
      <c r="BV123" s="918">
        <v>13244831</v>
      </c>
      <c r="BW123" s="918"/>
      <c r="BX123" s="918"/>
      <c r="BY123" s="918"/>
      <c r="BZ123" s="918"/>
      <c r="CA123" s="918">
        <v>12287802</v>
      </c>
      <c r="CB123" s="918"/>
      <c r="CC123" s="918"/>
      <c r="CD123" s="918"/>
      <c r="CE123" s="918"/>
      <c r="CF123" s="828"/>
      <c r="CG123" s="829"/>
      <c r="CH123" s="829"/>
      <c r="CI123" s="829"/>
      <c r="CJ123" s="919"/>
      <c r="CK123" s="954"/>
      <c r="CL123" s="940"/>
      <c r="CM123" s="940"/>
      <c r="CN123" s="940"/>
      <c r="CO123" s="941"/>
      <c r="CP123" s="920" t="s">
        <v>408</v>
      </c>
      <c r="CQ123" s="921"/>
      <c r="CR123" s="921"/>
      <c r="CS123" s="921"/>
      <c r="CT123" s="921"/>
      <c r="CU123" s="921"/>
      <c r="CV123" s="921"/>
      <c r="CW123" s="921"/>
      <c r="CX123" s="921"/>
      <c r="CY123" s="921"/>
      <c r="CZ123" s="921"/>
      <c r="DA123" s="921"/>
      <c r="DB123" s="921"/>
      <c r="DC123" s="921"/>
      <c r="DD123" s="921"/>
      <c r="DE123" s="921"/>
      <c r="DF123" s="922"/>
      <c r="DG123" s="861" t="s">
        <v>129</v>
      </c>
      <c r="DH123" s="862"/>
      <c r="DI123" s="862"/>
      <c r="DJ123" s="862"/>
      <c r="DK123" s="863"/>
      <c r="DL123" s="864" t="s">
        <v>455</v>
      </c>
      <c r="DM123" s="862"/>
      <c r="DN123" s="862"/>
      <c r="DO123" s="862"/>
      <c r="DP123" s="863"/>
      <c r="DQ123" s="864" t="s">
        <v>129</v>
      </c>
      <c r="DR123" s="862"/>
      <c r="DS123" s="862"/>
      <c r="DT123" s="862"/>
      <c r="DU123" s="863"/>
      <c r="DV123" s="909" t="s">
        <v>469</v>
      </c>
      <c r="DW123" s="910"/>
      <c r="DX123" s="910"/>
      <c r="DY123" s="910"/>
      <c r="DZ123" s="911"/>
    </row>
    <row r="124" spans="1:130" s="247" customFormat="1" ht="26.25" customHeight="1" thickBot="1" x14ac:dyDescent="0.2">
      <c r="A124" s="902"/>
      <c r="B124" s="903"/>
      <c r="C124" s="906" t="s">
        <v>465</v>
      </c>
      <c r="D124" s="907"/>
      <c r="E124" s="907"/>
      <c r="F124" s="907"/>
      <c r="G124" s="907"/>
      <c r="H124" s="907"/>
      <c r="I124" s="907"/>
      <c r="J124" s="907"/>
      <c r="K124" s="907"/>
      <c r="L124" s="907"/>
      <c r="M124" s="907"/>
      <c r="N124" s="907"/>
      <c r="O124" s="907"/>
      <c r="P124" s="907"/>
      <c r="Q124" s="907"/>
      <c r="R124" s="907"/>
      <c r="S124" s="907"/>
      <c r="T124" s="907"/>
      <c r="U124" s="907"/>
      <c r="V124" s="907"/>
      <c r="W124" s="907"/>
      <c r="X124" s="907"/>
      <c r="Y124" s="907"/>
      <c r="Z124" s="908"/>
      <c r="AA124" s="861" t="s">
        <v>470</v>
      </c>
      <c r="AB124" s="862"/>
      <c r="AC124" s="862"/>
      <c r="AD124" s="862"/>
      <c r="AE124" s="863"/>
      <c r="AF124" s="864" t="s">
        <v>475</v>
      </c>
      <c r="AG124" s="862"/>
      <c r="AH124" s="862"/>
      <c r="AI124" s="862"/>
      <c r="AJ124" s="863"/>
      <c r="AK124" s="864" t="s">
        <v>468</v>
      </c>
      <c r="AL124" s="862"/>
      <c r="AM124" s="862"/>
      <c r="AN124" s="862"/>
      <c r="AO124" s="863"/>
      <c r="AP124" s="909" t="s">
        <v>394</v>
      </c>
      <c r="AQ124" s="910"/>
      <c r="AR124" s="910"/>
      <c r="AS124" s="910"/>
      <c r="AT124" s="911"/>
      <c r="AU124" s="912" t="s">
        <v>486</v>
      </c>
      <c r="AV124" s="913"/>
      <c r="AW124" s="913"/>
      <c r="AX124" s="913"/>
      <c r="AY124" s="913"/>
      <c r="AZ124" s="913"/>
      <c r="BA124" s="913"/>
      <c r="BB124" s="913"/>
      <c r="BC124" s="913"/>
      <c r="BD124" s="913"/>
      <c r="BE124" s="913"/>
      <c r="BF124" s="913"/>
      <c r="BG124" s="913"/>
      <c r="BH124" s="913"/>
      <c r="BI124" s="913"/>
      <c r="BJ124" s="913"/>
      <c r="BK124" s="913"/>
      <c r="BL124" s="913"/>
      <c r="BM124" s="913"/>
      <c r="BN124" s="913"/>
      <c r="BO124" s="913"/>
      <c r="BP124" s="914"/>
      <c r="BQ124" s="915" t="s">
        <v>470</v>
      </c>
      <c r="BR124" s="916"/>
      <c r="BS124" s="916"/>
      <c r="BT124" s="916"/>
      <c r="BU124" s="916"/>
      <c r="BV124" s="916" t="s">
        <v>468</v>
      </c>
      <c r="BW124" s="916"/>
      <c r="BX124" s="916"/>
      <c r="BY124" s="916"/>
      <c r="BZ124" s="916"/>
      <c r="CA124" s="916" t="s">
        <v>470</v>
      </c>
      <c r="CB124" s="916"/>
      <c r="CC124" s="916"/>
      <c r="CD124" s="916"/>
      <c r="CE124" s="916"/>
      <c r="CF124" s="806"/>
      <c r="CG124" s="807"/>
      <c r="CH124" s="807"/>
      <c r="CI124" s="807"/>
      <c r="CJ124" s="947"/>
      <c r="CK124" s="955"/>
      <c r="CL124" s="955"/>
      <c r="CM124" s="955"/>
      <c r="CN124" s="955"/>
      <c r="CO124" s="956"/>
      <c r="CP124" s="920" t="s">
        <v>487</v>
      </c>
      <c r="CQ124" s="921"/>
      <c r="CR124" s="921"/>
      <c r="CS124" s="921"/>
      <c r="CT124" s="921"/>
      <c r="CU124" s="921"/>
      <c r="CV124" s="921"/>
      <c r="CW124" s="921"/>
      <c r="CX124" s="921"/>
      <c r="CY124" s="921"/>
      <c r="CZ124" s="921"/>
      <c r="DA124" s="921"/>
      <c r="DB124" s="921"/>
      <c r="DC124" s="921"/>
      <c r="DD124" s="921"/>
      <c r="DE124" s="921"/>
      <c r="DF124" s="922"/>
      <c r="DG124" s="844">
        <v>1223</v>
      </c>
      <c r="DH124" s="845"/>
      <c r="DI124" s="845"/>
      <c r="DJ124" s="845"/>
      <c r="DK124" s="846"/>
      <c r="DL124" s="847">
        <v>491</v>
      </c>
      <c r="DM124" s="845"/>
      <c r="DN124" s="845"/>
      <c r="DO124" s="845"/>
      <c r="DP124" s="846"/>
      <c r="DQ124" s="847" t="s">
        <v>470</v>
      </c>
      <c r="DR124" s="845"/>
      <c r="DS124" s="845"/>
      <c r="DT124" s="845"/>
      <c r="DU124" s="846"/>
      <c r="DV124" s="933" t="s">
        <v>468</v>
      </c>
      <c r="DW124" s="934"/>
      <c r="DX124" s="934"/>
      <c r="DY124" s="934"/>
      <c r="DZ124" s="935"/>
    </row>
    <row r="125" spans="1:130" s="247" customFormat="1" ht="26.25" customHeight="1" x14ac:dyDescent="0.15">
      <c r="A125" s="902"/>
      <c r="B125" s="903"/>
      <c r="C125" s="906" t="s">
        <v>471</v>
      </c>
      <c r="D125" s="907"/>
      <c r="E125" s="907"/>
      <c r="F125" s="907"/>
      <c r="G125" s="907"/>
      <c r="H125" s="907"/>
      <c r="I125" s="907"/>
      <c r="J125" s="907"/>
      <c r="K125" s="907"/>
      <c r="L125" s="907"/>
      <c r="M125" s="907"/>
      <c r="N125" s="907"/>
      <c r="O125" s="907"/>
      <c r="P125" s="907"/>
      <c r="Q125" s="907"/>
      <c r="R125" s="907"/>
      <c r="S125" s="907"/>
      <c r="T125" s="907"/>
      <c r="U125" s="907"/>
      <c r="V125" s="907"/>
      <c r="W125" s="907"/>
      <c r="X125" s="907"/>
      <c r="Y125" s="907"/>
      <c r="Z125" s="908"/>
      <c r="AA125" s="861" t="s">
        <v>464</v>
      </c>
      <c r="AB125" s="862"/>
      <c r="AC125" s="862"/>
      <c r="AD125" s="862"/>
      <c r="AE125" s="863"/>
      <c r="AF125" s="864" t="s">
        <v>455</v>
      </c>
      <c r="AG125" s="862"/>
      <c r="AH125" s="862"/>
      <c r="AI125" s="862"/>
      <c r="AJ125" s="863"/>
      <c r="AK125" s="864" t="s">
        <v>455</v>
      </c>
      <c r="AL125" s="862"/>
      <c r="AM125" s="862"/>
      <c r="AN125" s="862"/>
      <c r="AO125" s="863"/>
      <c r="AP125" s="909" t="s">
        <v>468</v>
      </c>
      <c r="AQ125" s="910"/>
      <c r="AR125" s="910"/>
      <c r="AS125" s="910"/>
      <c r="AT125" s="911"/>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936" t="s">
        <v>488</v>
      </c>
      <c r="CL125" s="937"/>
      <c r="CM125" s="937"/>
      <c r="CN125" s="937"/>
      <c r="CO125" s="938"/>
      <c r="CP125" s="945" t="s">
        <v>489</v>
      </c>
      <c r="CQ125" s="890"/>
      <c r="CR125" s="890"/>
      <c r="CS125" s="890"/>
      <c r="CT125" s="890"/>
      <c r="CU125" s="890"/>
      <c r="CV125" s="890"/>
      <c r="CW125" s="890"/>
      <c r="CX125" s="890"/>
      <c r="CY125" s="890"/>
      <c r="CZ125" s="890"/>
      <c r="DA125" s="890"/>
      <c r="DB125" s="890"/>
      <c r="DC125" s="890"/>
      <c r="DD125" s="890"/>
      <c r="DE125" s="890"/>
      <c r="DF125" s="891"/>
      <c r="DG125" s="946" t="s">
        <v>466</v>
      </c>
      <c r="DH125" s="927"/>
      <c r="DI125" s="927"/>
      <c r="DJ125" s="927"/>
      <c r="DK125" s="927"/>
      <c r="DL125" s="927" t="s">
        <v>468</v>
      </c>
      <c r="DM125" s="927"/>
      <c r="DN125" s="927"/>
      <c r="DO125" s="927"/>
      <c r="DP125" s="927"/>
      <c r="DQ125" s="927" t="s">
        <v>480</v>
      </c>
      <c r="DR125" s="927"/>
      <c r="DS125" s="927"/>
      <c r="DT125" s="927"/>
      <c r="DU125" s="927"/>
      <c r="DV125" s="928" t="s">
        <v>469</v>
      </c>
      <c r="DW125" s="928"/>
      <c r="DX125" s="928"/>
      <c r="DY125" s="928"/>
      <c r="DZ125" s="929"/>
    </row>
    <row r="126" spans="1:130" s="247" customFormat="1" ht="26.25" customHeight="1" thickBot="1" x14ac:dyDescent="0.2">
      <c r="A126" s="902"/>
      <c r="B126" s="903"/>
      <c r="C126" s="906" t="s">
        <v>474</v>
      </c>
      <c r="D126" s="907"/>
      <c r="E126" s="907"/>
      <c r="F126" s="907"/>
      <c r="G126" s="907"/>
      <c r="H126" s="907"/>
      <c r="I126" s="907"/>
      <c r="J126" s="907"/>
      <c r="K126" s="907"/>
      <c r="L126" s="907"/>
      <c r="M126" s="907"/>
      <c r="N126" s="907"/>
      <c r="O126" s="907"/>
      <c r="P126" s="907"/>
      <c r="Q126" s="907"/>
      <c r="R126" s="907"/>
      <c r="S126" s="907"/>
      <c r="T126" s="907"/>
      <c r="U126" s="907"/>
      <c r="V126" s="907"/>
      <c r="W126" s="907"/>
      <c r="X126" s="907"/>
      <c r="Y126" s="907"/>
      <c r="Z126" s="908"/>
      <c r="AA126" s="861" t="s">
        <v>464</v>
      </c>
      <c r="AB126" s="862"/>
      <c r="AC126" s="862"/>
      <c r="AD126" s="862"/>
      <c r="AE126" s="863"/>
      <c r="AF126" s="864" t="s">
        <v>394</v>
      </c>
      <c r="AG126" s="862"/>
      <c r="AH126" s="862"/>
      <c r="AI126" s="862"/>
      <c r="AJ126" s="863"/>
      <c r="AK126" s="864" t="s">
        <v>394</v>
      </c>
      <c r="AL126" s="862"/>
      <c r="AM126" s="862"/>
      <c r="AN126" s="862"/>
      <c r="AO126" s="863"/>
      <c r="AP126" s="909" t="s">
        <v>468</v>
      </c>
      <c r="AQ126" s="910"/>
      <c r="AR126" s="910"/>
      <c r="AS126" s="910"/>
      <c r="AT126" s="911"/>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939"/>
      <c r="CL126" s="940"/>
      <c r="CM126" s="940"/>
      <c r="CN126" s="940"/>
      <c r="CO126" s="941"/>
      <c r="CP126" s="897" t="s">
        <v>490</v>
      </c>
      <c r="CQ126" s="832"/>
      <c r="CR126" s="832"/>
      <c r="CS126" s="832"/>
      <c r="CT126" s="832"/>
      <c r="CU126" s="832"/>
      <c r="CV126" s="832"/>
      <c r="CW126" s="832"/>
      <c r="CX126" s="832"/>
      <c r="CY126" s="832"/>
      <c r="CZ126" s="832"/>
      <c r="DA126" s="832"/>
      <c r="DB126" s="832"/>
      <c r="DC126" s="832"/>
      <c r="DD126" s="832"/>
      <c r="DE126" s="832"/>
      <c r="DF126" s="833"/>
      <c r="DG126" s="898" t="s">
        <v>466</v>
      </c>
      <c r="DH126" s="899"/>
      <c r="DI126" s="899"/>
      <c r="DJ126" s="899"/>
      <c r="DK126" s="899"/>
      <c r="DL126" s="899" t="s">
        <v>394</v>
      </c>
      <c r="DM126" s="899"/>
      <c r="DN126" s="899"/>
      <c r="DO126" s="899"/>
      <c r="DP126" s="899"/>
      <c r="DQ126" s="899" t="s">
        <v>469</v>
      </c>
      <c r="DR126" s="899"/>
      <c r="DS126" s="899"/>
      <c r="DT126" s="899"/>
      <c r="DU126" s="899"/>
      <c r="DV126" s="876" t="s">
        <v>472</v>
      </c>
      <c r="DW126" s="876"/>
      <c r="DX126" s="876"/>
      <c r="DY126" s="876"/>
      <c r="DZ126" s="877"/>
    </row>
    <row r="127" spans="1:130" s="247" customFormat="1" ht="26.25" customHeight="1" x14ac:dyDescent="0.15">
      <c r="A127" s="904"/>
      <c r="B127" s="905"/>
      <c r="C127" s="923" t="s">
        <v>491</v>
      </c>
      <c r="D127" s="924"/>
      <c r="E127" s="924"/>
      <c r="F127" s="924"/>
      <c r="G127" s="924"/>
      <c r="H127" s="924"/>
      <c r="I127" s="924"/>
      <c r="J127" s="924"/>
      <c r="K127" s="924"/>
      <c r="L127" s="924"/>
      <c r="M127" s="924"/>
      <c r="N127" s="924"/>
      <c r="O127" s="924"/>
      <c r="P127" s="924"/>
      <c r="Q127" s="924"/>
      <c r="R127" s="924"/>
      <c r="S127" s="924"/>
      <c r="T127" s="924"/>
      <c r="U127" s="924"/>
      <c r="V127" s="924"/>
      <c r="W127" s="924"/>
      <c r="X127" s="924"/>
      <c r="Y127" s="924"/>
      <c r="Z127" s="925"/>
      <c r="AA127" s="861" t="s">
        <v>466</v>
      </c>
      <c r="AB127" s="862"/>
      <c r="AC127" s="862"/>
      <c r="AD127" s="862"/>
      <c r="AE127" s="863"/>
      <c r="AF127" s="864" t="s">
        <v>469</v>
      </c>
      <c r="AG127" s="862"/>
      <c r="AH127" s="862"/>
      <c r="AI127" s="862"/>
      <c r="AJ127" s="863"/>
      <c r="AK127" s="864" t="s">
        <v>394</v>
      </c>
      <c r="AL127" s="862"/>
      <c r="AM127" s="862"/>
      <c r="AN127" s="862"/>
      <c r="AO127" s="863"/>
      <c r="AP127" s="909" t="s">
        <v>464</v>
      </c>
      <c r="AQ127" s="910"/>
      <c r="AR127" s="910"/>
      <c r="AS127" s="910"/>
      <c r="AT127" s="911"/>
      <c r="AU127" s="283"/>
      <c r="AV127" s="283"/>
      <c r="AW127" s="283"/>
      <c r="AX127" s="926" t="s">
        <v>492</v>
      </c>
      <c r="AY127" s="894"/>
      <c r="AZ127" s="894"/>
      <c r="BA127" s="894"/>
      <c r="BB127" s="894"/>
      <c r="BC127" s="894"/>
      <c r="BD127" s="894"/>
      <c r="BE127" s="895"/>
      <c r="BF127" s="893" t="s">
        <v>493</v>
      </c>
      <c r="BG127" s="894"/>
      <c r="BH127" s="894"/>
      <c r="BI127" s="894"/>
      <c r="BJ127" s="894"/>
      <c r="BK127" s="894"/>
      <c r="BL127" s="895"/>
      <c r="BM127" s="893" t="s">
        <v>494</v>
      </c>
      <c r="BN127" s="894"/>
      <c r="BO127" s="894"/>
      <c r="BP127" s="894"/>
      <c r="BQ127" s="894"/>
      <c r="BR127" s="894"/>
      <c r="BS127" s="895"/>
      <c r="BT127" s="893" t="s">
        <v>495</v>
      </c>
      <c r="BU127" s="894"/>
      <c r="BV127" s="894"/>
      <c r="BW127" s="894"/>
      <c r="BX127" s="894"/>
      <c r="BY127" s="894"/>
      <c r="BZ127" s="896"/>
      <c r="CA127" s="283"/>
      <c r="CB127" s="283"/>
      <c r="CC127" s="283"/>
      <c r="CD127" s="284"/>
      <c r="CE127" s="284"/>
      <c r="CF127" s="284"/>
      <c r="CG127" s="281"/>
      <c r="CH127" s="281"/>
      <c r="CI127" s="281"/>
      <c r="CJ127" s="282"/>
      <c r="CK127" s="939"/>
      <c r="CL127" s="940"/>
      <c r="CM127" s="940"/>
      <c r="CN127" s="940"/>
      <c r="CO127" s="941"/>
      <c r="CP127" s="897" t="s">
        <v>496</v>
      </c>
      <c r="CQ127" s="832"/>
      <c r="CR127" s="832"/>
      <c r="CS127" s="832"/>
      <c r="CT127" s="832"/>
      <c r="CU127" s="832"/>
      <c r="CV127" s="832"/>
      <c r="CW127" s="832"/>
      <c r="CX127" s="832"/>
      <c r="CY127" s="832"/>
      <c r="CZ127" s="832"/>
      <c r="DA127" s="832"/>
      <c r="DB127" s="832"/>
      <c r="DC127" s="832"/>
      <c r="DD127" s="832"/>
      <c r="DE127" s="832"/>
      <c r="DF127" s="833"/>
      <c r="DG127" s="898" t="s">
        <v>468</v>
      </c>
      <c r="DH127" s="899"/>
      <c r="DI127" s="899"/>
      <c r="DJ127" s="899"/>
      <c r="DK127" s="899"/>
      <c r="DL127" s="899" t="s">
        <v>394</v>
      </c>
      <c r="DM127" s="899"/>
      <c r="DN127" s="899"/>
      <c r="DO127" s="899"/>
      <c r="DP127" s="899"/>
      <c r="DQ127" s="899" t="s">
        <v>455</v>
      </c>
      <c r="DR127" s="899"/>
      <c r="DS127" s="899"/>
      <c r="DT127" s="899"/>
      <c r="DU127" s="899"/>
      <c r="DV127" s="876" t="s">
        <v>468</v>
      </c>
      <c r="DW127" s="876"/>
      <c r="DX127" s="876"/>
      <c r="DY127" s="876"/>
      <c r="DZ127" s="877"/>
    </row>
    <row r="128" spans="1:130" s="247" customFormat="1" ht="26.25" customHeight="1" thickBot="1" x14ac:dyDescent="0.2">
      <c r="A128" s="878" t="s">
        <v>497</v>
      </c>
      <c r="B128" s="879"/>
      <c r="C128" s="879"/>
      <c r="D128" s="879"/>
      <c r="E128" s="879"/>
      <c r="F128" s="879"/>
      <c r="G128" s="879"/>
      <c r="H128" s="879"/>
      <c r="I128" s="879"/>
      <c r="J128" s="879"/>
      <c r="K128" s="879"/>
      <c r="L128" s="879"/>
      <c r="M128" s="879"/>
      <c r="N128" s="879"/>
      <c r="O128" s="879"/>
      <c r="P128" s="879"/>
      <c r="Q128" s="879"/>
      <c r="R128" s="879"/>
      <c r="S128" s="879"/>
      <c r="T128" s="879"/>
      <c r="U128" s="879"/>
      <c r="V128" s="879"/>
      <c r="W128" s="880" t="s">
        <v>498</v>
      </c>
      <c r="X128" s="880"/>
      <c r="Y128" s="880"/>
      <c r="Z128" s="881"/>
      <c r="AA128" s="882">
        <v>20227</v>
      </c>
      <c r="AB128" s="883"/>
      <c r="AC128" s="883"/>
      <c r="AD128" s="883"/>
      <c r="AE128" s="884"/>
      <c r="AF128" s="885">
        <v>20227</v>
      </c>
      <c r="AG128" s="883"/>
      <c r="AH128" s="883"/>
      <c r="AI128" s="883"/>
      <c r="AJ128" s="884"/>
      <c r="AK128" s="885">
        <v>16233</v>
      </c>
      <c r="AL128" s="883"/>
      <c r="AM128" s="883"/>
      <c r="AN128" s="883"/>
      <c r="AO128" s="884"/>
      <c r="AP128" s="886"/>
      <c r="AQ128" s="887"/>
      <c r="AR128" s="887"/>
      <c r="AS128" s="887"/>
      <c r="AT128" s="888"/>
      <c r="AU128" s="283"/>
      <c r="AV128" s="283"/>
      <c r="AW128" s="283"/>
      <c r="AX128" s="889" t="s">
        <v>499</v>
      </c>
      <c r="AY128" s="890"/>
      <c r="AZ128" s="890"/>
      <c r="BA128" s="890"/>
      <c r="BB128" s="890"/>
      <c r="BC128" s="890"/>
      <c r="BD128" s="890"/>
      <c r="BE128" s="891"/>
      <c r="BF128" s="868" t="s">
        <v>455</v>
      </c>
      <c r="BG128" s="869"/>
      <c r="BH128" s="869"/>
      <c r="BI128" s="869"/>
      <c r="BJ128" s="869"/>
      <c r="BK128" s="869"/>
      <c r="BL128" s="892"/>
      <c r="BM128" s="868">
        <v>15</v>
      </c>
      <c r="BN128" s="869"/>
      <c r="BO128" s="869"/>
      <c r="BP128" s="869"/>
      <c r="BQ128" s="869"/>
      <c r="BR128" s="869"/>
      <c r="BS128" s="892"/>
      <c r="BT128" s="868">
        <v>20</v>
      </c>
      <c r="BU128" s="869"/>
      <c r="BV128" s="869"/>
      <c r="BW128" s="869"/>
      <c r="BX128" s="869"/>
      <c r="BY128" s="869"/>
      <c r="BZ128" s="870"/>
      <c r="CA128" s="284"/>
      <c r="CB128" s="284"/>
      <c r="CC128" s="284"/>
      <c r="CD128" s="284"/>
      <c r="CE128" s="284"/>
      <c r="CF128" s="284"/>
      <c r="CG128" s="281"/>
      <c r="CH128" s="281"/>
      <c r="CI128" s="281"/>
      <c r="CJ128" s="282"/>
      <c r="CK128" s="942"/>
      <c r="CL128" s="943"/>
      <c r="CM128" s="943"/>
      <c r="CN128" s="943"/>
      <c r="CO128" s="944"/>
      <c r="CP128" s="871" t="s">
        <v>500</v>
      </c>
      <c r="CQ128" s="810"/>
      <c r="CR128" s="810"/>
      <c r="CS128" s="810"/>
      <c r="CT128" s="810"/>
      <c r="CU128" s="810"/>
      <c r="CV128" s="810"/>
      <c r="CW128" s="810"/>
      <c r="CX128" s="810"/>
      <c r="CY128" s="810"/>
      <c r="CZ128" s="810"/>
      <c r="DA128" s="810"/>
      <c r="DB128" s="810"/>
      <c r="DC128" s="810"/>
      <c r="DD128" s="810"/>
      <c r="DE128" s="810"/>
      <c r="DF128" s="811"/>
      <c r="DG128" s="872" t="s">
        <v>394</v>
      </c>
      <c r="DH128" s="873"/>
      <c r="DI128" s="873"/>
      <c r="DJ128" s="873"/>
      <c r="DK128" s="873"/>
      <c r="DL128" s="873" t="s">
        <v>394</v>
      </c>
      <c r="DM128" s="873"/>
      <c r="DN128" s="873"/>
      <c r="DO128" s="873"/>
      <c r="DP128" s="873"/>
      <c r="DQ128" s="873" t="s">
        <v>464</v>
      </c>
      <c r="DR128" s="873"/>
      <c r="DS128" s="873"/>
      <c r="DT128" s="873"/>
      <c r="DU128" s="873"/>
      <c r="DV128" s="874" t="s">
        <v>472</v>
      </c>
      <c r="DW128" s="874"/>
      <c r="DX128" s="874"/>
      <c r="DY128" s="874"/>
      <c r="DZ128" s="875"/>
    </row>
    <row r="129" spans="1:131" s="247" customFormat="1" ht="26.25" customHeight="1" x14ac:dyDescent="0.15">
      <c r="A129" s="856" t="s">
        <v>107</v>
      </c>
      <c r="B129" s="857"/>
      <c r="C129" s="857"/>
      <c r="D129" s="857"/>
      <c r="E129" s="857"/>
      <c r="F129" s="857"/>
      <c r="G129" s="857"/>
      <c r="H129" s="857"/>
      <c r="I129" s="857"/>
      <c r="J129" s="857"/>
      <c r="K129" s="857"/>
      <c r="L129" s="857"/>
      <c r="M129" s="857"/>
      <c r="N129" s="857"/>
      <c r="O129" s="857"/>
      <c r="P129" s="857"/>
      <c r="Q129" s="857"/>
      <c r="R129" s="857"/>
      <c r="S129" s="857"/>
      <c r="T129" s="857"/>
      <c r="U129" s="857"/>
      <c r="V129" s="857"/>
      <c r="W129" s="858" t="s">
        <v>501</v>
      </c>
      <c r="X129" s="859"/>
      <c r="Y129" s="859"/>
      <c r="Z129" s="860"/>
      <c r="AA129" s="861">
        <v>4246065</v>
      </c>
      <c r="AB129" s="862"/>
      <c r="AC129" s="862"/>
      <c r="AD129" s="862"/>
      <c r="AE129" s="863"/>
      <c r="AF129" s="864">
        <v>4224522</v>
      </c>
      <c r="AG129" s="862"/>
      <c r="AH129" s="862"/>
      <c r="AI129" s="862"/>
      <c r="AJ129" s="863"/>
      <c r="AK129" s="864">
        <v>4317849</v>
      </c>
      <c r="AL129" s="862"/>
      <c r="AM129" s="862"/>
      <c r="AN129" s="862"/>
      <c r="AO129" s="863"/>
      <c r="AP129" s="865"/>
      <c r="AQ129" s="866"/>
      <c r="AR129" s="866"/>
      <c r="AS129" s="866"/>
      <c r="AT129" s="867"/>
      <c r="AU129" s="285"/>
      <c r="AV129" s="285"/>
      <c r="AW129" s="285"/>
      <c r="AX129" s="831" t="s">
        <v>502</v>
      </c>
      <c r="AY129" s="832"/>
      <c r="AZ129" s="832"/>
      <c r="BA129" s="832"/>
      <c r="BB129" s="832"/>
      <c r="BC129" s="832"/>
      <c r="BD129" s="832"/>
      <c r="BE129" s="833"/>
      <c r="BF129" s="851" t="s">
        <v>394</v>
      </c>
      <c r="BG129" s="852"/>
      <c r="BH129" s="852"/>
      <c r="BI129" s="852"/>
      <c r="BJ129" s="852"/>
      <c r="BK129" s="852"/>
      <c r="BL129" s="853"/>
      <c r="BM129" s="851">
        <v>20</v>
      </c>
      <c r="BN129" s="852"/>
      <c r="BO129" s="852"/>
      <c r="BP129" s="852"/>
      <c r="BQ129" s="852"/>
      <c r="BR129" s="852"/>
      <c r="BS129" s="853"/>
      <c r="BT129" s="851">
        <v>30</v>
      </c>
      <c r="BU129" s="854"/>
      <c r="BV129" s="854"/>
      <c r="BW129" s="854"/>
      <c r="BX129" s="854"/>
      <c r="BY129" s="854"/>
      <c r="BZ129" s="855"/>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856" t="s">
        <v>503</v>
      </c>
      <c r="B130" s="857"/>
      <c r="C130" s="857"/>
      <c r="D130" s="857"/>
      <c r="E130" s="857"/>
      <c r="F130" s="857"/>
      <c r="G130" s="857"/>
      <c r="H130" s="857"/>
      <c r="I130" s="857"/>
      <c r="J130" s="857"/>
      <c r="K130" s="857"/>
      <c r="L130" s="857"/>
      <c r="M130" s="857"/>
      <c r="N130" s="857"/>
      <c r="O130" s="857"/>
      <c r="P130" s="857"/>
      <c r="Q130" s="857"/>
      <c r="R130" s="857"/>
      <c r="S130" s="857"/>
      <c r="T130" s="857"/>
      <c r="U130" s="857"/>
      <c r="V130" s="857"/>
      <c r="W130" s="858" t="s">
        <v>504</v>
      </c>
      <c r="X130" s="859"/>
      <c r="Y130" s="859"/>
      <c r="Z130" s="860"/>
      <c r="AA130" s="861">
        <v>991798</v>
      </c>
      <c r="AB130" s="862"/>
      <c r="AC130" s="862"/>
      <c r="AD130" s="862"/>
      <c r="AE130" s="863"/>
      <c r="AF130" s="864">
        <v>1026860</v>
      </c>
      <c r="AG130" s="862"/>
      <c r="AH130" s="862"/>
      <c r="AI130" s="862"/>
      <c r="AJ130" s="863"/>
      <c r="AK130" s="864">
        <v>1101006</v>
      </c>
      <c r="AL130" s="862"/>
      <c r="AM130" s="862"/>
      <c r="AN130" s="862"/>
      <c r="AO130" s="863"/>
      <c r="AP130" s="865"/>
      <c r="AQ130" s="866"/>
      <c r="AR130" s="866"/>
      <c r="AS130" s="866"/>
      <c r="AT130" s="867"/>
      <c r="AU130" s="285"/>
      <c r="AV130" s="285"/>
      <c r="AW130" s="285"/>
      <c r="AX130" s="831" t="s">
        <v>505</v>
      </c>
      <c r="AY130" s="832"/>
      <c r="AZ130" s="832"/>
      <c r="BA130" s="832"/>
      <c r="BB130" s="832"/>
      <c r="BC130" s="832"/>
      <c r="BD130" s="832"/>
      <c r="BE130" s="833"/>
      <c r="BF130" s="834">
        <v>1.3</v>
      </c>
      <c r="BG130" s="835"/>
      <c r="BH130" s="835"/>
      <c r="BI130" s="835"/>
      <c r="BJ130" s="835"/>
      <c r="BK130" s="835"/>
      <c r="BL130" s="836"/>
      <c r="BM130" s="834">
        <v>25</v>
      </c>
      <c r="BN130" s="835"/>
      <c r="BO130" s="835"/>
      <c r="BP130" s="835"/>
      <c r="BQ130" s="835"/>
      <c r="BR130" s="835"/>
      <c r="BS130" s="836"/>
      <c r="BT130" s="834">
        <v>35</v>
      </c>
      <c r="BU130" s="837"/>
      <c r="BV130" s="837"/>
      <c r="BW130" s="837"/>
      <c r="BX130" s="837"/>
      <c r="BY130" s="837"/>
      <c r="BZ130" s="838"/>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839"/>
      <c r="B131" s="840"/>
      <c r="C131" s="840"/>
      <c r="D131" s="840"/>
      <c r="E131" s="840"/>
      <c r="F131" s="840"/>
      <c r="G131" s="840"/>
      <c r="H131" s="840"/>
      <c r="I131" s="840"/>
      <c r="J131" s="840"/>
      <c r="K131" s="840"/>
      <c r="L131" s="840"/>
      <c r="M131" s="840"/>
      <c r="N131" s="840"/>
      <c r="O131" s="840"/>
      <c r="P131" s="840"/>
      <c r="Q131" s="840"/>
      <c r="R131" s="840"/>
      <c r="S131" s="840"/>
      <c r="T131" s="840"/>
      <c r="U131" s="840"/>
      <c r="V131" s="840"/>
      <c r="W131" s="841" t="s">
        <v>506</v>
      </c>
      <c r="X131" s="842"/>
      <c r="Y131" s="842"/>
      <c r="Z131" s="843"/>
      <c r="AA131" s="844">
        <v>3254267</v>
      </c>
      <c r="AB131" s="845"/>
      <c r="AC131" s="845"/>
      <c r="AD131" s="845"/>
      <c r="AE131" s="846"/>
      <c r="AF131" s="847">
        <v>3197662</v>
      </c>
      <c r="AG131" s="845"/>
      <c r="AH131" s="845"/>
      <c r="AI131" s="845"/>
      <c r="AJ131" s="846"/>
      <c r="AK131" s="847">
        <v>3216843</v>
      </c>
      <c r="AL131" s="845"/>
      <c r="AM131" s="845"/>
      <c r="AN131" s="845"/>
      <c r="AO131" s="846"/>
      <c r="AP131" s="848"/>
      <c r="AQ131" s="849"/>
      <c r="AR131" s="849"/>
      <c r="AS131" s="849"/>
      <c r="AT131" s="850"/>
      <c r="AU131" s="285"/>
      <c r="AV131" s="285"/>
      <c r="AW131" s="285"/>
      <c r="AX131" s="809" t="s">
        <v>507</v>
      </c>
      <c r="AY131" s="810"/>
      <c r="AZ131" s="810"/>
      <c r="BA131" s="810"/>
      <c r="BB131" s="810"/>
      <c r="BC131" s="810"/>
      <c r="BD131" s="810"/>
      <c r="BE131" s="811"/>
      <c r="BF131" s="812" t="s">
        <v>475</v>
      </c>
      <c r="BG131" s="813"/>
      <c r="BH131" s="813"/>
      <c r="BI131" s="813"/>
      <c r="BJ131" s="813"/>
      <c r="BK131" s="813"/>
      <c r="BL131" s="814"/>
      <c r="BM131" s="812">
        <v>350</v>
      </c>
      <c r="BN131" s="813"/>
      <c r="BO131" s="813"/>
      <c r="BP131" s="813"/>
      <c r="BQ131" s="813"/>
      <c r="BR131" s="813"/>
      <c r="BS131" s="814"/>
      <c r="BT131" s="815"/>
      <c r="BU131" s="816"/>
      <c r="BV131" s="816"/>
      <c r="BW131" s="816"/>
      <c r="BX131" s="816"/>
      <c r="BY131" s="816"/>
      <c r="BZ131" s="817"/>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818" t="s">
        <v>508</v>
      </c>
      <c r="B132" s="819"/>
      <c r="C132" s="819"/>
      <c r="D132" s="819"/>
      <c r="E132" s="819"/>
      <c r="F132" s="819"/>
      <c r="G132" s="819"/>
      <c r="H132" s="819"/>
      <c r="I132" s="819"/>
      <c r="J132" s="819"/>
      <c r="K132" s="819"/>
      <c r="L132" s="819"/>
      <c r="M132" s="819"/>
      <c r="N132" s="819"/>
      <c r="O132" s="819"/>
      <c r="P132" s="819"/>
      <c r="Q132" s="819"/>
      <c r="R132" s="819"/>
      <c r="S132" s="819"/>
      <c r="T132" s="819"/>
      <c r="U132" s="819"/>
      <c r="V132" s="822" t="s">
        <v>509</v>
      </c>
      <c r="W132" s="822"/>
      <c r="X132" s="822"/>
      <c r="Y132" s="822"/>
      <c r="Z132" s="823"/>
      <c r="AA132" s="824">
        <v>1.8677938839999999</v>
      </c>
      <c r="AB132" s="825"/>
      <c r="AC132" s="825"/>
      <c r="AD132" s="825"/>
      <c r="AE132" s="826"/>
      <c r="AF132" s="827">
        <v>0.66451676299999995</v>
      </c>
      <c r="AG132" s="825"/>
      <c r="AH132" s="825"/>
      <c r="AI132" s="825"/>
      <c r="AJ132" s="826"/>
      <c r="AK132" s="827">
        <v>1.5844727270000001</v>
      </c>
      <c r="AL132" s="825"/>
      <c r="AM132" s="825"/>
      <c r="AN132" s="825"/>
      <c r="AO132" s="826"/>
      <c r="AP132" s="828"/>
      <c r="AQ132" s="829"/>
      <c r="AR132" s="829"/>
      <c r="AS132" s="829"/>
      <c r="AT132" s="830"/>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820"/>
      <c r="B133" s="821"/>
      <c r="C133" s="821"/>
      <c r="D133" s="821"/>
      <c r="E133" s="821"/>
      <c r="F133" s="821"/>
      <c r="G133" s="821"/>
      <c r="H133" s="821"/>
      <c r="I133" s="821"/>
      <c r="J133" s="821"/>
      <c r="K133" s="821"/>
      <c r="L133" s="821"/>
      <c r="M133" s="821"/>
      <c r="N133" s="821"/>
      <c r="O133" s="821"/>
      <c r="P133" s="821"/>
      <c r="Q133" s="821"/>
      <c r="R133" s="821"/>
      <c r="S133" s="821"/>
      <c r="T133" s="821"/>
      <c r="U133" s="821"/>
      <c r="V133" s="801" t="s">
        <v>510</v>
      </c>
      <c r="W133" s="801"/>
      <c r="X133" s="801"/>
      <c r="Y133" s="801"/>
      <c r="Z133" s="802"/>
      <c r="AA133" s="803">
        <v>1.9</v>
      </c>
      <c r="AB133" s="804"/>
      <c r="AC133" s="804"/>
      <c r="AD133" s="804"/>
      <c r="AE133" s="805"/>
      <c r="AF133" s="803">
        <v>1.4</v>
      </c>
      <c r="AG133" s="804"/>
      <c r="AH133" s="804"/>
      <c r="AI133" s="804"/>
      <c r="AJ133" s="805"/>
      <c r="AK133" s="803">
        <v>1.3</v>
      </c>
      <c r="AL133" s="804"/>
      <c r="AM133" s="804"/>
      <c r="AN133" s="804"/>
      <c r="AO133" s="805"/>
      <c r="AP133" s="806"/>
      <c r="AQ133" s="807"/>
      <c r="AR133" s="807"/>
      <c r="AS133" s="807"/>
      <c r="AT133" s="808"/>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gCuA7tCLna+YOH00V9i3CHeeLmlz9+JhYYNzK71WMkMofMSaQaHDrepS2nNiWwgVdhd2qb9c/+yA8oz0vSoA9g==" saltValue="z4lDMgG6RO1/8doFYlJxjQ=="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511</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AvoVNVZy5mK351lyYi9gEfJF7C5GjcMQrLGrH4nonD/CrkFY0cIbcNuRUPmvOY8gUkhuc6Fnkjr7qJZodYW5aw==" saltValue="po798I4HyGeBso/xxoREcQ=="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3MNB0w5vRnz/mwqbQaDAtVAldAvU5GsWxq1kFHDyq+gSX86G5poFub8Y9oVFwW8GYsKYLN+V8BomI69O+EVrsQ==" saltValue="Xr9nLzpuYzF9IAp2QXmwZQ=="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pageSetUpPr fitToPage="1"/>
  </sheetPr>
  <dimension ref="A1:AZ74"/>
  <sheetViews>
    <sheetView showGridLines="0" view="pageBreakPreview"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512</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513</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6" t="s">
        <v>514</v>
      </c>
      <c r="AP7" s="304"/>
      <c r="AQ7" s="305" t="s">
        <v>515</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7"/>
      <c r="AP8" s="310" t="s">
        <v>516</v>
      </c>
      <c r="AQ8" s="311" t="s">
        <v>517</v>
      </c>
      <c r="AR8" s="312" t="s">
        <v>518</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30" t="s">
        <v>519</v>
      </c>
      <c r="AL9" s="1231"/>
      <c r="AM9" s="1231"/>
      <c r="AN9" s="1232"/>
      <c r="AO9" s="313">
        <v>1204893</v>
      </c>
      <c r="AP9" s="313">
        <v>230646</v>
      </c>
      <c r="AQ9" s="314">
        <v>114878</v>
      </c>
      <c r="AR9" s="315">
        <v>100.8</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30" t="s">
        <v>520</v>
      </c>
      <c r="AL10" s="1231"/>
      <c r="AM10" s="1231"/>
      <c r="AN10" s="1232"/>
      <c r="AO10" s="316">
        <v>4174</v>
      </c>
      <c r="AP10" s="316">
        <v>799</v>
      </c>
      <c r="AQ10" s="317">
        <v>13315</v>
      </c>
      <c r="AR10" s="318">
        <v>-94</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30" t="s">
        <v>521</v>
      </c>
      <c r="AL11" s="1231"/>
      <c r="AM11" s="1231"/>
      <c r="AN11" s="1232"/>
      <c r="AO11" s="316">
        <v>184756</v>
      </c>
      <c r="AP11" s="316">
        <v>35367</v>
      </c>
      <c r="AQ11" s="317">
        <v>14277</v>
      </c>
      <c r="AR11" s="318">
        <v>147.69999999999999</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30" t="s">
        <v>522</v>
      </c>
      <c r="AL12" s="1231"/>
      <c r="AM12" s="1231"/>
      <c r="AN12" s="1232"/>
      <c r="AO12" s="316" t="s">
        <v>523</v>
      </c>
      <c r="AP12" s="316" t="s">
        <v>523</v>
      </c>
      <c r="AQ12" s="317">
        <v>1942</v>
      </c>
      <c r="AR12" s="318" t="s">
        <v>523</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30" t="s">
        <v>524</v>
      </c>
      <c r="AL13" s="1231"/>
      <c r="AM13" s="1231"/>
      <c r="AN13" s="1232"/>
      <c r="AO13" s="316" t="s">
        <v>523</v>
      </c>
      <c r="AP13" s="316" t="s">
        <v>523</v>
      </c>
      <c r="AQ13" s="317" t="s">
        <v>523</v>
      </c>
      <c r="AR13" s="318" t="s">
        <v>523</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30" t="s">
        <v>525</v>
      </c>
      <c r="AL14" s="1231"/>
      <c r="AM14" s="1231"/>
      <c r="AN14" s="1232"/>
      <c r="AO14" s="316">
        <v>50705</v>
      </c>
      <c r="AP14" s="316">
        <v>9706</v>
      </c>
      <c r="AQ14" s="317">
        <v>4702</v>
      </c>
      <c r="AR14" s="318">
        <v>106.4</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30" t="s">
        <v>526</v>
      </c>
      <c r="AL15" s="1231"/>
      <c r="AM15" s="1231"/>
      <c r="AN15" s="1232"/>
      <c r="AO15" s="316">
        <v>12262</v>
      </c>
      <c r="AP15" s="316">
        <v>2347</v>
      </c>
      <c r="AQ15" s="317">
        <v>3059</v>
      </c>
      <c r="AR15" s="318">
        <v>-23.3</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33" t="s">
        <v>527</v>
      </c>
      <c r="AL16" s="1234"/>
      <c r="AM16" s="1234"/>
      <c r="AN16" s="1235"/>
      <c r="AO16" s="316">
        <v>-123145</v>
      </c>
      <c r="AP16" s="316">
        <v>-23573</v>
      </c>
      <c r="AQ16" s="317">
        <v>-10160</v>
      </c>
      <c r="AR16" s="318">
        <v>132</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33" t="s">
        <v>188</v>
      </c>
      <c r="AL17" s="1234"/>
      <c r="AM17" s="1234"/>
      <c r="AN17" s="1235"/>
      <c r="AO17" s="316">
        <v>1333645</v>
      </c>
      <c r="AP17" s="316">
        <v>255292</v>
      </c>
      <c r="AQ17" s="317">
        <v>142011</v>
      </c>
      <c r="AR17" s="318">
        <v>79.8</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528</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529</v>
      </c>
      <c r="AP20" s="324" t="s">
        <v>530</v>
      </c>
      <c r="AQ20" s="325" t="s">
        <v>531</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27" t="s">
        <v>532</v>
      </c>
      <c r="AL21" s="1228"/>
      <c r="AM21" s="1228"/>
      <c r="AN21" s="1229"/>
      <c r="AO21" s="328">
        <v>22.21</v>
      </c>
      <c r="AP21" s="329">
        <v>13.22</v>
      </c>
      <c r="AQ21" s="330">
        <v>8.99</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27" t="s">
        <v>533</v>
      </c>
      <c r="AL22" s="1228"/>
      <c r="AM22" s="1228"/>
      <c r="AN22" s="1229"/>
      <c r="AO22" s="333">
        <v>94.8</v>
      </c>
      <c r="AP22" s="334">
        <v>95.9</v>
      </c>
      <c r="AQ22" s="335">
        <v>-1.1000000000000001</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534</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535</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536</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6" t="s">
        <v>514</v>
      </c>
      <c r="AP30" s="304"/>
      <c r="AQ30" s="305" t="s">
        <v>515</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7"/>
      <c r="AP31" s="310" t="s">
        <v>516</v>
      </c>
      <c r="AQ31" s="311" t="s">
        <v>517</v>
      </c>
      <c r="AR31" s="312" t="s">
        <v>518</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18" t="s">
        <v>537</v>
      </c>
      <c r="AL32" s="1219"/>
      <c r="AM32" s="1219"/>
      <c r="AN32" s="1220"/>
      <c r="AO32" s="343">
        <v>1110930</v>
      </c>
      <c r="AP32" s="343">
        <v>212659</v>
      </c>
      <c r="AQ32" s="344">
        <v>72897</v>
      </c>
      <c r="AR32" s="345">
        <v>191.7</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18" t="s">
        <v>538</v>
      </c>
      <c r="AL33" s="1219"/>
      <c r="AM33" s="1219"/>
      <c r="AN33" s="1220"/>
      <c r="AO33" s="343" t="s">
        <v>523</v>
      </c>
      <c r="AP33" s="343" t="s">
        <v>523</v>
      </c>
      <c r="AQ33" s="344" t="s">
        <v>523</v>
      </c>
      <c r="AR33" s="345" t="s">
        <v>523</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18" t="s">
        <v>539</v>
      </c>
      <c r="AL34" s="1219"/>
      <c r="AM34" s="1219"/>
      <c r="AN34" s="1220"/>
      <c r="AO34" s="343" t="s">
        <v>523</v>
      </c>
      <c r="AP34" s="343" t="s">
        <v>523</v>
      </c>
      <c r="AQ34" s="344">
        <v>43</v>
      </c>
      <c r="AR34" s="345" t="s">
        <v>523</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18" t="s">
        <v>540</v>
      </c>
      <c r="AL35" s="1219"/>
      <c r="AM35" s="1219"/>
      <c r="AN35" s="1220"/>
      <c r="AO35" s="343">
        <v>47128</v>
      </c>
      <c r="AP35" s="343">
        <v>9021</v>
      </c>
      <c r="AQ35" s="344">
        <v>23889</v>
      </c>
      <c r="AR35" s="345">
        <v>-62.2</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18" t="s">
        <v>541</v>
      </c>
      <c r="AL36" s="1219"/>
      <c r="AM36" s="1219"/>
      <c r="AN36" s="1220"/>
      <c r="AO36" s="343">
        <v>9993</v>
      </c>
      <c r="AP36" s="343">
        <v>1913</v>
      </c>
      <c r="AQ36" s="344">
        <v>3700</v>
      </c>
      <c r="AR36" s="345">
        <v>-48.3</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18" t="s">
        <v>542</v>
      </c>
      <c r="AL37" s="1219"/>
      <c r="AM37" s="1219"/>
      <c r="AN37" s="1220"/>
      <c r="AO37" s="343" t="s">
        <v>523</v>
      </c>
      <c r="AP37" s="343" t="s">
        <v>523</v>
      </c>
      <c r="AQ37" s="344">
        <v>740</v>
      </c>
      <c r="AR37" s="345" t="s">
        <v>523</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21" t="s">
        <v>543</v>
      </c>
      <c r="AL38" s="1222"/>
      <c r="AM38" s="1222"/>
      <c r="AN38" s="1223"/>
      <c r="AO38" s="346">
        <v>158</v>
      </c>
      <c r="AP38" s="346">
        <v>30</v>
      </c>
      <c r="AQ38" s="347">
        <v>3</v>
      </c>
      <c r="AR38" s="335">
        <v>900</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21" t="s">
        <v>544</v>
      </c>
      <c r="AL39" s="1222"/>
      <c r="AM39" s="1222"/>
      <c r="AN39" s="1223"/>
      <c r="AO39" s="343">
        <v>-16233</v>
      </c>
      <c r="AP39" s="343">
        <v>-3107</v>
      </c>
      <c r="AQ39" s="344">
        <v>-2140</v>
      </c>
      <c r="AR39" s="345">
        <v>45.2</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18" t="s">
        <v>545</v>
      </c>
      <c r="AL40" s="1219"/>
      <c r="AM40" s="1219"/>
      <c r="AN40" s="1220"/>
      <c r="AO40" s="343">
        <v>-1101006</v>
      </c>
      <c r="AP40" s="343">
        <v>-210759</v>
      </c>
      <c r="AQ40" s="344">
        <v>-70880</v>
      </c>
      <c r="AR40" s="345">
        <v>197.3</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24" t="s">
        <v>301</v>
      </c>
      <c r="AL41" s="1225"/>
      <c r="AM41" s="1225"/>
      <c r="AN41" s="1226"/>
      <c r="AO41" s="343">
        <v>50970</v>
      </c>
      <c r="AP41" s="343">
        <v>9757</v>
      </c>
      <c r="AQ41" s="344">
        <v>28253</v>
      </c>
      <c r="AR41" s="345">
        <v>-65.5</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546</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547</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548</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11" t="s">
        <v>514</v>
      </c>
      <c r="AN49" s="1213" t="s">
        <v>549</v>
      </c>
      <c r="AO49" s="1214"/>
      <c r="AP49" s="1214"/>
      <c r="AQ49" s="1214"/>
      <c r="AR49" s="1215"/>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12"/>
      <c r="AN50" s="359" t="s">
        <v>550</v>
      </c>
      <c r="AO50" s="360" t="s">
        <v>551</v>
      </c>
      <c r="AP50" s="361" t="s">
        <v>552</v>
      </c>
      <c r="AQ50" s="362" t="s">
        <v>553</v>
      </c>
      <c r="AR50" s="363" t="s">
        <v>554</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555</v>
      </c>
      <c r="AL51" s="356"/>
      <c r="AM51" s="364">
        <v>2835795</v>
      </c>
      <c r="AN51" s="365">
        <v>475645</v>
      </c>
      <c r="AO51" s="366">
        <v>60.3</v>
      </c>
      <c r="AP51" s="367">
        <v>128611</v>
      </c>
      <c r="AQ51" s="368">
        <v>0.1</v>
      </c>
      <c r="AR51" s="369">
        <v>60.2</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556</v>
      </c>
      <c r="AM52" s="372">
        <v>1199741</v>
      </c>
      <c r="AN52" s="373">
        <v>201231</v>
      </c>
      <c r="AO52" s="374">
        <v>6.1</v>
      </c>
      <c r="AP52" s="375">
        <v>61552</v>
      </c>
      <c r="AQ52" s="376">
        <v>-1.9</v>
      </c>
      <c r="AR52" s="377">
        <v>8</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557</v>
      </c>
      <c r="AL53" s="356"/>
      <c r="AM53" s="364">
        <v>1827671</v>
      </c>
      <c r="AN53" s="365">
        <v>317690</v>
      </c>
      <c r="AO53" s="366">
        <v>-33.200000000000003</v>
      </c>
      <c r="AP53" s="367">
        <v>138651</v>
      </c>
      <c r="AQ53" s="368">
        <v>7.8</v>
      </c>
      <c r="AR53" s="369">
        <v>-41</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556</v>
      </c>
      <c r="AM54" s="372">
        <v>1206489</v>
      </c>
      <c r="AN54" s="373">
        <v>209715</v>
      </c>
      <c r="AO54" s="374">
        <v>4.2</v>
      </c>
      <c r="AP54" s="375">
        <v>71211</v>
      </c>
      <c r="AQ54" s="376">
        <v>15.7</v>
      </c>
      <c r="AR54" s="377">
        <v>-11.5</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558</v>
      </c>
      <c r="AL55" s="356"/>
      <c r="AM55" s="364">
        <v>2963509</v>
      </c>
      <c r="AN55" s="365">
        <v>533485</v>
      </c>
      <c r="AO55" s="366">
        <v>67.900000000000006</v>
      </c>
      <c r="AP55" s="367">
        <v>122882</v>
      </c>
      <c r="AQ55" s="368">
        <v>-11.4</v>
      </c>
      <c r="AR55" s="369">
        <v>79.3</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556</v>
      </c>
      <c r="AM56" s="372">
        <v>2624759</v>
      </c>
      <c r="AN56" s="373">
        <v>472504</v>
      </c>
      <c r="AO56" s="374">
        <v>125.3</v>
      </c>
      <c r="AP56" s="375">
        <v>65785</v>
      </c>
      <c r="AQ56" s="376">
        <v>-7.6</v>
      </c>
      <c r="AR56" s="377">
        <v>132.9</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559</v>
      </c>
      <c r="AL57" s="356"/>
      <c r="AM57" s="364">
        <v>982068</v>
      </c>
      <c r="AN57" s="365">
        <v>182846</v>
      </c>
      <c r="AO57" s="366">
        <v>-65.7</v>
      </c>
      <c r="AP57" s="367">
        <v>114790</v>
      </c>
      <c r="AQ57" s="368">
        <v>-6.6</v>
      </c>
      <c r="AR57" s="369">
        <v>-59.1</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556</v>
      </c>
      <c r="AM58" s="372">
        <v>577785</v>
      </c>
      <c r="AN58" s="373">
        <v>107575</v>
      </c>
      <c r="AO58" s="374">
        <v>-77.2</v>
      </c>
      <c r="AP58" s="375">
        <v>55601</v>
      </c>
      <c r="AQ58" s="376">
        <v>-15.5</v>
      </c>
      <c r="AR58" s="377">
        <v>-61.7</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560</v>
      </c>
      <c r="AL59" s="356"/>
      <c r="AM59" s="364">
        <v>1044968</v>
      </c>
      <c r="AN59" s="365">
        <v>200032</v>
      </c>
      <c r="AO59" s="366">
        <v>9.4</v>
      </c>
      <c r="AP59" s="367">
        <v>126262</v>
      </c>
      <c r="AQ59" s="368">
        <v>10</v>
      </c>
      <c r="AR59" s="369">
        <v>-0.6</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556</v>
      </c>
      <c r="AM60" s="372">
        <v>506476</v>
      </c>
      <c r="AN60" s="373">
        <v>96952</v>
      </c>
      <c r="AO60" s="374">
        <v>-9.9</v>
      </c>
      <c r="AP60" s="375">
        <v>56769</v>
      </c>
      <c r="AQ60" s="376">
        <v>2.1</v>
      </c>
      <c r="AR60" s="377">
        <v>-12</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561</v>
      </c>
      <c r="AL61" s="378"/>
      <c r="AM61" s="379">
        <v>1930802</v>
      </c>
      <c r="AN61" s="380">
        <v>341940</v>
      </c>
      <c r="AO61" s="381">
        <v>7.7</v>
      </c>
      <c r="AP61" s="382">
        <v>126239</v>
      </c>
      <c r="AQ61" s="383">
        <v>0</v>
      </c>
      <c r="AR61" s="369">
        <v>7.7</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556</v>
      </c>
      <c r="AM62" s="372">
        <v>1223050</v>
      </c>
      <c r="AN62" s="373">
        <v>217595</v>
      </c>
      <c r="AO62" s="374">
        <v>9.6999999999999993</v>
      </c>
      <c r="AP62" s="375">
        <v>62184</v>
      </c>
      <c r="AQ62" s="376">
        <v>-1.4</v>
      </c>
      <c r="AR62" s="377">
        <v>11.1</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j/dEtZ6Z6mQb1YRnEmjInd82Z2IipyCa0HRNtH+d7yjOISZ5O2uVBvChSeJYHVZ6yBRVysJs2+vq9R3RzLx8hA==" saltValue="pwugeFpvHUhQyMRFpa/mNg=="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563</v>
      </c>
    </row>
    <row r="120" spans="125:125" ht="13.5" hidden="1" customHeight="1" x14ac:dyDescent="0.15"/>
    <row r="121" spans="125:125" ht="13.5" hidden="1" customHeight="1" x14ac:dyDescent="0.15">
      <c r="DU121" s="291"/>
    </row>
  </sheetData>
  <sheetProtection algorithmName="SHA-512" hashValue="o8mW8X62EKq+Hn7KvAClFpAqiQP+kcmyVwvfFvvVVyTRhIWV3fMuxOpnfNUpvGRzPzVauohDrMfxIBaqvXEDDA==" saltValue="K/moQ3yGAj5uVWc934hmx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564</v>
      </c>
    </row>
  </sheetData>
  <sheetProtection algorithmName="SHA-512" hashValue="4n3u0cTtYH6pf1mPYowVlQLb+4Ue3erbNbdqQbKGtvo4tg4qmjYkOQOOaT9i4PFEkUJTtG+h6c2AJxJRdB0tHQ==" saltValue="/aYEkNE0AT40+pxxMR2gy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tabColor rgb="FFFFFF00"/>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565</v>
      </c>
      <c r="G46" s="8" t="s">
        <v>566</v>
      </c>
      <c r="H46" s="8" t="s">
        <v>567</v>
      </c>
      <c r="I46" s="8" t="s">
        <v>568</v>
      </c>
      <c r="J46" s="9" t="s">
        <v>569</v>
      </c>
    </row>
    <row r="47" spans="2:10" ht="57.75" customHeight="1" x14ac:dyDescent="0.15">
      <c r="B47" s="10"/>
      <c r="C47" s="1236" t="s">
        <v>3</v>
      </c>
      <c r="D47" s="1236"/>
      <c r="E47" s="1237"/>
      <c r="F47" s="11">
        <v>21.19</v>
      </c>
      <c r="G47" s="12">
        <v>22.41</v>
      </c>
      <c r="H47" s="12">
        <v>23.25</v>
      </c>
      <c r="I47" s="12">
        <v>23.21</v>
      </c>
      <c r="J47" s="13">
        <v>22.56</v>
      </c>
    </row>
    <row r="48" spans="2:10" ht="57.75" customHeight="1" x14ac:dyDescent="0.15">
      <c r="B48" s="14"/>
      <c r="C48" s="1238" t="s">
        <v>4</v>
      </c>
      <c r="D48" s="1238"/>
      <c r="E48" s="1239"/>
      <c r="F48" s="15">
        <v>4.8899999999999997</v>
      </c>
      <c r="G48" s="16">
        <v>5.0599999999999996</v>
      </c>
      <c r="H48" s="16">
        <v>6.39</v>
      </c>
      <c r="I48" s="16">
        <v>6.49</v>
      </c>
      <c r="J48" s="17">
        <v>7.98</v>
      </c>
    </row>
    <row r="49" spans="2:10" ht="57.75" customHeight="1" thickBot="1" x14ac:dyDescent="0.2">
      <c r="B49" s="18"/>
      <c r="C49" s="1240" t="s">
        <v>5</v>
      </c>
      <c r="D49" s="1240"/>
      <c r="E49" s="1241"/>
      <c r="F49" s="19">
        <v>7.72</v>
      </c>
      <c r="G49" s="20">
        <v>7.37</v>
      </c>
      <c r="H49" s="20">
        <v>9.5399999999999991</v>
      </c>
      <c r="I49" s="20">
        <v>7.7</v>
      </c>
      <c r="J49" s="21">
        <v>4.28</v>
      </c>
    </row>
    <row r="50" spans="2:10" ht="13.5" customHeight="1" x14ac:dyDescent="0.15"/>
  </sheetData>
  <sheetProtection algorithmName="SHA-512" hashValue="fT8L1bDkcjkkizykniMM2jsDlDuZIYDOcLxREg2eJ+zBVRDyfszsidCbR8bkId0YkMimXe4nwYPW1AVFP09SLQ==" saltValue="Sgdzk6i5hXSSOwaIkfLYM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tabColor rgb="FFFFFF00"/>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565</v>
      </c>
      <c r="G33" s="29" t="s">
        <v>566</v>
      </c>
      <c r="H33" s="29" t="s">
        <v>567</v>
      </c>
      <c r="I33" s="29" t="s">
        <v>568</v>
      </c>
      <c r="J33" s="30" t="s">
        <v>569</v>
      </c>
      <c r="K33" s="22"/>
      <c r="L33" s="22"/>
      <c r="M33" s="22"/>
      <c r="N33" s="22"/>
      <c r="O33" s="22"/>
      <c r="P33" s="22"/>
    </row>
    <row r="34" spans="1:16" ht="39" customHeight="1" x14ac:dyDescent="0.15">
      <c r="A34" s="22"/>
      <c r="B34" s="31"/>
      <c r="C34" s="1248" t="s">
        <v>570</v>
      </c>
      <c r="D34" s="1248"/>
      <c r="E34" s="1249"/>
      <c r="F34" s="32">
        <v>4.8899999999999997</v>
      </c>
      <c r="G34" s="33">
        <v>5.0599999999999996</v>
      </c>
      <c r="H34" s="33">
        <v>6.38</v>
      </c>
      <c r="I34" s="33">
        <v>6.49</v>
      </c>
      <c r="J34" s="34">
        <v>7.98</v>
      </c>
      <c r="K34" s="22"/>
      <c r="L34" s="22"/>
      <c r="M34" s="22"/>
      <c r="N34" s="22"/>
      <c r="O34" s="22"/>
      <c r="P34" s="22"/>
    </row>
    <row r="35" spans="1:16" ht="39" customHeight="1" x14ac:dyDescent="0.15">
      <c r="A35" s="22"/>
      <c r="B35" s="35"/>
      <c r="C35" s="1242" t="s">
        <v>571</v>
      </c>
      <c r="D35" s="1243"/>
      <c r="E35" s="1244"/>
      <c r="F35" s="36">
        <v>0.46</v>
      </c>
      <c r="G35" s="37">
        <v>0</v>
      </c>
      <c r="H35" s="37">
        <v>0.57999999999999996</v>
      </c>
      <c r="I35" s="37">
        <v>0.37</v>
      </c>
      <c r="J35" s="38">
        <v>0.39</v>
      </c>
      <c r="K35" s="22"/>
      <c r="L35" s="22"/>
      <c r="M35" s="22"/>
      <c r="N35" s="22"/>
      <c r="O35" s="22"/>
      <c r="P35" s="22"/>
    </row>
    <row r="36" spans="1:16" ht="39" customHeight="1" x14ac:dyDescent="0.15">
      <c r="A36" s="22"/>
      <c r="B36" s="35"/>
      <c r="C36" s="1242" t="s">
        <v>572</v>
      </c>
      <c r="D36" s="1243"/>
      <c r="E36" s="1244"/>
      <c r="F36" s="36">
        <v>0.03</v>
      </c>
      <c r="G36" s="37">
        <v>0.02</v>
      </c>
      <c r="H36" s="37">
        <v>0.03</v>
      </c>
      <c r="I36" s="37">
        <v>0.03</v>
      </c>
      <c r="J36" s="38">
        <v>0.03</v>
      </c>
      <c r="K36" s="22"/>
      <c r="L36" s="22"/>
      <c r="M36" s="22"/>
      <c r="N36" s="22"/>
      <c r="O36" s="22"/>
      <c r="P36" s="22"/>
    </row>
    <row r="37" spans="1:16" ht="39" customHeight="1" x14ac:dyDescent="0.15">
      <c r="A37" s="22"/>
      <c r="B37" s="35"/>
      <c r="C37" s="1242" t="s">
        <v>573</v>
      </c>
      <c r="D37" s="1243"/>
      <c r="E37" s="1244"/>
      <c r="F37" s="36">
        <v>0.09</v>
      </c>
      <c r="G37" s="37">
        <v>7.0000000000000007E-2</v>
      </c>
      <c r="H37" s="37">
        <v>0.02</v>
      </c>
      <c r="I37" s="37">
        <v>0.02</v>
      </c>
      <c r="J37" s="38">
        <v>0.03</v>
      </c>
      <c r="K37" s="22"/>
      <c r="L37" s="22"/>
      <c r="M37" s="22"/>
      <c r="N37" s="22"/>
      <c r="O37" s="22"/>
      <c r="P37" s="22"/>
    </row>
    <row r="38" spans="1:16" ht="39" customHeight="1" x14ac:dyDescent="0.15">
      <c r="A38" s="22"/>
      <c r="B38" s="35"/>
      <c r="C38" s="1242" t="s">
        <v>574</v>
      </c>
      <c r="D38" s="1243"/>
      <c r="E38" s="1244"/>
      <c r="F38" s="36">
        <v>0</v>
      </c>
      <c r="G38" s="37">
        <v>0.02</v>
      </c>
      <c r="H38" s="37">
        <v>1.19</v>
      </c>
      <c r="I38" s="37">
        <v>0.04</v>
      </c>
      <c r="J38" s="38">
        <v>0.02</v>
      </c>
      <c r="K38" s="22"/>
      <c r="L38" s="22"/>
      <c r="M38" s="22"/>
      <c r="N38" s="22"/>
      <c r="O38" s="22"/>
      <c r="P38" s="22"/>
    </row>
    <row r="39" spans="1:16" ht="39" customHeight="1" x14ac:dyDescent="0.15">
      <c r="A39" s="22"/>
      <c r="B39" s="35"/>
      <c r="C39" s="1242" t="s">
        <v>575</v>
      </c>
      <c r="D39" s="1243"/>
      <c r="E39" s="1244"/>
      <c r="F39" s="36">
        <v>0</v>
      </c>
      <c r="G39" s="37">
        <v>0.01</v>
      </c>
      <c r="H39" s="37">
        <v>0.01</v>
      </c>
      <c r="I39" s="37">
        <v>0.01</v>
      </c>
      <c r="J39" s="38">
        <v>0.01</v>
      </c>
      <c r="K39" s="22"/>
      <c r="L39" s="22"/>
      <c r="M39" s="22"/>
      <c r="N39" s="22"/>
      <c r="O39" s="22"/>
      <c r="P39" s="22"/>
    </row>
    <row r="40" spans="1:16" ht="39" customHeight="1" x14ac:dyDescent="0.15">
      <c r="A40" s="22"/>
      <c r="B40" s="35"/>
      <c r="C40" s="1242" t="s">
        <v>576</v>
      </c>
      <c r="D40" s="1243"/>
      <c r="E40" s="1244"/>
      <c r="F40" s="36">
        <v>0.02</v>
      </c>
      <c r="G40" s="37">
        <v>0.02</v>
      </c>
      <c r="H40" s="37">
        <v>0.02</v>
      </c>
      <c r="I40" s="37">
        <v>0.15</v>
      </c>
      <c r="J40" s="38">
        <v>0.01</v>
      </c>
      <c r="K40" s="22"/>
      <c r="L40" s="22"/>
      <c r="M40" s="22"/>
      <c r="N40" s="22"/>
      <c r="O40" s="22"/>
      <c r="P40" s="22"/>
    </row>
    <row r="41" spans="1:16" ht="39" customHeight="1" x14ac:dyDescent="0.15">
      <c r="A41" s="22"/>
      <c r="B41" s="35"/>
      <c r="C41" s="1242"/>
      <c r="D41" s="1243"/>
      <c r="E41" s="1244"/>
      <c r="F41" s="36"/>
      <c r="G41" s="37"/>
      <c r="H41" s="37"/>
      <c r="I41" s="37"/>
      <c r="J41" s="38"/>
      <c r="K41" s="22"/>
      <c r="L41" s="22"/>
      <c r="M41" s="22"/>
      <c r="N41" s="22"/>
      <c r="O41" s="22"/>
      <c r="P41" s="22"/>
    </row>
    <row r="42" spans="1:16" ht="39" customHeight="1" x14ac:dyDescent="0.15">
      <c r="A42" s="22"/>
      <c r="B42" s="39"/>
      <c r="C42" s="1242" t="s">
        <v>577</v>
      </c>
      <c r="D42" s="1243"/>
      <c r="E42" s="1244"/>
      <c r="F42" s="36" t="s">
        <v>523</v>
      </c>
      <c r="G42" s="37" t="s">
        <v>523</v>
      </c>
      <c r="H42" s="37" t="s">
        <v>523</v>
      </c>
      <c r="I42" s="37" t="s">
        <v>523</v>
      </c>
      <c r="J42" s="38" t="s">
        <v>523</v>
      </c>
      <c r="K42" s="22"/>
      <c r="L42" s="22"/>
      <c r="M42" s="22"/>
      <c r="N42" s="22"/>
      <c r="O42" s="22"/>
      <c r="P42" s="22"/>
    </row>
    <row r="43" spans="1:16" ht="39" customHeight="1" thickBot="1" x14ac:dyDescent="0.2">
      <c r="A43" s="22"/>
      <c r="B43" s="40"/>
      <c r="C43" s="1245" t="s">
        <v>578</v>
      </c>
      <c r="D43" s="1246"/>
      <c r="E43" s="1247"/>
      <c r="F43" s="41">
        <v>0</v>
      </c>
      <c r="G43" s="42">
        <v>0</v>
      </c>
      <c r="H43" s="42">
        <v>0</v>
      </c>
      <c r="I43" s="42" t="s">
        <v>523</v>
      </c>
      <c r="J43" s="43" t="s">
        <v>523</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M4ozC5PF3TrfyY/GzNl05tUuX483kO/viFrAPOFTAMfVKTJG+GZJZDDgi1EgM0Yncn6lI9hqhARRVd74F0B/zg==" saltValue="ovLkWv0BjGfaEL1PFchHR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tabColor rgb="FFFFFF00"/>
    <pageSetUpPr fitToPage="1"/>
  </sheetPr>
  <dimension ref="A1:U62"/>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565</v>
      </c>
      <c r="L44" s="56" t="s">
        <v>566</v>
      </c>
      <c r="M44" s="56" t="s">
        <v>567</v>
      </c>
      <c r="N44" s="56" t="s">
        <v>568</v>
      </c>
      <c r="O44" s="57" t="s">
        <v>569</v>
      </c>
      <c r="P44" s="48"/>
      <c r="Q44" s="48"/>
      <c r="R44" s="48"/>
      <c r="S44" s="48"/>
      <c r="T44" s="48"/>
      <c r="U44" s="48"/>
    </row>
    <row r="45" spans="1:21" ht="30.75" customHeight="1" x14ac:dyDescent="0.15">
      <c r="A45" s="48"/>
      <c r="B45" s="1268" t="s">
        <v>11</v>
      </c>
      <c r="C45" s="1269"/>
      <c r="D45" s="58"/>
      <c r="E45" s="1274" t="s">
        <v>12</v>
      </c>
      <c r="F45" s="1274"/>
      <c r="G45" s="1274"/>
      <c r="H45" s="1274"/>
      <c r="I45" s="1274"/>
      <c r="J45" s="1275"/>
      <c r="K45" s="59">
        <v>1010</v>
      </c>
      <c r="L45" s="60">
        <v>965</v>
      </c>
      <c r="M45" s="60">
        <v>1008</v>
      </c>
      <c r="N45" s="60">
        <v>1004</v>
      </c>
      <c r="O45" s="61">
        <v>1111</v>
      </c>
      <c r="P45" s="48"/>
      <c r="Q45" s="48"/>
      <c r="R45" s="48"/>
      <c r="S45" s="48"/>
      <c r="T45" s="48"/>
      <c r="U45" s="48"/>
    </row>
    <row r="46" spans="1:21" ht="30.75" customHeight="1" x14ac:dyDescent="0.15">
      <c r="A46" s="48"/>
      <c r="B46" s="1270"/>
      <c r="C46" s="1271"/>
      <c r="D46" s="62"/>
      <c r="E46" s="1252" t="s">
        <v>13</v>
      </c>
      <c r="F46" s="1252"/>
      <c r="G46" s="1252"/>
      <c r="H46" s="1252"/>
      <c r="I46" s="1252"/>
      <c r="J46" s="1253"/>
      <c r="K46" s="63" t="s">
        <v>523</v>
      </c>
      <c r="L46" s="64" t="s">
        <v>523</v>
      </c>
      <c r="M46" s="64" t="s">
        <v>523</v>
      </c>
      <c r="N46" s="64" t="s">
        <v>523</v>
      </c>
      <c r="O46" s="65" t="s">
        <v>523</v>
      </c>
      <c r="P46" s="48"/>
      <c r="Q46" s="48"/>
      <c r="R46" s="48"/>
      <c r="S46" s="48"/>
      <c r="T46" s="48"/>
      <c r="U46" s="48"/>
    </row>
    <row r="47" spans="1:21" ht="30.75" customHeight="1" x14ac:dyDescent="0.15">
      <c r="A47" s="48"/>
      <c r="B47" s="1270"/>
      <c r="C47" s="1271"/>
      <c r="D47" s="62"/>
      <c r="E47" s="1252" t="s">
        <v>14</v>
      </c>
      <c r="F47" s="1252"/>
      <c r="G47" s="1252"/>
      <c r="H47" s="1252"/>
      <c r="I47" s="1252"/>
      <c r="J47" s="1253"/>
      <c r="K47" s="63" t="s">
        <v>523</v>
      </c>
      <c r="L47" s="64" t="s">
        <v>523</v>
      </c>
      <c r="M47" s="64" t="s">
        <v>523</v>
      </c>
      <c r="N47" s="64" t="s">
        <v>523</v>
      </c>
      <c r="O47" s="65" t="s">
        <v>523</v>
      </c>
      <c r="P47" s="48"/>
      <c r="Q47" s="48"/>
      <c r="R47" s="48"/>
      <c r="S47" s="48"/>
      <c r="T47" s="48"/>
      <c r="U47" s="48"/>
    </row>
    <row r="48" spans="1:21" ht="30.75" customHeight="1" x14ac:dyDescent="0.15">
      <c r="A48" s="48"/>
      <c r="B48" s="1270"/>
      <c r="C48" s="1271"/>
      <c r="D48" s="62"/>
      <c r="E48" s="1252" t="s">
        <v>15</v>
      </c>
      <c r="F48" s="1252"/>
      <c r="G48" s="1252"/>
      <c r="H48" s="1252"/>
      <c r="I48" s="1252"/>
      <c r="J48" s="1253"/>
      <c r="K48" s="63">
        <v>66</v>
      </c>
      <c r="L48" s="64">
        <v>48</v>
      </c>
      <c r="M48" s="64">
        <v>61</v>
      </c>
      <c r="N48" s="64">
        <v>54</v>
      </c>
      <c r="O48" s="65">
        <v>47</v>
      </c>
      <c r="P48" s="48"/>
      <c r="Q48" s="48"/>
      <c r="R48" s="48"/>
      <c r="S48" s="48"/>
      <c r="T48" s="48"/>
      <c r="U48" s="48"/>
    </row>
    <row r="49" spans="1:21" ht="30.75" customHeight="1" x14ac:dyDescent="0.15">
      <c r="A49" s="48"/>
      <c r="B49" s="1270"/>
      <c r="C49" s="1271"/>
      <c r="D49" s="62"/>
      <c r="E49" s="1252" t="s">
        <v>16</v>
      </c>
      <c r="F49" s="1252"/>
      <c r="G49" s="1252"/>
      <c r="H49" s="1252"/>
      <c r="I49" s="1252"/>
      <c r="J49" s="1253"/>
      <c r="K49" s="63">
        <v>15</v>
      </c>
      <c r="L49" s="64">
        <v>18</v>
      </c>
      <c r="M49" s="64">
        <v>4</v>
      </c>
      <c r="N49" s="64">
        <v>10</v>
      </c>
      <c r="O49" s="65">
        <v>10</v>
      </c>
      <c r="P49" s="48"/>
      <c r="Q49" s="48"/>
      <c r="R49" s="48"/>
      <c r="S49" s="48"/>
      <c r="T49" s="48"/>
      <c r="U49" s="48"/>
    </row>
    <row r="50" spans="1:21" ht="30.75" customHeight="1" x14ac:dyDescent="0.15">
      <c r="A50" s="48"/>
      <c r="B50" s="1270"/>
      <c r="C50" s="1271"/>
      <c r="D50" s="62"/>
      <c r="E50" s="1252" t="s">
        <v>17</v>
      </c>
      <c r="F50" s="1252"/>
      <c r="G50" s="1252"/>
      <c r="H50" s="1252"/>
      <c r="I50" s="1252"/>
      <c r="J50" s="1253"/>
      <c r="K50" s="63" t="s">
        <v>523</v>
      </c>
      <c r="L50" s="64" t="s">
        <v>523</v>
      </c>
      <c r="M50" s="64" t="s">
        <v>523</v>
      </c>
      <c r="N50" s="64" t="s">
        <v>523</v>
      </c>
      <c r="O50" s="65" t="s">
        <v>523</v>
      </c>
      <c r="P50" s="48"/>
      <c r="Q50" s="48"/>
      <c r="R50" s="48"/>
      <c r="S50" s="48"/>
      <c r="T50" s="48"/>
      <c r="U50" s="48"/>
    </row>
    <row r="51" spans="1:21" ht="30.75" customHeight="1" x14ac:dyDescent="0.15">
      <c r="A51" s="48"/>
      <c r="B51" s="1272"/>
      <c r="C51" s="1273"/>
      <c r="D51" s="66"/>
      <c r="E51" s="1252" t="s">
        <v>18</v>
      </c>
      <c r="F51" s="1252"/>
      <c r="G51" s="1252"/>
      <c r="H51" s="1252"/>
      <c r="I51" s="1252"/>
      <c r="J51" s="1253"/>
      <c r="K51" s="63">
        <v>0</v>
      </c>
      <c r="L51" s="64" t="s">
        <v>523</v>
      </c>
      <c r="M51" s="64" t="s">
        <v>523</v>
      </c>
      <c r="N51" s="64" t="s">
        <v>523</v>
      </c>
      <c r="O51" s="65">
        <v>0</v>
      </c>
      <c r="P51" s="48"/>
      <c r="Q51" s="48"/>
      <c r="R51" s="48"/>
      <c r="S51" s="48"/>
      <c r="T51" s="48"/>
      <c r="U51" s="48"/>
    </row>
    <row r="52" spans="1:21" ht="30.75" customHeight="1" x14ac:dyDescent="0.15">
      <c r="A52" s="48"/>
      <c r="B52" s="1250" t="s">
        <v>19</v>
      </c>
      <c r="C52" s="1251"/>
      <c r="D52" s="66"/>
      <c r="E52" s="1252" t="s">
        <v>20</v>
      </c>
      <c r="F52" s="1252"/>
      <c r="G52" s="1252"/>
      <c r="H52" s="1252"/>
      <c r="I52" s="1252"/>
      <c r="J52" s="1253"/>
      <c r="K52" s="63">
        <v>1007</v>
      </c>
      <c r="L52" s="64">
        <v>972</v>
      </c>
      <c r="M52" s="64">
        <v>1011</v>
      </c>
      <c r="N52" s="64">
        <v>1046</v>
      </c>
      <c r="O52" s="65">
        <v>1117</v>
      </c>
      <c r="P52" s="48"/>
      <c r="Q52" s="48"/>
      <c r="R52" s="48"/>
      <c r="S52" s="48"/>
      <c r="T52" s="48"/>
      <c r="U52" s="48"/>
    </row>
    <row r="53" spans="1:21" ht="30.75" customHeight="1" thickBot="1" x14ac:dyDescent="0.2">
      <c r="A53" s="48"/>
      <c r="B53" s="1254" t="s">
        <v>21</v>
      </c>
      <c r="C53" s="1255"/>
      <c r="D53" s="67"/>
      <c r="E53" s="1256" t="s">
        <v>22</v>
      </c>
      <c r="F53" s="1256"/>
      <c r="G53" s="1256"/>
      <c r="H53" s="1256"/>
      <c r="I53" s="1256"/>
      <c r="J53" s="1257"/>
      <c r="K53" s="68">
        <v>84</v>
      </c>
      <c r="L53" s="69">
        <v>59</v>
      </c>
      <c r="M53" s="69">
        <v>62</v>
      </c>
      <c r="N53" s="69">
        <v>22</v>
      </c>
      <c r="O53" s="70">
        <v>51</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579</v>
      </c>
      <c r="P55" s="48"/>
      <c r="Q55" s="48"/>
      <c r="R55" s="48"/>
      <c r="S55" s="48"/>
      <c r="T55" s="48"/>
      <c r="U55" s="48"/>
    </row>
    <row r="56" spans="1:21" ht="31.5" customHeight="1" thickBot="1" x14ac:dyDescent="0.2">
      <c r="A56" s="48"/>
      <c r="B56" s="76"/>
      <c r="C56" s="77"/>
      <c r="D56" s="77"/>
      <c r="E56" s="78"/>
      <c r="F56" s="78"/>
      <c r="G56" s="78"/>
      <c r="H56" s="78"/>
      <c r="I56" s="78"/>
      <c r="J56" s="79" t="s">
        <v>2</v>
      </c>
      <c r="K56" s="80" t="s">
        <v>580</v>
      </c>
      <c r="L56" s="81" t="s">
        <v>581</v>
      </c>
      <c r="M56" s="81" t="s">
        <v>582</v>
      </c>
      <c r="N56" s="81" t="s">
        <v>583</v>
      </c>
      <c r="O56" s="82" t="s">
        <v>584</v>
      </c>
      <c r="P56" s="48"/>
      <c r="Q56" s="48"/>
      <c r="R56" s="48"/>
      <c r="S56" s="48"/>
      <c r="T56" s="48"/>
      <c r="U56" s="48"/>
    </row>
    <row r="57" spans="1:21" ht="31.5" customHeight="1" x14ac:dyDescent="0.15">
      <c r="B57" s="1258" t="s">
        <v>25</v>
      </c>
      <c r="C57" s="1259"/>
      <c r="D57" s="1262" t="s">
        <v>26</v>
      </c>
      <c r="E57" s="1263"/>
      <c r="F57" s="1263"/>
      <c r="G57" s="1263"/>
      <c r="H57" s="1263"/>
      <c r="I57" s="1263"/>
      <c r="J57" s="1264"/>
      <c r="K57" s="83"/>
      <c r="L57" s="84"/>
      <c r="M57" s="84"/>
      <c r="N57" s="84"/>
      <c r="O57" s="85"/>
    </row>
    <row r="58" spans="1:21" ht="31.5" customHeight="1" thickBot="1" x14ac:dyDescent="0.2">
      <c r="B58" s="1260"/>
      <c r="C58" s="1261"/>
      <c r="D58" s="1265" t="s">
        <v>27</v>
      </c>
      <c r="E58" s="1266"/>
      <c r="F58" s="1266"/>
      <c r="G58" s="1266"/>
      <c r="H58" s="1266"/>
      <c r="I58" s="1266"/>
      <c r="J58" s="1267"/>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dU8E4EmUJS6sJhJC5QKZI0bP/Ea/Nr5VUemymzI+PnY2vr/xSWOCnv260gV9dxJp6bBnF10BiDhL8r0xJR2b8Q==" saltValue="bjwzwP1VUWvzTWd4pvNlLw=="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tabColor rgb="FFFFFF00"/>
    <pageSetUpPr fitToPage="1"/>
  </sheetPr>
  <dimension ref="B1:M86"/>
  <sheetViews>
    <sheetView showGridLines="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565</v>
      </c>
      <c r="J40" s="100" t="s">
        <v>566</v>
      </c>
      <c r="K40" s="100" t="s">
        <v>567</v>
      </c>
      <c r="L40" s="100" t="s">
        <v>568</v>
      </c>
      <c r="M40" s="101" t="s">
        <v>569</v>
      </c>
    </row>
    <row r="41" spans="2:13" ht="27.75" customHeight="1" x14ac:dyDescent="0.15">
      <c r="B41" s="1288" t="s">
        <v>30</v>
      </c>
      <c r="C41" s="1289"/>
      <c r="D41" s="102"/>
      <c r="E41" s="1290" t="s">
        <v>31</v>
      </c>
      <c r="F41" s="1290"/>
      <c r="G41" s="1290"/>
      <c r="H41" s="1291"/>
      <c r="I41" s="103">
        <v>8202</v>
      </c>
      <c r="J41" s="104">
        <v>8297</v>
      </c>
      <c r="K41" s="104">
        <v>9266</v>
      </c>
      <c r="L41" s="104">
        <v>8538</v>
      </c>
      <c r="M41" s="105">
        <v>7876</v>
      </c>
    </row>
    <row r="42" spans="2:13" ht="27.75" customHeight="1" x14ac:dyDescent="0.15">
      <c r="B42" s="1278"/>
      <c r="C42" s="1279"/>
      <c r="D42" s="106"/>
      <c r="E42" s="1282" t="s">
        <v>32</v>
      </c>
      <c r="F42" s="1282"/>
      <c r="G42" s="1282"/>
      <c r="H42" s="1283"/>
      <c r="I42" s="107" t="s">
        <v>523</v>
      </c>
      <c r="J42" s="108" t="s">
        <v>523</v>
      </c>
      <c r="K42" s="108" t="s">
        <v>523</v>
      </c>
      <c r="L42" s="108" t="s">
        <v>523</v>
      </c>
      <c r="M42" s="109" t="s">
        <v>523</v>
      </c>
    </row>
    <row r="43" spans="2:13" ht="27.75" customHeight="1" x14ac:dyDescent="0.15">
      <c r="B43" s="1278"/>
      <c r="C43" s="1279"/>
      <c r="D43" s="106"/>
      <c r="E43" s="1282" t="s">
        <v>33</v>
      </c>
      <c r="F43" s="1282"/>
      <c r="G43" s="1282"/>
      <c r="H43" s="1283"/>
      <c r="I43" s="107">
        <v>670</v>
      </c>
      <c r="J43" s="108">
        <v>596</v>
      </c>
      <c r="K43" s="108">
        <v>568</v>
      </c>
      <c r="L43" s="108">
        <v>504</v>
      </c>
      <c r="M43" s="109">
        <v>503</v>
      </c>
    </row>
    <row r="44" spans="2:13" ht="27.75" customHeight="1" x14ac:dyDescent="0.15">
      <c r="B44" s="1278"/>
      <c r="C44" s="1279"/>
      <c r="D44" s="106"/>
      <c r="E44" s="1282" t="s">
        <v>34</v>
      </c>
      <c r="F44" s="1282"/>
      <c r="G44" s="1282"/>
      <c r="H44" s="1283"/>
      <c r="I44" s="107">
        <v>82</v>
      </c>
      <c r="J44" s="108">
        <v>76</v>
      </c>
      <c r="K44" s="108">
        <v>80</v>
      </c>
      <c r="L44" s="108">
        <v>176</v>
      </c>
      <c r="M44" s="109">
        <v>239</v>
      </c>
    </row>
    <row r="45" spans="2:13" ht="27.75" customHeight="1" x14ac:dyDescent="0.15">
      <c r="B45" s="1278"/>
      <c r="C45" s="1279"/>
      <c r="D45" s="106"/>
      <c r="E45" s="1282" t="s">
        <v>35</v>
      </c>
      <c r="F45" s="1282"/>
      <c r="G45" s="1282"/>
      <c r="H45" s="1283"/>
      <c r="I45" s="107">
        <v>1218</v>
      </c>
      <c r="J45" s="108">
        <v>1143</v>
      </c>
      <c r="K45" s="108">
        <v>1126</v>
      </c>
      <c r="L45" s="108">
        <v>1103</v>
      </c>
      <c r="M45" s="109">
        <v>1017</v>
      </c>
    </row>
    <row r="46" spans="2:13" ht="27.75" customHeight="1" x14ac:dyDescent="0.15">
      <c r="B46" s="1278"/>
      <c r="C46" s="1279"/>
      <c r="D46" s="110"/>
      <c r="E46" s="1282" t="s">
        <v>36</v>
      </c>
      <c r="F46" s="1282"/>
      <c r="G46" s="1282"/>
      <c r="H46" s="1283"/>
      <c r="I46" s="107" t="s">
        <v>523</v>
      </c>
      <c r="J46" s="108" t="s">
        <v>523</v>
      </c>
      <c r="K46" s="108" t="s">
        <v>523</v>
      </c>
      <c r="L46" s="108" t="s">
        <v>523</v>
      </c>
      <c r="M46" s="109" t="s">
        <v>523</v>
      </c>
    </row>
    <row r="47" spans="2:13" ht="27.75" customHeight="1" x14ac:dyDescent="0.15">
      <c r="B47" s="1278"/>
      <c r="C47" s="1279"/>
      <c r="D47" s="111"/>
      <c r="E47" s="1292" t="s">
        <v>37</v>
      </c>
      <c r="F47" s="1293"/>
      <c r="G47" s="1293"/>
      <c r="H47" s="1294"/>
      <c r="I47" s="107" t="s">
        <v>523</v>
      </c>
      <c r="J47" s="108" t="s">
        <v>523</v>
      </c>
      <c r="K47" s="108" t="s">
        <v>523</v>
      </c>
      <c r="L47" s="108" t="s">
        <v>523</v>
      </c>
      <c r="M47" s="109" t="s">
        <v>523</v>
      </c>
    </row>
    <row r="48" spans="2:13" ht="27.75" customHeight="1" x14ac:dyDescent="0.15">
      <c r="B48" s="1278"/>
      <c r="C48" s="1279"/>
      <c r="D48" s="106"/>
      <c r="E48" s="1282" t="s">
        <v>38</v>
      </c>
      <c r="F48" s="1282"/>
      <c r="G48" s="1282"/>
      <c r="H48" s="1283"/>
      <c r="I48" s="107" t="s">
        <v>523</v>
      </c>
      <c r="J48" s="108" t="s">
        <v>523</v>
      </c>
      <c r="K48" s="108" t="s">
        <v>523</v>
      </c>
      <c r="L48" s="108" t="s">
        <v>523</v>
      </c>
      <c r="M48" s="109" t="s">
        <v>523</v>
      </c>
    </row>
    <row r="49" spans="2:13" ht="27.75" customHeight="1" x14ac:dyDescent="0.15">
      <c r="B49" s="1280"/>
      <c r="C49" s="1281"/>
      <c r="D49" s="106"/>
      <c r="E49" s="1282" t="s">
        <v>39</v>
      </c>
      <c r="F49" s="1282"/>
      <c r="G49" s="1282"/>
      <c r="H49" s="1283"/>
      <c r="I49" s="107" t="s">
        <v>523</v>
      </c>
      <c r="J49" s="108" t="s">
        <v>523</v>
      </c>
      <c r="K49" s="108" t="s">
        <v>523</v>
      </c>
      <c r="L49" s="108" t="s">
        <v>523</v>
      </c>
      <c r="M49" s="109" t="s">
        <v>523</v>
      </c>
    </row>
    <row r="50" spans="2:13" ht="27.75" customHeight="1" x14ac:dyDescent="0.15">
      <c r="B50" s="1276" t="s">
        <v>40</v>
      </c>
      <c r="C50" s="1277"/>
      <c r="D50" s="112"/>
      <c r="E50" s="1282" t="s">
        <v>41</v>
      </c>
      <c r="F50" s="1282"/>
      <c r="G50" s="1282"/>
      <c r="H50" s="1283"/>
      <c r="I50" s="107">
        <v>5697</v>
      </c>
      <c r="J50" s="108">
        <v>5747</v>
      </c>
      <c r="K50" s="108">
        <v>5111</v>
      </c>
      <c r="L50" s="108">
        <v>4879</v>
      </c>
      <c r="M50" s="109">
        <v>4623</v>
      </c>
    </row>
    <row r="51" spans="2:13" ht="27.75" customHeight="1" x14ac:dyDescent="0.15">
      <c r="B51" s="1278"/>
      <c r="C51" s="1279"/>
      <c r="D51" s="106"/>
      <c r="E51" s="1282" t="s">
        <v>42</v>
      </c>
      <c r="F51" s="1282"/>
      <c r="G51" s="1282"/>
      <c r="H51" s="1283"/>
      <c r="I51" s="107">
        <v>131</v>
      </c>
      <c r="J51" s="108">
        <v>113</v>
      </c>
      <c r="K51" s="108">
        <v>95</v>
      </c>
      <c r="L51" s="108">
        <v>77</v>
      </c>
      <c r="M51" s="109">
        <v>62</v>
      </c>
    </row>
    <row r="52" spans="2:13" ht="27.75" customHeight="1" x14ac:dyDescent="0.15">
      <c r="B52" s="1280"/>
      <c r="C52" s="1281"/>
      <c r="D52" s="106"/>
      <c r="E52" s="1282" t="s">
        <v>43</v>
      </c>
      <c r="F52" s="1282"/>
      <c r="G52" s="1282"/>
      <c r="H52" s="1283"/>
      <c r="I52" s="107">
        <v>7973</v>
      </c>
      <c r="J52" s="108">
        <v>8093</v>
      </c>
      <c r="K52" s="108">
        <v>8723</v>
      </c>
      <c r="L52" s="108">
        <v>8289</v>
      </c>
      <c r="M52" s="109">
        <v>7603</v>
      </c>
    </row>
    <row r="53" spans="2:13" ht="27.75" customHeight="1" thickBot="1" x14ac:dyDescent="0.2">
      <c r="B53" s="1284" t="s">
        <v>44</v>
      </c>
      <c r="C53" s="1285"/>
      <c r="D53" s="113"/>
      <c r="E53" s="1286" t="s">
        <v>45</v>
      </c>
      <c r="F53" s="1286"/>
      <c r="G53" s="1286"/>
      <c r="H53" s="1287"/>
      <c r="I53" s="114">
        <v>-3630</v>
      </c>
      <c r="J53" s="115">
        <v>-3841</v>
      </c>
      <c r="K53" s="115">
        <v>-2888</v>
      </c>
      <c r="L53" s="115">
        <v>-2924</v>
      </c>
      <c r="M53" s="116">
        <v>-2653</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cRtuGnrNwcQP3256lTwj2JljD7rWvc9Eryl+ZMi47qfFCvYPNy5+OfvkwAFyirL2773YpR8XaLPlAiygLFM/2A==" saltValue="7QXwvQ4CFi4MOhcZpkPbn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pageSetUpPr fitToPage="1"/>
  </sheetPr>
  <dimension ref="B1:W64"/>
  <sheetViews>
    <sheetView showGridLines="0" zoomScale="70" zoomScaleNormal="70" zoomScaleSheetLayoutView="100" workbookViewId="0">
      <selection activeCell="A53" sqref="A53"/>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567</v>
      </c>
      <c r="G54" s="125" t="s">
        <v>568</v>
      </c>
      <c r="H54" s="126" t="s">
        <v>569</v>
      </c>
    </row>
    <row r="55" spans="2:8" ht="52.5" customHeight="1" x14ac:dyDescent="0.15">
      <c r="B55" s="127"/>
      <c r="C55" s="1303" t="s">
        <v>48</v>
      </c>
      <c r="D55" s="1303"/>
      <c r="E55" s="1304"/>
      <c r="F55" s="128">
        <v>987</v>
      </c>
      <c r="G55" s="128">
        <v>980</v>
      </c>
      <c r="H55" s="129">
        <v>974</v>
      </c>
    </row>
    <row r="56" spans="2:8" ht="52.5" customHeight="1" x14ac:dyDescent="0.15">
      <c r="B56" s="130"/>
      <c r="C56" s="1305" t="s">
        <v>49</v>
      </c>
      <c r="D56" s="1305"/>
      <c r="E56" s="1306"/>
      <c r="F56" s="131">
        <v>1919</v>
      </c>
      <c r="G56" s="131">
        <v>1875</v>
      </c>
      <c r="H56" s="132">
        <v>1786</v>
      </c>
    </row>
    <row r="57" spans="2:8" ht="53.25" customHeight="1" x14ac:dyDescent="0.15">
      <c r="B57" s="130"/>
      <c r="C57" s="1307" t="s">
        <v>50</v>
      </c>
      <c r="D57" s="1307"/>
      <c r="E57" s="1308"/>
      <c r="F57" s="133">
        <v>3491</v>
      </c>
      <c r="G57" s="133">
        <v>3192</v>
      </c>
      <c r="H57" s="134">
        <v>3045</v>
      </c>
    </row>
    <row r="58" spans="2:8" ht="45.75" customHeight="1" x14ac:dyDescent="0.15">
      <c r="B58" s="135"/>
      <c r="C58" s="1295" t="s">
        <v>600</v>
      </c>
      <c r="D58" s="1296"/>
      <c r="E58" s="1297"/>
      <c r="F58" s="136">
        <v>1487</v>
      </c>
      <c r="G58" s="136">
        <v>1396</v>
      </c>
      <c r="H58" s="137">
        <v>1385</v>
      </c>
    </row>
    <row r="59" spans="2:8" ht="45.75" customHeight="1" x14ac:dyDescent="0.15">
      <c r="B59" s="135"/>
      <c r="C59" s="1295" t="s">
        <v>601</v>
      </c>
      <c r="D59" s="1296"/>
      <c r="E59" s="1297"/>
      <c r="F59" s="136">
        <v>688</v>
      </c>
      <c r="G59" s="136">
        <v>632</v>
      </c>
      <c r="H59" s="137">
        <v>606</v>
      </c>
    </row>
    <row r="60" spans="2:8" ht="45.75" customHeight="1" x14ac:dyDescent="0.15">
      <c r="B60" s="135"/>
      <c r="C60" s="1295" t="s">
        <v>602</v>
      </c>
      <c r="D60" s="1296"/>
      <c r="E60" s="1297"/>
      <c r="F60" s="136">
        <v>348</v>
      </c>
      <c r="G60" s="136">
        <v>348</v>
      </c>
      <c r="H60" s="137">
        <v>349</v>
      </c>
    </row>
    <row r="61" spans="2:8" ht="45.75" customHeight="1" x14ac:dyDescent="0.15">
      <c r="B61" s="135"/>
      <c r="C61" s="1295" t="s">
        <v>603</v>
      </c>
      <c r="D61" s="1296"/>
      <c r="E61" s="1297"/>
      <c r="F61" s="136">
        <v>185</v>
      </c>
      <c r="G61" s="136">
        <v>162</v>
      </c>
      <c r="H61" s="137">
        <v>148</v>
      </c>
    </row>
    <row r="62" spans="2:8" ht="45.75" customHeight="1" thickBot="1" x14ac:dyDescent="0.2">
      <c r="B62" s="138"/>
      <c r="C62" s="1298" t="s">
        <v>604</v>
      </c>
      <c r="D62" s="1299"/>
      <c r="E62" s="1300"/>
      <c r="F62" s="139">
        <v>167</v>
      </c>
      <c r="G62" s="139">
        <v>150</v>
      </c>
      <c r="H62" s="140">
        <v>130</v>
      </c>
    </row>
    <row r="63" spans="2:8" ht="52.5" customHeight="1" thickBot="1" x14ac:dyDescent="0.2">
      <c r="B63" s="141"/>
      <c r="C63" s="1301" t="s">
        <v>51</v>
      </c>
      <c r="D63" s="1301"/>
      <c r="E63" s="1302"/>
      <c r="F63" s="142">
        <v>6397</v>
      </c>
      <c r="G63" s="142">
        <v>6047</v>
      </c>
      <c r="H63" s="143">
        <v>5805</v>
      </c>
    </row>
    <row r="64" spans="2:8" ht="15" customHeight="1" x14ac:dyDescent="0.15"/>
  </sheetData>
  <sheetProtection algorithmName="SHA-512" hashValue="kTDUhR0/GWv24i/Vn4zQM/JhaD9vt1w3PS/xUOs23H+4kHCsAH3eTbFDOfEzp++z8jwH3ctDGb9wjl+HorLzRw==" saltValue="6DFpi0GnbWGq4SqoB3+OW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E2192-4237-454B-9659-DCC4F5C4C35D}">
  <sheetPr>
    <tabColor rgb="FF92D050"/>
    <pageSetUpPr fitToPage="1"/>
  </sheetPr>
  <dimension ref="A1:WZM160"/>
  <sheetViews>
    <sheetView showGridLines="0" zoomScaleNormal="100" zoomScaleSheetLayoutView="55" workbookViewId="0"/>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605</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605</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606</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607</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09" t="s">
        <v>615</v>
      </c>
      <c r="AO43" s="1310"/>
      <c r="AP43" s="1310"/>
      <c r="AQ43" s="1310"/>
      <c r="AR43" s="1310"/>
      <c r="AS43" s="1310"/>
      <c r="AT43" s="1310"/>
      <c r="AU43" s="1310"/>
      <c r="AV43" s="1310"/>
      <c r="AW43" s="1310"/>
      <c r="AX43" s="1310"/>
      <c r="AY43" s="1310"/>
      <c r="AZ43" s="1310"/>
      <c r="BA43" s="1310"/>
      <c r="BB43" s="1310"/>
      <c r="BC43" s="1310"/>
      <c r="BD43" s="1310"/>
      <c r="BE43" s="1310"/>
      <c r="BF43" s="1310"/>
      <c r="BG43" s="1310"/>
      <c r="BH43" s="1310"/>
      <c r="BI43" s="1310"/>
      <c r="BJ43" s="1310"/>
      <c r="BK43" s="1310"/>
      <c r="BL43" s="1310"/>
      <c r="BM43" s="1310"/>
      <c r="BN43" s="1310"/>
      <c r="BO43" s="1310"/>
      <c r="BP43" s="1310"/>
      <c r="BQ43" s="1310"/>
      <c r="BR43" s="1310"/>
      <c r="BS43" s="1310"/>
      <c r="BT43" s="1310"/>
      <c r="BU43" s="1310"/>
      <c r="BV43" s="1310"/>
      <c r="BW43" s="1310"/>
      <c r="BX43" s="1310"/>
      <c r="BY43" s="1310"/>
      <c r="BZ43" s="1310"/>
      <c r="CA43" s="1310"/>
      <c r="CB43" s="1310"/>
      <c r="CC43" s="1310"/>
      <c r="CD43" s="1310"/>
      <c r="CE43" s="1310"/>
      <c r="CF43" s="1310"/>
      <c r="CG43" s="1310"/>
      <c r="CH43" s="1310"/>
      <c r="CI43" s="1310"/>
      <c r="CJ43" s="1310"/>
      <c r="CK43" s="1310"/>
      <c r="CL43" s="1310"/>
      <c r="CM43" s="1310"/>
      <c r="CN43" s="1310"/>
      <c r="CO43" s="1310"/>
      <c r="CP43" s="1310"/>
      <c r="CQ43" s="1310"/>
      <c r="CR43" s="1310"/>
      <c r="CS43" s="1310"/>
      <c r="CT43" s="1310"/>
      <c r="CU43" s="1310"/>
      <c r="CV43" s="1310"/>
      <c r="CW43" s="1310"/>
      <c r="CX43" s="1310"/>
      <c r="CY43" s="1310"/>
      <c r="CZ43" s="1310"/>
      <c r="DA43" s="1310"/>
      <c r="DB43" s="1310"/>
      <c r="DC43" s="1311"/>
    </row>
    <row r="44" spans="2:109" x14ac:dyDescent="0.15">
      <c r="B44" s="395"/>
      <c r="AN44" s="1312"/>
      <c r="AO44" s="1313"/>
      <c r="AP44" s="1313"/>
      <c r="AQ44" s="1313"/>
      <c r="AR44" s="1313"/>
      <c r="AS44" s="1313"/>
      <c r="AT44" s="1313"/>
      <c r="AU44" s="1313"/>
      <c r="AV44" s="1313"/>
      <c r="AW44" s="1313"/>
      <c r="AX44" s="1313"/>
      <c r="AY44" s="1313"/>
      <c r="AZ44" s="1313"/>
      <c r="BA44" s="1313"/>
      <c r="BB44" s="1313"/>
      <c r="BC44" s="1313"/>
      <c r="BD44" s="1313"/>
      <c r="BE44" s="1313"/>
      <c r="BF44" s="1313"/>
      <c r="BG44" s="1313"/>
      <c r="BH44" s="1313"/>
      <c r="BI44" s="1313"/>
      <c r="BJ44" s="1313"/>
      <c r="BK44" s="1313"/>
      <c r="BL44" s="1313"/>
      <c r="BM44" s="1313"/>
      <c r="BN44" s="1313"/>
      <c r="BO44" s="1313"/>
      <c r="BP44" s="1313"/>
      <c r="BQ44" s="1313"/>
      <c r="BR44" s="1313"/>
      <c r="BS44" s="1313"/>
      <c r="BT44" s="1313"/>
      <c r="BU44" s="1313"/>
      <c r="BV44" s="1313"/>
      <c r="BW44" s="1313"/>
      <c r="BX44" s="1313"/>
      <c r="BY44" s="1313"/>
      <c r="BZ44" s="1313"/>
      <c r="CA44" s="1313"/>
      <c r="CB44" s="1313"/>
      <c r="CC44" s="1313"/>
      <c r="CD44" s="1313"/>
      <c r="CE44" s="1313"/>
      <c r="CF44" s="1313"/>
      <c r="CG44" s="1313"/>
      <c r="CH44" s="1313"/>
      <c r="CI44" s="1313"/>
      <c r="CJ44" s="1313"/>
      <c r="CK44" s="1313"/>
      <c r="CL44" s="1313"/>
      <c r="CM44" s="1313"/>
      <c r="CN44" s="1313"/>
      <c r="CO44" s="1313"/>
      <c r="CP44" s="1313"/>
      <c r="CQ44" s="1313"/>
      <c r="CR44" s="1313"/>
      <c r="CS44" s="1313"/>
      <c r="CT44" s="1313"/>
      <c r="CU44" s="1313"/>
      <c r="CV44" s="1313"/>
      <c r="CW44" s="1313"/>
      <c r="CX44" s="1313"/>
      <c r="CY44" s="1313"/>
      <c r="CZ44" s="1313"/>
      <c r="DA44" s="1313"/>
      <c r="DB44" s="1313"/>
      <c r="DC44" s="1314"/>
    </row>
    <row r="45" spans="2:109" x14ac:dyDescent="0.15">
      <c r="B45" s="395"/>
      <c r="AN45" s="1312"/>
      <c r="AO45" s="1313"/>
      <c r="AP45" s="1313"/>
      <c r="AQ45" s="1313"/>
      <c r="AR45" s="1313"/>
      <c r="AS45" s="1313"/>
      <c r="AT45" s="1313"/>
      <c r="AU45" s="1313"/>
      <c r="AV45" s="1313"/>
      <c r="AW45" s="1313"/>
      <c r="AX45" s="1313"/>
      <c r="AY45" s="1313"/>
      <c r="AZ45" s="1313"/>
      <c r="BA45" s="1313"/>
      <c r="BB45" s="1313"/>
      <c r="BC45" s="1313"/>
      <c r="BD45" s="1313"/>
      <c r="BE45" s="1313"/>
      <c r="BF45" s="1313"/>
      <c r="BG45" s="1313"/>
      <c r="BH45" s="1313"/>
      <c r="BI45" s="1313"/>
      <c r="BJ45" s="1313"/>
      <c r="BK45" s="1313"/>
      <c r="BL45" s="1313"/>
      <c r="BM45" s="1313"/>
      <c r="BN45" s="1313"/>
      <c r="BO45" s="1313"/>
      <c r="BP45" s="1313"/>
      <c r="BQ45" s="1313"/>
      <c r="BR45" s="1313"/>
      <c r="BS45" s="1313"/>
      <c r="BT45" s="1313"/>
      <c r="BU45" s="1313"/>
      <c r="BV45" s="1313"/>
      <c r="BW45" s="1313"/>
      <c r="BX45" s="1313"/>
      <c r="BY45" s="1313"/>
      <c r="BZ45" s="1313"/>
      <c r="CA45" s="1313"/>
      <c r="CB45" s="1313"/>
      <c r="CC45" s="1313"/>
      <c r="CD45" s="1313"/>
      <c r="CE45" s="1313"/>
      <c r="CF45" s="1313"/>
      <c r="CG45" s="1313"/>
      <c r="CH45" s="1313"/>
      <c r="CI45" s="1313"/>
      <c r="CJ45" s="1313"/>
      <c r="CK45" s="1313"/>
      <c r="CL45" s="1313"/>
      <c r="CM45" s="1313"/>
      <c r="CN45" s="1313"/>
      <c r="CO45" s="1313"/>
      <c r="CP45" s="1313"/>
      <c r="CQ45" s="1313"/>
      <c r="CR45" s="1313"/>
      <c r="CS45" s="1313"/>
      <c r="CT45" s="1313"/>
      <c r="CU45" s="1313"/>
      <c r="CV45" s="1313"/>
      <c r="CW45" s="1313"/>
      <c r="CX45" s="1313"/>
      <c r="CY45" s="1313"/>
      <c r="CZ45" s="1313"/>
      <c r="DA45" s="1313"/>
      <c r="DB45" s="1313"/>
      <c r="DC45" s="1314"/>
    </row>
    <row r="46" spans="2:109" x14ac:dyDescent="0.15">
      <c r="B46" s="395"/>
      <c r="AN46" s="1312"/>
      <c r="AO46" s="1313"/>
      <c r="AP46" s="1313"/>
      <c r="AQ46" s="1313"/>
      <c r="AR46" s="1313"/>
      <c r="AS46" s="1313"/>
      <c r="AT46" s="1313"/>
      <c r="AU46" s="1313"/>
      <c r="AV46" s="1313"/>
      <c r="AW46" s="1313"/>
      <c r="AX46" s="1313"/>
      <c r="AY46" s="1313"/>
      <c r="AZ46" s="1313"/>
      <c r="BA46" s="1313"/>
      <c r="BB46" s="1313"/>
      <c r="BC46" s="1313"/>
      <c r="BD46" s="1313"/>
      <c r="BE46" s="1313"/>
      <c r="BF46" s="1313"/>
      <c r="BG46" s="1313"/>
      <c r="BH46" s="1313"/>
      <c r="BI46" s="1313"/>
      <c r="BJ46" s="1313"/>
      <c r="BK46" s="1313"/>
      <c r="BL46" s="1313"/>
      <c r="BM46" s="1313"/>
      <c r="BN46" s="1313"/>
      <c r="BO46" s="1313"/>
      <c r="BP46" s="1313"/>
      <c r="BQ46" s="1313"/>
      <c r="BR46" s="1313"/>
      <c r="BS46" s="1313"/>
      <c r="BT46" s="1313"/>
      <c r="BU46" s="1313"/>
      <c r="BV46" s="1313"/>
      <c r="BW46" s="1313"/>
      <c r="BX46" s="1313"/>
      <c r="BY46" s="1313"/>
      <c r="BZ46" s="1313"/>
      <c r="CA46" s="1313"/>
      <c r="CB46" s="1313"/>
      <c r="CC46" s="1313"/>
      <c r="CD46" s="1313"/>
      <c r="CE46" s="1313"/>
      <c r="CF46" s="1313"/>
      <c r="CG46" s="1313"/>
      <c r="CH46" s="1313"/>
      <c r="CI46" s="1313"/>
      <c r="CJ46" s="1313"/>
      <c r="CK46" s="1313"/>
      <c r="CL46" s="1313"/>
      <c r="CM46" s="1313"/>
      <c r="CN46" s="1313"/>
      <c r="CO46" s="1313"/>
      <c r="CP46" s="1313"/>
      <c r="CQ46" s="1313"/>
      <c r="CR46" s="1313"/>
      <c r="CS46" s="1313"/>
      <c r="CT46" s="1313"/>
      <c r="CU46" s="1313"/>
      <c r="CV46" s="1313"/>
      <c r="CW46" s="1313"/>
      <c r="CX46" s="1313"/>
      <c r="CY46" s="1313"/>
      <c r="CZ46" s="1313"/>
      <c r="DA46" s="1313"/>
      <c r="DB46" s="1313"/>
      <c r="DC46" s="1314"/>
    </row>
    <row r="47" spans="2:109" x14ac:dyDescent="0.15">
      <c r="B47" s="395"/>
      <c r="AN47" s="1315"/>
      <c r="AO47" s="1316"/>
      <c r="AP47" s="1316"/>
      <c r="AQ47" s="1316"/>
      <c r="AR47" s="1316"/>
      <c r="AS47" s="1316"/>
      <c r="AT47" s="1316"/>
      <c r="AU47" s="1316"/>
      <c r="AV47" s="1316"/>
      <c r="AW47" s="1316"/>
      <c r="AX47" s="1316"/>
      <c r="AY47" s="1316"/>
      <c r="AZ47" s="1316"/>
      <c r="BA47" s="1316"/>
      <c r="BB47" s="1316"/>
      <c r="BC47" s="1316"/>
      <c r="BD47" s="1316"/>
      <c r="BE47" s="1316"/>
      <c r="BF47" s="1316"/>
      <c r="BG47" s="1316"/>
      <c r="BH47" s="1316"/>
      <c r="BI47" s="1316"/>
      <c r="BJ47" s="1316"/>
      <c r="BK47" s="1316"/>
      <c r="BL47" s="1316"/>
      <c r="BM47" s="1316"/>
      <c r="BN47" s="1316"/>
      <c r="BO47" s="1316"/>
      <c r="BP47" s="1316"/>
      <c r="BQ47" s="1316"/>
      <c r="BR47" s="1316"/>
      <c r="BS47" s="1316"/>
      <c r="BT47" s="1316"/>
      <c r="BU47" s="1316"/>
      <c r="BV47" s="1316"/>
      <c r="BW47" s="1316"/>
      <c r="BX47" s="1316"/>
      <c r="BY47" s="1316"/>
      <c r="BZ47" s="1316"/>
      <c r="CA47" s="1316"/>
      <c r="CB47" s="1316"/>
      <c r="CC47" s="1316"/>
      <c r="CD47" s="1316"/>
      <c r="CE47" s="1316"/>
      <c r="CF47" s="1316"/>
      <c r="CG47" s="1316"/>
      <c r="CH47" s="1316"/>
      <c r="CI47" s="1316"/>
      <c r="CJ47" s="1316"/>
      <c r="CK47" s="1316"/>
      <c r="CL47" s="1316"/>
      <c r="CM47" s="1316"/>
      <c r="CN47" s="1316"/>
      <c r="CO47" s="1316"/>
      <c r="CP47" s="1316"/>
      <c r="CQ47" s="1316"/>
      <c r="CR47" s="1316"/>
      <c r="CS47" s="1316"/>
      <c r="CT47" s="1316"/>
      <c r="CU47" s="1316"/>
      <c r="CV47" s="1316"/>
      <c r="CW47" s="1316"/>
      <c r="CX47" s="1316"/>
      <c r="CY47" s="1316"/>
      <c r="CZ47" s="1316"/>
      <c r="DA47" s="1316"/>
      <c r="DB47" s="1316"/>
      <c r="DC47" s="1317"/>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608</v>
      </c>
    </row>
    <row r="50" spans="1:109" x14ac:dyDescent="0.15">
      <c r="B50" s="395"/>
      <c r="G50" s="1318"/>
      <c r="H50" s="1318"/>
      <c r="I50" s="1318"/>
      <c r="J50" s="1318"/>
      <c r="K50" s="405"/>
      <c r="L50" s="405"/>
      <c r="M50" s="406"/>
      <c r="N50" s="406"/>
      <c r="AN50" s="1319"/>
      <c r="AO50" s="1320"/>
      <c r="AP50" s="1320"/>
      <c r="AQ50" s="1320"/>
      <c r="AR50" s="1320"/>
      <c r="AS50" s="1320"/>
      <c r="AT50" s="1320"/>
      <c r="AU50" s="1320"/>
      <c r="AV50" s="1320"/>
      <c r="AW50" s="1320"/>
      <c r="AX50" s="1320"/>
      <c r="AY50" s="1320"/>
      <c r="AZ50" s="1320"/>
      <c r="BA50" s="1320"/>
      <c r="BB50" s="1320"/>
      <c r="BC50" s="1320"/>
      <c r="BD50" s="1320"/>
      <c r="BE50" s="1320"/>
      <c r="BF50" s="1320"/>
      <c r="BG50" s="1320"/>
      <c r="BH50" s="1320"/>
      <c r="BI50" s="1320"/>
      <c r="BJ50" s="1320"/>
      <c r="BK50" s="1320"/>
      <c r="BL50" s="1320"/>
      <c r="BM50" s="1320"/>
      <c r="BN50" s="1320"/>
      <c r="BO50" s="1321"/>
      <c r="BP50" s="1322" t="s">
        <v>565</v>
      </c>
      <c r="BQ50" s="1322"/>
      <c r="BR50" s="1322"/>
      <c r="BS50" s="1322"/>
      <c r="BT50" s="1322"/>
      <c r="BU50" s="1322"/>
      <c r="BV50" s="1322"/>
      <c r="BW50" s="1322"/>
      <c r="BX50" s="1322" t="s">
        <v>566</v>
      </c>
      <c r="BY50" s="1322"/>
      <c r="BZ50" s="1322"/>
      <c r="CA50" s="1322"/>
      <c r="CB50" s="1322"/>
      <c r="CC50" s="1322"/>
      <c r="CD50" s="1322"/>
      <c r="CE50" s="1322"/>
      <c r="CF50" s="1322" t="s">
        <v>567</v>
      </c>
      <c r="CG50" s="1322"/>
      <c r="CH50" s="1322"/>
      <c r="CI50" s="1322"/>
      <c r="CJ50" s="1322"/>
      <c r="CK50" s="1322"/>
      <c r="CL50" s="1322"/>
      <c r="CM50" s="1322"/>
      <c r="CN50" s="1322" t="s">
        <v>568</v>
      </c>
      <c r="CO50" s="1322"/>
      <c r="CP50" s="1322"/>
      <c r="CQ50" s="1322"/>
      <c r="CR50" s="1322"/>
      <c r="CS50" s="1322"/>
      <c r="CT50" s="1322"/>
      <c r="CU50" s="1322"/>
      <c r="CV50" s="1322" t="s">
        <v>569</v>
      </c>
      <c r="CW50" s="1322"/>
      <c r="CX50" s="1322"/>
      <c r="CY50" s="1322"/>
      <c r="CZ50" s="1322"/>
      <c r="DA50" s="1322"/>
      <c r="DB50" s="1322"/>
      <c r="DC50" s="1322"/>
    </row>
    <row r="51" spans="1:109" ht="13.5" customHeight="1" x14ac:dyDescent="0.15">
      <c r="B51" s="395"/>
      <c r="G51" s="1328"/>
      <c r="H51" s="1328"/>
      <c r="I51" s="1326"/>
      <c r="J51" s="1326"/>
      <c r="K51" s="1324"/>
      <c r="L51" s="1324"/>
      <c r="M51" s="1324"/>
      <c r="N51" s="1324"/>
      <c r="AM51" s="404"/>
      <c r="AN51" s="1325" t="s">
        <v>609</v>
      </c>
      <c r="AO51" s="1325"/>
      <c r="AP51" s="1325"/>
      <c r="AQ51" s="1325"/>
      <c r="AR51" s="1325"/>
      <c r="AS51" s="1325"/>
      <c r="AT51" s="1325"/>
      <c r="AU51" s="1325"/>
      <c r="AV51" s="1325"/>
      <c r="AW51" s="1325"/>
      <c r="AX51" s="1325"/>
      <c r="AY51" s="1325"/>
      <c r="AZ51" s="1325"/>
      <c r="BA51" s="1325"/>
      <c r="BB51" s="1325" t="s">
        <v>610</v>
      </c>
      <c r="BC51" s="1325"/>
      <c r="BD51" s="1325"/>
      <c r="BE51" s="1325"/>
      <c r="BF51" s="1325"/>
      <c r="BG51" s="1325"/>
      <c r="BH51" s="1325"/>
      <c r="BI51" s="1325"/>
      <c r="BJ51" s="1325"/>
      <c r="BK51" s="1325"/>
      <c r="BL51" s="1325"/>
      <c r="BM51" s="1325"/>
      <c r="BN51" s="1325"/>
      <c r="BO51" s="1325"/>
      <c r="BP51" s="1323"/>
      <c r="BQ51" s="1323"/>
      <c r="BR51" s="1323"/>
      <c r="BS51" s="1323"/>
      <c r="BT51" s="1323"/>
      <c r="BU51" s="1323"/>
      <c r="BV51" s="1323"/>
      <c r="BW51" s="1323"/>
      <c r="BX51" s="1323"/>
      <c r="BY51" s="1323"/>
      <c r="BZ51" s="1323"/>
      <c r="CA51" s="1323"/>
      <c r="CB51" s="1323"/>
      <c r="CC51" s="1323"/>
      <c r="CD51" s="1323"/>
      <c r="CE51" s="1323"/>
      <c r="CF51" s="1323"/>
      <c r="CG51" s="1323"/>
      <c r="CH51" s="1323"/>
      <c r="CI51" s="1323"/>
      <c r="CJ51" s="1323"/>
      <c r="CK51" s="1323"/>
      <c r="CL51" s="1323"/>
      <c r="CM51" s="1323"/>
      <c r="CN51" s="1323"/>
      <c r="CO51" s="1323"/>
      <c r="CP51" s="1323"/>
      <c r="CQ51" s="1323"/>
      <c r="CR51" s="1323"/>
      <c r="CS51" s="1323"/>
      <c r="CT51" s="1323"/>
      <c r="CU51" s="1323"/>
      <c r="CV51" s="1323"/>
      <c r="CW51" s="1323"/>
      <c r="CX51" s="1323"/>
      <c r="CY51" s="1323"/>
      <c r="CZ51" s="1323"/>
      <c r="DA51" s="1323"/>
      <c r="DB51" s="1323"/>
      <c r="DC51" s="1323"/>
    </row>
    <row r="52" spans="1:109" x14ac:dyDescent="0.15">
      <c r="B52" s="395"/>
      <c r="G52" s="1328"/>
      <c r="H52" s="1328"/>
      <c r="I52" s="1326"/>
      <c r="J52" s="1326"/>
      <c r="K52" s="1324"/>
      <c r="L52" s="1324"/>
      <c r="M52" s="1324"/>
      <c r="N52" s="1324"/>
      <c r="AM52" s="404"/>
      <c r="AN52" s="1325"/>
      <c r="AO52" s="1325"/>
      <c r="AP52" s="1325"/>
      <c r="AQ52" s="1325"/>
      <c r="AR52" s="1325"/>
      <c r="AS52" s="1325"/>
      <c r="AT52" s="1325"/>
      <c r="AU52" s="1325"/>
      <c r="AV52" s="1325"/>
      <c r="AW52" s="1325"/>
      <c r="AX52" s="1325"/>
      <c r="AY52" s="1325"/>
      <c r="AZ52" s="1325"/>
      <c r="BA52" s="1325"/>
      <c r="BB52" s="1325"/>
      <c r="BC52" s="1325"/>
      <c r="BD52" s="1325"/>
      <c r="BE52" s="1325"/>
      <c r="BF52" s="1325"/>
      <c r="BG52" s="1325"/>
      <c r="BH52" s="1325"/>
      <c r="BI52" s="1325"/>
      <c r="BJ52" s="1325"/>
      <c r="BK52" s="1325"/>
      <c r="BL52" s="1325"/>
      <c r="BM52" s="1325"/>
      <c r="BN52" s="1325"/>
      <c r="BO52" s="1325"/>
      <c r="BP52" s="1323"/>
      <c r="BQ52" s="1323"/>
      <c r="BR52" s="1323"/>
      <c r="BS52" s="1323"/>
      <c r="BT52" s="1323"/>
      <c r="BU52" s="1323"/>
      <c r="BV52" s="1323"/>
      <c r="BW52" s="1323"/>
      <c r="BX52" s="1323"/>
      <c r="BY52" s="1323"/>
      <c r="BZ52" s="1323"/>
      <c r="CA52" s="1323"/>
      <c r="CB52" s="1323"/>
      <c r="CC52" s="1323"/>
      <c r="CD52" s="1323"/>
      <c r="CE52" s="1323"/>
      <c r="CF52" s="1323"/>
      <c r="CG52" s="1323"/>
      <c r="CH52" s="1323"/>
      <c r="CI52" s="1323"/>
      <c r="CJ52" s="1323"/>
      <c r="CK52" s="1323"/>
      <c r="CL52" s="1323"/>
      <c r="CM52" s="1323"/>
      <c r="CN52" s="1323"/>
      <c r="CO52" s="1323"/>
      <c r="CP52" s="1323"/>
      <c r="CQ52" s="1323"/>
      <c r="CR52" s="1323"/>
      <c r="CS52" s="1323"/>
      <c r="CT52" s="1323"/>
      <c r="CU52" s="1323"/>
      <c r="CV52" s="1323"/>
      <c r="CW52" s="1323"/>
      <c r="CX52" s="1323"/>
      <c r="CY52" s="1323"/>
      <c r="CZ52" s="1323"/>
      <c r="DA52" s="1323"/>
      <c r="DB52" s="1323"/>
      <c r="DC52" s="1323"/>
    </row>
    <row r="53" spans="1:109" x14ac:dyDescent="0.15">
      <c r="A53" s="403"/>
      <c r="B53" s="395"/>
      <c r="G53" s="1328"/>
      <c r="H53" s="1328"/>
      <c r="I53" s="1318"/>
      <c r="J53" s="1318"/>
      <c r="K53" s="1324"/>
      <c r="L53" s="1324"/>
      <c r="M53" s="1324"/>
      <c r="N53" s="1324"/>
      <c r="AM53" s="404"/>
      <c r="AN53" s="1325"/>
      <c r="AO53" s="1325"/>
      <c r="AP53" s="1325"/>
      <c r="AQ53" s="1325"/>
      <c r="AR53" s="1325"/>
      <c r="AS53" s="1325"/>
      <c r="AT53" s="1325"/>
      <c r="AU53" s="1325"/>
      <c r="AV53" s="1325"/>
      <c r="AW53" s="1325"/>
      <c r="AX53" s="1325"/>
      <c r="AY53" s="1325"/>
      <c r="AZ53" s="1325"/>
      <c r="BA53" s="1325"/>
      <c r="BB53" s="1325" t="s">
        <v>611</v>
      </c>
      <c r="BC53" s="1325"/>
      <c r="BD53" s="1325"/>
      <c r="BE53" s="1325"/>
      <c r="BF53" s="1325"/>
      <c r="BG53" s="1325"/>
      <c r="BH53" s="1325"/>
      <c r="BI53" s="1325"/>
      <c r="BJ53" s="1325"/>
      <c r="BK53" s="1325"/>
      <c r="BL53" s="1325"/>
      <c r="BM53" s="1325"/>
      <c r="BN53" s="1325"/>
      <c r="BO53" s="1325"/>
      <c r="BP53" s="1323">
        <v>53.8</v>
      </c>
      <c r="BQ53" s="1323"/>
      <c r="BR53" s="1323"/>
      <c r="BS53" s="1323"/>
      <c r="BT53" s="1323"/>
      <c r="BU53" s="1323"/>
      <c r="BV53" s="1323"/>
      <c r="BW53" s="1323"/>
      <c r="BX53" s="1323">
        <v>57.6</v>
      </c>
      <c r="BY53" s="1323"/>
      <c r="BZ53" s="1323"/>
      <c r="CA53" s="1323"/>
      <c r="CB53" s="1323"/>
      <c r="CC53" s="1323"/>
      <c r="CD53" s="1323"/>
      <c r="CE53" s="1323"/>
      <c r="CF53" s="1323">
        <v>62.1</v>
      </c>
      <c r="CG53" s="1323"/>
      <c r="CH53" s="1323"/>
      <c r="CI53" s="1323"/>
      <c r="CJ53" s="1323"/>
      <c r="CK53" s="1323"/>
      <c r="CL53" s="1323"/>
      <c r="CM53" s="1323"/>
      <c r="CN53" s="1323">
        <v>65.400000000000006</v>
      </c>
      <c r="CO53" s="1323"/>
      <c r="CP53" s="1323"/>
      <c r="CQ53" s="1323"/>
      <c r="CR53" s="1323"/>
      <c r="CS53" s="1323"/>
      <c r="CT53" s="1323"/>
      <c r="CU53" s="1323"/>
      <c r="CV53" s="1323">
        <v>66.900000000000006</v>
      </c>
      <c r="CW53" s="1323"/>
      <c r="CX53" s="1323"/>
      <c r="CY53" s="1323"/>
      <c r="CZ53" s="1323"/>
      <c r="DA53" s="1323"/>
      <c r="DB53" s="1323"/>
      <c r="DC53" s="1323"/>
    </row>
    <row r="54" spans="1:109" x14ac:dyDescent="0.15">
      <c r="A54" s="403"/>
      <c r="B54" s="395"/>
      <c r="G54" s="1328"/>
      <c r="H54" s="1328"/>
      <c r="I54" s="1318"/>
      <c r="J54" s="1318"/>
      <c r="K54" s="1324"/>
      <c r="L54" s="1324"/>
      <c r="M54" s="1324"/>
      <c r="N54" s="1324"/>
      <c r="AM54" s="404"/>
      <c r="AN54" s="1325"/>
      <c r="AO54" s="1325"/>
      <c r="AP54" s="1325"/>
      <c r="AQ54" s="1325"/>
      <c r="AR54" s="1325"/>
      <c r="AS54" s="1325"/>
      <c r="AT54" s="1325"/>
      <c r="AU54" s="1325"/>
      <c r="AV54" s="1325"/>
      <c r="AW54" s="1325"/>
      <c r="AX54" s="1325"/>
      <c r="AY54" s="1325"/>
      <c r="AZ54" s="1325"/>
      <c r="BA54" s="1325"/>
      <c r="BB54" s="1325"/>
      <c r="BC54" s="1325"/>
      <c r="BD54" s="1325"/>
      <c r="BE54" s="1325"/>
      <c r="BF54" s="1325"/>
      <c r="BG54" s="1325"/>
      <c r="BH54" s="1325"/>
      <c r="BI54" s="1325"/>
      <c r="BJ54" s="1325"/>
      <c r="BK54" s="1325"/>
      <c r="BL54" s="1325"/>
      <c r="BM54" s="1325"/>
      <c r="BN54" s="1325"/>
      <c r="BO54" s="1325"/>
      <c r="BP54" s="1323"/>
      <c r="BQ54" s="1323"/>
      <c r="BR54" s="1323"/>
      <c r="BS54" s="1323"/>
      <c r="BT54" s="1323"/>
      <c r="BU54" s="1323"/>
      <c r="BV54" s="1323"/>
      <c r="BW54" s="1323"/>
      <c r="BX54" s="1323"/>
      <c r="BY54" s="1323"/>
      <c r="BZ54" s="1323"/>
      <c r="CA54" s="1323"/>
      <c r="CB54" s="1323"/>
      <c r="CC54" s="1323"/>
      <c r="CD54" s="1323"/>
      <c r="CE54" s="1323"/>
      <c r="CF54" s="1323"/>
      <c r="CG54" s="1323"/>
      <c r="CH54" s="1323"/>
      <c r="CI54" s="1323"/>
      <c r="CJ54" s="1323"/>
      <c r="CK54" s="1323"/>
      <c r="CL54" s="1323"/>
      <c r="CM54" s="1323"/>
      <c r="CN54" s="1323"/>
      <c r="CO54" s="1323"/>
      <c r="CP54" s="1323"/>
      <c r="CQ54" s="1323"/>
      <c r="CR54" s="1323"/>
      <c r="CS54" s="1323"/>
      <c r="CT54" s="1323"/>
      <c r="CU54" s="1323"/>
      <c r="CV54" s="1323"/>
      <c r="CW54" s="1323"/>
      <c r="CX54" s="1323"/>
      <c r="CY54" s="1323"/>
      <c r="CZ54" s="1323"/>
      <c r="DA54" s="1323"/>
      <c r="DB54" s="1323"/>
      <c r="DC54" s="1323"/>
    </row>
    <row r="55" spans="1:109" x14ac:dyDescent="0.15">
      <c r="A55" s="403"/>
      <c r="B55" s="395"/>
      <c r="G55" s="1318"/>
      <c r="H55" s="1318"/>
      <c r="I55" s="1318"/>
      <c r="J55" s="1318"/>
      <c r="K55" s="1324"/>
      <c r="L55" s="1324"/>
      <c r="M55" s="1324"/>
      <c r="N55" s="1324"/>
      <c r="AN55" s="1322" t="s">
        <v>612</v>
      </c>
      <c r="AO55" s="1322"/>
      <c r="AP55" s="1322"/>
      <c r="AQ55" s="1322"/>
      <c r="AR55" s="1322"/>
      <c r="AS55" s="1322"/>
      <c r="AT55" s="1322"/>
      <c r="AU55" s="1322"/>
      <c r="AV55" s="1322"/>
      <c r="AW55" s="1322"/>
      <c r="AX55" s="1322"/>
      <c r="AY55" s="1322"/>
      <c r="AZ55" s="1322"/>
      <c r="BA55" s="1322"/>
      <c r="BB55" s="1325" t="s">
        <v>610</v>
      </c>
      <c r="BC55" s="1325"/>
      <c r="BD55" s="1325"/>
      <c r="BE55" s="1325"/>
      <c r="BF55" s="1325"/>
      <c r="BG55" s="1325"/>
      <c r="BH55" s="1325"/>
      <c r="BI55" s="1325"/>
      <c r="BJ55" s="1325"/>
      <c r="BK55" s="1325"/>
      <c r="BL55" s="1325"/>
      <c r="BM55" s="1325"/>
      <c r="BN55" s="1325"/>
      <c r="BO55" s="1325"/>
      <c r="BP55" s="1323">
        <v>0.8</v>
      </c>
      <c r="BQ55" s="1323"/>
      <c r="BR55" s="1323"/>
      <c r="BS55" s="1323"/>
      <c r="BT55" s="1323"/>
      <c r="BU55" s="1323"/>
      <c r="BV55" s="1323"/>
      <c r="BW55" s="1323"/>
      <c r="BX55" s="1323">
        <v>0</v>
      </c>
      <c r="BY55" s="1323"/>
      <c r="BZ55" s="1323"/>
      <c r="CA55" s="1323"/>
      <c r="CB55" s="1323"/>
      <c r="CC55" s="1323"/>
      <c r="CD55" s="1323"/>
      <c r="CE55" s="1323"/>
      <c r="CF55" s="1323">
        <v>0</v>
      </c>
      <c r="CG55" s="1323"/>
      <c r="CH55" s="1323"/>
      <c r="CI55" s="1323"/>
      <c r="CJ55" s="1323"/>
      <c r="CK55" s="1323"/>
      <c r="CL55" s="1323"/>
      <c r="CM55" s="1323"/>
      <c r="CN55" s="1323">
        <v>0</v>
      </c>
      <c r="CO55" s="1323"/>
      <c r="CP55" s="1323"/>
      <c r="CQ55" s="1323"/>
      <c r="CR55" s="1323"/>
      <c r="CS55" s="1323"/>
      <c r="CT55" s="1323"/>
      <c r="CU55" s="1323"/>
      <c r="CV55" s="1323">
        <v>0</v>
      </c>
      <c r="CW55" s="1323"/>
      <c r="CX55" s="1323"/>
      <c r="CY55" s="1323"/>
      <c r="CZ55" s="1323"/>
      <c r="DA55" s="1323"/>
      <c r="DB55" s="1323"/>
      <c r="DC55" s="1323"/>
    </row>
    <row r="56" spans="1:109" x14ac:dyDescent="0.15">
      <c r="A56" s="403"/>
      <c r="B56" s="395"/>
      <c r="G56" s="1318"/>
      <c r="H56" s="1318"/>
      <c r="I56" s="1318"/>
      <c r="J56" s="1318"/>
      <c r="K56" s="1324"/>
      <c r="L56" s="1324"/>
      <c r="M56" s="1324"/>
      <c r="N56" s="1324"/>
      <c r="AN56" s="1322"/>
      <c r="AO56" s="1322"/>
      <c r="AP56" s="1322"/>
      <c r="AQ56" s="1322"/>
      <c r="AR56" s="1322"/>
      <c r="AS56" s="1322"/>
      <c r="AT56" s="1322"/>
      <c r="AU56" s="1322"/>
      <c r="AV56" s="1322"/>
      <c r="AW56" s="1322"/>
      <c r="AX56" s="1322"/>
      <c r="AY56" s="1322"/>
      <c r="AZ56" s="1322"/>
      <c r="BA56" s="1322"/>
      <c r="BB56" s="1325"/>
      <c r="BC56" s="1325"/>
      <c r="BD56" s="1325"/>
      <c r="BE56" s="1325"/>
      <c r="BF56" s="1325"/>
      <c r="BG56" s="1325"/>
      <c r="BH56" s="1325"/>
      <c r="BI56" s="1325"/>
      <c r="BJ56" s="1325"/>
      <c r="BK56" s="1325"/>
      <c r="BL56" s="1325"/>
      <c r="BM56" s="1325"/>
      <c r="BN56" s="1325"/>
      <c r="BO56" s="1325"/>
      <c r="BP56" s="1323"/>
      <c r="BQ56" s="1323"/>
      <c r="BR56" s="1323"/>
      <c r="BS56" s="1323"/>
      <c r="BT56" s="1323"/>
      <c r="BU56" s="1323"/>
      <c r="BV56" s="1323"/>
      <c r="BW56" s="1323"/>
      <c r="BX56" s="1323"/>
      <c r="BY56" s="1323"/>
      <c r="BZ56" s="1323"/>
      <c r="CA56" s="1323"/>
      <c r="CB56" s="1323"/>
      <c r="CC56" s="1323"/>
      <c r="CD56" s="1323"/>
      <c r="CE56" s="1323"/>
      <c r="CF56" s="1323"/>
      <c r="CG56" s="1323"/>
      <c r="CH56" s="1323"/>
      <c r="CI56" s="1323"/>
      <c r="CJ56" s="1323"/>
      <c r="CK56" s="1323"/>
      <c r="CL56" s="1323"/>
      <c r="CM56" s="1323"/>
      <c r="CN56" s="1323"/>
      <c r="CO56" s="1323"/>
      <c r="CP56" s="1323"/>
      <c r="CQ56" s="1323"/>
      <c r="CR56" s="1323"/>
      <c r="CS56" s="1323"/>
      <c r="CT56" s="1323"/>
      <c r="CU56" s="1323"/>
      <c r="CV56" s="1323"/>
      <c r="CW56" s="1323"/>
      <c r="CX56" s="1323"/>
      <c r="CY56" s="1323"/>
      <c r="CZ56" s="1323"/>
      <c r="DA56" s="1323"/>
      <c r="DB56" s="1323"/>
      <c r="DC56" s="1323"/>
    </row>
    <row r="57" spans="1:109" s="403" customFormat="1" x14ac:dyDescent="0.15">
      <c r="B57" s="407"/>
      <c r="G57" s="1318"/>
      <c r="H57" s="1318"/>
      <c r="I57" s="1327"/>
      <c r="J57" s="1327"/>
      <c r="K57" s="1324"/>
      <c r="L57" s="1324"/>
      <c r="M57" s="1324"/>
      <c r="N57" s="1324"/>
      <c r="AM57" s="388"/>
      <c r="AN57" s="1322"/>
      <c r="AO57" s="1322"/>
      <c r="AP57" s="1322"/>
      <c r="AQ57" s="1322"/>
      <c r="AR57" s="1322"/>
      <c r="AS57" s="1322"/>
      <c r="AT57" s="1322"/>
      <c r="AU57" s="1322"/>
      <c r="AV57" s="1322"/>
      <c r="AW57" s="1322"/>
      <c r="AX57" s="1322"/>
      <c r="AY57" s="1322"/>
      <c r="AZ57" s="1322"/>
      <c r="BA57" s="1322"/>
      <c r="BB57" s="1325" t="s">
        <v>611</v>
      </c>
      <c r="BC57" s="1325"/>
      <c r="BD57" s="1325"/>
      <c r="BE57" s="1325"/>
      <c r="BF57" s="1325"/>
      <c r="BG57" s="1325"/>
      <c r="BH57" s="1325"/>
      <c r="BI57" s="1325"/>
      <c r="BJ57" s="1325"/>
      <c r="BK57" s="1325"/>
      <c r="BL57" s="1325"/>
      <c r="BM57" s="1325"/>
      <c r="BN57" s="1325"/>
      <c r="BO57" s="1325"/>
      <c r="BP57" s="1323">
        <v>56.2</v>
      </c>
      <c r="BQ57" s="1323"/>
      <c r="BR57" s="1323"/>
      <c r="BS57" s="1323"/>
      <c r="BT57" s="1323"/>
      <c r="BU57" s="1323"/>
      <c r="BV57" s="1323"/>
      <c r="BW57" s="1323"/>
      <c r="BX57" s="1323">
        <v>58.6</v>
      </c>
      <c r="BY57" s="1323"/>
      <c r="BZ57" s="1323"/>
      <c r="CA57" s="1323"/>
      <c r="CB57" s="1323"/>
      <c r="CC57" s="1323"/>
      <c r="CD57" s="1323"/>
      <c r="CE57" s="1323"/>
      <c r="CF57" s="1323">
        <v>59.1</v>
      </c>
      <c r="CG57" s="1323"/>
      <c r="CH57" s="1323"/>
      <c r="CI57" s="1323"/>
      <c r="CJ57" s="1323"/>
      <c r="CK57" s="1323"/>
      <c r="CL57" s="1323"/>
      <c r="CM57" s="1323"/>
      <c r="CN57" s="1323">
        <v>61.3</v>
      </c>
      <c r="CO57" s="1323"/>
      <c r="CP57" s="1323"/>
      <c r="CQ57" s="1323"/>
      <c r="CR57" s="1323"/>
      <c r="CS57" s="1323"/>
      <c r="CT57" s="1323"/>
      <c r="CU57" s="1323"/>
      <c r="CV57" s="1323">
        <v>62.9</v>
      </c>
      <c r="CW57" s="1323"/>
      <c r="CX57" s="1323"/>
      <c r="CY57" s="1323"/>
      <c r="CZ57" s="1323"/>
      <c r="DA57" s="1323"/>
      <c r="DB57" s="1323"/>
      <c r="DC57" s="1323"/>
      <c r="DD57" s="408"/>
      <c r="DE57" s="407"/>
    </row>
    <row r="58" spans="1:109" s="403" customFormat="1" x14ac:dyDescent="0.15">
      <c r="A58" s="388"/>
      <c r="B58" s="407"/>
      <c r="G58" s="1318"/>
      <c r="H58" s="1318"/>
      <c r="I58" s="1327"/>
      <c r="J58" s="1327"/>
      <c r="K58" s="1324"/>
      <c r="L58" s="1324"/>
      <c r="M58" s="1324"/>
      <c r="N58" s="1324"/>
      <c r="AM58" s="388"/>
      <c r="AN58" s="1322"/>
      <c r="AO58" s="1322"/>
      <c r="AP58" s="1322"/>
      <c r="AQ58" s="1322"/>
      <c r="AR58" s="1322"/>
      <c r="AS58" s="1322"/>
      <c r="AT58" s="1322"/>
      <c r="AU58" s="1322"/>
      <c r="AV58" s="1322"/>
      <c r="AW58" s="1322"/>
      <c r="AX58" s="1322"/>
      <c r="AY58" s="1322"/>
      <c r="AZ58" s="1322"/>
      <c r="BA58" s="1322"/>
      <c r="BB58" s="1325"/>
      <c r="BC58" s="1325"/>
      <c r="BD58" s="1325"/>
      <c r="BE58" s="1325"/>
      <c r="BF58" s="1325"/>
      <c r="BG58" s="1325"/>
      <c r="BH58" s="1325"/>
      <c r="BI58" s="1325"/>
      <c r="BJ58" s="1325"/>
      <c r="BK58" s="1325"/>
      <c r="BL58" s="1325"/>
      <c r="BM58" s="1325"/>
      <c r="BN58" s="1325"/>
      <c r="BO58" s="1325"/>
      <c r="BP58" s="1323"/>
      <c r="BQ58" s="1323"/>
      <c r="BR58" s="1323"/>
      <c r="BS58" s="1323"/>
      <c r="BT58" s="1323"/>
      <c r="BU58" s="1323"/>
      <c r="BV58" s="1323"/>
      <c r="BW58" s="1323"/>
      <c r="BX58" s="1323"/>
      <c r="BY58" s="1323"/>
      <c r="BZ58" s="1323"/>
      <c r="CA58" s="1323"/>
      <c r="CB58" s="1323"/>
      <c r="CC58" s="1323"/>
      <c r="CD58" s="1323"/>
      <c r="CE58" s="1323"/>
      <c r="CF58" s="1323"/>
      <c r="CG58" s="1323"/>
      <c r="CH58" s="1323"/>
      <c r="CI58" s="1323"/>
      <c r="CJ58" s="1323"/>
      <c r="CK58" s="1323"/>
      <c r="CL58" s="1323"/>
      <c r="CM58" s="1323"/>
      <c r="CN58" s="1323"/>
      <c r="CO58" s="1323"/>
      <c r="CP58" s="1323"/>
      <c r="CQ58" s="1323"/>
      <c r="CR58" s="1323"/>
      <c r="CS58" s="1323"/>
      <c r="CT58" s="1323"/>
      <c r="CU58" s="1323"/>
      <c r="CV58" s="1323"/>
      <c r="CW58" s="1323"/>
      <c r="CX58" s="1323"/>
      <c r="CY58" s="1323"/>
      <c r="CZ58" s="1323"/>
      <c r="DA58" s="1323"/>
      <c r="DB58" s="1323"/>
      <c r="DC58" s="1323"/>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613</v>
      </c>
    </row>
    <row r="64" spans="1:109" x14ac:dyDescent="0.15">
      <c r="B64" s="395"/>
      <c r="G64" s="402"/>
      <c r="I64" s="415"/>
      <c r="J64" s="415"/>
      <c r="K64" s="415"/>
      <c r="L64" s="415"/>
      <c r="M64" s="415"/>
      <c r="N64" s="416"/>
      <c r="AM64" s="402"/>
      <c r="AN64" s="402" t="s">
        <v>607</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x14ac:dyDescent="0.15">
      <c r="B65" s="395"/>
      <c r="AN65" s="1309" t="s">
        <v>616</v>
      </c>
      <c r="AO65" s="1310"/>
      <c r="AP65" s="1310"/>
      <c r="AQ65" s="1310"/>
      <c r="AR65" s="1310"/>
      <c r="AS65" s="1310"/>
      <c r="AT65" s="1310"/>
      <c r="AU65" s="1310"/>
      <c r="AV65" s="1310"/>
      <c r="AW65" s="1310"/>
      <c r="AX65" s="1310"/>
      <c r="AY65" s="1310"/>
      <c r="AZ65" s="1310"/>
      <c r="BA65" s="1310"/>
      <c r="BB65" s="1310"/>
      <c r="BC65" s="1310"/>
      <c r="BD65" s="1310"/>
      <c r="BE65" s="1310"/>
      <c r="BF65" s="1310"/>
      <c r="BG65" s="1310"/>
      <c r="BH65" s="1310"/>
      <c r="BI65" s="1310"/>
      <c r="BJ65" s="1310"/>
      <c r="BK65" s="1310"/>
      <c r="BL65" s="1310"/>
      <c r="BM65" s="1310"/>
      <c r="BN65" s="1310"/>
      <c r="BO65" s="1310"/>
      <c r="BP65" s="1310"/>
      <c r="BQ65" s="1310"/>
      <c r="BR65" s="1310"/>
      <c r="BS65" s="1310"/>
      <c r="BT65" s="1310"/>
      <c r="BU65" s="1310"/>
      <c r="BV65" s="1310"/>
      <c r="BW65" s="1310"/>
      <c r="BX65" s="1310"/>
      <c r="BY65" s="1310"/>
      <c r="BZ65" s="1310"/>
      <c r="CA65" s="1310"/>
      <c r="CB65" s="1310"/>
      <c r="CC65" s="1310"/>
      <c r="CD65" s="1310"/>
      <c r="CE65" s="1310"/>
      <c r="CF65" s="1310"/>
      <c r="CG65" s="1310"/>
      <c r="CH65" s="1310"/>
      <c r="CI65" s="1310"/>
      <c r="CJ65" s="1310"/>
      <c r="CK65" s="1310"/>
      <c r="CL65" s="1310"/>
      <c r="CM65" s="1310"/>
      <c r="CN65" s="1310"/>
      <c r="CO65" s="1310"/>
      <c r="CP65" s="1310"/>
      <c r="CQ65" s="1310"/>
      <c r="CR65" s="1310"/>
      <c r="CS65" s="1310"/>
      <c r="CT65" s="1310"/>
      <c r="CU65" s="1310"/>
      <c r="CV65" s="1310"/>
      <c r="CW65" s="1310"/>
      <c r="CX65" s="1310"/>
      <c r="CY65" s="1310"/>
      <c r="CZ65" s="1310"/>
      <c r="DA65" s="1310"/>
      <c r="DB65" s="1310"/>
      <c r="DC65" s="1311"/>
    </row>
    <row r="66" spans="2:107" x14ac:dyDescent="0.15">
      <c r="B66" s="395"/>
      <c r="AN66" s="1312"/>
      <c r="AO66" s="1313"/>
      <c r="AP66" s="1313"/>
      <c r="AQ66" s="1313"/>
      <c r="AR66" s="1313"/>
      <c r="AS66" s="1313"/>
      <c r="AT66" s="1313"/>
      <c r="AU66" s="1313"/>
      <c r="AV66" s="1313"/>
      <c r="AW66" s="1313"/>
      <c r="AX66" s="1313"/>
      <c r="AY66" s="1313"/>
      <c r="AZ66" s="1313"/>
      <c r="BA66" s="1313"/>
      <c r="BB66" s="1313"/>
      <c r="BC66" s="1313"/>
      <c r="BD66" s="1313"/>
      <c r="BE66" s="1313"/>
      <c r="BF66" s="1313"/>
      <c r="BG66" s="1313"/>
      <c r="BH66" s="1313"/>
      <c r="BI66" s="1313"/>
      <c r="BJ66" s="1313"/>
      <c r="BK66" s="1313"/>
      <c r="BL66" s="1313"/>
      <c r="BM66" s="1313"/>
      <c r="BN66" s="1313"/>
      <c r="BO66" s="1313"/>
      <c r="BP66" s="1313"/>
      <c r="BQ66" s="1313"/>
      <c r="BR66" s="1313"/>
      <c r="BS66" s="1313"/>
      <c r="BT66" s="1313"/>
      <c r="BU66" s="1313"/>
      <c r="BV66" s="1313"/>
      <c r="BW66" s="1313"/>
      <c r="BX66" s="1313"/>
      <c r="BY66" s="1313"/>
      <c r="BZ66" s="1313"/>
      <c r="CA66" s="1313"/>
      <c r="CB66" s="1313"/>
      <c r="CC66" s="1313"/>
      <c r="CD66" s="1313"/>
      <c r="CE66" s="1313"/>
      <c r="CF66" s="1313"/>
      <c r="CG66" s="1313"/>
      <c r="CH66" s="1313"/>
      <c r="CI66" s="1313"/>
      <c r="CJ66" s="1313"/>
      <c r="CK66" s="1313"/>
      <c r="CL66" s="1313"/>
      <c r="CM66" s="1313"/>
      <c r="CN66" s="1313"/>
      <c r="CO66" s="1313"/>
      <c r="CP66" s="1313"/>
      <c r="CQ66" s="1313"/>
      <c r="CR66" s="1313"/>
      <c r="CS66" s="1313"/>
      <c r="CT66" s="1313"/>
      <c r="CU66" s="1313"/>
      <c r="CV66" s="1313"/>
      <c r="CW66" s="1313"/>
      <c r="CX66" s="1313"/>
      <c r="CY66" s="1313"/>
      <c r="CZ66" s="1313"/>
      <c r="DA66" s="1313"/>
      <c r="DB66" s="1313"/>
      <c r="DC66" s="1314"/>
    </row>
    <row r="67" spans="2:107" x14ac:dyDescent="0.15">
      <c r="B67" s="395"/>
      <c r="AN67" s="1312"/>
      <c r="AO67" s="1313"/>
      <c r="AP67" s="1313"/>
      <c r="AQ67" s="1313"/>
      <c r="AR67" s="1313"/>
      <c r="AS67" s="1313"/>
      <c r="AT67" s="1313"/>
      <c r="AU67" s="1313"/>
      <c r="AV67" s="1313"/>
      <c r="AW67" s="1313"/>
      <c r="AX67" s="1313"/>
      <c r="AY67" s="1313"/>
      <c r="AZ67" s="1313"/>
      <c r="BA67" s="1313"/>
      <c r="BB67" s="1313"/>
      <c r="BC67" s="1313"/>
      <c r="BD67" s="1313"/>
      <c r="BE67" s="1313"/>
      <c r="BF67" s="1313"/>
      <c r="BG67" s="1313"/>
      <c r="BH67" s="1313"/>
      <c r="BI67" s="1313"/>
      <c r="BJ67" s="1313"/>
      <c r="BK67" s="1313"/>
      <c r="BL67" s="1313"/>
      <c r="BM67" s="1313"/>
      <c r="BN67" s="1313"/>
      <c r="BO67" s="1313"/>
      <c r="BP67" s="1313"/>
      <c r="BQ67" s="1313"/>
      <c r="BR67" s="1313"/>
      <c r="BS67" s="1313"/>
      <c r="BT67" s="1313"/>
      <c r="BU67" s="1313"/>
      <c r="BV67" s="1313"/>
      <c r="BW67" s="1313"/>
      <c r="BX67" s="1313"/>
      <c r="BY67" s="1313"/>
      <c r="BZ67" s="1313"/>
      <c r="CA67" s="1313"/>
      <c r="CB67" s="1313"/>
      <c r="CC67" s="1313"/>
      <c r="CD67" s="1313"/>
      <c r="CE67" s="1313"/>
      <c r="CF67" s="1313"/>
      <c r="CG67" s="1313"/>
      <c r="CH67" s="1313"/>
      <c r="CI67" s="1313"/>
      <c r="CJ67" s="1313"/>
      <c r="CK67" s="1313"/>
      <c r="CL67" s="1313"/>
      <c r="CM67" s="1313"/>
      <c r="CN67" s="1313"/>
      <c r="CO67" s="1313"/>
      <c r="CP67" s="1313"/>
      <c r="CQ67" s="1313"/>
      <c r="CR67" s="1313"/>
      <c r="CS67" s="1313"/>
      <c r="CT67" s="1313"/>
      <c r="CU67" s="1313"/>
      <c r="CV67" s="1313"/>
      <c r="CW67" s="1313"/>
      <c r="CX67" s="1313"/>
      <c r="CY67" s="1313"/>
      <c r="CZ67" s="1313"/>
      <c r="DA67" s="1313"/>
      <c r="DB67" s="1313"/>
      <c r="DC67" s="1314"/>
    </row>
    <row r="68" spans="2:107" x14ac:dyDescent="0.15">
      <c r="B68" s="395"/>
      <c r="AN68" s="1312"/>
      <c r="AO68" s="1313"/>
      <c r="AP68" s="1313"/>
      <c r="AQ68" s="1313"/>
      <c r="AR68" s="1313"/>
      <c r="AS68" s="1313"/>
      <c r="AT68" s="1313"/>
      <c r="AU68" s="1313"/>
      <c r="AV68" s="1313"/>
      <c r="AW68" s="1313"/>
      <c r="AX68" s="1313"/>
      <c r="AY68" s="1313"/>
      <c r="AZ68" s="1313"/>
      <c r="BA68" s="1313"/>
      <c r="BB68" s="1313"/>
      <c r="BC68" s="1313"/>
      <c r="BD68" s="1313"/>
      <c r="BE68" s="1313"/>
      <c r="BF68" s="1313"/>
      <c r="BG68" s="1313"/>
      <c r="BH68" s="1313"/>
      <c r="BI68" s="1313"/>
      <c r="BJ68" s="1313"/>
      <c r="BK68" s="1313"/>
      <c r="BL68" s="1313"/>
      <c r="BM68" s="1313"/>
      <c r="BN68" s="1313"/>
      <c r="BO68" s="1313"/>
      <c r="BP68" s="1313"/>
      <c r="BQ68" s="1313"/>
      <c r="BR68" s="1313"/>
      <c r="BS68" s="1313"/>
      <c r="BT68" s="1313"/>
      <c r="BU68" s="1313"/>
      <c r="BV68" s="1313"/>
      <c r="BW68" s="1313"/>
      <c r="BX68" s="1313"/>
      <c r="BY68" s="1313"/>
      <c r="BZ68" s="1313"/>
      <c r="CA68" s="1313"/>
      <c r="CB68" s="1313"/>
      <c r="CC68" s="1313"/>
      <c r="CD68" s="1313"/>
      <c r="CE68" s="1313"/>
      <c r="CF68" s="1313"/>
      <c r="CG68" s="1313"/>
      <c r="CH68" s="1313"/>
      <c r="CI68" s="1313"/>
      <c r="CJ68" s="1313"/>
      <c r="CK68" s="1313"/>
      <c r="CL68" s="1313"/>
      <c r="CM68" s="1313"/>
      <c r="CN68" s="1313"/>
      <c r="CO68" s="1313"/>
      <c r="CP68" s="1313"/>
      <c r="CQ68" s="1313"/>
      <c r="CR68" s="1313"/>
      <c r="CS68" s="1313"/>
      <c r="CT68" s="1313"/>
      <c r="CU68" s="1313"/>
      <c r="CV68" s="1313"/>
      <c r="CW68" s="1313"/>
      <c r="CX68" s="1313"/>
      <c r="CY68" s="1313"/>
      <c r="CZ68" s="1313"/>
      <c r="DA68" s="1313"/>
      <c r="DB68" s="1313"/>
      <c r="DC68" s="1314"/>
    </row>
    <row r="69" spans="2:107" x14ac:dyDescent="0.15">
      <c r="B69" s="395"/>
      <c r="AN69" s="1315"/>
      <c r="AO69" s="1316"/>
      <c r="AP69" s="1316"/>
      <c r="AQ69" s="1316"/>
      <c r="AR69" s="1316"/>
      <c r="AS69" s="1316"/>
      <c r="AT69" s="1316"/>
      <c r="AU69" s="1316"/>
      <c r="AV69" s="1316"/>
      <c r="AW69" s="1316"/>
      <c r="AX69" s="1316"/>
      <c r="AY69" s="1316"/>
      <c r="AZ69" s="1316"/>
      <c r="BA69" s="1316"/>
      <c r="BB69" s="1316"/>
      <c r="BC69" s="1316"/>
      <c r="BD69" s="1316"/>
      <c r="BE69" s="1316"/>
      <c r="BF69" s="1316"/>
      <c r="BG69" s="1316"/>
      <c r="BH69" s="1316"/>
      <c r="BI69" s="1316"/>
      <c r="BJ69" s="1316"/>
      <c r="BK69" s="1316"/>
      <c r="BL69" s="1316"/>
      <c r="BM69" s="1316"/>
      <c r="BN69" s="1316"/>
      <c r="BO69" s="1316"/>
      <c r="BP69" s="1316"/>
      <c r="BQ69" s="1316"/>
      <c r="BR69" s="1316"/>
      <c r="BS69" s="1316"/>
      <c r="BT69" s="1316"/>
      <c r="BU69" s="1316"/>
      <c r="BV69" s="1316"/>
      <c r="BW69" s="1316"/>
      <c r="BX69" s="1316"/>
      <c r="BY69" s="1316"/>
      <c r="BZ69" s="1316"/>
      <c r="CA69" s="1316"/>
      <c r="CB69" s="1316"/>
      <c r="CC69" s="1316"/>
      <c r="CD69" s="1316"/>
      <c r="CE69" s="1316"/>
      <c r="CF69" s="1316"/>
      <c r="CG69" s="1316"/>
      <c r="CH69" s="1316"/>
      <c r="CI69" s="1316"/>
      <c r="CJ69" s="1316"/>
      <c r="CK69" s="1316"/>
      <c r="CL69" s="1316"/>
      <c r="CM69" s="1316"/>
      <c r="CN69" s="1316"/>
      <c r="CO69" s="1316"/>
      <c r="CP69" s="1316"/>
      <c r="CQ69" s="1316"/>
      <c r="CR69" s="1316"/>
      <c r="CS69" s="1316"/>
      <c r="CT69" s="1316"/>
      <c r="CU69" s="1316"/>
      <c r="CV69" s="1316"/>
      <c r="CW69" s="1316"/>
      <c r="CX69" s="1316"/>
      <c r="CY69" s="1316"/>
      <c r="CZ69" s="1316"/>
      <c r="DA69" s="1316"/>
      <c r="DB69" s="1316"/>
      <c r="DC69" s="1317"/>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608</v>
      </c>
    </row>
    <row r="72" spans="2:107" x14ac:dyDescent="0.15">
      <c r="B72" s="395"/>
      <c r="G72" s="1318"/>
      <c r="H72" s="1318"/>
      <c r="I72" s="1318"/>
      <c r="J72" s="1318"/>
      <c r="K72" s="405"/>
      <c r="L72" s="405"/>
      <c r="M72" s="406"/>
      <c r="N72" s="406"/>
      <c r="AN72" s="1319"/>
      <c r="AO72" s="1320"/>
      <c r="AP72" s="1320"/>
      <c r="AQ72" s="1320"/>
      <c r="AR72" s="1320"/>
      <c r="AS72" s="1320"/>
      <c r="AT72" s="1320"/>
      <c r="AU72" s="1320"/>
      <c r="AV72" s="1320"/>
      <c r="AW72" s="1320"/>
      <c r="AX72" s="1320"/>
      <c r="AY72" s="1320"/>
      <c r="AZ72" s="1320"/>
      <c r="BA72" s="1320"/>
      <c r="BB72" s="1320"/>
      <c r="BC72" s="1320"/>
      <c r="BD72" s="1320"/>
      <c r="BE72" s="1320"/>
      <c r="BF72" s="1320"/>
      <c r="BG72" s="1320"/>
      <c r="BH72" s="1320"/>
      <c r="BI72" s="1320"/>
      <c r="BJ72" s="1320"/>
      <c r="BK72" s="1320"/>
      <c r="BL72" s="1320"/>
      <c r="BM72" s="1320"/>
      <c r="BN72" s="1320"/>
      <c r="BO72" s="1321"/>
      <c r="BP72" s="1322" t="s">
        <v>565</v>
      </c>
      <c r="BQ72" s="1322"/>
      <c r="BR72" s="1322"/>
      <c r="BS72" s="1322"/>
      <c r="BT72" s="1322"/>
      <c r="BU72" s="1322"/>
      <c r="BV72" s="1322"/>
      <c r="BW72" s="1322"/>
      <c r="BX72" s="1322" t="s">
        <v>566</v>
      </c>
      <c r="BY72" s="1322"/>
      <c r="BZ72" s="1322"/>
      <c r="CA72" s="1322"/>
      <c r="CB72" s="1322"/>
      <c r="CC72" s="1322"/>
      <c r="CD72" s="1322"/>
      <c r="CE72" s="1322"/>
      <c r="CF72" s="1322" t="s">
        <v>567</v>
      </c>
      <c r="CG72" s="1322"/>
      <c r="CH72" s="1322"/>
      <c r="CI72" s="1322"/>
      <c r="CJ72" s="1322"/>
      <c r="CK72" s="1322"/>
      <c r="CL72" s="1322"/>
      <c r="CM72" s="1322"/>
      <c r="CN72" s="1322" t="s">
        <v>568</v>
      </c>
      <c r="CO72" s="1322"/>
      <c r="CP72" s="1322"/>
      <c r="CQ72" s="1322"/>
      <c r="CR72" s="1322"/>
      <c r="CS72" s="1322"/>
      <c r="CT72" s="1322"/>
      <c r="CU72" s="1322"/>
      <c r="CV72" s="1322" t="s">
        <v>569</v>
      </c>
      <c r="CW72" s="1322"/>
      <c r="CX72" s="1322"/>
      <c r="CY72" s="1322"/>
      <c r="CZ72" s="1322"/>
      <c r="DA72" s="1322"/>
      <c r="DB72" s="1322"/>
      <c r="DC72" s="1322"/>
    </row>
    <row r="73" spans="2:107" x14ac:dyDescent="0.15">
      <c r="B73" s="395"/>
      <c r="G73" s="1328"/>
      <c r="H73" s="1328"/>
      <c r="I73" s="1328"/>
      <c r="J73" s="1328"/>
      <c r="K73" s="1329"/>
      <c r="L73" s="1329"/>
      <c r="M73" s="1329"/>
      <c r="N73" s="1329"/>
      <c r="AM73" s="404"/>
      <c r="AN73" s="1325" t="s">
        <v>609</v>
      </c>
      <c r="AO73" s="1325"/>
      <c r="AP73" s="1325"/>
      <c r="AQ73" s="1325"/>
      <c r="AR73" s="1325"/>
      <c r="AS73" s="1325"/>
      <c r="AT73" s="1325"/>
      <c r="AU73" s="1325"/>
      <c r="AV73" s="1325"/>
      <c r="AW73" s="1325"/>
      <c r="AX73" s="1325"/>
      <c r="AY73" s="1325"/>
      <c r="AZ73" s="1325"/>
      <c r="BA73" s="1325"/>
      <c r="BB73" s="1325" t="s">
        <v>610</v>
      </c>
      <c r="BC73" s="1325"/>
      <c r="BD73" s="1325"/>
      <c r="BE73" s="1325"/>
      <c r="BF73" s="1325"/>
      <c r="BG73" s="1325"/>
      <c r="BH73" s="1325"/>
      <c r="BI73" s="1325"/>
      <c r="BJ73" s="1325"/>
      <c r="BK73" s="1325"/>
      <c r="BL73" s="1325"/>
      <c r="BM73" s="1325"/>
      <c r="BN73" s="1325"/>
      <c r="BO73" s="1325"/>
      <c r="BP73" s="1323"/>
      <c r="BQ73" s="1323"/>
      <c r="BR73" s="1323"/>
      <c r="BS73" s="1323"/>
      <c r="BT73" s="1323"/>
      <c r="BU73" s="1323"/>
      <c r="BV73" s="1323"/>
      <c r="BW73" s="1323"/>
      <c r="BX73" s="1323"/>
      <c r="BY73" s="1323"/>
      <c r="BZ73" s="1323"/>
      <c r="CA73" s="1323"/>
      <c r="CB73" s="1323"/>
      <c r="CC73" s="1323"/>
      <c r="CD73" s="1323"/>
      <c r="CE73" s="1323"/>
      <c r="CF73" s="1323"/>
      <c r="CG73" s="1323"/>
      <c r="CH73" s="1323"/>
      <c r="CI73" s="1323"/>
      <c r="CJ73" s="1323"/>
      <c r="CK73" s="1323"/>
      <c r="CL73" s="1323"/>
      <c r="CM73" s="1323"/>
      <c r="CN73" s="1323"/>
      <c r="CO73" s="1323"/>
      <c r="CP73" s="1323"/>
      <c r="CQ73" s="1323"/>
      <c r="CR73" s="1323"/>
      <c r="CS73" s="1323"/>
      <c r="CT73" s="1323"/>
      <c r="CU73" s="1323"/>
      <c r="CV73" s="1323"/>
      <c r="CW73" s="1323"/>
      <c r="CX73" s="1323"/>
      <c r="CY73" s="1323"/>
      <c r="CZ73" s="1323"/>
      <c r="DA73" s="1323"/>
      <c r="DB73" s="1323"/>
      <c r="DC73" s="1323"/>
    </row>
    <row r="74" spans="2:107" x14ac:dyDescent="0.15">
      <c r="B74" s="395"/>
      <c r="G74" s="1328"/>
      <c r="H74" s="1328"/>
      <c r="I74" s="1328"/>
      <c r="J74" s="1328"/>
      <c r="K74" s="1329"/>
      <c r="L74" s="1329"/>
      <c r="M74" s="1329"/>
      <c r="N74" s="1329"/>
      <c r="AM74" s="404"/>
      <c r="AN74" s="1325"/>
      <c r="AO74" s="1325"/>
      <c r="AP74" s="1325"/>
      <c r="AQ74" s="1325"/>
      <c r="AR74" s="1325"/>
      <c r="AS74" s="1325"/>
      <c r="AT74" s="1325"/>
      <c r="AU74" s="1325"/>
      <c r="AV74" s="1325"/>
      <c r="AW74" s="1325"/>
      <c r="AX74" s="1325"/>
      <c r="AY74" s="1325"/>
      <c r="AZ74" s="1325"/>
      <c r="BA74" s="1325"/>
      <c r="BB74" s="1325"/>
      <c r="BC74" s="1325"/>
      <c r="BD74" s="1325"/>
      <c r="BE74" s="1325"/>
      <c r="BF74" s="1325"/>
      <c r="BG74" s="1325"/>
      <c r="BH74" s="1325"/>
      <c r="BI74" s="1325"/>
      <c r="BJ74" s="1325"/>
      <c r="BK74" s="1325"/>
      <c r="BL74" s="1325"/>
      <c r="BM74" s="1325"/>
      <c r="BN74" s="1325"/>
      <c r="BO74" s="1325"/>
      <c r="BP74" s="1323"/>
      <c r="BQ74" s="1323"/>
      <c r="BR74" s="1323"/>
      <c r="BS74" s="1323"/>
      <c r="BT74" s="1323"/>
      <c r="BU74" s="1323"/>
      <c r="BV74" s="1323"/>
      <c r="BW74" s="1323"/>
      <c r="BX74" s="1323"/>
      <c r="BY74" s="1323"/>
      <c r="BZ74" s="1323"/>
      <c r="CA74" s="1323"/>
      <c r="CB74" s="1323"/>
      <c r="CC74" s="1323"/>
      <c r="CD74" s="1323"/>
      <c r="CE74" s="1323"/>
      <c r="CF74" s="1323"/>
      <c r="CG74" s="1323"/>
      <c r="CH74" s="1323"/>
      <c r="CI74" s="1323"/>
      <c r="CJ74" s="1323"/>
      <c r="CK74" s="1323"/>
      <c r="CL74" s="1323"/>
      <c r="CM74" s="1323"/>
      <c r="CN74" s="1323"/>
      <c r="CO74" s="1323"/>
      <c r="CP74" s="1323"/>
      <c r="CQ74" s="1323"/>
      <c r="CR74" s="1323"/>
      <c r="CS74" s="1323"/>
      <c r="CT74" s="1323"/>
      <c r="CU74" s="1323"/>
      <c r="CV74" s="1323"/>
      <c r="CW74" s="1323"/>
      <c r="CX74" s="1323"/>
      <c r="CY74" s="1323"/>
      <c r="CZ74" s="1323"/>
      <c r="DA74" s="1323"/>
      <c r="DB74" s="1323"/>
      <c r="DC74" s="1323"/>
    </row>
    <row r="75" spans="2:107" x14ac:dyDescent="0.15">
      <c r="B75" s="395"/>
      <c r="G75" s="1328"/>
      <c r="H75" s="1328"/>
      <c r="I75" s="1318"/>
      <c r="J75" s="1318"/>
      <c r="K75" s="1324"/>
      <c r="L75" s="1324"/>
      <c r="M75" s="1324"/>
      <c r="N75" s="1324"/>
      <c r="AM75" s="404"/>
      <c r="AN75" s="1325"/>
      <c r="AO75" s="1325"/>
      <c r="AP75" s="1325"/>
      <c r="AQ75" s="1325"/>
      <c r="AR75" s="1325"/>
      <c r="AS75" s="1325"/>
      <c r="AT75" s="1325"/>
      <c r="AU75" s="1325"/>
      <c r="AV75" s="1325"/>
      <c r="AW75" s="1325"/>
      <c r="AX75" s="1325"/>
      <c r="AY75" s="1325"/>
      <c r="AZ75" s="1325"/>
      <c r="BA75" s="1325"/>
      <c r="BB75" s="1325" t="s">
        <v>614</v>
      </c>
      <c r="BC75" s="1325"/>
      <c r="BD75" s="1325"/>
      <c r="BE75" s="1325"/>
      <c r="BF75" s="1325"/>
      <c r="BG75" s="1325"/>
      <c r="BH75" s="1325"/>
      <c r="BI75" s="1325"/>
      <c r="BJ75" s="1325"/>
      <c r="BK75" s="1325"/>
      <c r="BL75" s="1325"/>
      <c r="BM75" s="1325"/>
      <c r="BN75" s="1325"/>
      <c r="BO75" s="1325"/>
      <c r="BP75" s="1323">
        <v>2.1</v>
      </c>
      <c r="BQ75" s="1323"/>
      <c r="BR75" s="1323"/>
      <c r="BS75" s="1323"/>
      <c r="BT75" s="1323"/>
      <c r="BU75" s="1323"/>
      <c r="BV75" s="1323"/>
      <c r="BW75" s="1323"/>
      <c r="BX75" s="1323">
        <v>1.8</v>
      </c>
      <c r="BY75" s="1323"/>
      <c r="BZ75" s="1323"/>
      <c r="CA75" s="1323"/>
      <c r="CB75" s="1323"/>
      <c r="CC75" s="1323"/>
      <c r="CD75" s="1323"/>
      <c r="CE75" s="1323"/>
      <c r="CF75" s="1323">
        <v>1.9</v>
      </c>
      <c r="CG75" s="1323"/>
      <c r="CH75" s="1323"/>
      <c r="CI75" s="1323"/>
      <c r="CJ75" s="1323"/>
      <c r="CK75" s="1323"/>
      <c r="CL75" s="1323"/>
      <c r="CM75" s="1323"/>
      <c r="CN75" s="1323">
        <v>1.4</v>
      </c>
      <c r="CO75" s="1323"/>
      <c r="CP75" s="1323"/>
      <c r="CQ75" s="1323"/>
      <c r="CR75" s="1323"/>
      <c r="CS75" s="1323"/>
      <c r="CT75" s="1323"/>
      <c r="CU75" s="1323"/>
      <c r="CV75" s="1323">
        <v>1.3</v>
      </c>
      <c r="CW75" s="1323"/>
      <c r="CX75" s="1323"/>
      <c r="CY75" s="1323"/>
      <c r="CZ75" s="1323"/>
      <c r="DA75" s="1323"/>
      <c r="DB75" s="1323"/>
      <c r="DC75" s="1323"/>
    </row>
    <row r="76" spans="2:107" x14ac:dyDescent="0.15">
      <c r="B76" s="395"/>
      <c r="G76" s="1328"/>
      <c r="H76" s="1328"/>
      <c r="I76" s="1318"/>
      <c r="J76" s="1318"/>
      <c r="K76" s="1324"/>
      <c r="L76" s="1324"/>
      <c r="M76" s="1324"/>
      <c r="N76" s="1324"/>
      <c r="AM76" s="404"/>
      <c r="AN76" s="1325"/>
      <c r="AO76" s="1325"/>
      <c r="AP76" s="1325"/>
      <c r="AQ76" s="1325"/>
      <c r="AR76" s="1325"/>
      <c r="AS76" s="1325"/>
      <c r="AT76" s="1325"/>
      <c r="AU76" s="1325"/>
      <c r="AV76" s="1325"/>
      <c r="AW76" s="1325"/>
      <c r="AX76" s="1325"/>
      <c r="AY76" s="1325"/>
      <c r="AZ76" s="1325"/>
      <c r="BA76" s="1325"/>
      <c r="BB76" s="1325"/>
      <c r="BC76" s="1325"/>
      <c r="BD76" s="1325"/>
      <c r="BE76" s="1325"/>
      <c r="BF76" s="1325"/>
      <c r="BG76" s="1325"/>
      <c r="BH76" s="1325"/>
      <c r="BI76" s="1325"/>
      <c r="BJ76" s="1325"/>
      <c r="BK76" s="1325"/>
      <c r="BL76" s="1325"/>
      <c r="BM76" s="1325"/>
      <c r="BN76" s="1325"/>
      <c r="BO76" s="1325"/>
      <c r="BP76" s="1323"/>
      <c r="BQ76" s="1323"/>
      <c r="BR76" s="1323"/>
      <c r="BS76" s="1323"/>
      <c r="BT76" s="1323"/>
      <c r="BU76" s="1323"/>
      <c r="BV76" s="1323"/>
      <c r="BW76" s="1323"/>
      <c r="BX76" s="1323"/>
      <c r="BY76" s="1323"/>
      <c r="BZ76" s="1323"/>
      <c r="CA76" s="1323"/>
      <c r="CB76" s="1323"/>
      <c r="CC76" s="1323"/>
      <c r="CD76" s="1323"/>
      <c r="CE76" s="1323"/>
      <c r="CF76" s="1323"/>
      <c r="CG76" s="1323"/>
      <c r="CH76" s="1323"/>
      <c r="CI76" s="1323"/>
      <c r="CJ76" s="1323"/>
      <c r="CK76" s="1323"/>
      <c r="CL76" s="1323"/>
      <c r="CM76" s="1323"/>
      <c r="CN76" s="1323"/>
      <c r="CO76" s="1323"/>
      <c r="CP76" s="1323"/>
      <c r="CQ76" s="1323"/>
      <c r="CR76" s="1323"/>
      <c r="CS76" s="1323"/>
      <c r="CT76" s="1323"/>
      <c r="CU76" s="1323"/>
      <c r="CV76" s="1323"/>
      <c r="CW76" s="1323"/>
      <c r="CX76" s="1323"/>
      <c r="CY76" s="1323"/>
      <c r="CZ76" s="1323"/>
      <c r="DA76" s="1323"/>
      <c r="DB76" s="1323"/>
      <c r="DC76" s="1323"/>
    </row>
    <row r="77" spans="2:107" x14ac:dyDescent="0.15">
      <c r="B77" s="395"/>
      <c r="G77" s="1318"/>
      <c r="H77" s="1318"/>
      <c r="I77" s="1318"/>
      <c r="J77" s="1318"/>
      <c r="K77" s="1329"/>
      <c r="L77" s="1329"/>
      <c r="M77" s="1329"/>
      <c r="N77" s="1329"/>
      <c r="AN77" s="1322" t="s">
        <v>612</v>
      </c>
      <c r="AO77" s="1322"/>
      <c r="AP77" s="1322"/>
      <c r="AQ77" s="1322"/>
      <c r="AR77" s="1322"/>
      <c r="AS77" s="1322"/>
      <c r="AT77" s="1322"/>
      <c r="AU77" s="1322"/>
      <c r="AV77" s="1322"/>
      <c r="AW77" s="1322"/>
      <c r="AX77" s="1322"/>
      <c r="AY77" s="1322"/>
      <c r="AZ77" s="1322"/>
      <c r="BA77" s="1322"/>
      <c r="BB77" s="1325" t="s">
        <v>610</v>
      </c>
      <c r="BC77" s="1325"/>
      <c r="BD77" s="1325"/>
      <c r="BE77" s="1325"/>
      <c r="BF77" s="1325"/>
      <c r="BG77" s="1325"/>
      <c r="BH77" s="1325"/>
      <c r="BI77" s="1325"/>
      <c r="BJ77" s="1325"/>
      <c r="BK77" s="1325"/>
      <c r="BL77" s="1325"/>
      <c r="BM77" s="1325"/>
      <c r="BN77" s="1325"/>
      <c r="BO77" s="1325"/>
      <c r="BP77" s="1323">
        <v>0.8</v>
      </c>
      <c r="BQ77" s="1323"/>
      <c r="BR77" s="1323"/>
      <c r="BS77" s="1323"/>
      <c r="BT77" s="1323"/>
      <c r="BU77" s="1323"/>
      <c r="BV77" s="1323"/>
      <c r="BW77" s="1323"/>
      <c r="BX77" s="1323">
        <v>0</v>
      </c>
      <c r="BY77" s="1323"/>
      <c r="BZ77" s="1323"/>
      <c r="CA77" s="1323"/>
      <c r="CB77" s="1323"/>
      <c r="CC77" s="1323"/>
      <c r="CD77" s="1323"/>
      <c r="CE77" s="1323"/>
      <c r="CF77" s="1323">
        <v>0</v>
      </c>
      <c r="CG77" s="1323"/>
      <c r="CH77" s="1323"/>
      <c r="CI77" s="1323"/>
      <c r="CJ77" s="1323"/>
      <c r="CK77" s="1323"/>
      <c r="CL77" s="1323"/>
      <c r="CM77" s="1323"/>
      <c r="CN77" s="1323">
        <v>0</v>
      </c>
      <c r="CO77" s="1323"/>
      <c r="CP77" s="1323"/>
      <c r="CQ77" s="1323"/>
      <c r="CR77" s="1323"/>
      <c r="CS77" s="1323"/>
      <c r="CT77" s="1323"/>
      <c r="CU77" s="1323"/>
      <c r="CV77" s="1323">
        <v>0</v>
      </c>
      <c r="CW77" s="1323"/>
      <c r="CX77" s="1323"/>
      <c r="CY77" s="1323"/>
      <c r="CZ77" s="1323"/>
      <c r="DA77" s="1323"/>
      <c r="DB77" s="1323"/>
      <c r="DC77" s="1323"/>
    </row>
    <row r="78" spans="2:107" x14ac:dyDescent="0.15">
      <c r="B78" s="395"/>
      <c r="G78" s="1318"/>
      <c r="H78" s="1318"/>
      <c r="I78" s="1318"/>
      <c r="J78" s="1318"/>
      <c r="K78" s="1329"/>
      <c r="L78" s="1329"/>
      <c r="M78" s="1329"/>
      <c r="N78" s="1329"/>
      <c r="AN78" s="1322"/>
      <c r="AO78" s="1322"/>
      <c r="AP78" s="1322"/>
      <c r="AQ78" s="1322"/>
      <c r="AR78" s="1322"/>
      <c r="AS78" s="1322"/>
      <c r="AT78" s="1322"/>
      <c r="AU78" s="1322"/>
      <c r="AV78" s="1322"/>
      <c r="AW78" s="1322"/>
      <c r="AX78" s="1322"/>
      <c r="AY78" s="1322"/>
      <c r="AZ78" s="1322"/>
      <c r="BA78" s="1322"/>
      <c r="BB78" s="1325"/>
      <c r="BC78" s="1325"/>
      <c r="BD78" s="1325"/>
      <c r="BE78" s="1325"/>
      <c r="BF78" s="1325"/>
      <c r="BG78" s="1325"/>
      <c r="BH78" s="1325"/>
      <c r="BI78" s="1325"/>
      <c r="BJ78" s="1325"/>
      <c r="BK78" s="1325"/>
      <c r="BL78" s="1325"/>
      <c r="BM78" s="1325"/>
      <c r="BN78" s="1325"/>
      <c r="BO78" s="1325"/>
      <c r="BP78" s="1323"/>
      <c r="BQ78" s="1323"/>
      <c r="BR78" s="1323"/>
      <c r="BS78" s="1323"/>
      <c r="BT78" s="1323"/>
      <c r="BU78" s="1323"/>
      <c r="BV78" s="1323"/>
      <c r="BW78" s="1323"/>
      <c r="BX78" s="1323"/>
      <c r="BY78" s="1323"/>
      <c r="BZ78" s="1323"/>
      <c r="CA78" s="1323"/>
      <c r="CB78" s="1323"/>
      <c r="CC78" s="1323"/>
      <c r="CD78" s="1323"/>
      <c r="CE78" s="1323"/>
      <c r="CF78" s="1323"/>
      <c r="CG78" s="1323"/>
      <c r="CH78" s="1323"/>
      <c r="CI78" s="1323"/>
      <c r="CJ78" s="1323"/>
      <c r="CK78" s="1323"/>
      <c r="CL78" s="1323"/>
      <c r="CM78" s="1323"/>
      <c r="CN78" s="1323"/>
      <c r="CO78" s="1323"/>
      <c r="CP78" s="1323"/>
      <c r="CQ78" s="1323"/>
      <c r="CR78" s="1323"/>
      <c r="CS78" s="1323"/>
      <c r="CT78" s="1323"/>
      <c r="CU78" s="1323"/>
      <c r="CV78" s="1323"/>
      <c r="CW78" s="1323"/>
      <c r="CX78" s="1323"/>
      <c r="CY78" s="1323"/>
      <c r="CZ78" s="1323"/>
      <c r="DA78" s="1323"/>
      <c r="DB78" s="1323"/>
      <c r="DC78" s="1323"/>
    </row>
    <row r="79" spans="2:107" x14ac:dyDescent="0.15">
      <c r="B79" s="395"/>
      <c r="G79" s="1318"/>
      <c r="H79" s="1318"/>
      <c r="I79" s="1327"/>
      <c r="J79" s="1327"/>
      <c r="K79" s="1330"/>
      <c r="L79" s="1330"/>
      <c r="M79" s="1330"/>
      <c r="N79" s="1330"/>
      <c r="AN79" s="1322"/>
      <c r="AO79" s="1322"/>
      <c r="AP79" s="1322"/>
      <c r="AQ79" s="1322"/>
      <c r="AR79" s="1322"/>
      <c r="AS79" s="1322"/>
      <c r="AT79" s="1322"/>
      <c r="AU79" s="1322"/>
      <c r="AV79" s="1322"/>
      <c r="AW79" s="1322"/>
      <c r="AX79" s="1322"/>
      <c r="AY79" s="1322"/>
      <c r="AZ79" s="1322"/>
      <c r="BA79" s="1322"/>
      <c r="BB79" s="1325" t="s">
        <v>614</v>
      </c>
      <c r="BC79" s="1325"/>
      <c r="BD79" s="1325"/>
      <c r="BE79" s="1325"/>
      <c r="BF79" s="1325"/>
      <c r="BG79" s="1325"/>
      <c r="BH79" s="1325"/>
      <c r="BI79" s="1325"/>
      <c r="BJ79" s="1325"/>
      <c r="BK79" s="1325"/>
      <c r="BL79" s="1325"/>
      <c r="BM79" s="1325"/>
      <c r="BN79" s="1325"/>
      <c r="BO79" s="1325"/>
      <c r="BP79" s="1323">
        <v>8.1</v>
      </c>
      <c r="BQ79" s="1323"/>
      <c r="BR79" s="1323"/>
      <c r="BS79" s="1323"/>
      <c r="BT79" s="1323"/>
      <c r="BU79" s="1323"/>
      <c r="BV79" s="1323"/>
      <c r="BW79" s="1323"/>
      <c r="BX79" s="1323">
        <v>7.3</v>
      </c>
      <c r="BY79" s="1323"/>
      <c r="BZ79" s="1323"/>
      <c r="CA79" s="1323"/>
      <c r="CB79" s="1323"/>
      <c r="CC79" s="1323"/>
      <c r="CD79" s="1323"/>
      <c r="CE79" s="1323"/>
      <c r="CF79" s="1323">
        <v>7.2</v>
      </c>
      <c r="CG79" s="1323"/>
      <c r="CH79" s="1323"/>
      <c r="CI79" s="1323"/>
      <c r="CJ79" s="1323"/>
      <c r="CK79" s="1323"/>
      <c r="CL79" s="1323"/>
      <c r="CM79" s="1323"/>
      <c r="CN79" s="1323">
        <v>7.2</v>
      </c>
      <c r="CO79" s="1323"/>
      <c r="CP79" s="1323"/>
      <c r="CQ79" s="1323"/>
      <c r="CR79" s="1323"/>
      <c r="CS79" s="1323"/>
      <c r="CT79" s="1323"/>
      <c r="CU79" s="1323"/>
      <c r="CV79" s="1323">
        <v>7.7</v>
      </c>
      <c r="CW79" s="1323"/>
      <c r="CX79" s="1323"/>
      <c r="CY79" s="1323"/>
      <c r="CZ79" s="1323"/>
      <c r="DA79" s="1323"/>
      <c r="DB79" s="1323"/>
      <c r="DC79" s="1323"/>
    </row>
    <row r="80" spans="2:107" x14ac:dyDescent="0.15">
      <c r="B80" s="395"/>
      <c r="G80" s="1318"/>
      <c r="H80" s="1318"/>
      <c r="I80" s="1327"/>
      <c r="J80" s="1327"/>
      <c r="K80" s="1330"/>
      <c r="L80" s="1330"/>
      <c r="M80" s="1330"/>
      <c r="N80" s="1330"/>
      <c r="AN80" s="1322"/>
      <c r="AO80" s="1322"/>
      <c r="AP80" s="1322"/>
      <c r="AQ80" s="1322"/>
      <c r="AR80" s="1322"/>
      <c r="AS80" s="1322"/>
      <c r="AT80" s="1322"/>
      <c r="AU80" s="1322"/>
      <c r="AV80" s="1322"/>
      <c r="AW80" s="1322"/>
      <c r="AX80" s="1322"/>
      <c r="AY80" s="1322"/>
      <c r="AZ80" s="1322"/>
      <c r="BA80" s="1322"/>
      <c r="BB80" s="1325"/>
      <c r="BC80" s="1325"/>
      <c r="BD80" s="1325"/>
      <c r="BE80" s="1325"/>
      <c r="BF80" s="1325"/>
      <c r="BG80" s="1325"/>
      <c r="BH80" s="1325"/>
      <c r="BI80" s="1325"/>
      <c r="BJ80" s="1325"/>
      <c r="BK80" s="1325"/>
      <c r="BL80" s="1325"/>
      <c r="BM80" s="1325"/>
      <c r="BN80" s="1325"/>
      <c r="BO80" s="1325"/>
      <c r="BP80" s="1323"/>
      <c r="BQ80" s="1323"/>
      <c r="BR80" s="1323"/>
      <c r="BS80" s="1323"/>
      <c r="BT80" s="1323"/>
      <c r="BU80" s="1323"/>
      <c r="BV80" s="1323"/>
      <c r="BW80" s="1323"/>
      <c r="BX80" s="1323"/>
      <c r="BY80" s="1323"/>
      <c r="BZ80" s="1323"/>
      <c r="CA80" s="1323"/>
      <c r="CB80" s="1323"/>
      <c r="CC80" s="1323"/>
      <c r="CD80" s="1323"/>
      <c r="CE80" s="1323"/>
      <c r="CF80" s="1323"/>
      <c r="CG80" s="1323"/>
      <c r="CH80" s="1323"/>
      <c r="CI80" s="1323"/>
      <c r="CJ80" s="1323"/>
      <c r="CK80" s="1323"/>
      <c r="CL80" s="1323"/>
      <c r="CM80" s="1323"/>
      <c r="CN80" s="1323"/>
      <c r="CO80" s="1323"/>
      <c r="CP80" s="1323"/>
      <c r="CQ80" s="1323"/>
      <c r="CR80" s="1323"/>
      <c r="CS80" s="1323"/>
      <c r="CT80" s="1323"/>
      <c r="CU80" s="1323"/>
      <c r="CV80" s="1323"/>
      <c r="CW80" s="1323"/>
      <c r="CX80" s="1323"/>
      <c r="CY80" s="1323"/>
      <c r="CZ80" s="1323"/>
      <c r="DA80" s="1323"/>
      <c r="DB80" s="1323"/>
      <c r="DC80" s="1323"/>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qHj7E1pa5DPQn5p67KI1I2JcbrAeJs4C55NI5SlxLmqnWpwFoaucwuEnwhHc6NKFC3irUg6CQF923VfDlBXo+w==" saltValue="CpQGK8PfxVjiKcqOOcyt5A=="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DA194-3769-4A52-9FD4-30CA06E1364F}">
  <sheetPr>
    <tabColor rgb="FF92D050"/>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511</v>
      </c>
    </row>
  </sheetData>
  <sheetProtection algorithmName="SHA-512" hashValue="cHkee9jmNwIPiZy1li7taTQKhiDBBkr/GciMfEzmUbeEDkE2/zE5Mmul99m7jZEy2VZAtLrwDbh4oJLa8I9WBQ==" saltValue="6k59GRnn3nax7BOvolJsYQ=="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EDE0-C6D7-4E0F-B27A-E7FBEEED44BF}">
  <sheetPr>
    <tabColor rgb="FF92D050"/>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511</v>
      </c>
    </row>
  </sheetData>
  <sheetProtection algorithmName="SHA-512" hashValue="LgRWGQAXMylZRybzJhTDsqVkM3UoViGkmHi3mxsCaKWzRub0sFylmqwoblupqFQ6KlQYRwOX5ipEGAC8s633bA==" saltValue="HMPn85rN+MDBtdDLKLwKmQ=="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562</v>
      </c>
      <c r="G2" s="157"/>
      <c r="H2" s="158"/>
    </row>
    <row r="3" spans="1:8" x14ac:dyDescent="0.15">
      <c r="A3" s="154" t="s">
        <v>555</v>
      </c>
      <c r="B3" s="159"/>
      <c r="C3" s="160"/>
      <c r="D3" s="161">
        <v>475645</v>
      </c>
      <c r="E3" s="162"/>
      <c r="F3" s="163">
        <v>128611</v>
      </c>
      <c r="G3" s="164"/>
      <c r="H3" s="165"/>
    </row>
    <row r="4" spans="1:8" x14ac:dyDescent="0.15">
      <c r="A4" s="166"/>
      <c r="B4" s="167"/>
      <c r="C4" s="168"/>
      <c r="D4" s="169">
        <v>201231</v>
      </c>
      <c r="E4" s="170"/>
      <c r="F4" s="171">
        <v>61552</v>
      </c>
      <c r="G4" s="172"/>
      <c r="H4" s="173"/>
    </row>
    <row r="5" spans="1:8" x14ac:dyDescent="0.15">
      <c r="A5" s="154" t="s">
        <v>557</v>
      </c>
      <c r="B5" s="159"/>
      <c r="C5" s="160"/>
      <c r="D5" s="161">
        <v>317690</v>
      </c>
      <c r="E5" s="162"/>
      <c r="F5" s="163">
        <v>138651</v>
      </c>
      <c r="G5" s="164"/>
      <c r="H5" s="165"/>
    </row>
    <row r="6" spans="1:8" x14ac:dyDescent="0.15">
      <c r="A6" s="166"/>
      <c r="B6" s="167"/>
      <c r="C6" s="168"/>
      <c r="D6" s="169">
        <v>209715</v>
      </c>
      <c r="E6" s="170"/>
      <c r="F6" s="171">
        <v>71211</v>
      </c>
      <c r="G6" s="172"/>
      <c r="H6" s="173"/>
    </row>
    <row r="7" spans="1:8" x14ac:dyDescent="0.15">
      <c r="A7" s="154" t="s">
        <v>558</v>
      </c>
      <c r="B7" s="159"/>
      <c r="C7" s="160"/>
      <c r="D7" s="161">
        <v>533485</v>
      </c>
      <c r="E7" s="162"/>
      <c r="F7" s="163">
        <v>122882</v>
      </c>
      <c r="G7" s="164"/>
      <c r="H7" s="165"/>
    </row>
    <row r="8" spans="1:8" x14ac:dyDescent="0.15">
      <c r="A8" s="166"/>
      <c r="B8" s="167"/>
      <c r="C8" s="168"/>
      <c r="D8" s="169">
        <v>472504</v>
      </c>
      <c r="E8" s="170"/>
      <c r="F8" s="171">
        <v>65785</v>
      </c>
      <c r="G8" s="172"/>
      <c r="H8" s="173"/>
    </row>
    <row r="9" spans="1:8" x14ac:dyDescent="0.15">
      <c r="A9" s="154" t="s">
        <v>559</v>
      </c>
      <c r="B9" s="159"/>
      <c r="C9" s="160"/>
      <c r="D9" s="161">
        <v>182846</v>
      </c>
      <c r="E9" s="162"/>
      <c r="F9" s="163">
        <v>114790</v>
      </c>
      <c r="G9" s="164"/>
      <c r="H9" s="165"/>
    </row>
    <row r="10" spans="1:8" x14ac:dyDescent="0.15">
      <c r="A10" s="166"/>
      <c r="B10" s="167"/>
      <c r="C10" s="168"/>
      <c r="D10" s="169">
        <v>107575</v>
      </c>
      <c r="E10" s="170"/>
      <c r="F10" s="171">
        <v>55601</v>
      </c>
      <c r="G10" s="172"/>
      <c r="H10" s="173"/>
    </row>
    <row r="11" spans="1:8" x14ac:dyDescent="0.15">
      <c r="A11" s="154" t="s">
        <v>560</v>
      </c>
      <c r="B11" s="159"/>
      <c r="C11" s="160"/>
      <c r="D11" s="161">
        <v>200032</v>
      </c>
      <c r="E11" s="162"/>
      <c r="F11" s="163">
        <v>126262</v>
      </c>
      <c r="G11" s="164"/>
      <c r="H11" s="165"/>
    </row>
    <row r="12" spans="1:8" x14ac:dyDescent="0.15">
      <c r="A12" s="166"/>
      <c r="B12" s="167"/>
      <c r="C12" s="174"/>
      <c r="D12" s="169">
        <v>96952</v>
      </c>
      <c r="E12" s="170"/>
      <c r="F12" s="171">
        <v>56769</v>
      </c>
      <c r="G12" s="172"/>
      <c r="H12" s="173"/>
    </row>
    <row r="13" spans="1:8" x14ac:dyDescent="0.15">
      <c r="A13" s="154"/>
      <c r="B13" s="159"/>
      <c r="C13" s="175"/>
      <c r="D13" s="176">
        <v>341940</v>
      </c>
      <c r="E13" s="177"/>
      <c r="F13" s="178">
        <v>126239</v>
      </c>
      <c r="G13" s="179"/>
      <c r="H13" s="165"/>
    </row>
    <row r="14" spans="1:8" x14ac:dyDescent="0.15">
      <c r="A14" s="166"/>
      <c r="B14" s="167"/>
      <c r="C14" s="168"/>
      <c r="D14" s="169">
        <v>217595</v>
      </c>
      <c r="E14" s="170"/>
      <c r="F14" s="171">
        <v>62184</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4.8899999999999997</v>
      </c>
      <c r="C19" s="180">
        <f>ROUND(VALUE(SUBSTITUTE(実質収支比率等に係る経年分析!G$48,"▲","-")),2)</f>
        <v>5.0599999999999996</v>
      </c>
      <c r="D19" s="180">
        <f>ROUND(VALUE(SUBSTITUTE(実質収支比率等に係る経年分析!H$48,"▲","-")),2)</f>
        <v>6.39</v>
      </c>
      <c r="E19" s="180">
        <f>ROUND(VALUE(SUBSTITUTE(実質収支比率等に係る経年分析!I$48,"▲","-")),2)</f>
        <v>6.49</v>
      </c>
      <c r="F19" s="180">
        <f>ROUND(VALUE(SUBSTITUTE(実質収支比率等に係る経年分析!J$48,"▲","-")),2)</f>
        <v>7.98</v>
      </c>
    </row>
    <row r="20" spans="1:11" x14ac:dyDescent="0.15">
      <c r="A20" s="180" t="s">
        <v>55</v>
      </c>
      <c r="B20" s="180">
        <f>ROUND(VALUE(SUBSTITUTE(実質収支比率等に係る経年分析!F$47,"▲","-")),2)</f>
        <v>21.19</v>
      </c>
      <c r="C20" s="180">
        <f>ROUND(VALUE(SUBSTITUTE(実質収支比率等に係る経年分析!G$47,"▲","-")),2)</f>
        <v>22.41</v>
      </c>
      <c r="D20" s="180">
        <f>ROUND(VALUE(SUBSTITUTE(実質収支比率等に係る経年分析!H$47,"▲","-")),2)</f>
        <v>23.25</v>
      </c>
      <c r="E20" s="180">
        <f>ROUND(VALUE(SUBSTITUTE(実質収支比率等に係る経年分析!I$47,"▲","-")),2)</f>
        <v>23.21</v>
      </c>
      <c r="F20" s="180">
        <f>ROUND(VALUE(SUBSTITUTE(実質収支比率等に係る経年分析!J$47,"▲","-")),2)</f>
        <v>22.56</v>
      </c>
    </row>
    <row r="21" spans="1:11" x14ac:dyDescent="0.15">
      <c r="A21" s="180" t="s">
        <v>56</v>
      </c>
      <c r="B21" s="180">
        <f>IF(ISNUMBER(VALUE(SUBSTITUTE(実質収支比率等に係る経年分析!F$49,"▲","-"))),ROUND(VALUE(SUBSTITUTE(実質収支比率等に係る経年分析!F$49,"▲","-")),2),NA())</f>
        <v>7.72</v>
      </c>
      <c r="C21" s="180">
        <f>IF(ISNUMBER(VALUE(SUBSTITUTE(実質収支比率等に係る経年分析!G$49,"▲","-"))),ROUND(VALUE(SUBSTITUTE(実質収支比率等に係る経年分析!G$49,"▲","-")),2),NA())</f>
        <v>7.37</v>
      </c>
      <c r="D21" s="180">
        <f>IF(ISNUMBER(VALUE(SUBSTITUTE(実質収支比率等に係る経年分析!H$49,"▲","-"))),ROUND(VALUE(SUBSTITUTE(実質収支比率等に係る経年分析!H$49,"▲","-")),2),NA())</f>
        <v>9.5399999999999991</v>
      </c>
      <c r="E21" s="180">
        <f>IF(ISNUMBER(VALUE(SUBSTITUTE(実質収支比率等に係る経年分析!I$49,"▲","-"))),ROUND(VALUE(SUBSTITUTE(実質収支比率等に係る経年分析!I$49,"▲","-")),2),NA())</f>
        <v>7.7</v>
      </c>
      <c r="F21" s="180">
        <f>IF(ISNUMBER(VALUE(SUBSTITUTE(実質収支比率等に係る経年分析!J$49,"▲","-"))),ROUND(VALUE(SUBSTITUTE(実質収支比率等に係る経年分析!J$49,"▲","-")),2),NA())</f>
        <v>4.28</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str">
        <f>IF(連結実質赤字比率に係る赤字・黒字の構成分析!C$40="",NA(),連結実質赤字比率に係る赤字・黒字の構成分析!C$40)</f>
        <v>農業集落排水事業特別会計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0.02</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0.02</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0.02</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0.15</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0.01</v>
      </c>
    </row>
    <row r="31" spans="1:11" x14ac:dyDescent="0.15">
      <c r="A31" s="181" t="str">
        <f>IF(連結実質赤字比率に係る赤字・黒字の構成分析!C$39="",NA(),連結実質赤字比率に係る赤字・黒字の構成分析!C$39)</f>
        <v>後期高齢者医療特別会計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0.01</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0.01</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0.01</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0.01</v>
      </c>
    </row>
    <row r="32" spans="1:11" x14ac:dyDescent="0.15">
      <c r="A32" s="181" t="str">
        <f>IF(連結実質赤字比率に係る赤字・黒字の構成分析!C$38="",NA(),連結実質赤字比率に係る赤字・黒字の構成分析!C$38)</f>
        <v>国民健康保険特別会計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0.02</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1.19</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0.04</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0.02</v>
      </c>
    </row>
    <row r="33" spans="1:16" x14ac:dyDescent="0.15">
      <c r="A33" s="181" t="str">
        <f>IF(連結実質赤字比率に係る赤字・黒字の構成分析!C$37="",NA(),連結実質赤字比率に係る赤字・黒字の構成分析!C$37)</f>
        <v>簡易水道事業特別会計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0.09</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7.0000000000000007E-2</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0.02</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0.02</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0.03</v>
      </c>
    </row>
    <row r="34" spans="1:16" x14ac:dyDescent="0.15">
      <c r="A34" s="181" t="str">
        <f>IF(連結実質赤字比率に係る赤字・黒字の構成分析!C$36="",NA(),連結実質赤字比率に係る赤字・黒字の構成分析!C$36)</f>
        <v>国民健康保険特別会計直診大崎診療所勘定</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0.03</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0.02</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0.03</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0.03</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0.03</v>
      </c>
    </row>
    <row r="35" spans="1:16" x14ac:dyDescent="0.15">
      <c r="A35" s="181" t="str">
        <f>IF(連結実質赤字比率に係る赤字・黒字の構成分析!C$35="",NA(),連結実質赤字比率に係る赤字・黒字の構成分析!C$35)</f>
        <v>介護保険特別会計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0.46</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0.57999999999999996</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0.37</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0.39</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4.8899999999999997</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5.0599999999999996</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6.38</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6.49</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7.98</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1007</v>
      </c>
      <c r="E42" s="182"/>
      <c r="F42" s="182"/>
      <c r="G42" s="182">
        <f>'実質公債費比率（分子）の構造'!L$52</f>
        <v>972</v>
      </c>
      <c r="H42" s="182"/>
      <c r="I42" s="182"/>
      <c r="J42" s="182">
        <f>'実質公債費比率（分子）の構造'!M$52</f>
        <v>1011</v>
      </c>
      <c r="K42" s="182"/>
      <c r="L42" s="182"/>
      <c r="M42" s="182">
        <f>'実質公債費比率（分子）の構造'!N$52</f>
        <v>1046</v>
      </c>
      <c r="N42" s="182"/>
      <c r="O42" s="182"/>
      <c r="P42" s="182">
        <f>'実質公債費比率（分子）の構造'!O$52</f>
        <v>1117</v>
      </c>
    </row>
    <row r="43" spans="1:16" x14ac:dyDescent="0.15">
      <c r="A43" s="182" t="s">
        <v>64</v>
      </c>
      <c r="B43" s="182">
        <f>'実質公債費比率（分子）の構造'!K$51</f>
        <v>0</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f>'実質公債費比率（分子）の構造'!O$51</f>
        <v>0</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15</v>
      </c>
      <c r="C45" s="182"/>
      <c r="D45" s="182"/>
      <c r="E45" s="182">
        <f>'実質公債費比率（分子）の構造'!L$49</f>
        <v>18</v>
      </c>
      <c r="F45" s="182"/>
      <c r="G45" s="182"/>
      <c r="H45" s="182">
        <f>'実質公債費比率（分子）の構造'!M$49</f>
        <v>4</v>
      </c>
      <c r="I45" s="182"/>
      <c r="J45" s="182"/>
      <c r="K45" s="182">
        <f>'実質公債費比率（分子）の構造'!N$49</f>
        <v>10</v>
      </c>
      <c r="L45" s="182"/>
      <c r="M45" s="182"/>
      <c r="N45" s="182">
        <f>'実質公債費比率（分子）の構造'!O$49</f>
        <v>10</v>
      </c>
      <c r="O45" s="182"/>
      <c r="P45" s="182"/>
    </row>
    <row r="46" spans="1:16" x14ac:dyDescent="0.15">
      <c r="A46" s="182" t="s">
        <v>67</v>
      </c>
      <c r="B46" s="182">
        <f>'実質公債費比率（分子）の構造'!K$48</f>
        <v>66</v>
      </c>
      <c r="C46" s="182"/>
      <c r="D46" s="182"/>
      <c r="E46" s="182">
        <f>'実質公債費比率（分子）の構造'!L$48</f>
        <v>48</v>
      </c>
      <c r="F46" s="182"/>
      <c r="G46" s="182"/>
      <c r="H46" s="182">
        <f>'実質公債費比率（分子）の構造'!M$48</f>
        <v>61</v>
      </c>
      <c r="I46" s="182"/>
      <c r="J46" s="182"/>
      <c r="K46" s="182">
        <f>'実質公債費比率（分子）の構造'!N$48</f>
        <v>54</v>
      </c>
      <c r="L46" s="182"/>
      <c r="M46" s="182"/>
      <c r="N46" s="182">
        <f>'実質公債費比率（分子）の構造'!O$48</f>
        <v>47</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1010</v>
      </c>
      <c r="C49" s="182"/>
      <c r="D49" s="182"/>
      <c r="E49" s="182">
        <f>'実質公債費比率（分子）の構造'!L$45</f>
        <v>965</v>
      </c>
      <c r="F49" s="182"/>
      <c r="G49" s="182"/>
      <c r="H49" s="182">
        <f>'実質公債費比率（分子）の構造'!M$45</f>
        <v>1008</v>
      </c>
      <c r="I49" s="182"/>
      <c r="J49" s="182"/>
      <c r="K49" s="182">
        <f>'実質公債費比率（分子）の構造'!N$45</f>
        <v>1004</v>
      </c>
      <c r="L49" s="182"/>
      <c r="M49" s="182"/>
      <c r="N49" s="182">
        <f>'実質公債費比率（分子）の構造'!O$45</f>
        <v>1111</v>
      </c>
      <c r="O49" s="182"/>
      <c r="P49" s="182"/>
    </row>
    <row r="50" spans="1:16" x14ac:dyDescent="0.15">
      <c r="A50" s="182" t="s">
        <v>71</v>
      </c>
      <c r="B50" s="182" t="e">
        <f>NA()</f>
        <v>#N/A</v>
      </c>
      <c r="C50" s="182">
        <f>IF(ISNUMBER('実質公債費比率（分子）の構造'!K$53),'実質公債費比率（分子）の構造'!K$53,NA())</f>
        <v>84</v>
      </c>
      <c r="D50" s="182" t="e">
        <f>NA()</f>
        <v>#N/A</v>
      </c>
      <c r="E50" s="182" t="e">
        <f>NA()</f>
        <v>#N/A</v>
      </c>
      <c r="F50" s="182">
        <f>IF(ISNUMBER('実質公債費比率（分子）の構造'!L$53),'実質公債費比率（分子）の構造'!L$53,NA())</f>
        <v>59</v>
      </c>
      <c r="G50" s="182" t="e">
        <f>NA()</f>
        <v>#N/A</v>
      </c>
      <c r="H50" s="182" t="e">
        <f>NA()</f>
        <v>#N/A</v>
      </c>
      <c r="I50" s="182">
        <f>IF(ISNUMBER('実質公債費比率（分子）の構造'!M$53),'実質公債費比率（分子）の構造'!M$53,NA())</f>
        <v>62</v>
      </c>
      <c r="J50" s="182" t="e">
        <f>NA()</f>
        <v>#N/A</v>
      </c>
      <c r="K50" s="182" t="e">
        <f>NA()</f>
        <v>#N/A</v>
      </c>
      <c r="L50" s="182">
        <f>IF(ISNUMBER('実質公債費比率（分子）の構造'!N$53),'実質公債費比率（分子）の構造'!N$53,NA())</f>
        <v>22</v>
      </c>
      <c r="M50" s="182" t="e">
        <f>NA()</f>
        <v>#N/A</v>
      </c>
      <c r="N50" s="182" t="e">
        <f>NA()</f>
        <v>#N/A</v>
      </c>
      <c r="O50" s="182">
        <f>IF(ISNUMBER('実質公債費比率（分子）の構造'!O$53),'実質公債費比率（分子）の構造'!O$53,NA())</f>
        <v>51</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7973</v>
      </c>
      <c r="E56" s="181"/>
      <c r="F56" s="181"/>
      <c r="G56" s="181">
        <f>'将来負担比率（分子）の構造'!J$52</f>
        <v>8093</v>
      </c>
      <c r="H56" s="181"/>
      <c r="I56" s="181"/>
      <c r="J56" s="181">
        <f>'将来負担比率（分子）の構造'!K$52</f>
        <v>8723</v>
      </c>
      <c r="K56" s="181"/>
      <c r="L56" s="181"/>
      <c r="M56" s="181">
        <f>'将来負担比率（分子）の構造'!L$52</f>
        <v>8289</v>
      </c>
      <c r="N56" s="181"/>
      <c r="O56" s="181"/>
      <c r="P56" s="181">
        <f>'将来負担比率（分子）の構造'!M$52</f>
        <v>7603</v>
      </c>
    </row>
    <row r="57" spans="1:16" x14ac:dyDescent="0.15">
      <c r="A57" s="181" t="s">
        <v>42</v>
      </c>
      <c r="B57" s="181"/>
      <c r="C57" s="181"/>
      <c r="D57" s="181">
        <f>'将来負担比率（分子）の構造'!I$51</f>
        <v>131</v>
      </c>
      <c r="E57" s="181"/>
      <c r="F57" s="181"/>
      <c r="G57" s="181">
        <f>'将来負担比率（分子）の構造'!J$51</f>
        <v>113</v>
      </c>
      <c r="H57" s="181"/>
      <c r="I57" s="181"/>
      <c r="J57" s="181">
        <f>'将来負担比率（分子）の構造'!K$51</f>
        <v>95</v>
      </c>
      <c r="K57" s="181"/>
      <c r="L57" s="181"/>
      <c r="M57" s="181">
        <f>'将来負担比率（分子）の構造'!L$51</f>
        <v>77</v>
      </c>
      <c r="N57" s="181"/>
      <c r="O57" s="181"/>
      <c r="P57" s="181">
        <f>'将来負担比率（分子）の構造'!M$51</f>
        <v>62</v>
      </c>
    </row>
    <row r="58" spans="1:16" x14ac:dyDescent="0.15">
      <c r="A58" s="181" t="s">
        <v>41</v>
      </c>
      <c r="B58" s="181"/>
      <c r="C58" s="181"/>
      <c r="D58" s="181">
        <f>'将来負担比率（分子）の構造'!I$50</f>
        <v>5697</v>
      </c>
      <c r="E58" s="181"/>
      <c r="F58" s="181"/>
      <c r="G58" s="181">
        <f>'将来負担比率（分子）の構造'!J$50</f>
        <v>5747</v>
      </c>
      <c r="H58" s="181"/>
      <c r="I58" s="181"/>
      <c r="J58" s="181">
        <f>'将来負担比率（分子）の構造'!K$50</f>
        <v>5111</v>
      </c>
      <c r="K58" s="181"/>
      <c r="L58" s="181"/>
      <c r="M58" s="181">
        <f>'将来負担比率（分子）の構造'!L$50</f>
        <v>4879</v>
      </c>
      <c r="N58" s="181"/>
      <c r="O58" s="181"/>
      <c r="P58" s="181">
        <f>'将来負担比率（分子）の構造'!M$50</f>
        <v>4623</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1218</v>
      </c>
      <c r="C62" s="181"/>
      <c r="D62" s="181"/>
      <c r="E62" s="181">
        <f>'将来負担比率（分子）の構造'!J$45</f>
        <v>1143</v>
      </c>
      <c r="F62" s="181"/>
      <c r="G62" s="181"/>
      <c r="H62" s="181">
        <f>'将来負担比率（分子）の構造'!K$45</f>
        <v>1126</v>
      </c>
      <c r="I62" s="181"/>
      <c r="J62" s="181"/>
      <c r="K62" s="181">
        <f>'将来負担比率（分子）の構造'!L$45</f>
        <v>1103</v>
      </c>
      <c r="L62" s="181"/>
      <c r="M62" s="181"/>
      <c r="N62" s="181">
        <f>'将来負担比率（分子）の構造'!M$45</f>
        <v>1017</v>
      </c>
      <c r="O62" s="181"/>
      <c r="P62" s="181"/>
    </row>
    <row r="63" spans="1:16" x14ac:dyDescent="0.15">
      <c r="A63" s="181" t="s">
        <v>34</v>
      </c>
      <c r="B63" s="181">
        <f>'将来負担比率（分子）の構造'!I$44</f>
        <v>82</v>
      </c>
      <c r="C63" s="181"/>
      <c r="D63" s="181"/>
      <c r="E63" s="181">
        <f>'将来負担比率（分子）の構造'!J$44</f>
        <v>76</v>
      </c>
      <c r="F63" s="181"/>
      <c r="G63" s="181"/>
      <c r="H63" s="181">
        <f>'将来負担比率（分子）の構造'!K$44</f>
        <v>80</v>
      </c>
      <c r="I63" s="181"/>
      <c r="J63" s="181"/>
      <c r="K63" s="181">
        <f>'将来負担比率（分子）の構造'!L$44</f>
        <v>176</v>
      </c>
      <c r="L63" s="181"/>
      <c r="M63" s="181"/>
      <c r="N63" s="181">
        <f>'将来負担比率（分子）の構造'!M$44</f>
        <v>239</v>
      </c>
      <c r="O63" s="181"/>
      <c r="P63" s="181"/>
    </row>
    <row r="64" spans="1:16" x14ac:dyDescent="0.15">
      <c r="A64" s="181" t="s">
        <v>33</v>
      </c>
      <c r="B64" s="181">
        <f>'将来負担比率（分子）の構造'!I$43</f>
        <v>670</v>
      </c>
      <c r="C64" s="181"/>
      <c r="D64" s="181"/>
      <c r="E64" s="181">
        <f>'将来負担比率（分子）の構造'!J$43</f>
        <v>596</v>
      </c>
      <c r="F64" s="181"/>
      <c r="G64" s="181"/>
      <c r="H64" s="181">
        <f>'将来負担比率（分子）の構造'!K$43</f>
        <v>568</v>
      </c>
      <c r="I64" s="181"/>
      <c r="J64" s="181"/>
      <c r="K64" s="181">
        <f>'将来負担比率（分子）の構造'!L$43</f>
        <v>504</v>
      </c>
      <c r="L64" s="181"/>
      <c r="M64" s="181"/>
      <c r="N64" s="181">
        <f>'将来負担比率（分子）の構造'!M$43</f>
        <v>503</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8202</v>
      </c>
      <c r="C66" s="181"/>
      <c r="D66" s="181"/>
      <c r="E66" s="181">
        <f>'将来負担比率（分子）の構造'!J$41</f>
        <v>8297</v>
      </c>
      <c r="F66" s="181"/>
      <c r="G66" s="181"/>
      <c r="H66" s="181">
        <f>'将来負担比率（分子）の構造'!K$41</f>
        <v>9266</v>
      </c>
      <c r="I66" s="181"/>
      <c r="J66" s="181"/>
      <c r="K66" s="181">
        <f>'将来負担比率（分子）の構造'!L$41</f>
        <v>8538</v>
      </c>
      <c r="L66" s="181"/>
      <c r="M66" s="181"/>
      <c r="N66" s="181">
        <f>'将来負担比率（分子）の構造'!M$41</f>
        <v>7876</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987</v>
      </c>
      <c r="C72" s="185">
        <f>基金残高に係る経年分析!G55</f>
        <v>980</v>
      </c>
      <c r="D72" s="185">
        <f>基金残高に係る経年分析!H55</f>
        <v>974</v>
      </c>
    </row>
    <row r="73" spans="1:16" x14ac:dyDescent="0.15">
      <c r="A73" s="184" t="s">
        <v>78</v>
      </c>
      <c r="B73" s="185">
        <f>基金残高に係る経年分析!F56</f>
        <v>1919</v>
      </c>
      <c r="C73" s="185">
        <f>基金残高に係る経年分析!G56</f>
        <v>1875</v>
      </c>
      <c r="D73" s="185">
        <f>基金残高に係る経年分析!H56</f>
        <v>1786</v>
      </c>
    </row>
    <row r="74" spans="1:16" x14ac:dyDescent="0.15">
      <c r="A74" s="184" t="s">
        <v>79</v>
      </c>
      <c r="B74" s="185">
        <f>基金残高に係る経年分析!F57</f>
        <v>3491</v>
      </c>
      <c r="C74" s="185">
        <f>基金残高に係る経年分析!G57</f>
        <v>3192</v>
      </c>
      <c r="D74" s="185">
        <f>基金残高に係る経年分析!H57</f>
        <v>3045</v>
      </c>
    </row>
  </sheetData>
  <sheetProtection algorithmName="SHA-512" hashValue="JhljN0m56x9erXCNLWuZHbURpEeI3lR3MShpqUP6apurIYi6UV+Roe0HshrxHIWR80FkMj+UQu1LVfoEOptAwg==" saltValue="oRYIHL4J4k7GcklVVG62e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2021-09-29T04:14:50Z</cp:lastPrinted>
  <dcterms:created xsi:type="dcterms:W3CDTF">2021-02-05T04:22:22Z</dcterms:created>
  <dcterms:modified xsi:type="dcterms:W3CDTF">2021-10-26T01:20:44Z</dcterms:modified>
  <cp:category/>
</cp:coreProperties>
</file>