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mc:AlternateContent xmlns:mc="http://schemas.openxmlformats.org/markup-compatibility/2006">
    <mc:Choice Requires="x15">
      <x15ac:absPath xmlns:x15ac="http://schemas.microsoft.com/office/spreadsheetml/2010/11/ac" url="\\192.168.4.18\総務課\総務課\財政係\24財政状況資料集の作成及び公表について\R04\①調査\20220920_Re 【依頼9月末〆】令和２年度財政状況資料集の作成について（2回目・地方公会計関係）\"/>
    </mc:Choice>
  </mc:AlternateContent>
  <xr:revisionPtr revIDLastSave="0" documentId="13_ncr:1_{32DC5D01-000A-4DE7-964D-618B2130474E}" xr6:coauthVersionLast="36" xr6:coauthVersionMax="36" xr10:uidLastSave="{00000000-0000-0000-0000-000000000000}"/>
  <bookViews>
    <workbookView xWindow="0" yWindow="0" windowWidth="15360" windowHeight="7635" firstSheet="12" activeTab="13"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5" i="10" l="1"/>
  <c r="BG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CO36" i="10"/>
  <c r="BE36" i="10"/>
  <c r="AM36" i="10"/>
  <c r="C36" i="10"/>
  <c r="AM35" i="10"/>
  <c r="C35" i="10"/>
  <c r="BW34" i="10"/>
  <c r="AM34" i="10"/>
  <c r="U34" i="10"/>
  <c r="U35" i="10" s="1"/>
  <c r="U36" i="10" s="1"/>
  <c r="U37" i="10" s="1"/>
  <c r="C34" i="10"/>
  <c r="BW35" i="10" l="1"/>
  <c r="BW36" i="10" s="1"/>
  <c r="BW37" i="10" s="1"/>
  <c r="BW38" i="10" s="1"/>
  <c r="BW39" i="10" s="1"/>
  <c r="BW40" i="10" s="1"/>
  <c r="BW41" i="10" s="1"/>
  <c r="BW42" i="10" s="1"/>
  <c r="BW43" i="10" s="1"/>
  <c r="BE34" i="10"/>
  <c r="BE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alcChain>
</file>

<file path=xl/sharedStrings.xml><?xml version="1.0" encoding="utf-8"?>
<sst xmlns="http://schemas.openxmlformats.org/spreadsheetml/2006/main" count="1175" uniqueCount="610">
  <si>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</si>
  <si>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</si>
  <si>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</si>
  <si>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</si>
  <si>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</si>
  <si>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</si>
  <si>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</si>
  <si>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</si>
  <si>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</si>
  <si>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</si>
  <si>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</si>
  <si>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</si>
  <si>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</si>
  <si>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</si>
  <si>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</si>
  <si>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</si>
  <si>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</si>
  <si>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</si>
  <si>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</si>
  <si>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</si>
  <si>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</si>
  <si>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</si>
  <si>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</si>
  <si>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</si>
  <si>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</si>
  <si>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</si>
  <si>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</si>
  <si>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</si>
  <si>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</si>
  <si>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</si>
  <si>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</si>
  <si>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</si>
  <si>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</si>
  <si>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</si>
  <si>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</si>
  <si>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</si>
  <si>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</si>
  <si>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</si>
  <si>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</si>
  <si>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</si>
  <si>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</si>
  <si>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</si>
  <si>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</si>
  <si>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</si>
  <si>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</si>
  <si>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</si>
  <si>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</si>
  <si>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</si>
  <si>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</si>
  <si>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</si>
  <si>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</si>
  <si>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</si>
  <si>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</si>
  <si>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</si>
  <si>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</si>
  <si>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</si>
  <si>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</si>
  <si>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</si>
  <si>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</si>
  <si>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</si>
  <si>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</si>
  <si>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</si>
  <si>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</si>
  <si>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</si>
  <si>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</si>
  <si>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</si>
  <si>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</si>
  <si>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</si>
  <si>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</si>
  <si>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</si>
  <si>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</si>
  <si>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</si>
  <si>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</si>
  <si>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</si>
  <si>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</si>
  <si>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</si>
  <si>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</si>
  <si>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</si>
  <si>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</si>
  <si>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</si>
  <si>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</si>
  <si>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</si>
  <si>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</si>
  <si>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</si>
  <si>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</si>
  <si>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</si>
  <si>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</si>
  <si>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</si>
  <si>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</si>
  <si>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</si>
  <si>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</si>
  <si>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</si>
  <si>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</si>
  <si>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</si>
  <si>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</si>
  <si>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</si>
  <si>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</si>
  <si>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</si>
  <si>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仁淀川町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</si>
  <si>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</si>
  <si>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</si>
  <si>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</si>
  <si>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</si>
  <si>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</si>
  <si>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</si>
  <si>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</si>
  <si>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</si>
  <si>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</si>
  <si>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</si>
  <si>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</si>
  <si>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</si>
  <si>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</si>
  <si>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</si>
  <si>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</si>
  <si>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</si>
  <si>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</si>
  <si>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</si>
  <si>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</si>
  <si>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</si>
  <si>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</si>
  <si>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</si>
  <si>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</si>
  <si>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</si>
  <si>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</si>
  <si>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</si>
  <si>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-13.0</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</si>
  <si>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</si>
  <si>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</si>
  <si>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</si>
  <si>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</si>
  <si>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</si>
  <si>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</si>
  <si>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</si>
  <si>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</si>
  <si>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</si>
  <si>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</si>
  <si>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</si>
  <si>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</si>
  <si>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</si>
  <si>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</si>
  <si>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</si>
  <si>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</si>
  <si>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</si>
  <si>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</si>
  <si>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</si>
  <si>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</si>
  <si>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</si>
  <si>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</si>
  <si>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</si>
  <si>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</si>
  <si>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</si>
  <si>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</si>
  <si>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</si>
  <si>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</si>
  <si>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25"/>
  </si>
  <si>
    <t>うち日本人(％)</t>
    <phoneticPr fontId="5"/>
  </si>
  <si>
    <t>-2.5</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</si>
  <si>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</si>
  <si>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</si>
  <si>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</si>
  <si>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</si>
  <si>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</si>
  <si>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</si>
  <si>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</si>
  <si>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</si>
  <si>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</si>
  <si>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</si>
  <si>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</si>
  <si>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</si>
  <si>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</si>
  <si>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</si>
  <si>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</si>
  <si>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</si>
  <si>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</si>
  <si>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</si>
  <si>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</si>
  <si>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</si>
  <si>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</si>
  <si>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</si>
  <si>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</si>
  <si>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</si>
  <si>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</si>
  <si>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</si>
  <si>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</si>
  <si>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</si>
  <si>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</si>
  <si>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</si>
  <si>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</si>
  <si>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</si>
  <si>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</si>
  <si>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</si>
  <si>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</si>
  <si>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</si>
  <si>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</si>
  <si>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</si>
  <si>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</si>
  <si>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</si>
  <si>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</si>
  <si>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</si>
  <si>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</si>
  <si>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</si>
  <si>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</si>
  <si>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</si>
  <si>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</si>
  <si>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</si>
  <si>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</si>
  <si>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</si>
  <si>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</si>
  <si>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</si>
  <si>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</si>
  <si>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</si>
  <si>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</si>
  <si>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</si>
  <si>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</si>
  <si>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</si>
  <si>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</si>
  <si>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</si>
  <si>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高知県仁淀川町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</si>
  <si>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</si>
  <si>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</si>
  <si>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</si>
  <si>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</si>
  <si>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</si>
  <si>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</si>
  <si>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</si>
  <si>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</si>
  <si>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</si>
  <si>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</si>
  <si>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</si>
  <si>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</si>
  <si>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</si>
  <si>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</si>
  <si>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</si>
  <si>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</si>
  <si>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</si>
  <si>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</si>
  <si>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</si>
  <si>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</si>
  <si>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</si>
  <si>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</si>
  <si>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</si>
  <si>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</si>
  <si>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</si>
  <si>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</si>
  <si>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</si>
  <si>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</si>
  <si>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</si>
  <si>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</si>
  <si>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</si>
  <si>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</si>
  <si>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</si>
  <si>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</si>
  <si>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</si>
  <si>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</si>
  <si>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</si>
  <si>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</si>
  <si>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</si>
  <si>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</si>
  <si>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</si>
  <si>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</si>
  <si>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</si>
  <si>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</si>
  <si>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</si>
  <si>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</si>
  <si>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</si>
  <si>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</si>
  <si>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</si>
  <si>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</si>
  <si>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</si>
  <si>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</si>
  <si>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</si>
  <si>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</si>
  <si>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</si>
  <si>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</si>
  <si>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</si>
  <si>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</si>
  <si>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</si>
  <si>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</si>
  <si>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</si>
  <si>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</si>
  <si>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</si>
  <si>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</si>
  <si>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</si>
  <si>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</si>
  <si>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</si>
  <si>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</si>
  <si>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</si>
  <si>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</si>
  <si>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</si>
  <si>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</si>
  <si>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</si>
  <si>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</si>
  <si>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</si>
  <si>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</si>
  <si>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</si>
  <si>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</si>
  <si>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</si>
  <si>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</si>
  <si>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</si>
  <si>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</si>
  <si>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</si>
  <si>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</si>
  <si>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</si>
  <si>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</si>
  <si>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</si>
  <si>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</si>
  <si>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</si>
  <si>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</si>
  <si>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</si>
  <si>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</si>
  <si>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</si>
  <si>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</si>
  <si>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</si>
  <si>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</si>
  <si>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</si>
  <si>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</si>
  <si>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</si>
  <si>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</si>
  <si>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</si>
  <si>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</si>
  <si>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</si>
  <si>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</si>
  <si>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</si>
  <si>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</si>
  <si>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</si>
  <si>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</si>
  <si>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</si>
  <si>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</si>
  <si>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</si>
  <si>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</si>
  <si>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</si>
  <si>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</si>
  <si>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</si>
  <si>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</si>
  <si>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簡易水道</t>
    <phoneticPr fontId="5"/>
  </si>
  <si>
    <t>再差引収支</t>
    <rPh sb="0" eb="1">
      <t>サイ</t>
    </rPh>
    <rPh sb="1" eb="3">
      <t>サシヒキ</t>
    </rPh>
    <rPh sb="3" eb="5">
      <t>シュウシ</t>
    </rPh>
    <phoneticPr fontId="5"/>
  </si>
  <si>
    <t>　　うち一部事務組合負担金</t>
    <phoneticPr fontId="5"/>
  </si>
  <si>
    <t>諸収入</t>
  </si>
  <si>
    <t>下水道</t>
    <phoneticPr fontId="5"/>
  </si>
  <si>
    <t>加入世帯数(世帯)</t>
  </si>
  <si>
    <t>　繰出金</t>
    <phoneticPr fontId="5"/>
  </si>
  <si>
    <t>地方債</t>
  </si>
  <si>
    <t>上水道</t>
    <phoneticPr fontId="5"/>
  </si>
  <si>
    <t>被保険者数(人)</t>
  </si>
  <si>
    <t>　積立金</t>
    <phoneticPr fontId="5"/>
  </si>
  <si>
    <t>　うち減収補塡債(特例分)</t>
    <rPh sb="4" eb="5">
      <t>シュウ</t>
    </rPh>
    <rPh sb="9" eb="10">
      <t>トク</t>
    </rPh>
    <rPh sb="10" eb="11">
      <t>レイ</t>
    </rPh>
    <rPh sb="11" eb="12">
      <t>ブン</t>
    </rPh>
    <phoneticPr fontId="16"/>
  </si>
  <si>
    <t>工業用水道</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</si>
  <si>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</si>
  <si>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</si>
  <si>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</si>
  <si>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</si>
  <si>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</si>
  <si>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</si>
  <si>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</si>
  <si>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</si>
  <si>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</si>
  <si>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</si>
  <si>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</si>
  <si>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</si>
  <si>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</si>
  <si>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</si>
  <si>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</si>
  <si>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</si>
  <si>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</si>
  <si>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</si>
  <si>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</si>
  <si>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</si>
  <si>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</si>
  <si>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</si>
  <si>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</si>
  <si>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</si>
  <si>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高知県仁淀川町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</si>
  <si>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</si>
  <si>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</si>
  <si>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</si>
  <si>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</si>
  <si>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</si>
  <si>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</si>
  <si>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</si>
  <si>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</si>
  <si>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</si>
  <si>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</si>
  <si>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</si>
  <si>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</si>
  <si>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</si>
  <si>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</si>
  <si>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</si>
  <si>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</si>
  <si>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</si>
  <si>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</si>
  <si>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</si>
  <si>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</si>
  <si>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</si>
  <si>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</si>
  <si>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</si>
  <si>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</si>
  <si>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</si>
  <si>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</si>
  <si>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</si>
  <si>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</si>
  <si>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</si>
  <si>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</si>
  <si>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</si>
  <si>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</si>
  <si>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</si>
  <si>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</si>
  <si>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国民健康保険特別会計直診大崎診療所勘定</t>
    <phoneticPr fontId="5"/>
  </si>
  <si>
    <t>介護保険特別会計</t>
    <phoneticPr fontId="5"/>
  </si>
  <si>
    <t>後期高齢者医療特別会計</t>
    <phoneticPr fontId="5"/>
  </si>
  <si>
    <t>簡易水道事業特別会計</t>
    <phoneticPr fontId="5"/>
  </si>
  <si>
    <t>法非適用企業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</si>
  <si>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</si>
  <si>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</si>
  <si>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</si>
  <si>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</si>
  <si>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</si>
  <si>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</si>
  <si>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</si>
  <si>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</si>
  <si>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</si>
  <si>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</si>
  <si>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</si>
  <si>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</si>
  <si>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</si>
  <si>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</si>
  <si>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</si>
  <si>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</si>
  <si>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</si>
  <si>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</si>
  <si>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</si>
  <si>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</si>
  <si>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</si>
  <si>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</si>
  <si>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</si>
  <si>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</si>
  <si>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</si>
  <si>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</si>
  <si>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</si>
  <si>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</si>
  <si>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</si>
  <si>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</si>
  <si>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</si>
  <si>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</si>
  <si>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</si>
  <si>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</si>
  <si>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t>
    <phoneticPr fontId="5"/>
  </si>
  <si>
    <t>-</t>
    <phoneticPr fontId="5"/>
  </si>
  <si>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</si>
  <si>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</si>
  <si>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</si>
  <si>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</si>
  <si>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</si>
  <si>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</si>
  <si>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</si>
  <si>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</si>
  <si>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</si>
  <si>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</si>
  <si>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</si>
  <si>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</si>
  <si>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</si>
  <si>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</si>
  <si>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</si>
  <si>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</si>
  <si>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</si>
  <si>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</si>
  <si>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</si>
  <si>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</si>
  <si>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</si>
  <si>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</si>
  <si>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</si>
  <si>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</si>
  <si>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</si>
  <si>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簡易水道事業特別会計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</si>
  <si>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</si>
  <si>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</si>
  <si>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</si>
  <si>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</si>
  <si>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</si>
  <si>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</si>
  <si>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</si>
  <si>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</si>
  <si>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</si>
  <si>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</si>
  <si>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</si>
  <si>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</si>
  <si>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</si>
  <si>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</si>
  <si>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</si>
  <si>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</si>
  <si>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</si>
  <si>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</si>
  <si>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</si>
  <si>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</si>
  <si>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</si>
  <si>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</si>
  <si>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(Ｃ)</t>
    <phoneticPr fontId="5"/>
  </si>
  <si>
    <t>連結実質赤字比率</t>
    <rPh sb="0" eb="2">
      <t>レンケツ</t>
    </rPh>
    <rPh sb="2" eb="4">
      <t>ジッシツ</t>
    </rPh>
    <rPh sb="4" eb="6">
      <t>アカジ</t>
    </rPh>
    <rPh sb="6" eb="8">
      <t>ヒリツ</t>
    </rPh>
    <phoneticPr fontId="20"/>
  </si>
  <si>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</si>
  <si>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</si>
  <si>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</si>
  <si>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</si>
  <si>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</si>
  <si>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</si>
  <si>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</si>
  <si>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</si>
  <si>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</si>
  <si>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</si>
  <si>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</si>
  <si>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</si>
  <si>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</si>
  <si>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</si>
  <si>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</si>
  <si>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</si>
  <si>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</si>
  <si>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</si>
  <si>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</si>
  <si>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</si>
  <si>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</si>
  <si>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</si>
  <si>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</si>
  <si>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</si>
  <si>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</si>
  <si>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</si>
  <si>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</si>
  <si>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</si>
  <si>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</si>
  <si>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</si>
  <si>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</si>
  <si>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</si>
  <si>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</si>
  <si>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</si>
  <si>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</si>
  <si>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</si>
  <si>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</si>
  <si>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</si>
  <si>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</si>
  <si>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</si>
  <si>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</si>
  <si>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</si>
  <si>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</si>
  <si>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</si>
  <si>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</si>
  <si>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</si>
  <si>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</si>
  <si>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</si>
  <si>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</si>
  <si>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</si>
  <si>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</si>
  <si>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</si>
  <si>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</si>
  <si>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</si>
  <si>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</si>
  <si>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</si>
  <si>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</si>
  <si>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</si>
  <si>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</si>
  <si>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</si>
  <si>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</si>
  <si>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</si>
  <si>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</si>
  <si>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</si>
  <si>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</si>
  <si>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</si>
  <si>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</si>
  <si>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</si>
  <si>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一般会計</t>
  </si>
  <si>
    <t>介護保険特別会計</t>
  </si>
  <si>
    <t>国民健康保険特別会計直診大崎診療所勘定</t>
  </si>
  <si>
    <t>簡易水道事業特別会計</t>
  </si>
  <si>
    <t>後期高齢者医療特別会計</t>
  </si>
  <si>
    <t>農業集落排水事業特別会計</t>
  </si>
  <si>
    <t>国民健康保険特別会計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</si>
  <si>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</si>
  <si>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</si>
  <si>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</si>
  <si>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</si>
  <si>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</si>
  <si>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</si>
  <si>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</si>
  <si>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</si>
  <si>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アプロス㈱</t>
    <phoneticPr fontId="2"/>
  </si>
  <si>
    <t>-</t>
    <phoneticPr fontId="2"/>
  </si>
  <si>
    <t>高吾北広域町村事務組合（一般会計）</t>
    <rPh sb="0" eb="1">
      <t>コウ</t>
    </rPh>
    <rPh sb="1" eb="3">
      <t>ゴホク</t>
    </rPh>
    <rPh sb="3" eb="5">
      <t>コウイキ</t>
    </rPh>
    <rPh sb="5" eb="7">
      <t>チョウソン</t>
    </rPh>
    <rPh sb="7" eb="9">
      <t>ジム</t>
    </rPh>
    <rPh sb="9" eb="11">
      <t>クミアイ</t>
    </rPh>
    <rPh sb="12" eb="14">
      <t>イッパン</t>
    </rPh>
    <rPh sb="14" eb="16">
      <t>カイケイ</t>
    </rPh>
    <phoneticPr fontId="2"/>
  </si>
  <si>
    <t>高吾北広域町村事務組合（特別養護老人ホーム特別会計）</t>
    <rPh sb="0" eb="1">
      <t>コウ</t>
    </rPh>
    <rPh sb="1" eb="3">
      <t>ゴホク</t>
    </rPh>
    <rPh sb="3" eb="5">
      <t>コウイキ</t>
    </rPh>
    <rPh sb="5" eb="7">
      <t>チョウソン</t>
    </rPh>
    <rPh sb="7" eb="9">
      <t>ジム</t>
    </rPh>
    <rPh sb="9" eb="11">
      <t>クミアイ</t>
    </rPh>
    <rPh sb="12" eb="14">
      <t>トクベツ</t>
    </rPh>
    <rPh sb="14" eb="16">
      <t>ヨウゴ</t>
    </rPh>
    <rPh sb="16" eb="18">
      <t>ロウジン</t>
    </rPh>
    <rPh sb="21" eb="23">
      <t>トクベツ</t>
    </rPh>
    <rPh sb="23" eb="25">
      <t>カイケイ</t>
    </rPh>
    <phoneticPr fontId="2"/>
  </si>
  <si>
    <t>高吾北広域町村事務組合（養護老人ホーム特別会計）</t>
    <rPh sb="0" eb="1">
      <t>コウ</t>
    </rPh>
    <rPh sb="1" eb="3">
      <t>ゴホク</t>
    </rPh>
    <rPh sb="3" eb="5">
      <t>コウイキ</t>
    </rPh>
    <rPh sb="5" eb="7">
      <t>チョウソン</t>
    </rPh>
    <rPh sb="7" eb="9">
      <t>ジム</t>
    </rPh>
    <rPh sb="9" eb="11">
      <t>クミアイ</t>
    </rPh>
    <rPh sb="12" eb="16">
      <t>ヨウゴロウジン</t>
    </rPh>
    <rPh sb="19" eb="23">
      <t>トクベツカイケイ</t>
    </rPh>
    <phoneticPr fontId="2"/>
  </si>
  <si>
    <t>高吾北広域町村事務組合（障害者支援施設特別会計）</t>
    <rPh sb="0" eb="1">
      <t>コウ</t>
    </rPh>
    <rPh sb="1" eb="3">
      <t>ゴホク</t>
    </rPh>
    <rPh sb="3" eb="5">
      <t>コウイキ</t>
    </rPh>
    <rPh sb="5" eb="7">
      <t>チョウソン</t>
    </rPh>
    <rPh sb="7" eb="9">
      <t>ジム</t>
    </rPh>
    <rPh sb="9" eb="11">
      <t>クミアイ</t>
    </rPh>
    <rPh sb="12" eb="19">
      <t>ショウガイシャシエンシセツ</t>
    </rPh>
    <rPh sb="19" eb="23">
      <t>トクベツカイケイ</t>
    </rPh>
    <phoneticPr fontId="2"/>
  </si>
  <si>
    <t>高吾北広域町村事務組合（ふるさと市町村圏特別会計）</t>
    <rPh sb="0" eb="1">
      <t>コウ</t>
    </rPh>
    <rPh sb="1" eb="3">
      <t>ゴホク</t>
    </rPh>
    <rPh sb="3" eb="5">
      <t>コウイキ</t>
    </rPh>
    <rPh sb="5" eb="7">
      <t>チョウソン</t>
    </rPh>
    <rPh sb="7" eb="9">
      <t>ジム</t>
    </rPh>
    <rPh sb="9" eb="11">
      <t>クミアイ</t>
    </rPh>
    <rPh sb="16" eb="19">
      <t>シチョウソン</t>
    </rPh>
    <rPh sb="19" eb="20">
      <t>ケン</t>
    </rPh>
    <rPh sb="20" eb="24">
      <t>トクベツカイケイ</t>
    </rPh>
    <phoneticPr fontId="2"/>
  </si>
  <si>
    <t>高知県広域食肉センター事務組合（一般会計）</t>
    <rPh sb="0" eb="3">
      <t>コウチケン</t>
    </rPh>
    <rPh sb="3" eb="5">
      <t>コウイキ</t>
    </rPh>
    <rPh sb="5" eb="7">
      <t>ショクニク</t>
    </rPh>
    <rPh sb="11" eb="13">
      <t>ジム</t>
    </rPh>
    <rPh sb="13" eb="15">
      <t>クミアイ</t>
    </rPh>
    <rPh sb="16" eb="20">
      <t>イッパンカイケイ</t>
    </rPh>
    <phoneticPr fontId="2"/>
  </si>
  <si>
    <t>こうち人づくり広域連合（一般会計）</t>
    <rPh sb="3" eb="4">
      <t>ヒト</t>
    </rPh>
    <rPh sb="7" eb="9">
      <t>コウイキ</t>
    </rPh>
    <rPh sb="9" eb="11">
      <t>レンゴウ</t>
    </rPh>
    <rPh sb="12" eb="16">
      <t>イッパンカイケイ</t>
    </rPh>
    <phoneticPr fontId="2"/>
  </si>
  <si>
    <t>高知県市町村総合事務組合（一般会計）</t>
    <rPh sb="0" eb="3">
      <t>コウチケン</t>
    </rPh>
    <rPh sb="3" eb="12">
      <t>シチョウソンソウゴウジムクミアイ</t>
    </rPh>
    <rPh sb="13" eb="17">
      <t>イッパンカイケイ</t>
    </rPh>
    <phoneticPr fontId="2"/>
  </si>
  <si>
    <t>高知県市町村総合事務組合（交通災害共済事業特別会計）</t>
    <rPh sb="0" eb="3">
      <t>コウチケン</t>
    </rPh>
    <rPh sb="3" eb="12">
      <t>シチョウソンソウゴウジムクミアイ</t>
    </rPh>
    <rPh sb="13" eb="15">
      <t>コウツウ</t>
    </rPh>
    <rPh sb="15" eb="17">
      <t>サイガイ</t>
    </rPh>
    <rPh sb="17" eb="19">
      <t>キョウサイ</t>
    </rPh>
    <rPh sb="19" eb="21">
      <t>ジギョウ</t>
    </rPh>
    <rPh sb="21" eb="23">
      <t>トクベツ</t>
    </rPh>
    <rPh sb="23" eb="25">
      <t>カイケイ</t>
    </rPh>
    <phoneticPr fontId="2"/>
  </si>
  <si>
    <t>高知県後期高齢者医療広域連合（一般会計）</t>
    <rPh sb="0" eb="3">
      <t>コウチケン</t>
    </rPh>
    <rPh sb="3" eb="5">
      <t>コウキ</t>
    </rPh>
    <rPh sb="5" eb="8">
      <t>コウレイシャ</t>
    </rPh>
    <rPh sb="8" eb="10">
      <t>イリョウ</t>
    </rPh>
    <rPh sb="10" eb="12">
      <t>コウイキ</t>
    </rPh>
    <rPh sb="12" eb="14">
      <t>レンゴウ</t>
    </rPh>
    <rPh sb="15" eb="19">
      <t>イッパンカイケイ</t>
    </rPh>
    <phoneticPr fontId="2"/>
  </si>
  <si>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2"/>
  </si>
  <si>
    <t>合併振興基金</t>
    <rPh sb="0" eb="2">
      <t>ガッペイ</t>
    </rPh>
    <rPh sb="2" eb="4">
      <t>シンコウ</t>
    </rPh>
    <rPh sb="4" eb="6">
      <t>キキン</t>
    </rPh>
    <phoneticPr fontId="2"/>
  </si>
  <si>
    <t>施設等整備基金</t>
    <rPh sb="0" eb="2">
      <t>シセツ</t>
    </rPh>
    <rPh sb="2" eb="3">
      <t>トウ</t>
    </rPh>
    <rPh sb="3" eb="5">
      <t>セイビ</t>
    </rPh>
    <rPh sb="5" eb="7">
      <t>キキン</t>
    </rPh>
    <phoneticPr fontId="2"/>
  </si>
  <si>
    <t>地域雇用創出推進基金</t>
    <rPh sb="0" eb="2">
      <t>チイキ</t>
    </rPh>
    <rPh sb="2" eb="4">
      <t>コヨウ</t>
    </rPh>
    <rPh sb="4" eb="6">
      <t>ソウシュツ</t>
    </rPh>
    <rPh sb="6" eb="8">
      <t>スイシン</t>
    </rPh>
    <rPh sb="8" eb="10">
      <t>キキン</t>
    </rPh>
    <phoneticPr fontId="2"/>
  </si>
  <si>
    <t>まちづくり基金</t>
    <rPh sb="5" eb="7">
      <t>キキン</t>
    </rPh>
    <phoneticPr fontId="2"/>
  </si>
  <si>
    <t>こども未来基金</t>
    <rPh sb="3" eb="5">
      <t>ミライ</t>
    </rPh>
    <rPh sb="5" eb="7">
      <t>キキン</t>
    </rPh>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</si>
  <si>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</si>
  <si>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</si>
  <si>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</si>
  <si>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</si>
  <si>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</si>
  <si>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</si>
  <si>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</si>
  <si>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</si>
  <si>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</si>
  <si>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</si>
  <si>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計画的な繰上償還の実施により、将来負担比率は低水準を保っている。しかし、公共施設の老朽化が進んでいるため、公共施設等総合管理計画に基づき、除却や更新等を今後とも推進していく。</t>
    <phoneticPr fontId="5"/>
  </si>
  <si>
    <t>　実質公債費比率は３ヶ年平均で1.4％となっており、類似団体と比較しても低い水準であり、将来負担比率も健全な状態である。今後とも引き続き、金利の高い地方債から繰上償還を行い、将来を見据えた健全な財政運営に取り組んでいく。</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</si>
</sst>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178" fontId="20" fillId="0" borderId="40"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7" xfId="11" applyNumberFormat="1" applyFon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87" fontId="34" fillId="6" borderId="129"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1"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1"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4"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9" fillId="0" borderId="0" xfId="20" applyFont="1">
      <alignment vertical="center"/>
    </xf>
    <xf numFmtId="180" fontId="1" fillId="0" borderId="0" xfId="16" applyNumberFormat="1"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3582E337-184E-469C-985F-444787D42D73}"/>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138651</c:v>
                </c:pt>
                <c:pt idx="1">
                  <c:v>122882</c:v>
                </c:pt>
                <c:pt idx="2">
                  <c:v>114790</c:v>
                </c:pt>
                <c:pt idx="3">
                  <c:v>126262</c:v>
                </c:pt>
                <c:pt idx="4">
                  <c:v>263613</c:v>
                </c:pt>
              </c:numCache>
            </c:numRef>
          </c:val>
          <c:smooth val="0"/>
          <c:extLst>
            <c:ext xmlns:c16="http://schemas.microsoft.com/office/drawing/2014/chart" uri="{C3380CC4-5D6E-409C-BE32-E72D297353CC}">
              <c16:uniqueId val="{00000000-F328-452F-9194-03BAFC76164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317690</c:v>
                </c:pt>
                <c:pt idx="1">
                  <c:v>533485</c:v>
                </c:pt>
                <c:pt idx="2">
                  <c:v>182846</c:v>
                </c:pt>
                <c:pt idx="3">
                  <c:v>200032</c:v>
                </c:pt>
                <c:pt idx="4">
                  <c:v>262573</c:v>
                </c:pt>
              </c:numCache>
            </c:numRef>
          </c:val>
          <c:smooth val="0"/>
          <c:extLst>
            <c:ext xmlns:c16="http://schemas.microsoft.com/office/drawing/2014/chart" uri="{C3380CC4-5D6E-409C-BE32-E72D297353CC}">
              <c16:uniqueId val="{00000001-F328-452F-9194-03BAFC76164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5.0599999999999996</c:v>
                </c:pt>
                <c:pt idx="1">
                  <c:v>6.39</c:v>
                </c:pt>
                <c:pt idx="2">
                  <c:v>6.49</c:v>
                </c:pt>
                <c:pt idx="3">
                  <c:v>7.98</c:v>
                </c:pt>
                <c:pt idx="4">
                  <c:v>8.23</c:v>
                </c:pt>
              </c:numCache>
            </c:numRef>
          </c:val>
          <c:extLst>
            <c:ext xmlns:c16="http://schemas.microsoft.com/office/drawing/2014/chart" uri="{C3380CC4-5D6E-409C-BE32-E72D297353CC}">
              <c16:uniqueId val="{00000000-3E33-4293-897A-658639A9C0B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22.41</c:v>
                </c:pt>
                <c:pt idx="1">
                  <c:v>23.25</c:v>
                </c:pt>
                <c:pt idx="2">
                  <c:v>23.21</c:v>
                </c:pt>
                <c:pt idx="3">
                  <c:v>22.56</c:v>
                </c:pt>
                <c:pt idx="4">
                  <c:v>20.61</c:v>
                </c:pt>
              </c:numCache>
            </c:numRef>
          </c:val>
          <c:extLst>
            <c:ext xmlns:c16="http://schemas.microsoft.com/office/drawing/2014/chart" uri="{C3380CC4-5D6E-409C-BE32-E72D297353CC}">
              <c16:uniqueId val="{00000001-3E33-4293-897A-658639A9C0B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7.37</c:v>
                </c:pt>
                <c:pt idx="1">
                  <c:v>9.5399999999999991</c:v>
                </c:pt>
                <c:pt idx="2">
                  <c:v>7.7</c:v>
                </c:pt>
                <c:pt idx="3">
                  <c:v>4.28</c:v>
                </c:pt>
                <c:pt idx="4">
                  <c:v>8.7200000000000006</c:v>
                </c:pt>
              </c:numCache>
            </c:numRef>
          </c:val>
          <c:smooth val="0"/>
          <c:extLst>
            <c:ext xmlns:c16="http://schemas.microsoft.com/office/drawing/2014/chart" uri="{C3380CC4-5D6E-409C-BE32-E72D297353CC}">
              <c16:uniqueId val="{00000002-3E33-4293-897A-658639A9C0B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#N/A</c:v>
                </c:pt>
                <c:pt idx="1">
                  <c:v>0</c:v>
                </c:pt>
                <c:pt idx="2">
                  <c:v>#N/A</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F2A0-42BE-9893-DE5FEC3E7D0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F2A0-42BE-9893-DE5FEC3E7D0E}"/>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F2A0-42BE-9893-DE5FEC3E7D0E}"/>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#N/A</c:v>
                </c:pt>
                <c:pt idx="1">
                  <c:v>0.02</c:v>
                </c:pt>
                <c:pt idx="2">
                  <c:v>#N/A</c:v>
                </c:pt>
                <c:pt idx="3">
                  <c:v>1.19</c:v>
                </c:pt>
                <c:pt idx="4">
                  <c:v>#N/A</c:v>
                </c:pt>
                <c:pt idx="5">
                  <c:v>0.04</c:v>
                </c:pt>
                <c:pt idx="6">
                  <c:v>#N/A</c:v>
                </c:pt>
                <c:pt idx="7">
                  <c:v>0.02</c:v>
                </c:pt>
                <c:pt idx="8">
                  <c:v>#N/A</c:v>
                </c:pt>
                <c:pt idx="9">
                  <c:v>0</c:v>
                </c:pt>
              </c:numCache>
            </c:numRef>
          </c:val>
          <c:extLst>
            <c:ext xmlns:c16="http://schemas.microsoft.com/office/drawing/2014/chart" uri="{C3380CC4-5D6E-409C-BE32-E72D297353CC}">
              <c16:uniqueId val="{00000003-F2A0-42BE-9893-DE5FEC3E7D0E}"/>
            </c:ext>
          </c:extLst>
        </c:ser>
        <c:ser>
          <c:idx val="4"/>
          <c:order val="4"/>
          <c:tx>
            <c:strRef>
              <c:f>データシート!$A$31</c:f>
              <c:strCache>
                <c:ptCount val="1"/>
                <c:pt idx="0">
                  <c:v>農業集落排水事業特別会計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#N/A</c:v>
                </c:pt>
                <c:pt idx="1">
                  <c:v>0.02</c:v>
                </c:pt>
                <c:pt idx="2">
                  <c:v>#N/A</c:v>
                </c:pt>
                <c:pt idx="3">
                  <c:v>0.02</c:v>
                </c:pt>
                <c:pt idx="4">
                  <c:v>#N/A</c:v>
                </c:pt>
                <c:pt idx="5">
                  <c:v>0.15</c:v>
                </c:pt>
                <c:pt idx="6">
                  <c:v>#N/A</c:v>
                </c:pt>
                <c:pt idx="7">
                  <c:v>0.01</c:v>
                </c:pt>
                <c:pt idx="8">
                  <c:v>#N/A</c:v>
                </c:pt>
                <c:pt idx="9">
                  <c:v>0.01</c:v>
                </c:pt>
              </c:numCache>
            </c:numRef>
          </c:val>
          <c:extLst>
            <c:ext xmlns:c16="http://schemas.microsoft.com/office/drawing/2014/chart" uri="{C3380CC4-5D6E-409C-BE32-E72D297353CC}">
              <c16:uniqueId val="{00000004-F2A0-42BE-9893-DE5FEC3E7D0E}"/>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0.01</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5-F2A0-42BE-9893-DE5FEC3E7D0E}"/>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7.0000000000000007E-2</c:v>
                </c:pt>
                <c:pt idx="2">
                  <c:v>#N/A</c:v>
                </c:pt>
                <c:pt idx="3">
                  <c:v>0.02</c:v>
                </c:pt>
                <c:pt idx="4">
                  <c:v>#N/A</c:v>
                </c:pt>
                <c:pt idx="5">
                  <c:v>0.02</c:v>
                </c:pt>
                <c:pt idx="6">
                  <c:v>#N/A</c:v>
                </c:pt>
                <c:pt idx="7">
                  <c:v>0.03</c:v>
                </c:pt>
                <c:pt idx="8">
                  <c:v>#N/A</c:v>
                </c:pt>
                <c:pt idx="9">
                  <c:v>0.02</c:v>
                </c:pt>
              </c:numCache>
            </c:numRef>
          </c:val>
          <c:extLst>
            <c:ext xmlns:c16="http://schemas.microsoft.com/office/drawing/2014/chart" uri="{C3380CC4-5D6E-409C-BE32-E72D297353CC}">
              <c16:uniqueId val="{00000006-F2A0-42BE-9893-DE5FEC3E7D0E}"/>
            </c:ext>
          </c:extLst>
        </c:ser>
        <c:ser>
          <c:idx val="7"/>
          <c:order val="7"/>
          <c:tx>
            <c:strRef>
              <c:f>データシート!$A$34</c:f>
              <c:strCache>
                <c:ptCount val="1"/>
                <c:pt idx="0">
                  <c:v>国民健康保険特別会計直診大崎診療所勘定</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0.02</c:v>
                </c:pt>
                <c:pt idx="2">
                  <c:v>#N/A</c:v>
                </c:pt>
                <c:pt idx="3">
                  <c:v>0.03</c:v>
                </c:pt>
                <c:pt idx="4">
                  <c:v>#N/A</c:v>
                </c:pt>
                <c:pt idx="5">
                  <c:v>0.03</c:v>
                </c:pt>
                <c:pt idx="6">
                  <c:v>#N/A</c:v>
                </c:pt>
                <c:pt idx="7">
                  <c:v>0.03</c:v>
                </c:pt>
                <c:pt idx="8">
                  <c:v>#N/A</c:v>
                </c:pt>
                <c:pt idx="9">
                  <c:v>0.04</c:v>
                </c:pt>
              </c:numCache>
            </c:numRef>
          </c:val>
          <c:extLst>
            <c:ext xmlns:c16="http://schemas.microsoft.com/office/drawing/2014/chart" uri="{C3380CC4-5D6E-409C-BE32-E72D297353CC}">
              <c16:uniqueId val="{00000007-F2A0-42BE-9893-DE5FEC3E7D0E}"/>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0</c:v>
                </c:pt>
                <c:pt idx="2">
                  <c:v>#N/A</c:v>
                </c:pt>
                <c:pt idx="3">
                  <c:v>0.57999999999999996</c:v>
                </c:pt>
                <c:pt idx="4">
                  <c:v>#N/A</c:v>
                </c:pt>
                <c:pt idx="5">
                  <c:v>0.37</c:v>
                </c:pt>
                <c:pt idx="6">
                  <c:v>#N/A</c:v>
                </c:pt>
                <c:pt idx="7">
                  <c:v>0.39</c:v>
                </c:pt>
                <c:pt idx="8">
                  <c:v>#N/A</c:v>
                </c:pt>
                <c:pt idx="9">
                  <c:v>0.26</c:v>
                </c:pt>
              </c:numCache>
            </c:numRef>
          </c:val>
          <c:extLst>
            <c:ext xmlns:c16="http://schemas.microsoft.com/office/drawing/2014/chart" uri="{C3380CC4-5D6E-409C-BE32-E72D297353CC}">
              <c16:uniqueId val="{00000008-F2A0-42BE-9893-DE5FEC3E7D0E}"/>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5.0599999999999996</c:v>
                </c:pt>
                <c:pt idx="2">
                  <c:v>#N/A</c:v>
                </c:pt>
                <c:pt idx="3">
                  <c:v>6.38</c:v>
                </c:pt>
                <c:pt idx="4">
                  <c:v>#N/A</c:v>
                </c:pt>
                <c:pt idx="5">
                  <c:v>6.49</c:v>
                </c:pt>
                <c:pt idx="6">
                  <c:v>#N/A</c:v>
                </c:pt>
                <c:pt idx="7">
                  <c:v>7.98</c:v>
                </c:pt>
                <c:pt idx="8">
                  <c:v>#N/A</c:v>
                </c:pt>
                <c:pt idx="9">
                  <c:v>8.23</c:v>
                </c:pt>
              </c:numCache>
            </c:numRef>
          </c:val>
          <c:extLst>
            <c:ext xmlns:c16="http://schemas.microsoft.com/office/drawing/2014/chart" uri="{C3380CC4-5D6E-409C-BE32-E72D297353CC}">
              <c16:uniqueId val="{00000009-F2A0-42BE-9893-DE5FEC3E7D0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972</c:v>
                </c:pt>
                <c:pt idx="5">
                  <c:v>1011</c:v>
                </c:pt>
                <c:pt idx="8">
                  <c:v>1046</c:v>
                </c:pt>
                <c:pt idx="11">
                  <c:v>1117</c:v>
                </c:pt>
                <c:pt idx="14">
                  <c:v>1079</c:v>
                </c:pt>
              </c:numCache>
            </c:numRef>
          </c:val>
          <c:extLst>
            <c:ext xmlns:c16="http://schemas.microsoft.com/office/drawing/2014/chart" uri="{C3380CC4-5D6E-409C-BE32-E72D297353CC}">
              <c16:uniqueId val="{00000000-F974-4213-BB85-C4F5E4BD344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F974-4213-BB85-C4F5E4BD344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F974-4213-BB85-C4F5E4BD344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18</c:v>
                </c:pt>
                <c:pt idx="3">
                  <c:v>4</c:v>
                </c:pt>
                <c:pt idx="6">
                  <c:v>10</c:v>
                </c:pt>
                <c:pt idx="9">
                  <c:v>10</c:v>
                </c:pt>
                <c:pt idx="12">
                  <c:v>12</c:v>
                </c:pt>
              </c:numCache>
            </c:numRef>
          </c:val>
          <c:extLst>
            <c:ext xmlns:c16="http://schemas.microsoft.com/office/drawing/2014/chart" uri="{C3380CC4-5D6E-409C-BE32-E72D297353CC}">
              <c16:uniqueId val="{00000003-F974-4213-BB85-C4F5E4BD344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48</c:v>
                </c:pt>
                <c:pt idx="3">
                  <c:v>61</c:v>
                </c:pt>
                <c:pt idx="6">
                  <c:v>54</c:v>
                </c:pt>
                <c:pt idx="9">
                  <c:v>47</c:v>
                </c:pt>
                <c:pt idx="12">
                  <c:v>45</c:v>
                </c:pt>
              </c:numCache>
            </c:numRef>
          </c:val>
          <c:extLst>
            <c:ext xmlns:c16="http://schemas.microsoft.com/office/drawing/2014/chart" uri="{C3380CC4-5D6E-409C-BE32-E72D297353CC}">
              <c16:uniqueId val="{00000004-F974-4213-BB85-C4F5E4BD344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974-4213-BB85-C4F5E4BD344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974-4213-BB85-C4F5E4BD344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965</c:v>
                </c:pt>
                <c:pt idx="3">
                  <c:v>1008</c:v>
                </c:pt>
                <c:pt idx="6">
                  <c:v>1004</c:v>
                </c:pt>
                <c:pt idx="9">
                  <c:v>1111</c:v>
                </c:pt>
                <c:pt idx="12">
                  <c:v>1091</c:v>
                </c:pt>
              </c:numCache>
            </c:numRef>
          </c:val>
          <c:extLst>
            <c:ext xmlns:c16="http://schemas.microsoft.com/office/drawing/2014/chart" uri="{C3380CC4-5D6E-409C-BE32-E72D297353CC}">
              <c16:uniqueId val="{00000007-F974-4213-BB85-C4F5E4BD3440}"/>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59</c:v>
                </c:pt>
                <c:pt idx="2">
                  <c:v>#N/A</c:v>
                </c:pt>
                <c:pt idx="3">
                  <c:v>#N/A</c:v>
                </c:pt>
                <c:pt idx="4">
                  <c:v>62</c:v>
                </c:pt>
                <c:pt idx="5">
                  <c:v>#N/A</c:v>
                </c:pt>
                <c:pt idx="6">
                  <c:v>#N/A</c:v>
                </c:pt>
                <c:pt idx="7">
                  <c:v>22</c:v>
                </c:pt>
                <c:pt idx="8">
                  <c:v>#N/A</c:v>
                </c:pt>
                <c:pt idx="9">
                  <c:v>#N/A</c:v>
                </c:pt>
                <c:pt idx="10">
                  <c:v>51</c:v>
                </c:pt>
                <c:pt idx="11">
                  <c:v>#N/A</c:v>
                </c:pt>
                <c:pt idx="12">
                  <c:v>#N/A</c:v>
                </c:pt>
                <c:pt idx="13">
                  <c:v>69</c:v>
                </c:pt>
                <c:pt idx="14">
                  <c:v>#N/A</c:v>
                </c:pt>
              </c:numCache>
            </c:numRef>
          </c:val>
          <c:smooth val="0"/>
          <c:extLst>
            <c:ext xmlns:c16="http://schemas.microsoft.com/office/drawing/2014/chart" uri="{C3380CC4-5D6E-409C-BE32-E72D297353CC}">
              <c16:uniqueId val="{00000008-F974-4213-BB85-C4F5E4BD3440}"/>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8093</c:v>
                </c:pt>
                <c:pt idx="5">
                  <c:v>8723</c:v>
                </c:pt>
                <c:pt idx="8">
                  <c:v>8289</c:v>
                </c:pt>
                <c:pt idx="11">
                  <c:v>7603</c:v>
                </c:pt>
                <c:pt idx="14">
                  <c:v>7230</c:v>
                </c:pt>
              </c:numCache>
            </c:numRef>
          </c:val>
          <c:extLst>
            <c:ext xmlns:c16="http://schemas.microsoft.com/office/drawing/2014/chart" uri="{C3380CC4-5D6E-409C-BE32-E72D297353CC}">
              <c16:uniqueId val="{00000000-A78F-4CA6-9FCD-497EB05BFEEB}"/>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113</c:v>
                </c:pt>
                <c:pt idx="5">
                  <c:v>95</c:v>
                </c:pt>
                <c:pt idx="8">
                  <c:v>77</c:v>
                </c:pt>
                <c:pt idx="11">
                  <c:v>62</c:v>
                </c:pt>
                <c:pt idx="14">
                  <c:v>52</c:v>
                </c:pt>
              </c:numCache>
            </c:numRef>
          </c:val>
          <c:extLst>
            <c:ext xmlns:c16="http://schemas.microsoft.com/office/drawing/2014/chart" uri="{C3380CC4-5D6E-409C-BE32-E72D297353CC}">
              <c16:uniqueId val="{00000001-A78F-4CA6-9FCD-497EB05BFEEB}"/>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5747</c:v>
                </c:pt>
                <c:pt idx="5">
                  <c:v>5111</c:v>
                </c:pt>
                <c:pt idx="8">
                  <c:v>4879</c:v>
                </c:pt>
                <c:pt idx="11">
                  <c:v>4623</c:v>
                </c:pt>
                <c:pt idx="14">
                  <c:v>4154</c:v>
                </c:pt>
              </c:numCache>
            </c:numRef>
          </c:val>
          <c:extLst>
            <c:ext xmlns:c16="http://schemas.microsoft.com/office/drawing/2014/chart" uri="{C3380CC4-5D6E-409C-BE32-E72D297353CC}">
              <c16:uniqueId val="{00000002-A78F-4CA6-9FCD-497EB05BFEEB}"/>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A78F-4CA6-9FCD-497EB05BFEEB}"/>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A78F-4CA6-9FCD-497EB05BFEEB}"/>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78F-4CA6-9FCD-497EB05BFEEB}"/>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1143</c:v>
                </c:pt>
                <c:pt idx="3">
                  <c:v>1126</c:v>
                </c:pt>
                <c:pt idx="6">
                  <c:v>1103</c:v>
                </c:pt>
                <c:pt idx="9">
                  <c:v>1017</c:v>
                </c:pt>
                <c:pt idx="12">
                  <c:v>922</c:v>
                </c:pt>
              </c:numCache>
            </c:numRef>
          </c:val>
          <c:extLst>
            <c:ext xmlns:c16="http://schemas.microsoft.com/office/drawing/2014/chart" uri="{C3380CC4-5D6E-409C-BE32-E72D297353CC}">
              <c16:uniqueId val="{00000006-A78F-4CA6-9FCD-497EB05BFEEB}"/>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76</c:v>
                </c:pt>
                <c:pt idx="3">
                  <c:v>80</c:v>
                </c:pt>
                <c:pt idx="6">
                  <c:v>176</c:v>
                </c:pt>
                <c:pt idx="9">
                  <c:v>239</c:v>
                </c:pt>
                <c:pt idx="12">
                  <c:v>233</c:v>
                </c:pt>
              </c:numCache>
            </c:numRef>
          </c:val>
          <c:extLst>
            <c:ext xmlns:c16="http://schemas.microsoft.com/office/drawing/2014/chart" uri="{C3380CC4-5D6E-409C-BE32-E72D297353CC}">
              <c16:uniqueId val="{00000007-A78F-4CA6-9FCD-497EB05BFEEB}"/>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596</c:v>
                </c:pt>
                <c:pt idx="3">
                  <c:v>568</c:v>
                </c:pt>
                <c:pt idx="6">
                  <c:v>504</c:v>
                </c:pt>
                <c:pt idx="9">
                  <c:v>503</c:v>
                </c:pt>
                <c:pt idx="12">
                  <c:v>458</c:v>
                </c:pt>
              </c:numCache>
            </c:numRef>
          </c:val>
          <c:extLst>
            <c:ext xmlns:c16="http://schemas.microsoft.com/office/drawing/2014/chart" uri="{C3380CC4-5D6E-409C-BE32-E72D297353CC}">
              <c16:uniqueId val="{00000008-A78F-4CA6-9FCD-497EB05BFEEB}"/>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A78F-4CA6-9FCD-497EB05BFEEB}"/>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8297</c:v>
                </c:pt>
                <c:pt idx="3">
                  <c:v>9266</c:v>
                </c:pt>
                <c:pt idx="6">
                  <c:v>8538</c:v>
                </c:pt>
                <c:pt idx="9">
                  <c:v>7876</c:v>
                </c:pt>
                <c:pt idx="12">
                  <c:v>7098</c:v>
                </c:pt>
              </c:numCache>
            </c:numRef>
          </c:val>
          <c:extLst>
            <c:ext xmlns:c16="http://schemas.microsoft.com/office/drawing/2014/chart" uri="{C3380CC4-5D6E-409C-BE32-E72D297353CC}">
              <c16:uniqueId val="{0000000A-A78F-4CA6-9FCD-497EB05BFEEB}"/>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A78F-4CA6-9FCD-497EB05BFEEB}"/>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980</c:v>
                </c:pt>
                <c:pt idx="1">
                  <c:v>974</c:v>
                </c:pt>
                <c:pt idx="2">
                  <c:v>918</c:v>
                </c:pt>
              </c:numCache>
            </c:numRef>
          </c:val>
          <c:extLst>
            <c:ext xmlns:c16="http://schemas.microsoft.com/office/drawing/2014/chart" uri="{C3380CC4-5D6E-409C-BE32-E72D297353CC}">
              <c16:uniqueId val="{00000000-D8AC-464B-89D5-82DDB75917D0}"/>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1875</c:v>
                </c:pt>
                <c:pt idx="1">
                  <c:v>1786</c:v>
                </c:pt>
                <c:pt idx="2">
                  <c:v>1700</c:v>
                </c:pt>
              </c:numCache>
            </c:numRef>
          </c:val>
          <c:extLst>
            <c:ext xmlns:c16="http://schemas.microsoft.com/office/drawing/2014/chart" uri="{C3380CC4-5D6E-409C-BE32-E72D297353CC}">
              <c16:uniqueId val="{00000001-D8AC-464B-89D5-82DDB75917D0}"/>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3192</c:v>
                </c:pt>
                <c:pt idx="1">
                  <c:v>3045</c:v>
                </c:pt>
                <c:pt idx="2">
                  <c:v>2708</c:v>
                </c:pt>
              </c:numCache>
            </c:numRef>
          </c:val>
          <c:extLst>
            <c:ext xmlns:c16="http://schemas.microsoft.com/office/drawing/2014/chart" uri="{C3380CC4-5D6E-409C-BE32-E72D297353CC}">
              <c16:uniqueId val="{00000002-D8AC-464B-89D5-82DDB75917D0}"/>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{1EB9C243-2AB2-49E3-8E03-A2DB9F938946}</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0-E585-451D-B78B-D0A9EFC54469}"/>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{44AC36D0-DF03-4F16-ACF6-5D6017D2B105}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E585-451D-B78B-D0A9EFC54469}"/>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{6687DB97-D352-41F7-84E0-D44AE32301DE}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E585-451D-B78B-D0A9EFC54469}"/>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{FEA7AA11-615B-4A0A-AA09-AD29E3C60D17}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E585-451D-B78B-D0A9EFC54469}"/>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{9568A3BA-AA34-4B2A-A5BD-AD593CA4BFA1}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E585-451D-B78B-D0A9EFC54469}"/>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{AE4AECAE-8792-4631-9BB6-A0146CC50223}</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5-E585-451D-B78B-D0A9EFC54469}"/>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{28A7D777-9112-4D3B-8498-A181B71A9797}</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06-E585-451D-B78B-D0A9EFC54469}"/>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{B3B00EF9-EA92-43AF-89AD-A2DAE411BF46}</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07-E585-451D-B78B-D0A9EFC54469}"/>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{F40D6225-AC38-453A-830E-0E02437394D1}</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08-E585-451D-B78B-D0A9EFC54469}"/>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57.6</c:v>
                </c:pt>
                <c:pt idx="8">
                  <c:v>62.1</c:v>
                </c:pt>
                <c:pt idx="16">
                  <c:v>65.400000000000006</c:v>
                </c:pt>
                <c:pt idx="24">
                  <c:v>66.900000000000006</c:v>
                </c:pt>
                <c:pt idx="32">
                  <c:v>68.7</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E585-451D-B78B-D0A9EFC54469}"/>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{34A0C074-CF78-47D2-8B63-662FCAEC655B}</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A-E585-451D-B78B-D0A9EFC54469}"/>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{3E049D54-29B2-45AF-9F6D-8A18088EEB56}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E585-451D-B78B-D0A9EFC54469}"/>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{D1E72F9E-482B-4BC9-A46A-B4B618CBAADB}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E585-451D-B78B-D0A9EFC54469}"/>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{8F18503D-87BE-4C75-954C-4F7513EDB598}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E585-451D-B78B-D0A9EFC54469}"/>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{A16DDA87-0AF5-49D9-B307-428E27536BD8}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E585-451D-B78B-D0A9EFC54469}"/>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{87E10072-4CDD-4485-AB57-12148285B9D4}</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F-E585-451D-B78B-D0A9EFC54469}"/>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{8090853A-CE9E-4CBA-B50D-8C7EE02FCCD6}</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10-E585-451D-B78B-D0A9EFC54469}"/>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{98D6B06B-19F2-4592-A35E-9205926D6640}</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11-E585-451D-B78B-D0A9EFC54469}"/>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{B779C402-CC3E-4D23-9984-A90CEE4B8157}</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12-E585-451D-B78B-D0A9EFC54469}"/>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58.6</c:v>
                </c:pt>
                <c:pt idx="8">
                  <c:v>59.1</c:v>
                </c:pt>
                <c:pt idx="16">
                  <c:v>61.2</c:v>
                </c:pt>
                <c:pt idx="24">
                  <c:v>62.9</c:v>
                </c:pt>
                <c:pt idx="32">
                  <c:v>62.4</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E585-451D-B78B-D0A9EFC54469}"/>
            </c:ext>
          </c:extLst>
        </c:ser>
        <c:dLbls>
          <c:showLegendKey val="0"/>
          <c:showVal val="1"/>
          <c:showCatName val="0"/>
          <c:showSerName val="0"/>
          <c:showPercent val="0"/>
          <c:showBubbleSize val="0"/>
        </c:dLbls>
        <c:axId val="46179840"/>
        <c:axId val="46181760"/>
      </c:scatterChart>
      <c:valAx>
        <c:axId val="46179840"/>
        <c:scaling>
          <c:orientation val="maxMin"/>
          <c:max val="64"/>
          <c:min val="58"/>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{88A8FED4-2CEB-4392-9513-518581EFF11B}</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0-ADCC-42EF-9AE6-ED0902E10884}"/>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{7770588A-BEA0-4B44-A030-506C3A2545FA}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ADCC-42EF-9AE6-ED0902E10884}"/>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{18B5223A-796A-44A2-811F-968066D3DA47}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ADCC-42EF-9AE6-ED0902E10884}"/>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{6E9FF39F-E57F-4948-B10A-D187143CF004}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ADCC-42EF-9AE6-ED0902E10884}"/>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{B093BAC6-2AC3-4FEF-BD87-A1796B8803E4}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ADCC-42EF-9AE6-ED0902E10884}"/>
                </c:ext>
              </c:extLst>
            </c:dLbl>
            <c:dLbl>
              <c:idx val="8"/>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{CAEFC707-8634-4A74-A3B5-CDA4428735DA}</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5-ADCC-42EF-9AE6-ED0902E10884}"/>
                </c:ext>
              </c:extLst>
            </c:dLbl>
            <c:dLbl>
              <c:idx val="16"/>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{87AE7D51-DD42-4D0E-AA4D-D437A3F5C29F}</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06-ADCC-42EF-9AE6-ED0902E10884}"/>
                </c:ext>
              </c:extLst>
            </c:dLbl>
            <c:dLbl>
              <c:idx val="24"/>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{46BFEEF1-5902-49ED-AC15-1813825DE798}</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07-ADCC-42EF-9AE6-ED0902E10884}"/>
                </c:ext>
              </c:extLst>
            </c:dLbl>
            <c:dLbl>
              <c:idx val="32"/>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{A5F8A175-6E98-4B43-BCB0-2E3CCBC15DCA}</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08-ADCC-42EF-9AE6-ED0902E10884}"/>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1.8</c:v>
                </c:pt>
                <c:pt idx="8">
                  <c:v>1.9</c:v>
                </c:pt>
                <c:pt idx="16">
                  <c:v>1.4</c:v>
                </c:pt>
                <c:pt idx="24">
                  <c:v>1.3</c:v>
                </c:pt>
                <c:pt idx="32">
                  <c:v>1.4</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ADCC-42EF-9AE6-ED0902E1088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3.7765908871612464E-2"/>
                  <c:y val="-6.2416647087793951E-2"/>
                </c:manualLayout>
              </c:layout>
              <c:tx>
                <c:strRef>
                  <c:f>公会計指標分析・財政指標組合せ分析表!$BP$72</c:f>
                  <c:strCache>
                    <c:ptCount val="1"/>
                    <c:pt idx="0">
                      <c:v>H28</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{3339B741-FE97-4D6D-A211-B9FA949FCBCE}</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A-ADCC-42EF-9AE6-ED0902E10884}"/>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{D5BC8007-EEE9-4791-B477-345A72AEE4D3}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ADCC-42EF-9AE6-ED0902E10884}"/>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{2AAE8E19-42A4-4942-BCD0-1D78D0397737}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ADCC-42EF-9AE6-ED0902E10884}"/>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{3C40A953-43EB-49F1-A69D-4F3B68CAB7C6}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ADCC-42EF-9AE6-ED0902E10884}"/>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{E86EF0E6-ECBC-4B3A-8A5C-BDD7812BDAF3}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ADCC-42EF-9AE6-ED0902E10884}"/>
                </c:ext>
              </c:extLst>
            </c:dLbl>
            <c:dLbl>
              <c:idx val="8"/>
              <c:layout>
                <c:manualLayout>
                  <c:x val="-3.9092366107940708E-2"/>
                  <c:y val="-4.3495921315535875E-2"/>
                </c:manualLayout>
              </c:layout>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{E0AC52E2-ED5B-4101-9AA0-989D57642F0C}</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F-ADCC-42EF-9AE6-ED0902E10884}"/>
                </c:ext>
              </c:extLst>
            </c:dLbl>
            <c:dLbl>
              <c:idx val="16"/>
              <c:layout>
                <c:manualLayout>
                  <c:x val="-1.8235628084250059E-2"/>
                  <c:y val="-8.1337372860052048E-2"/>
                </c:manualLayout>
              </c:layout>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{8A68C11C-8BD4-4561-BD5A-089284511057}</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10-ADCC-42EF-9AE6-ED0902E10884}"/>
                </c:ext>
              </c:extLst>
            </c:dLbl>
            <c:dLbl>
              <c:idx val="24"/>
              <c:tx>
                <c:strRef>
                  <c:f>公会計指標分析・財政指標組合せ分析表!$CN$72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{C4E7826A-5A3A-4DD5-9AE5-914341EF1E7F}</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11-ADCC-42EF-9AE6-ED0902E10884}"/>
                </c:ext>
              </c:extLst>
            </c:dLbl>
            <c:dLbl>
              <c:idx val="32"/>
              <c:tx>
                <c:strRef>
                  <c:f>公会計指標分析・財政指標組合せ分析表!$CV$72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{59884596-642C-4DD8-B136-A590952DCB5D}</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12-ADCC-42EF-9AE6-ED0902E1088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7.3</c:v>
                </c:pt>
                <c:pt idx="8">
                  <c:v>7.2</c:v>
                </c:pt>
                <c:pt idx="16">
                  <c:v>7.2</c:v>
                </c:pt>
                <c:pt idx="24">
                  <c:v>7.7</c:v>
                </c:pt>
                <c:pt idx="32">
                  <c:v>5.8</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ADCC-42EF-9AE6-ED0902E10884}"/>
            </c:ext>
          </c:extLst>
        </c:ser>
        <c:dLbls>
          <c:showLegendKey val="0"/>
          <c:showVal val="1"/>
          <c:showCatName val="0"/>
          <c:showSerName val="0"/>
          <c:showPercent val="0"/>
          <c:showBubbleSize val="0"/>
        </c:dLbls>
        <c:axId val="84219776"/>
        <c:axId val="84234240"/>
      </c:scatterChart>
      <c:valAx>
        <c:axId val="84219776"/>
        <c:scaling>
          <c:orientation val="maxMin"/>
          <c:max val="8"/>
          <c:min val="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5,106
5,058
333.00
8,287,831
7,769,078
366,414
4,451,170
7,098,100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指標は平成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年度以降殆ど変化はないが</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類似団体平均値の約</a:t>
          </a:r>
          <a:r>
            <a:rPr kumimoji="1" lang="ja-JP" altLang="en-US" sz="1100">
              <a:solidFill>
                <a:schemeClr val="dk1"/>
              </a:solidFill>
              <a:effectLst/>
              <a:latin typeface="+mn-lt"/>
              <a:ea typeface="+mn-ea"/>
              <a:cs typeface="+mn-cs"/>
            </a:rPr>
            <a:t>６割</a:t>
          </a:r>
          <a:r>
            <a:rPr kumimoji="1" lang="ja-JP" altLang="ja-JP" sz="1100">
              <a:solidFill>
                <a:schemeClr val="dk1"/>
              </a:solidFill>
              <a:effectLst/>
              <a:latin typeface="+mn-lt"/>
              <a:ea typeface="+mn-ea"/>
              <a:cs typeface="+mn-cs"/>
            </a:rPr>
            <a:t>程度の数値となっている。原因としては、高齢化による納税義務者の減少や町内に核となる産業がないため税収の伸びが見込めず、財政基盤が弱体化していることが挙げられる。</a:t>
          </a:r>
          <a:endParaRPr lang="ja-JP" altLang="ja-JP" sz="1400">
            <a:effectLst/>
          </a:endParaRPr>
        </a:p>
        <a:p>
          <a:r>
            <a:rPr kumimoji="1" lang="ja-JP" altLang="ja-JP" sz="1100">
              <a:solidFill>
                <a:schemeClr val="dk1"/>
              </a:solidFill>
              <a:effectLst/>
              <a:latin typeface="+mn-lt"/>
              <a:ea typeface="+mn-ea"/>
              <a:cs typeface="+mn-cs"/>
            </a:rPr>
            <a:t>　今後においても引き続き、行財政のスリム化、定員管理・給与の適正化等を推進し、地方税の徴収強化や遊休地の処分等に取り組み、財政基盤の強化を図っていく。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44450</xdr:rowOff>
    </xdr:from>
    <xdr:to>
      <xdr:col>27</xdr:col>
      <xdr:colOff>184150</xdr:colOff>
      <xdr:row>44</xdr:row>
      <xdr:rowOff>44450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43</xdr:row>
      <xdr:rowOff>73677</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38100</xdr:rowOff>
    </xdr:from>
    <xdr:to>
      <xdr:col>27</xdr:col>
      <xdr:colOff>184150</xdr:colOff>
      <xdr:row>37</xdr:row>
      <xdr:rowOff>38100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67327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58" name="財政力グラフ枠">
          <a:extLst>
            <a:ext uri="{FF2B5EF4-FFF2-40B4-BE49-F238E27FC236}">
              <a16:creationId xmlns:a16="http://schemas.microsoft.com/office/drawing/2014/main" id="{00000000-0008-0000-0300-00003A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82867</xdr:rowOff>
    </xdr:from>
    <xdr:to>
      <xdr:col>23</xdr:col>
      <xdr:colOff>133350</xdr:colOff>
      <xdr:row>43</xdr:row>
      <xdr:rowOff>167640</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flipV="1">
          <a:off x="4953000" y="6255067"/>
          <a:ext cx="0" cy="12849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139717</xdr:rowOff>
    </xdr:from>
    <xdr:ext cx="762000" cy="259045"/>
    <xdr:sp macro="" textlink="">
      <xdr:nvSpPr>
        <xdr:cNvPr id="60" name="財政力最小値テキスト">
          <a:extLst>
            <a:ext uri="{FF2B5EF4-FFF2-40B4-BE49-F238E27FC236}">
              <a16:creationId xmlns:a16="http://schemas.microsoft.com/office/drawing/2014/main" id="{00000000-0008-0000-0300-00003C000000}"/>
            </a:ext>
          </a:extLst>
        </xdr:cNvPr>
        <xdr:cNvSpPr txBox="1"/>
      </xdr:nvSpPr>
      <xdr:spPr>
        <a:xfrm>
          <a:off x="5041900" y="7512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43</xdr:row>
      <xdr:rowOff>167640</xdr:rowOff>
    </xdr:from>
    <xdr:to>
      <xdr:col>24</xdr:col>
      <xdr:colOff>12700</xdr:colOff>
      <xdr:row>43</xdr:row>
      <xdr:rowOff>167640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4864100" y="7539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169244</xdr:rowOff>
    </xdr:from>
    <xdr:ext cx="762000" cy="259045"/>
    <xdr:sp macro="" textlink="">
      <xdr:nvSpPr>
        <xdr:cNvPr id="62" name="財政力最大値テキスト">
          <a:extLst>
            <a:ext uri="{FF2B5EF4-FFF2-40B4-BE49-F238E27FC236}">
              <a16:creationId xmlns:a16="http://schemas.microsoft.com/office/drawing/2014/main" id="{00000000-0008-0000-0300-00003E000000}"/>
            </a:ext>
          </a:extLst>
        </xdr:cNvPr>
        <xdr:cNvSpPr txBox="1"/>
      </xdr:nvSpPr>
      <xdr:spPr>
        <a:xfrm>
          <a:off x="5041900" y="5998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82867</xdr:rowOff>
    </xdr:from>
    <xdr:to>
      <xdr:col>24</xdr:col>
      <xdr:colOff>12700</xdr:colOff>
      <xdr:row>36</xdr:row>
      <xdr:rowOff>82867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4864100" y="6255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113347</xdr:rowOff>
    </xdr:from>
    <xdr:to>
      <xdr:col>23</xdr:col>
      <xdr:colOff>133350</xdr:colOff>
      <xdr:row>43</xdr:row>
      <xdr:rowOff>119380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114800" y="7485697"/>
          <a:ext cx="838200" cy="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6684</xdr:rowOff>
    </xdr:from>
    <xdr:ext cx="762000" cy="259045"/>
    <xdr:sp macro="" textlink="">
      <xdr:nvSpPr>
        <xdr:cNvPr id="65" name="財政力平均値テキスト">
          <a:extLst>
            <a:ext uri="{FF2B5EF4-FFF2-40B4-BE49-F238E27FC236}">
              <a16:creationId xmlns:a16="http://schemas.microsoft.com/office/drawing/2014/main" id="{00000000-0008-0000-0300-000041000000}"/>
            </a:ext>
          </a:extLst>
        </xdr:cNvPr>
        <xdr:cNvSpPr txBox="1"/>
      </xdr:nvSpPr>
      <xdr:spPr>
        <a:xfrm>
          <a:off x="5041900" y="720758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161607</xdr:rowOff>
    </xdr:from>
    <xdr:to>
      <xdr:col>23</xdr:col>
      <xdr:colOff>184150</xdr:colOff>
      <xdr:row>43</xdr:row>
      <xdr:rowOff>91757</xdr:rowOff>
    </xdr:to>
    <xdr:sp macro="" textlink="">
      <xdr:nvSpPr>
        <xdr:cNvPr id="66" name="フローチャート: 判断 65">
          <a:extLst>
            <a:ext uri="{FF2B5EF4-FFF2-40B4-BE49-F238E27FC236}">
              <a16:creationId xmlns:a16="http://schemas.microsoft.com/office/drawing/2014/main" id="{00000000-0008-0000-0300-000042000000}"/>
            </a:ext>
          </a:extLst>
        </xdr:cNvPr>
        <xdr:cNvSpPr/>
      </xdr:nvSpPr>
      <xdr:spPr>
        <a:xfrm>
          <a:off x="4902200" y="7362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119380</xdr:rowOff>
    </xdr:from>
    <xdr:to>
      <xdr:col>19</xdr:col>
      <xdr:colOff>133350</xdr:colOff>
      <xdr:row>43</xdr:row>
      <xdr:rowOff>119380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3225800" y="74917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113347</xdr:rowOff>
    </xdr:from>
    <xdr:to>
      <xdr:col>19</xdr:col>
      <xdr:colOff>184150</xdr:colOff>
      <xdr:row>43</xdr:row>
      <xdr:rowOff>43497</xdr:rowOff>
    </xdr:to>
    <xdr:sp macro="" textlink="">
      <xdr:nvSpPr>
        <xdr:cNvPr id="68" name="フローチャート: 判断 67">
          <a:extLst>
            <a:ext uri="{FF2B5EF4-FFF2-40B4-BE49-F238E27FC236}">
              <a16:creationId xmlns:a16="http://schemas.microsoft.com/office/drawing/2014/main" id="{00000000-0008-0000-0300-000044000000}"/>
            </a:ext>
          </a:extLst>
        </xdr:cNvPr>
        <xdr:cNvSpPr/>
      </xdr:nvSpPr>
      <xdr:spPr>
        <a:xfrm>
          <a:off x="4064000" y="7314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53674</xdr:rowOff>
    </xdr:from>
    <xdr:ext cx="736600" cy="259045"/>
    <xdr:sp macro="" textlink="">
      <xdr:nvSpPr>
        <xdr:cNvPr id="69" name="テキスト ボックス 68">
          <a:extLst>
            <a:ext uri="{FF2B5EF4-FFF2-40B4-BE49-F238E27FC236}">
              <a16:creationId xmlns:a16="http://schemas.microsoft.com/office/drawing/2014/main" id="{00000000-0008-0000-0300-000045000000}"/>
            </a:ext>
          </a:extLst>
        </xdr:cNvPr>
        <xdr:cNvSpPr txBox="1"/>
      </xdr:nvSpPr>
      <xdr:spPr>
        <a:xfrm>
          <a:off x="3733800" y="70831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119380</xdr:rowOff>
    </xdr:from>
    <xdr:to>
      <xdr:col>15</xdr:col>
      <xdr:colOff>82550</xdr:colOff>
      <xdr:row>43</xdr:row>
      <xdr:rowOff>119380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2336800" y="749173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101282</xdr:rowOff>
    </xdr:from>
    <xdr:to>
      <xdr:col>15</xdr:col>
      <xdr:colOff>133350</xdr:colOff>
      <xdr:row>43</xdr:row>
      <xdr:rowOff>31432</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3175000" y="7302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41609</xdr:rowOff>
    </xdr:from>
    <xdr:ext cx="762000" cy="259045"/>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2844800" y="70710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113347</xdr:rowOff>
    </xdr:from>
    <xdr:to>
      <xdr:col>11</xdr:col>
      <xdr:colOff>31750</xdr:colOff>
      <xdr:row>43</xdr:row>
      <xdr:rowOff>119380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1447800" y="7485697"/>
          <a:ext cx="889000" cy="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107315</xdr:rowOff>
    </xdr:from>
    <xdr:to>
      <xdr:col>11</xdr:col>
      <xdr:colOff>82550</xdr:colOff>
      <xdr:row>43</xdr:row>
      <xdr:rowOff>37465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2286000" y="730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47642</xdr:rowOff>
    </xdr:from>
    <xdr:ext cx="7620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1955800" y="7077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113347</xdr:rowOff>
    </xdr:from>
    <xdr:to>
      <xdr:col>7</xdr:col>
      <xdr:colOff>31750</xdr:colOff>
      <xdr:row>43</xdr:row>
      <xdr:rowOff>43497</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1397000" y="7314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53674</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1066800" y="7083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62547</xdr:rowOff>
    </xdr:from>
    <xdr:to>
      <xdr:col>23</xdr:col>
      <xdr:colOff>184150</xdr:colOff>
      <xdr:row>43</xdr:row>
      <xdr:rowOff>164147</xdr:rowOff>
    </xdr:to>
    <xdr:sp macro="" textlink="">
      <xdr:nvSpPr>
        <xdr:cNvPr id="83" name="楕円 82">
          <a:extLst>
            <a:ext uri="{FF2B5EF4-FFF2-40B4-BE49-F238E27FC236}">
              <a16:creationId xmlns:a16="http://schemas.microsoft.com/office/drawing/2014/main" id="{00000000-0008-0000-0300-000053000000}"/>
            </a:ext>
          </a:extLst>
        </xdr:cNvPr>
        <xdr:cNvSpPr/>
      </xdr:nvSpPr>
      <xdr:spPr>
        <a:xfrm>
          <a:off x="4902200" y="7434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129874</xdr:rowOff>
    </xdr:from>
    <xdr:ext cx="762000" cy="259045"/>
    <xdr:sp macro="" textlink="">
      <xdr:nvSpPr>
        <xdr:cNvPr id="84" name="財政力該当値テキスト">
          <a:extLst>
            <a:ext uri="{FF2B5EF4-FFF2-40B4-BE49-F238E27FC236}">
              <a16:creationId xmlns:a16="http://schemas.microsoft.com/office/drawing/2014/main" id="{00000000-0008-0000-0300-000054000000}"/>
            </a:ext>
          </a:extLst>
        </xdr:cNvPr>
        <xdr:cNvSpPr txBox="1"/>
      </xdr:nvSpPr>
      <xdr:spPr>
        <a:xfrm>
          <a:off x="5041900" y="73307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68580</xdr:rowOff>
    </xdr:from>
    <xdr:to>
      <xdr:col>19</xdr:col>
      <xdr:colOff>184150</xdr:colOff>
      <xdr:row>43</xdr:row>
      <xdr:rowOff>170180</xdr:rowOff>
    </xdr:to>
    <xdr:sp macro="" textlink="">
      <xdr:nvSpPr>
        <xdr:cNvPr id="85" name="楕円 84">
          <a:extLst>
            <a:ext uri="{FF2B5EF4-FFF2-40B4-BE49-F238E27FC236}">
              <a16:creationId xmlns:a16="http://schemas.microsoft.com/office/drawing/2014/main" id="{00000000-0008-0000-0300-000055000000}"/>
            </a:ext>
          </a:extLst>
        </xdr:cNvPr>
        <xdr:cNvSpPr/>
      </xdr:nvSpPr>
      <xdr:spPr>
        <a:xfrm>
          <a:off x="4064000" y="744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154957</xdr:rowOff>
    </xdr:from>
    <xdr:ext cx="7366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733800" y="75273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68580</xdr:rowOff>
    </xdr:from>
    <xdr:to>
      <xdr:col>15</xdr:col>
      <xdr:colOff>133350</xdr:colOff>
      <xdr:row>43</xdr:row>
      <xdr:rowOff>170180</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3175000" y="744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154957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2844800" y="752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68580</xdr:rowOff>
    </xdr:from>
    <xdr:to>
      <xdr:col>11</xdr:col>
      <xdr:colOff>82550</xdr:colOff>
      <xdr:row>43</xdr:row>
      <xdr:rowOff>170180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2286000" y="744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154957</xdr:rowOff>
    </xdr:from>
    <xdr:ext cx="7620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1955800" y="752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62547</xdr:rowOff>
    </xdr:from>
    <xdr:to>
      <xdr:col>7</xdr:col>
      <xdr:colOff>31750</xdr:colOff>
      <xdr:row>43</xdr:row>
      <xdr:rowOff>164147</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1397000" y="7434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148924</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1066800" y="7521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3" name="正方形/長方形 92">
          <a:extLst>
            <a:ext uri="{FF2B5EF4-FFF2-40B4-BE49-F238E27FC236}">
              <a16:creationId xmlns:a16="http://schemas.microsoft.com/office/drawing/2014/main" id="{00000000-0008-0000-0300-00005D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6" name="正方形/長方形 95">
          <a:extLst>
            <a:ext uri="{FF2B5EF4-FFF2-40B4-BE49-F238E27FC236}">
              <a16:creationId xmlns:a16="http://schemas.microsoft.com/office/drawing/2014/main" id="{00000000-0008-0000-0300-000060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5" name="テキスト ボックス 104">
          <a:extLst>
            <a:ext uri="{FF2B5EF4-FFF2-40B4-BE49-F238E27FC236}">
              <a16:creationId xmlns:a16="http://schemas.microsoft.com/office/drawing/2014/main" id="{00000000-0008-0000-0300-000069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類似団体</a:t>
          </a:r>
          <a:r>
            <a:rPr kumimoji="1" lang="ja-JP" altLang="en-US" sz="1100">
              <a:solidFill>
                <a:schemeClr val="dk1"/>
              </a:solidFill>
              <a:effectLst/>
              <a:latin typeface="+mn-lt"/>
              <a:ea typeface="+mn-ea"/>
              <a:cs typeface="+mn-cs"/>
            </a:rPr>
            <a:t>平均値とほぼ同水準であり</a:t>
          </a:r>
          <a:r>
            <a:rPr kumimoji="1" lang="ja-JP" altLang="ja-JP" sz="1100">
              <a:solidFill>
                <a:schemeClr val="dk1"/>
              </a:solidFill>
              <a:effectLst/>
              <a:latin typeface="+mn-lt"/>
              <a:ea typeface="+mn-ea"/>
              <a:cs typeface="+mn-cs"/>
            </a:rPr>
            <a:t>、前年度比較</a:t>
          </a:r>
          <a:r>
            <a:rPr kumimoji="1" lang="ja-JP" altLang="en-US" sz="1100">
              <a:solidFill>
                <a:schemeClr val="dk1"/>
              </a:solidFill>
              <a:effectLst/>
              <a:latin typeface="+mn-lt"/>
              <a:ea typeface="+mn-ea"/>
              <a:cs typeface="+mn-cs"/>
            </a:rPr>
            <a:t>では</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している。主な要因としては、</a:t>
          </a:r>
          <a:r>
            <a:rPr kumimoji="1" lang="ja-JP" altLang="en-US" sz="1100">
              <a:solidFill>
                <a:schemeClr val="dk1"/>
              </a:solidFill>
              <a:effectLst/>
              <a:latin typeface="+mn-lt"/>
              <a:ea typeface="+mn-ea"/>
              <a:cs typeface="+mn-cs"/>
            </a:rPr>
            <a:t>過疎債等の償還額の減</a:t>
          </a:r>
          <a:r>
            <a:rPr kumimoji="1" lang="ja-JP" altLang="ja-JP" sz="1100">
              <a:solidFill>
                <a:schemeClr val="dk1"/>
              </a:solidFill>
              <a:effectLst/>
              <a:latin typeface="+mn-lt"/>
              <a:ea typeface="+mn-ea"/>
              <a:cs typeface="+mn-cs"/>
            </a:rPr>
            <a:t>によるもの。今後は普通交付税の合併算定替の縮減による減少が見込まれるため、引き続き物件費等の削減や委託事業の見直し、定員管理適正化計画による職員の適正化と、公債費の計画的な繰上償還を推進し、行財政改革の取組を通じて義務的経費の削減を図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6" name="テキスト ボックス 105">
          <a:extLst>
            <a:ext uri="{FF2B5EF4-FFF2-40B4-BE49-F238E27FC236}">
              <a16:creationId xmlns:a16="http://schemas.microsoft.com/office/drawing/2014/main" id="{00000000-0008-0000-0300-00006A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7" name="直線コネクタ 106">
          <a:extLst>
            <a:ext uri="{FF2B5EF4-FFF2-40B4-BE49-F238E27FC236}">
              <a16:creationId xmlns:a16="http://schemas.microsoft.com/office/drawing/2014/main" id="{00000000-0008-0000-0300-00006B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09" name="直線コネクタ 108">
          <a:extLst>
            <a:ext uri="{FF2B5EF4-FFF2-40B4-BE49-F238E27FC236}">
              <a16:creationId xmlns:a16="http://schemas.microsoft.com/office/drawing/2014/main" id="{00000000-0008-0000-0300-00006D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19" name="財政構造の弾力性グラフ枠">
          <a:extLst>
            <a:ext uri="{FF2B5EF4-FFF2-40B4-BE49-F238E27FC236}">
              <a16:creationId xmlns:a16="http://schemas.microsoft.com/office/drawing/2014/main" id="{00000000-0008-0000-0300-000077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11176</xdr:rowOff>
    </xdr:from>
    <xdr:to>
      <xdr:col>23</xdr:col>
      <xdr:colOff>133350</xdr:colOff>
      <xdr:row>67</xdr:row>
      <xdr:rowOff>51054</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flipV="1">
          <a:off x="4953000" y="9955276"/>
          <a:ext cx="0" cy="15829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23131</xdr:rowOff>
    </xdr:from>
    <xdr:ext cx="762000" cy="259045"/>
    <xdr:sp macro="" textlink="">
      <xdr:nvSpPr>
        <xdr:cNvPr id="121" name="財政構造の弾力性最小値テキスト">
          <a:extLst>
            <a:ext uri="{FF2B5EF4-FFF2-40B4-BE49-F238E27FC236}">
              <a16:creationId xmlns:a16="http://schemas.microsoft.com/office/drawing/2014/main" id="{00000000-0008-0000-0300-000079000000}"/>
            </a:ext>
          </a:extLst>
        </xdr:cNvPr>
        <xdr:cNvSpPr txBox="1"/>
      </xdr:nvSpPr>
      <xdr:spPr>
        <a:xfrm>
          <a:off x="5041900" y="11510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51054</xdr:rowOff>
    </xdr:from>
    <xdr:to>
      <xdr:col>24</xdr:col>
      <xdr:colOff>12700</xdr:colOff>
      <xdr:row>67</xdr:row>
      <xdr:rowOff>51054</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4864100" y="11538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97553</xdr:rowOff>
    </xdr:from>
    <xdr:ext cx="762000" cy="259045"/>
    <xdr:sp macro="" textlink="">
      <xdr:nvSpPr>
        <xdr:cNvPr id="123" name="財政構造の弾力性最大値テキスト">
          <a:extLst>
            <a:ext uri="{FF2B5EF4-FFF2-40B4-BE49-F238E27FC236}">
              <a16:creationId xmlns:a16="http://schemas.microsoft.com/office/drawing/2014/main" id="{00000000-0008-0000-0300-00007B000000}"/>
            </a:ext>
          </a:extLst>
        </xdr:cNvPr>
        <xdr:cNvSpPr txBox="1"/>
      </xdr:nvSpPr>
      <xdr:spPr>
        <a:xfrm>
          <a:off x="5041900" y="9698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11176</xdr:rowOff>
    </xdr:from>
    <xdr:to>
      <xdr:col>24</xdr:col>
      <xdr:colOff>12700</xdr:colOff>
      <xdr:row>58</xdr:row>
      <xdr:rowOff>11176</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4864100" y="9955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150622</xdr:rowOff>
    </xdr:from>
    <xdr:to>
      <xdr:col>23</xdr:col>
      <xdr:colOff>133350</xdr:colOff>
      <xdr:row>63</xdr:row>
      <xdr:rowOff>70866</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flipV="1">
          <a:off x="4114800" y="10780522"/>
          <a:ext cx="838200" cy="91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48785</xdr:rowOff>
    </xdr:from>
    <xdr:ext cx="762000" cy="259045"/>
    <xdr:sp macro="" textlink="">
      <xdr:nvSpPr>
        <xdr:cNvPr id="126" name="財政構造の弾力性平均値テキスト">
          <a:extLst>
            <a:ext uri="{FF2B5EF4-FFF2-40B4-BE49-F238E27FC236}">
              <a16:creationId xmlns:a16="http://schemas.microsoft.com/office/drawing/2014/main" id="{00000000-0008-0000-0300-00007E000000}"/>
            </a:ext>
          </a:extLst>
        </xdr:cNvPr>
        <xdr:cNvSpPr txBox="1"/>
      </xdr:nvSpPr>
      <xdr:spPr>
        <a:xfrm>
          <a:off x="5041900" y="105072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32258</xdr:rowOff>
    </xdr:from>
    <xdr:to>
      <xdr:col>23</xdr:col>
      <xdr:colOff>184150</xdr:colOff>
      <xdr:row>62</xdr:row>
      <xdr:rowOff>133858</xdr:rowOff>
    </xdr:to>
    <xdr:sp macro="" textlink="">
      <xdr:nvSpPr>
        <xdr:cNvPr id="127" name="フローチャート: 判断 126">
          <a:extLst>
            <a:ext uri="{FF2B5EF4-FFF2-40B4-BE49-F238E27FC236}">
              <a16:creationId xmlns:a16="http://schemas.microsoft.com/office/drawing/2014/main" id="{00000000-0008-0000-0300-00007F000000}"/>
            </a:ext>
          </a:extLst>
        </xdr:cNvPr>
        <xdr:cNvSpPr/>
      </xdr:nvSpPr>
      <xdr:spPr>
        <a:xfrm>
          <a:off x="4902200" y="10662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66040</xdr:rowOff>
    </xdr:from>
    <xdr:to>
      <xdr:col>19</xdr:col>
      <xdr:colOff>133350</xdr:colOff>
      <xdr:row>63</xdr:row>
      <xdr:rowOff>70866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3225800" y="10867390"/>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121412</xdr:rowOff>
    </xdr:from>
    <xdr:to>
      <xdr:col>19</xdr:col>
      <xdr:colOff>184150</xdr:colOff>
      <xdr:row>64</xdr:row>
      <xdr:rowOff>51562</xdr:rowOff>
    </xdr:to>
    <xdr:sp macro="" textlink="">
      <xdr:nvSpPr>
        <xdr:cNvPr id="129" name="フローチャート: 判断 128">
          <a:extLst>
            <a:ext uri="{FF2B5EF4-FFF2-40B4-BE49-F238E27FC236}">
              <a16:creationId xmlns:a16="http://schemas.microsoft.com/office/drawing/2014/main" id="{00000000-0008-0000-0300-000081000000}"/>
            </a:ext>
          </a:extLst>
        </xdr:cNvPr>
        <xdr:cNvSpPr/>
      </xdr:nvSpPr>
      <xdr:spPr>
        <a:xfrm>
          <a:off x="4064000" y="1092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36339</xdr:rowOff>
    </xdr:from>
    <xdr:ext cx="736600" cy="259045"/>
    <xdr:sp macro="" textlink="">
      <xdr:nvSpPr>
        <xdr:cNvPr id="130" name="テキスト ボックス 129">
          <a:extLst>
            <a:ext uri="{FF2B5EF4-FFF2-40B4-BE49-F238E27FC236}">
              <a16:creationId xmlns:a16="http://schemas.microsoft.com/office/drawing/2014/main" id="{00000000-0008-0000-0300-000082000000}"/>
            </a:ext>
          </a:extLst>
        </xdr:cNvPr>
        <xdr:cNvSpPr txBox="1"/>
      </xdr:nvSpPr>
      <xdr:spPr>
        <a:xfrm>
          <a:off x="3733800" y="110091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169926</xdr:rowOff>
    </xdr:from>
    <xdr:to>
      <xdr:col>15</xdr:col>
      <xdr:colOff>82550</xdr:colOff>
      <xdr:row>63</xdr:row>
      <xdr:rowOff>66040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2336800" y="10799826"/>
          <a:ext cx="889000" cy="6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68326</xdr:rowOff>
    </xdr:from>
    <xdr:to>
      <xdr:col>15</xdr:col>
      <xdr:colOff>133350</xdr:colOff>
      <xdr:row>63</xdr:row>
      <xdr:rowOff>169926</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3175000" y="10869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154703</xdr:rowOff>
    </xdr:from>
    <xdr:ext cx="762000" cy="259045"/>
    <xdr:sp macro="" textlink="">
      <xdr:nvSpPr>
        <xdr:cNvPr id="133" name="テキスト ボックス 132">
          <a:extLst>
            <a:ext uri="{FF2B5EF4-FFF2-40B4-BE49-F238E27FC236}">
              <a16:creationId xmlns:a16="http://schemas.microsoft.com/office/drawing/2014/main" id="{00000000-0008-0000-0300-000085000000}"/>
            </a:ext>
          </a:extLst>
        </xdr:cNvPr>
        <xdr:cNvSpPr txBox="1"/>
      </xdr:nvSpPr>
      <xdr:spPr>
        <a:xfrm>
          <a:off x="2844800" y="10956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143510</xdr:rowOff>
    </xdr:from>
    <xdr:to>
      <xdr:col>11</xdr:col>
      <xdr:colOff>31750</xdr:colOff>
      <xdr:row>62</xdr:row>
      <xdr:rowOff>169926</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1447800" y="10601960"/>
          <a:ext cx="889000" cy="197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34544</xdr:rowOff>
    </xdr:from>
    <xdr:to>
      <xdr:col>11</xdr:col>
      <xdr:colOff>82550</xdr:colOff>
      <xdr:row>63</xdr:row>
      <xdr:rowOff>136144</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2286000" y="10835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120921</xdr:rowOff>
    </xdr:from>
    <xdr:ext cx="7620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1955800" y="10922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157734</xdr:rowOff>
    </xdr:from>
    <xdr:to>
      <xdr:col>7</xdr:col>
      <xdr:colOff>31750</xdr:colOff>
      <xdr:row>63</xdr:row>
      <xdr:rowOff>87884</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1397000" y="10787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72661</xdr:rowOff>
    </xdr:from>
    <xdr:ext cx="762000" cy="25904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1066800" y="10874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99822</xdr:rowOff>
    </xdr:from>
    <xdr:to>
      <xdr:col>23</xdr:col>
      <xdr:colOff>184150</xdr:colOff>
      <xdr:row>63</xdr:row>
      <xdr:rowOff>29972</xdr:rowOff>
    </xdr:to>
    <xdr:sp macro="" textlink="">
      <xdr:nvSpPr>
        <xdr:cNvPr id="144" name="楕円 143">
          <a:extLst>
            <a:ext uri="{FF2B5EF4-FFF2-40B4-BE49-F238E27FC236}">
              <a16:creationId xmlns:a16="http://schemas.microsoft.com/office/drawing/2014/main" id="{00000000-0008-0000-0300-000090000000}"/>
            </a:ext>
          </a:extLst>
        </xdr:cNvPr>
        <xdr:cNvSpPr/>
      </xdr:nvSpPr>
      <xdr:spPr>
        <a:xfrm>
          <a:off x="4902200" y="10729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71899</xdr:rowOff>
    </xdr:from>
    <xdr:ext cx="762000" cy="259045"/>
    <xdr:sp macro="" textlink="">
      <xdr:nvSpPr>
        <xdr:cNvPr id="145" name="財政構造の弾力性該当値テキスト">
          <a:extLst>
            <a:ext uri="{FF2B5EF4-FFF2-40B4-BE49-F238E27FC236}">
              <a16:creationId xmlns:a16="http://schemas.microsoft.com/office/drawing/2014/main" id="{00000000-0008-0000-0300-000091000000}"/>
            </a:ext>
          </a:extLst>
        </xdr:cNvPr>
        <xdr:cNvSpPr txBox="1"/>
      </xdr:nvSpPr>
      <xdr:spPr>
        <a:xfrm>
          <a:off x="5041900" y="10701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20066</xdr:rowOff>
    </xdr:from>
    <xdr:to>
      <xdr:col>19</xdr:col>
      <xdr:colOff>184150</xdr:colOff>
      <xdr:row>63</xdr:row>
      <xdr:rowOff>121666</xdr:rowOff>
    </xdr:to>
    <xdr:sp macro="" textlink="">
      <xdr:nvSpPr>
        <xdr:cNvPr id="146" name="楕円 145">
          <a:extLst>
            <a:ext uri="{FF2B5EF4-FFF2-40B4-BE49-F238E27FC236}">
              <a16:creationId xmlns:a16="http://schemas.microsoft.com/office/drawing/2014/main" id="{00000000-0008-0000-0300-000092000000}"/>
            </a:ext>
          </a:extLst>
        </xdr:cNvPr>
        <xdr:cNvSpPr/>
      </xdr:nvSpPr>
      <xdr:spPr>
        <a:xfrm>
          <a:off x="4064000" y="10821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131843</xdr:rowOff>
    </xdr:from>
    <xdr:ext cx="7366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733800" y="105902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15240</xdr:rowOff>
    </xdr:from>
    <xdr:to>
      <xdr:col>15</xdr:col>
      <xdr:colOff>133350</xdr:colOff>
      <xdr:row>63</xdr:row>
      <xdr:rowOff>116840</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3175000" y="1081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127017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844800" y="10585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119126</xdr:rowOff>
    </xdr:from>
    <xdr:to>
      <xdr:col>11</xdr:col>
      <xdr:colOff>82550</xdr:colOff>
      <xdr:row>63</xdr:row>
      <xdr:rowOff>49276</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2286000" y="10749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59453</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955800" y="10517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92710</xdr:rowOff>
    </xdr:from>
    <xdr:to>
      <xdr:col>7</xdr:col>
      <xdr:colOff>31750</xdr:colOff>
      <xdr:row>62</xdr:row>
      <xdr:rowOff>22860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1397000" y="10551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33037</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066800" y="1032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4" name="正方形/長方形 153">
          <a:extLst>
            <a:ext uri="{FF2B5EF4-FFF2-40B4-BE49-F238E27FC236}">
              <a16:creationId xmlns:a16="http://schemas.microsoft.com/office/drawing/2014/main" id="{00000000-0008-0000-0300-00009A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[421,039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57" name="正方形/長方形 156">
          <a:extLst>
            <a:ext uri="{FF2B5EF4-FFF2-40B4-BE49-F238E27FC236}">
              <a16:creationId xmlns:a16="http://schemas.microsoft.com/office/drawing/2014/main" id="{00000000-0008-0000-0300-00009D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59" name="正方形/長方形 158">
          <a:extLst>
            <a:ext uri="{FF2B5EF4-FFF2-40B4-BE49-F238E27FC236}">
              <a16:creationId xmlns:a16="http://schemas.microsoft.com/office/drawing/2014/main" id="{00000000-0008-0000-0300-00009F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類似団体平均値と</a:t>
          </a:r>
          <a:r>
            <a:rPr kumimoji="1" lang="ja-JP" altLang="en-US" sz="1100">
              <a:solidFill>
                <a:schemeClr val="dk1"/>
              </a:solidFill>
              <a:effectLst/>
              <a:latin typeface="+mn-lt"/>
              <a:ea typeface="+mn-ea"/>
              <a:cs typeface="+mn-cs"/>
            </a:rPr>
            <a:t>ほぼ同水準であり、前年</a:t>
          </a:r>
          <a:r>
            <a:rPr kumimoji="1" lang="ja-JP" altLang="ja-JP" sz="1100">
              <a:solidFill>
                <a:schemeClr val="dk1"/>
              </a:solidFill>
              <a:effectLst/>
              <a:latin typeface="+mn-lt"/>
              <a:ea typeface="+mn-ea"/>
              <a:cs typeface="+mn-cs"/>
            </a:rPr>
            <a:t>度比較</a:t>
          </a:r>
          <a:r>
            <a:rPr kumimoji="1" lang="ja-JP" altLang="en-US" sz="1100">
              <a:solidFill>
                <a:schemeClr val="dk1"/>
              </a:solidFill>
              <a:effectLst/>
              <a:latin typeface="+mn-lt"/>
              <a:ea typeface="+mn-ea"/>
              <a:cs typeface="+mn-cs"/>
            </a:rPr>
            <a:t>では増加となっている。その</a:t>
          </a:r>
          <a:r>
            <a:rPr kumimoji="1" lang="ja-JP" altLang="ja-JP" sz="1100">
              <a:solidFill>
                <a:schemeClr val="dk1"/>
              </a:solidFill>
              <a:effectLst/>
              <a:latin typeface="+mn-lt"/>
              <a:ea typeface="+mn-ea"/>
              <a:cs typeface="+mn-cs"/>
            </a:rPr>
            <a:t>要因としては、物件費において</a:t>
          </a:r>
          <a:r>
            <a:rPr kumimoji="1" lang="ja-JP" altLang="en-US" sz="1100">
              <a:solidFill>
                <a:schemeClr val="dk1"/>
              </a:solidFill>
              <a:effectLst/>
              <a:latin typeface="+mn-lt"/>
              <a:ea typeface="+mn-ea"/>
              <a:cs typeface="+mn-cs"/>
            </a:rPr>
            <a:t>新型コロナウイルス感染症対策事業の皆増</a:t>
          </a:r>
          <a:r>
            <a:rPr kumimoji="1" lang="ja-JP" altLang="ja-JP" sz="1100">
              <a:solidFill>
                <a:schemeClr val="dk1"/>
              </a:solidFill>
              <a:effectLst/>
              <a:latin typeface="+mn-lt"/>
              <a:ea typeface="+mn-ea"/>
              <a:cs typeface="+mn-cs"/>
            </a:rPr>
            <a:t>が大き</a:t>
          </a:r>
          <a:r>
            <a:rPr kumimoji="1" lang="ja-JP" altLang="en-US" sz="1100">
              <a:solidFill>
                <a:schemeClr val="dk1"/>
              </a:solidFill>
              <a:effectLst/>
              <a:latin typeface="+mn-lt"/>
              <a:ea typeface="+mn-ea"/>
              <a:cs typeface="+mn-cs"/>
            </a:rPr>
            <a:t>な要因である</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人件費については、定員管理適正化計画により職員数は年々減少傾向にあるものの、類似団体と比較しても</a:t>
          </a:r>
          <a:r>
            <a:rPr kumimoji="1" lang="ja-JP" altLang="en-US" sz="1100">
              <a:solidFill>
                <a:schemeClr val="dk1"/>
              </a:solidFill>
              <a:effectLst/>
              <a:latin typeface="+mn-lt"/>
              <a:ea typeface="+mn-ea"/>
              <a:cs typeface="+mn-cs"/>
            </a:rPr>
            <a:t>やや</a:t>
          </a:r>
          <a:r>
            <a:rPr kumimoji="1" lang="ja-JP" altLang="ja-JP" sz="1100">
              <a:solidFill>
                <a:schemeClr val="dk1"/>
              </a:solidFill>
              <a:effectLst/>
              <a:latin typeface="+mn-lt"/>
              <a:ea typeface="+mn-ea"/>
              <a:cs typeface="+mn-cs"/>
            </a:rPr>
            <a:t>多く、合併後、総合支所方式を採用している本町は職員の削減にも限度があるため、今後機構改革に取り組み抜本的な見直しを図っていく。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67" name="テキスト ボックス 166">
          <a:extLst>
            <a:ext uri="{FF2B5EF4-FFF2-40B4-BE49-F238E27FC236}">
              <a16:creationId xmlns:a16="http://schemas.microsoft.com/office/drawing/2014/main" id="{00000000-0008-0000-0300-0000A7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68" name="直線コネクタ 167">
          <a:extLst>
            <a:ext uri="{FF2B5EF4-FFF2-40B4-BE49-F238E27FC236}">
              <a16:creationId xmlns:a16="http://schemas.microsoft.com/office/drawing/2014/main" id="{00000000-0008-0000-0300-0000A8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69" name="テキスト ボックス 168">
          <a:extLst>
            <a:ext uri="{FF2B5EF4-FFF2-40B4-BE49-F238E27FC236}">
              <a16:creationId xmlns:a16="http://schemas.microsoft.com/office/drawing/2014/main" id="{00000000-0008-0000-0300-0000A9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0" name="直線コネクタ 169">
          <a:extLst>
            <a:ext uri="{FF2B5EF4-FFF2-40B4-BE49-F238E27FC236}">
              <a16:creationId xmlns:a16="http://schemas.microsoft.com/office/drawing/2014/main" id="{00000000-0008-0000-0300-0000AA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2" name="人件費・物件費等の状況グラフ枠">
          <a:extLst>
            <a:ext uri="{FF2B5EF4-FFF2-40B4-BE49-F238E27FC236}">
              <a16:creationId xmlns:a16="http://schemas.microsoft.com/office/drawing/2014/main" id="{00000000-0008-0000-0300-0000B6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167815</xdr:rowOff>
    </xdr:from>
    <xdr:to>
      <xdr:col>23</xdr:col>
      <xdr:colOff>133350</xdr:colOff>
      <xdr:row>89</xdr:row>
      <xdr:rowOff>79894</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flipV="1">
          <a:off x="4953000" y="13712365"/>
          <a:ext cx="0" cy="16265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51971</xdr:rowOff>
    </xdr:from>
    <xdr:ext cx="762000" cy="259045"/>
    <xdr:sp macro="" textlink="">
      <xdr:nvSpPr>
        <xdr:cNvPr id="184" name="人件費・物件費等の状況最小値テキスト">
          <a:extLst>
            <a:ext uri="{FF2B5EF4-FFF2-40B4-BE49-F238E27FC236}">
              <a16:creationId xmlns:a16="http://schemas.microsoft.com/office/drawing/2014/main" id="{00000000-0008-0000-0300-0000B8000000}"/>
            </a:ext>
          </a:extLst>
        </xdr:cNvPr>
        <xdr:cNvSpPr txBox="1"/>
      </xdr:nvSpPr>
      <xdr:spPr>
        <a:xfrm>
          <a:off x="5041900" y="15311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1,447,493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79894</xdr:rowOff>
    </xdr:from>
    <xdr:to>
      <xdr:col>24</xdr:col>
      <xdr:colOff>12700</xdr:colOff>
      <xdr:row>89</xdr:row>
      <xdr:rowOff>79894</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4864100" y="15338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82742</xdr:rowOff>
    </xdr:from>
    <xdr:ext cx="762000" cy="259045"/>
    <xdr:sp macro="" textlink="">
      <xdr:nvSpPr>
        <xdr:cNvPr id="186" name="人件費・物件費等の状況最大値テキスト">
          <a:extLst>
            <a:ext uri="{FF2B5EF4-FFF2-40B4-BE49-F238E27FC236}">
              <a16:creationId xmlns:a16="http://schemas.microsoft.com/office/drawing/2014/main" id="{00000000-0008-0000-0300-0000BA000000}"/>
            </a:ext>
          </a:extLst>
        </xdr:cNvPr>
        <xdr:cNvSpPr txBox="1"/>
      </xdr:nvSpPr>
      <xdr:spPr>
        <a:xfrm>
          <a:off x="5041900" y="134558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167815</xdr:rowOff>
    </xdr:from>
    <xdr:to>
      <xdr:col>24</xdr:col>
      <xdr:colOff>12700</xdr:colOff>
      <xdr:row>79</xdr:row>
      <xdr:rowOff>167815</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4864100" y="13712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36756</xdr:rowOff>
    </xdr:from>
    <xdr:to>
      <xdr:col>23</xdr:col>
      <xdr:colOff>133350</xdr:colOff>
      <xdr:row>81</xdr:row>
      <xdr:rowOff>75476</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114800" y="13924206"/>
          <a:ext cx="838200" cy="38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38296</xdr:rowOff>
    </xdr:from>
    <xdr:ext cx="762000" cy="259045"/>
    <xdr:sp macro="" textlink="">
      <xdr:nvSpPr>
        <xdr:cNvPr id="189" name="人件費・物件費等の状況平均値テキスト">
          <a:extLst>
            <a:ext uri="{FF2B5EF4-FFF2-40B4-BE49-F238E27FC236}">
              <a16:creationId xmlns:a16="http://schemas.microsoft.com/office/drawing/2014/main" id="{00000000-0008-0000-0300-0000BD000000}"/>
            </a:ext>
          </a:extLst>
        </xdr:cNvPr>
        <xdr:cNvSpPr txBox="1"/>
      </xdr:nvSpPr>
      <xdr:spPr>
        <a:xfrm>
          <a:off x="5041900" y="1375429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21769</xdr:rowOff>
    </xdr:from>
    <xdr:to>
      <xdr:col>23</xdr:col>
      <xdr:colOff>184150</xdr:colOff>
      <xdr:row>81</xdr:row>
      <xdr:rowOff>123369</xdr:rowOff>
    </xdr:to>
    <xdr:sp macro="" textlink="">
      <xdr:nvSpPr>
        <xdr:cNvPr id="190" name="フローチャート: 判断 189">
          <a:extLst>
            <a:ext uri="{FF2B5EF4-FFF2-40B4-BE49-F238E27FC236}">
              <a16:creationId xmlns:a16="http://schemas.microsoft.com/office/drawing/2014/main" id="{00000000-0008-0000-0300-0000BE000000}"/>
            </a:ext>
          </a:extLst>
        </xdr:cNvPr>
        <xdr:cNvSpPr/>
      </xdr:nvSpPr>
      <xdr:spPr>
        <a:xfrm>
          <a:off x="4902200" y="13909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80</xdr:row>
      <xdr:rowOff>156890</xdr:rowOff>
    </xdr:from>
    <xdr:to>
      <xdr:col>19</xdr:col>
      <xdr:colOff>133350</xdr:colOff>
      <xdr:row>81</xdr:row>
      <xdr:rowOff>36756</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3225800" y="13872890"/>
          <a:ext cx="889000" cy="51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79</xdr:row>
      <xdr:rowOff>112334</xdr:rowOff>
    </xdr:from>
    <xdr:to>
      <xdr:col>19</xdr:col>
      <xdr:colOff>184150</xdr:colOff>
      <xdr:row>80</xdr:row>
      <xdr:rowOff>42484</xdr:rowOff>
    </xdr:to>
    <xdr:sp macro="" textlink="">
      <xdr:nvSpPr>
        <xdr:cNvPr id="192" name="フローチャート: 判断 191">
          <a:extLst>
            <a:ext uri="{FF2B5EF4-FFF2-40B4-BE49-F238E27FC236}">
              <a16:creationId xmlns:a16="http://schemas.microsoft.com/office/drawing/2014/main" id="{00000000-0008-0000-0300-0000C0000000}"/>
            </a:ext>
          </a:extLst>
        </xdr:cNvPr>
        <xdr:cNvSpPr/>
      </xdr:nvSpPr>
      <xdr:spPr>
        <a:xfrm>
          <a:off x="4064000" y="13656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78</xdr:row>
      <xdr:rowOff>52661</xdr:rowOff>
    </xdr:from>
    <xdr:ext cx="736600" cy="259045"/>
    <xdr:sp macro="" textlink="">
      <xdr:nvSpPr>
        <xdr:cNvPr id="193" name="テキスト ボックス 192">
          <a:extLst>
            <a:ext uri="{FF2B5EF4-FFF2-40B4-BE49-F238E27FC236}">
              <a16:creationId xmlns:a16="http://schemas.microsoft.com/office/drawing/2014/main" id="{00000000-0008-0000-0300-0000C1000000}"/>
            </a:ext>
          </a:extLst>
        </xdr:cNvPr>
        <xdr:cNvSpPr txBox="1"/>
      </xdr:nvSpPr>
      <xdr:spPr>
        <a:xfrm>
          <a:off x="3733800" y="134257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80</xdr:row>
      <xdr:rowOff>156890</xdr:rowOff>
    </xdr:from>
    <xdr:to>
      <xdr:col>15</xdr:col>
      <xdr:colOff>82550</xdr:colOff>
      <xdr:row>80</xdr:row>
      <xdr:rowOff>167484</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flipV="1">
          <a:off x="2336800" y="13872890"/>
          <a:ext cx="889000" cy="10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79</xdr:row>
      <xdr:rowOff>103668</xdr:rowOff>
    </xdr:from>
    <xdr:to>
      <xdr:col>15</xdr:col>
      <xdr:colOff>133350</xdr:colOff>
      <xdr:row>80</xdr:row>
      <xdr:rowOff>33818</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3175000" y="13648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78</xdr:row>
      <xdr:rowOff>43995</xdr:rowOff>
    </xdr:from>
    <xdr:ext cx="762000" cy="259045"/>
    <xdr:sp macro=""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2844800" y="13417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132573</xdr:rowOff>
    </xdr:from>
    <xdr:to>
      <xdr:col>11</xdr:col>
      <xdr:colOff>31750</xdr:colOff>
      <xdr:row>80</xdr:row>
      <xdr:rowOff>167484</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1447800" y="13848573"/>
          <a:ext cx="889000" cy="34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79</xdr:row>
      <xdr:rowOff>102056</xdr:rowOff>
    </xdr:from>
    <xdr:to>
      <xdr:col>11</xdr:col>
      <xdr:colOff>82550</xdr:colOff>
      <xdr:row>80</xdr:row>
      <xdr:rowOff>32206</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2286000" y="13646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78</xdr:row>
      <xdr:rowOff>42383</xdr:rowOff>
    </xdr:from>
    <xdr:ext cx="7620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1955800" y="13415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79</xdr:row>
      <xdr:rowOff>106821</xdr:rowOff>
    </xdr:from>
    <xdr:to>
      <xdr:col>7</xdr:col>
      <xdr:colOff>31750</xdr:colOff>
      <xdr:row>80</xdr:row>
      <xdr:rowOff>36971</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1397000" y="13651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78</xdr:row>
      <xdr:rowOff>47148</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1066800" y="13420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24676</xdr:rowOff>
    </xdr:from>
    <xdr:to>
      <xdr:col>23</xdr:col>
      <xdr:colOff>184150</xdr:colOff>
      <xdr:row>81</xdr:row>
      <xdr:rowOff>126276</xdr:rowOff>
    </xdr:to>
    <xdr:sp macro="" textlink="">
      <xdr:nvSpPr>
        <xdr:cNvPr id="207" name="楕円 206">
          <a:extLst>
            <a:ext uri="{FF2B5EF4-FFF2-40B4-BE49-F238E27FC236}">
              <a16:creationId xmlns:a16="http://schemas.microsoft.com/office/drawing/2014/main" id="{00000000-0008-0000-0300-0000CF000000}"/>
            </a:ext>
          </a:extLst>
        </xdr:cNvPr>
        <xdr:cNvSpPr/>
      </xdr:nvSpPr>
      <xdr:spPr>
        <a:xfrm>
          <a:off x="4902200" y="13912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168203</xdr:rowOff>
    </xdr:from>
    <xdr:ext cx="762000" cy="259045"/>
    <xdr:sp macro="" textlink="">
      <xdr:nvSpPr>
        <xdr:cNvPr id="208" name="人件費・物件費等の状況該当値テキスト">
          <a:extLst>
            <a:ext uri="{FF2B5EF4-FFF2-40B4-BE49-F238E27FC236}">
              <a16:creationId xmlns:a16="http://schemas.microsoft.com/office/drawing/2014/main" id="{00000000-0008-0000-0300-0000D0000000}"/>
            </a:ext>
          </a:extLst>
        </xdr:cNvPr>
        <xdr:cNvSpPr txBox="1"/>
      </xdr:nvSpPr>
      <xdr:spPr>
        <a:xfrm>
          <a:off x="5041900" y="13884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421,039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80</xdr:row>
      <xdr:rowOff>157406</xdr:rowOff>
    </xdr:from>
    <xdr:to>
      <xdr:col>19</xdr:col>
      <xdr:colOff>184150</xdr:colOff>
      <xdr:row>81</xdr:row>
      <xdr:rowOff>87556</xdr:rowOff>
    </xdr:to>
    <xdr:sp macro="" textlink="">
      <xdr:nvSpPr>
        <xdr:cNvPr id="209" name="楕円 208">
          <a:extLst>
            <a:ext uri="{FF2B5EF4-FFF2-40B4-BE49-F238E27FC236}">
              <a16:creationId xmlns:a16="http://schemas.microsoft.com/office/drawing/2014/main" id="{00000000-0008-0000-0300-0000D1000000}"/>
            </a:ext>
          </a:extLst>
        </xdr:cNvPr>
        <xdr:cNvSpPr/>
      </xdr:nvSpPr>
      <xdr:spPr>
        <a:xfrm>
          <a:off x="4064000" y="1387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72333</xdr:rowOff>
    </xdr:from>
    <xdr:ext cx="7366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733800" y="139597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80</xdr:row>
      <xdr:rowOff>106090</xdr:rowOff>
    </xdr:from>
    <xdr:to>
      <xdr:col>15</xdr:col>
      <xdr:colOff>133350</xdr:colOff>
      <xdr:row>81</xdr:row>
      <xdr:rowOff>36240</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3175000" y="1382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21017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844800" y="13908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116684</xdr:rowOff>
    </xdr:from>
    <xdr:to>
      <xdr:col>11</xdr:col>
      <xdr:colOff>82550</xdr:colOff>
      <xdr:row>81</xdr:row>
      <xdr:rowOff>46834</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2286000" y="13832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31611</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1955800" y="13919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81773</xdr:rowOff>
    </xdr:from>
    <xdr:to>
      <xdr:col>7</xdr:col>
      <xdr:colOff>31750</xdr:colOff>
      <xdr:row>81</xdr:row>
      <xdr:rowOff>11923</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1397000" y="13797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168150</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1066800" y="138841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7" name="正方形/長方形 216">
          <a:extLst>
            <a:ext uri="{FF2B5EF4-FFF2-40B4-BE49-F238E27FC236}">
              <a16:creationId xmlns:a16="http://schemas.microsoft.com/office/drawing/2014/main" id="{00000000-0008-0000-0300-0000D9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29" name="テキスト ボックス 228">
          <a:extLst>
            <a:ext uri="{FF2B5EF4-FFF2-40B4-BE49-F238E27FC236}">
              <a16:creationId xmlns:a16="http://schemas.microsoft.com/office/drawing/2014/main" id="{00000000-0008-0000-0300-0000E5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類似団体平均値とほぼ同水準であり、今後も引き続き、国の制度に準拠し適正な運営管理に努めていく。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0" name="直線コネクタ 229">
          <a:extLst>
            <a:ext uri="{FF2B5EF4-FFF2-40B4-BE49-F238E27FC236}">
              <a16:creationId xmlns:a16="http://schemas.microsoft.com/office/drawing/2014/main" id="{00000000-0008-0000-0300-0000E6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2" name="直線コネクタ 231">
          <a:extLst>
            <a:ext uri="{FF2B5EF4-FFF2-40B4-BE49-F238E27FC236}">
              <a16:creationId xmlns:a16="http://schemas.microsoft.com/office/drawing/2014/main" id="{00000000-0008-0000-0300-0000E8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2" name="給与水準   （国との比較）グラフ枠">
          <a:extLst>
            <a:ext uri="{FF2B5EF4-FFF2-40B4-BE49-F238E27FC236}">
              <a16:creationId xmlns:a16="http://schemas.microsoft.com/office/drawing/2014/main" id="{00000000-0008-0000-0300-0000F2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116839</xdr:rowOff>
    </xdr:from>
    <xdr:to>
      <xdr:col>81</xdr:col>
      <xdr:colOff>44450</xdr:colOff>
      <xdr:row>89</xdr:row>
      <xdr:rowOff>31242</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flipV="1">
          <a:off x="17018000" y="13832839"/>
          <a:ext cx="0" cy="145745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3319</xdr:rowOff>
    </xdr:from>
    <xdr:ext cx="762000" cy="259045"/>
    <xdr:sp macro="" textlink="">
      <xdr:nvSpPr>
        <xdr:cNvPr id="244" name="給与水準   （国との比較）最小値テキスト">
          <a:extLst>
            <a:ext uri="{FF2B5EF4-FFF2-40B4-BE49-F238E27FC236}">
              <a16:creationId xmlns:a16="http://schemas.microsoft.com/office/drawing/2014/main" id="{00000000-0008-0000-0300-0000F4000000}"/>
            </a:ext>
          </a:extLst>
        </xdr:cNvPr>
        <xdr:cNvSpPr txBox="1"/>
      </xdr:nvSpPr>
      <xdr:spPr>
        <a:xfrm>
          <a:off x="17106900" y="15262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31242</xdr:rowOff>
    </xdr:from>
    <xdr:to>
      <xdr:col>81</xdr:col>
      <xdr:colOff>133350</xdr:colOff>
      <xdr:row>89</xdr:row>
      <xdr:rowOff>31242</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6929100" y="15290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31766</xdr:rowOff>
    </xdr:from>
    <xdr:ext cx="762000" cy="259045"/>
    <xdr:sp macro="" textlink="">
      <xdr:nvSpPr>
        <xdr:cNvPr id="246" name="給与水準   （国との比較）最大値テキスト">
          <a:extLst>
            <a:ext uri="{FF2B5EF4-FFF2-40B4-BE49-F238E27FC236}">
              <a16:creationId xmlns:a16="http://schemas.microsoft.com/office/drawing/2014/main" id="{00000000-0008-0000-0300-0000F6000000}"/>
            </a:ext>
          </a:extLst>
        </xdr:cNvPr>
        <xdr:cNvSpPr txBox="1"/>
      </xdr:nvSpPr>
      <xdr:spPr>
        <a:xfrm>
          <a:off x="17106900" y="13576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116839</xdr:rowOff>
    </xdr:from>
    <xdr:to>
      <xdr:col>81</xdr:col>
      <xdr:colOff>133350</xdr:colOff>
      <xdr:row>80</xdr:row>
      <xdr:rowOff>116839</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6929100" y="13832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34037</xdr:rowOff>
    </xdr:from>
    <xdr:to>
      <xdr:col>81</xdr:col>
      <xdr:colOff>44450</xdr:colOff>
      <xdr:row>86</xdr:row>
      <xdr:rowOff>82296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flipV="1">
          <a:off x="16179800" y="14778737"/>
          <a:ext cx="838200" cy="48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61485</xdr:rowOff>
    </xdr:from>
    <xdr:ext cx="762000" cy="259045"/>
    <xdr:sp macro="" textlink="">
      <xdr:nvSpPr>
        <xdr:cNvPr id="249" name="給与水準   （国との比較）平均値テキスト">
          <a:extLst>
            <a:ext uri="{FF2B5EF4-FFF2-40B4-BE49-F238E27FC236}">
              <a16:creationId xmlns:a16="http://schemas.microsoft.com/office/drawing/2014/main" id="{00000000-0008-0000-0300-0000F9000000}"/>
            </a:ext>
          </a:extLst>
        </xdr:cNvPr>
        <xdr:cNvSpPr txBox="1"/>
      </xdr:nvSpPr>
      <xdr:spPr>
        <a:xfrm>
          <a:off x="17106900" y="148061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89408</xdr:rowOff>
    </xdr:from>
    <xdr:to>
      <xdr:col>81</xdr:col>
      <xdr:colOff>95250</xdr:colOff>
      <xdr:row>87</xdr:row>
      <xdr:rowOff>19558</xdr:rowOff>
    </xdr:to>
    <xdr:sp macro="" textlink="">
      <xdr:nvSpPr>
        <xdr:cNvPr id="250" name="フローチャート: 判断 249">
          <a:extLst>
            <a:ext uri="{FF2B5EF4-FFF2-40B4-BE49-F238E27FC236}">
              <a16:creationId xmlns:a16="http://schemas.microsoft.com/office/drawing/2014/main" id="{00000000-0008-0000-0300-0000FA000000}"/>
            </a:ext>
          </a:extLst>
        </xdr:cNvPr>
        <xdr:cNvSpPr/>
      </xdr:nvSpPr>
      <xdr:spPr>
        <a:xfrm>
          <a:off x="16967200" y="1483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34037</xdr:rowOff>
    </xdr:from>
    <xdr:to>
      <xdr:col>77</xdr:col>
      <xdr:colOff>44450</xdr:colOff>
      <xdr:row>86</xdr:row>
      <xdr:rowOff>82296</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5290800" y="14778737"/>
          <a:ext cx="889000" cy="48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137668</xdr:rowOff>
    </xdr:from>
    <xdr:to>
      <xdr:col>77</xdr:col>
      <xdr:colOff>95250</xdr:colOff>
      <xdr:row>87</xdr:row>
      <xdr:rowOff>67818</xdr:rowOff>
    </xdr:to>
    <xdr:sp macro="" textlink="">
      <xdr:nvSpPr>
        <xdr:cNvPr id="252" name="フローチャート: 判断 251">
          <a:extLst>
            <a:ext uri="{FF2B5EF4-FFF2-40B4-BE49-F238E27FC236}">
              <a16:creationId xmlns:a16="http://schemas.microsoft.com/office/drawing/2014/main" id="{00000000-0008-0000-0300-0000FC000000}"/>
            </a:ext>
          </a:extLst>
        </xdr:cNvPr>
        <xdr:cNvSpPr/>
      </xdr:nvSpPr>
      <xdr:spPr>
        <a:xfrm>
          <a:off x="16129000" y="148823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52595</xdr:rowOff>
    </xdr:from>
    <xdr:ext cx="736600" cy="259045"/>
    <xdr:sp macro="" textlink="">
      <xdr:nvSpPr>
        <xdr:cNvPr id="253" name="テキスト ボックス 252">
          <a:extLst>
            <a:ext uri="{FF2B5EF4-FFF2-40B4-BE49-F238E27FC236}">
              <a16:creationId xmlns:a16="http://schemas.microsoft.com/office/drawing/2014/main" id="{00000000-0008-0000-0300-0000FD000000}"/>
            </a:ext>
          </a:extLst>
        </xdr:cNvPr>
        <xdr:cNvSpPr txBox="1"/>
      </xdr:nvSpPr>
      <xdr:spPr>
        <a:xfrm>
          <a:off x="15798800" y="149687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157226</xdr:rowOff>
    </xdr:from>
    <xdr:to>
      <xdr:col>72</xdr:col>
      <xdr:colOff>203200</xdr:colOff>
      <xdr:row>86</xdr:row>
      <xdr:rowOff>34037</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4401800" y="14730476"/>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118363</xdr:rowOff>
    </xdr:from>
    <xdr:to>
      <xdr:col>73</xdr:col>
      <xdr:colOff>44450</xdr:colOff>
      <xdr:row>87</xdr:row>
      <xdr:rowOff>48513</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5240000" y="14863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33290</xdr:rowOff>
    </xdr:from>
    <xdr:ext cx="7620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4909800" y="14949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147574</xdr:rowOff>
    </xdr:from>
    <xdr:to>
      <xdr:col>68</xdr:col>
      <xdr:colOff>152400</xdr:colOff>
      <xdr:row>85</xdr:row>
      <xdr:rowOff>157226</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3512800" y="14720824"/>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166624</xdr:rowOff>
    </xdr:from>
    <xdr:to>
      <xdr:col>68</xdr:col>
      <xdr:colOff>203200</xdr:colOff>
      <xdr:row>87</xdr:row>
      <xdr:rowOff>96774</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4351000" y="14911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81551</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020800" y="14997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166624</xdr:rowOff>
    </xdr:from>
    <xdr:to>
      <xdr:col>64</xdr:col>
      <xdr:colOff>152400</xdr:colOff>
      <xdr:row>87</xdr:row>
      <xdr:rowOff>96774</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3462000" y="14911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81551</xdr:rowOff>
    </xdr:from>
    <xdr:ext cx="7620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3131800" y="14997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154687</xdr:rowOff>
    </xdr:from>
    <xdr:to>
      <xdr:col>81</xdr:col>
      <xdr:colOff>95250</xdr:colOff>
      <xdr:row>86</xdr:row>
      <xdr:rowOff>84837</xdr:rowOff>
    </xdr:to>
    <xdr:sp macro="" textlink="">
      <xdr:nvSpPr>
        <xdr:cNvPr id="267" name="楕円 266">
          <a:extLst>
            <a:ext uri="{FF2B5EF4-FFF2-40B4-BE49-F238E27FC236}">
              <a16:creationId xmlns:a16="http://schemas.microsoft.com/office/drawing/2014/main" id="{00000000-0008-0000-0300-00000B010000}"/>
            </a:ext>
          </a:extLst>
        </xdr:cNvPr>
        <xdr:cNvSpPr/>
      </xdr:nvSpPr>
      <xdr:spPr>
        <a:xfrm>
          <a:off x="16967200" y="1472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171214</xdr:rowOff>
    </xdr:from>
    <xdr:ext cx="762000" cy="259045"/>
    <xdr:sp macro="" textlink="">
      <xdr:nvSpPr>
        <xdr:cNvPr id="268" name="給与水準   （国との比較）該当値テキスト">
          <a:extLst>
            <a:ext uri="{FF2B5EF4-FFF2-40B4-BE49-F238E27FC236}">
              <a16:creationId xmlns:a16="http://schemas.microsoft.com/office/drawing/2014/main" id="{00000000-0008-0000-0300-00000C010000}"/>
            </a:ext>
          </a:extLst>
        </xdr:cNvPr>
        <xdr:cNvSpPr txBox="1"/>
      </xdr:nvSpPr>
      <xdr:spPr>
        <a:xfrm>
          <a:off x="17106900" y="145730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31496</xdr:rowOff>
    </xdr:from>
    <xdr:to>
      <xdr:col>77</xdr:col>
      <xdr:colOff>95250</xdr:colOff>
      <xdr:row>86</xdr:row>
      <xdr:rowOff>133096</xdr:rowOff>
    </xdr:to>
    <xdr:sp macro="" textlink="">
      <xdr:nvSpPr>
        <xdr:cNvPr id="269" name="楕円 268">
          <a:extLst>
            <a:ext uri="{FF2B5EF4-FFF2-40B4-BE49-F238E27FC236}">
              <a16:creationId xmlns:a16="http://schemas.microsoft.com/office/drawing/2014/main" id="{00000000-0008-0000-0300-00000D010000}"/>
            </a:ext>
          </a:extLst>
        </xdr:cNvPr>
        <xdr:cNvSpPr/>
      </xdr:nvSpPr>
      <xdr:spPr>
        <a:xfrm>
          <a:off x="16129000" y="14776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143273</xdr:rowOff>
    </xdr:from>
    <xdr:ext cx="7366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798800" y="14545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154687</xdr:rowOff>
    </xdr:from>
    <xdr:to>
      <xdr:col>73</xdr:col>
      <xdr:colOff>44450</xdr:colOff>
      <xdr:row>86</xdr:row>
      <xdr:rowOff>84837</xdr:rowOff>
    </xdr:to>
    <xdr:sp macro="" textlink="">
      <xdr:nvSpPr>
        <xdr:cNvPr id="271" name="楕円 270">
          <a:extLst>
            <a:ext uri="{FF2B5EF4-FFF2-40B4-BE49-F238E27FC236}">
              <a16:creationId xmlns:a16="http://schemas.microsoft.com/office/drawing/2014/main" id="{00000000-0008-0000-0300-00000F010000}"/>
            </a:ext>
          </a:extLst>
        </xdr:cNvPr>
        <xdr:cNvSpPr/>
      </xdr:nvSpPr>
      <xdr:spPr>
        <a:xfrm>
          <a:off x="15240000" y="14727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95014</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909800" y="14496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106426</xdr:rowOff>
    </xdr:from>
    <xdr:to>
      <xdr:col>68</xdr:col>
      <xdr:colOff>203200</xdr:colOff>
      <xdr:row>86</xdr:row>
      <xdr:rowOff>36576</xdr:rowOff>
    </xdr:to>
    <xdr:sp macro="" textlink="">
      <xdr:nvSpPr>
        <xdr:cNvPr id="273" name="楕円 272">
          <a:extLst>
            <a:ext uri="{FF2B5EF4-FFF2-40B4-BE49-F238E27FC236}">
              <a16:creationId xmlns:a16="http://schemas.microsoft.com/office/drawing/2014/main" id="{00000000-0008-0000-0300-000011010000}"/>
            </a:ext>
          </a:extLst>
        </xdr:cNvPr>
        <xdr:cNvSpPr/>
      </xdr:nvSpPr>
      <xdr:spPr>
        <a:xfrm>
          <a:off x="14351000" y="14679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46753</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020800" y="1444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96774</xdr:rowOff>
    </xdr:from>
    <xdr:to>
      <xdr:col>64</xdr:col>
      <xdr:colOff>152400</xdr:colOff>
      <xdr:row>86</xdr:row>
      <xdr:rowOff>26924</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3462000" y="1467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37101</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131800" y="1443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77" name="正方形/長方形 276">
          <a:extLst>
            <a:ext uri="{FF2B5EF4-FFF2-40B4-BE49-F238E27FC236}">
              <a16:creationId xmlns:a16="http://schemas.microsoft.com/office/drawing/2014/main" id="{00000000-0008-0000-0300-000015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の合併時に職員数は増大し、その後は定員管理適正化計画により退職者は数十名、新規採用者は必要最小限に抑制し、職員数は減少傾向にある。しかし、総合支所方式を採用している点や広大な面積に集落が散在し地理的に非効率な条件も重なるなど、ある程度の職員の確保が必要で</a:t>
          </a:r>
          <a:r>
            <a:rPr kumimoji="1" lang="ja-JP" altLang="en-US" sz="1100">
              <a:solidFill>
                <a:schemeClr val="dk1"/>
              </a:solidFill>
              <a:effectLst/>
              <a:latin typeface="+mn-lt"/>
              <a:ea typeface="+mn-ea"/>
              <a:cs typeface="+mn-cs"/>
            </a:rPr>
            <a:t>あ</a:t>
          </a:r>
          <a:r>
            <a:rPr kumimoji="1" lang="ja-JP" altLang="ja-JP" sz="1100">
              <a:solidFill>
                <a:schemeClr val="dk1"/>
              </a:solidFill>
              <a:effectLst/>
              <a:latin typeface="+mn-lt"/>
              <a:ea typeface="+mn-ea"/>
              <a:cs typeface="+mn-cs"/>
            </a:rPr>
            <a:t>る。また、合併後においては</a:t>
          </a:r>
          <a:r>
            <a:rPr kumimoji="1" lang="ja-JP" altLang="en-US" sz="1100">
              <a:solidFill>
                <a:schemeClr val="dk1"/>
              </a:solidFill>
              <a:effectLst/>
              <a:latin typeface="+mn-lt"/>
              <a:ea typeface="+mn-ea"/>
              <a:cs typeface="+mn-cs"/>
            </a:rPr>
            <a:t>約</a:t>
          </a:r>
          <a:r>
            <a:rPr kumimoji="1" lang="en-US" altLang="ja-JP" sz="1100">
              <a:solidFill>
                <a:schemeClr val="dk1"/>
              </a:solidFill>
              <a:effectLst/>
              <a:latin typeface="+mn-lt"/>
              <a:ea typeface="+mn-ea"/>
              <a:cs typeface="+mn-cs"/>
            </a:rPr>
            <a:t>150</a:t>
          </a:r>
          <a:r>
            <a:rPr kumimoji="1" lang="ja-JP" altLang="ja-JP" sz="1100">
              <a:solidFill>
                <a:schemeClr val="dk1"/>
              </a:solidFill>
              <a:effectLst/>
              <a:latin typeface="+mn-lt"/>
              <a:ea typeface="+mn-ea"/>
              <a:cs typeface="+mn-cs"/>
            </a:rPr>
            <a:t>人以上の人口が毎年減少している事も、一因として考えられる。今後も職員数の削減を継続する一方で</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年齢層のバランス等も考慮し住民サービスの低下に繋がらないよう適正な定員管理に努めていく必要がある。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1" name="直線コネクタ 290">
          <a:extLst>
            <a:ext uri="{FF2B5EF4-FFF2-40B4-BE49-F238E27FC236}">
              <a16:creationId xmlns:a16="http://schemas.microsoft.com/office/drawing/2014/main" id="{00000000-0008-0000-0300-000023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293" name="直線コネクタ 292">
          <a:extLst>
            <a:ext uri="{FF2B5EF4-FFF2-40B4-BE49-F238E27FC236}">
              <a16:creationId xmlns:a16="http://schemas.microsoft.com/office/drawing/2014/main" id="{00000000-0008-0000-0300-000025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295" name="直線コネクタ 294">
          <a:extLst>
            <a:ext uri="{FF2B5EF4-FFF2-40B4-BE49-F238E27FC236}">
              <a16:creationId xmlns:a16="http://schemas.microsoft.com/office/drawing/2014/main" id="{00000000-0008-0000-0300-000027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297" name="直線コネクタ 296">
          <a:extLst>
            <a:ext uri="{FF2B5EF4-FFF2-40B4-BE49-F238E27FC236}">
              <a16:creationId xmlns:a16="http://schemas.microsoft.com/office/drawing/2014/main" id="{00000000-0008-0000-0300-000029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04" name="定員管理の状況グラフ枠">
          <a:extLst>
            <a:ext uri="{FF2B5EF4-FFF2-40B4-BE49-F238E27FC236}">
              <a16:creationId xmlns:a16="http://schemas.microsoft.com/office/drawing/2014/main" id="{00000000-0008-0000-0300-000030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124460</xdr:rowOff>
    </xdr:from>
    <xdr:to>
      <xdr:col>81</xdr:col>
      <xdr:colOff>44450</xdr:colOff>
      <xdr:row>66</xdr:row>
      <xdr:rowOff>15589</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flipV="1">
          <a:off x="17018000" y="10240010"/>
          <a:ext cx="0" cy="109127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159116</xdr:rowOff>
    </xdr:from>
    <xdr:ext cx="762000" cy="259045"/>
    <xdr:sp macro="" textlink="">
      <xdr:nvSpPr>
        <xdr:cNvPr id="306" name="定員管理の状況最小値テキスト">
          <a:extLst>
            <a:ext uri="{FF2B5EF4-FFF2-40B4-BE49-F238E27FC236}">
              <a16:creationId xmlns:a16="http://schemas.microsoft.com/office/drawing/2014/main" id="{00000000-0008-0000-0300-000032010000}"/>
            </a:ext>
          </a:extLst>
        </xdr:cNvPr>
        <xdr:cNvSpPr txBox="1"/>
      </xdr:nvSpPr>
      <xdr:spPr>
        <a:xfrm>
          <a:off x="17106900" y="11303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15589</xdr:rowOff>
    </xdr:from>
    <xdr:to>
      <xdr:col>81</xdr:col>
      <xdr:colOff>133350</xdr:colOff>
      <xdr:row>66</xdr:row>
      <xdr:rowOff>15589</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6929100" y="11331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39387</xdr:rowOff>
    </xdr:from>
    <xdr:ext cx="762000" cy="259045"/>
    <xdr:sp macro="" textlink="">
      <xdr:nvSpPr>
        <xdr:cNvPr id="308" name="定員管理の状況最大値テキスト">
          <a:extLst>
            <a:ext uri="{FF2B5EF4-FFF2-40B4-BE49-F238E27FC236}">
              <a16:creationId xmlns:a16="http://schemas.microsoft.com/office/drawing/2014/main" id="{00000000-0008-0000-0300-000034010000}"/>
            </a:ext>
          </a:extLst>
        </xdr:cNvPr>
        <xdr:cNvSpPr txBox="1"/>
      </xdr:nvSpPr>
      <xdr:spPr>
        <a:xfrm>
          <a:off x="17106900" y="9983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124460</xdr:rowOff>
    </xdr:from>
    <xdr:to>
      <xdr:col>81</xdr:col>
      <xdr:colOff>133350</xdr:colOff>
      <xdr:row>59</xdr:row>
      <xdr:rowOff>124460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6929100" y="10240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150273</xdr:rowOff>
    </xdr:from>
    <xdr:to>
      <xdr:col>81</xdr:col>
      <xdr:colOff>44450</xdr:colOff>
      <xdr:row>60</xdr:row>
      <xdr:rowOff>156506</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6179800" y="10437273"/>
          <a:ext cx="838200" cy="62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76185</xdr:rowOff>
    </xdr:from>
    <xdr:ext cx="762000" cy="259045"/>
    <xdr:sp macro="" textlink="">
      <xdr:nvSpPr>
        <xdr:cNvPr id="311" name="定員管理の状況平均値テキスト">
          <a:extLst>
            <a:ext uri="{FF2B5EF4-FFF2-40B4-BE49-F238E27FC236}">
              <a16:creationId xmlns:a16="http://schemas.microsoft.com/office/drawing/2014/main" id="{00000000-0008-0000-0300-000037010000}"/>
            </a:ext>
          </a:extLst>
        </xdr:cNvPr>
        <xdr:cNvSpPr txBox="1"/>
      </xdr:nvSpPr>
      <xdr:spPr>
        <a:xfrm>
          <a:off x="17106900" y="101917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59658</xdr:rowOff>
    </xdr:from>
    <xdr:to>
      <xdr:col>81</xdr:col>
      <xdr:colOff>95250</xdr:colOff>
      <xdr:row>60</xdr:row>
      <xdr:rowOff>161258</xdr:rowOff>
    </xdr:to>
    <xdr:sp macro="" textlink="">
      <xdr:nvSpPr>
        <xdr:cNvPr id="312" name="フローチャート: 判断 311">
          <a:extLst>
            <a:ext uri="{FF2B5EF4-FFF2-40B4-BE49-F238E27FC236}">
              <a16:creationId xmlns:a16="http://schemas.microsoft.com/office/drawing/2014/main" id="{00000000-0008-0000-0300-000038010000}"/>
            </a:ext>
          </a:extLst>
        </xdr:cNvPr>
        <xdr:cNvSpPr/>
      </xdr:nvSpPr>
      <xdr:spPr>
        <a:xfrm>
          <a:off x="16967200" y="1034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149268</xdr:rowOff>
    </xdr:from>
    <xdr:to>
      <xdr:col>77</xdr:col>
      <xdr:colOff>44450</xdr:colOff>
      <xdr:row>60</xdr:row>
      <xdr:rowOff>150273</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5290800" y="10436268"/>
          <a:ext cx="889000" cy="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90149</xdr:rowOff>
    </xdr:from>
    <xdr:to>
      <xdr:col>77</xdr:col>
      <xdr:colOff>95250</xdr:colOff>
      <xdr:row>60</xdr:row>
      <xdr:rowOff>20299</xdr:rowOff>
    </xdr:to>
    <xdr:sp macro="" textlink="">
      <xdr:nvSpPr>
        <xdr:cNvPr id="314" name="フローチャート: 判断 313">
          <a:extLst>
            <a:ext uri="{FF2B5EF4-FFF2-40B4-BE49-F238E27FC236}">
              <a16:creationId xmlns:a16="http://schemas.microsoft.com/office/drawing/2014/main" id="{00000000-0008-0000-0300-00003A010000}"/>
            </a:ext>
          </a:extLst>
        </xdr:cNvPr>
        <xdr:cNvSpPr/>
      </xdr:nvSpPr>
      <xdr:spPr>
        <a:xfrm>
          <a:off x="16129000" y="1020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30476</xdr:rowOff>
    </xdr:from>
    <xdr:ext cx="7366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5798800" y="99745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134387</xdr:rowOff>
    </xdr:from>
    <xdr:to>
      <xdr:col>72</xdr:col>
      <xdr:colOff>203200</xdr:colOff>
      <xdr:row>60</xdr:row>
      <xdr:rowOff>149268</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4401800" y="10421387"/>
          <a:ext cx="889000" cy="14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75671</xdr:rowOff>
    </xdr:from>
    <xdr:to>
      <xdr:col>73</xdr:col>
      <xdr:colOff>44450</xdr:colOff>
      <xdr:row>60</xdr:row>
      <xdr:rowOff>5821</xdr:rowOff>
    </xdr:to>
    <xdr:sp macro="" textlink="">
      <xdr:nvSpPr>
        <xdr:cNvPr id="317" name="フローチャート: 判断 316">
          <a:extLst>
            <a:ext uri="{FF2B5EF4-FFF2-40B4-BE49-F238E27FC236}">
              <a16:creationId xmlns:a16="http://schemas.microsoft.com/office/drawing/2014/main" id="{00000000-0008-0000-0300-00003D010000}"/>
            </a:ext>
          </a:extLst>
        </xdr:cNvPr>
        <xdr:cNvSpPr/>
      </xdr:nvSpPr>
      <xdr:spPr>
        <a:xfrm>
          <a:off x="15240000" y="101912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15998</xdr:rowOff>
    </xdr:from>
    <xdr:ext cx="762000" cy="259045"/>
    <xdr:sp macro="" textlink="">
      <xdr:nvSpPr>
        <xdr:cNvPr id="318" name="テキスト ボックス 317">
          <a:extLst>
            <a:ext uri="{FF2B5EF4-FFF2-40B4-BE49-F238E27FC236}">
              <a16:creationId xmlns:a16="http://schemas.microsoft.com/office/drawing/2014/main" id="{00000000-0008-0000-0300-00003E010000}"/>
            </a:ext>
          </a:extLst>
        </xdr:cNvPr>
        <xdr:cNvSpPr txBox="1"/>
      </xdr:nvSpPr>
      <xdr:spPr>
        <a:xfrm>
          <a:off x="14909800" y="99600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116088</xdr:rowOff>
    </xdr:from>
    <xdr:to>
      <xdr:col>68</xdr:col>
      <xdr:colOff>152400</xdr:colOff>
      <xdr:row>60</xdr:row>
      <xdr:rowOff>134387</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3512800" y="10403088"/>
          <a:ext cx="889000" cy="18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74263</xdr:rowOff>
    </xdr:from>
    <xdr:to>
      <xdr:col>68</xdr:col>
      <xdr:colOff>203200</xdr:colOff>
      <xdr:row>60</xdr:row>
      <xdr:rowOff>4413</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4351000" y="10189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14590</xdr:rowOff>
    </xdr:from>
    <xdr:ext cx="7620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4020800" y="9958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77883</xdr:rowOff>
    </xdr:from>
    <xdr:to>
      <xdr:col>64</xdr:col>
      <xdr:colOff>152400</xdr:colOff>
      <xdr:row>60</xdr:row>
      <xdr:rowOff>8033</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3462000" y="10193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18210</xdr:rowOff>
    </xdr:from>
    <xdr:ext cx="7620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3131800" y="9962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105706</xdr:rowOff>
    </xdr:from>
    <xdr:to>
      <xdr:col>81</xdr:col>
      <xdr:colOff>95250</xdr:colOff>
      <xdr:row>61</xdr:row>
      <xdr:rowOff>35856</xdr:rowOff>
    </xdr:to>
    <xdr:sp macro="" textlink="">
      <xdr:nvSpPr>
        <xdr:cNvPr id="329" name="楕円 328">
          <a:extLst>
            <a:ext uri="{FF2B5EF4-FFF2-40B4-BE49-F238E27FC236}">
              <a16:creationId xmlns:a16="http://schemas.microsoft.com/office/drawing/2014/main" id="{00000000-0008-0000-0300-000049010000}"/>
            </a:ext>
          </a:extLst>
        </xdr:cNvPr>
        <xdr:cNvSpPr/>
      </xdr:nvSpPr>
      <xdr:spPr>
        <a:xfrm>
          <a:off x="16967200" y="10392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77783</xdr:rowOff>
    </xdr:from>
    <xdr:ext cx="762000" cy="259045"/>
    <xdr:sp macro="" textlink="">
      <xdr:nvSpPr>
        <xdr:cNvPr id="330" name="定員管理の状況該当値テキスト">
          <a:extLst>
            <a:ext uri="{FF2B5EF4-FFF2-40B4-BE49-F238E27FC236}">
              <a16:creationId xmlns:a16="http://schemas.microsoft.com/office/drawing/2014/main" id="{00000000-0008-0000-0300-00004A010000}"/>
            </a:ext>
          </a:extLst>
        </xdr:cNvPr>
        <xdr:cNvSpPr txBox="1"/>
      </xdr:nvSpPr>
      <xdr:spPr>
        <a:xfrm>
          <a:off x="17106900" y="10364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99473</xdr:rowOff>
    </xdr:from>
    <xdr:to>
      <xdr:col>77</xdr:col>
      <xdr:colOff>95250</xdr:colOff>
      <xdr:row>61</xdr:row>
      <xdr:rowOff>29623</xdr:rowOff>
    </xdr:to>
    <xdr:sp macro="" textlink="">
      <xdr:nvSpPr>
        <xdr:cNvPr id="331" name="楕円 330">
          <a:extLst>
            <a:ext uri="{FF2B5EF4-FFF2-40B4-BE49-F238E27FC236}">
              <a16:creationId xmlns:a16="http://schemas.microsoft.com/office/drawing/2014/main" id="{00000000-0008-0000-0300-00004B010000}"/>
            </a:ext>
          </a:extLst>
        </xdr:cNvPr>
        <xdr:cNvSpPr/>
      </xdr:nvSpPr>
      <xdr:spPr>
        <a:xfrm>
          <a:off x="16129000" y="1038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14400</xdr:rowOff>
    </xdr:from>
    <xdr:ext cx="7366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798800" y="104728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98468</xdr:rowOff>
    </xdr:from>
    <xdr:to>
      <xdr:col>73</xdr:col>
      <xdr:colOff>44450</xdr:colOff>
      <xdr:row>61</xdr:row>
      <xdr:rowOff>28618</xdr:rowOff>
    </xdr:to>
    <xdr:sp macro="" textlink="">
      <xdr:nvSpPr>
        <xdr:cNvPr id="333" name="楕円 332">
          <a:extLst>
            <a:ext uri="{FF2B5EF4-FFF2-40B4-BE49-F238E27FC236}">
              <a16:creationId xmlns:a16="http://schemas.microsoft.com/office/drawing/2014/main" id="{00000000-0008-0000-0300-00004D010000}"/>
            </a:ext>
          </a:extLst>
        </xdr:cNvPr>
        <xdr:cNvSpPr/>
      </xdr:nvSpPr>
      <xdr:spPr>
        <a:xfrm>
          <a:off x="15240000" y="10385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13395</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909800" y="10471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83587</xdr:rowOff>
    </xdr:from>
    <xdr:to>
      <xdr:col>68</xdr:col>
      <xdr:colOff>203200</xdr:colOff>
      <xdr:row>61</xdr:row>
      <xdr:rowOff>13737</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4351000" y="10370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169964</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4020800" y="10456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65288</xdr:rowOff>
    </xdr:from>
    <xdr:to>
      <xdr:col>64</xdr:col>
      <xdr:colOff>152400</xdr:colOff>
      <xdr:row>60</xdr:row>
      <xdr:rowOff>166888</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3462000" y="10352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151665</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3131800" y="10438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39" name="正方形/長方形 338">
          <a:extLst>
            <a:ext uri="{FF2B5EF4-FFF2-40B4-BE49-F238E27FC236}">
              <a16:creationId xmlns:a16="http://schemas.microsoft.com/office/drawing/2014/main" id="{00000000-0008-0000-0300-000053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2" name="正方形/長方形 341">
          <a:extLst>
            <a:ext uri="{FF2B5EF4-FFF2-40B4-BE49-F238E27FC236}">
              <a16:creationId xmlns:a16="http://schemas.microsoft.com/office/drawing/2014/main" id="{00000000-0008-0000-0300-000056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基準財政需要額算入率の高い地方債に限定した借入の実施及び、平成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年度からの継続的・計画的な繰上償還の効果もあり、類似団体平均を大きく下回っており健全な状態と言える。</a:t>
          </a:r>
          <a:endParaRPr lang="ja-JP" altLang="ja-JP" sz="1400">
            <a:effectLst/>
          </a:endParaRPr>
        </a:p>
        <a:p>
          <a:r>
            <a:rPr kumimoji="1" lang="ja-JP" altLang="ja-JP" sz="1100">
              <a:solidFill>
                <a:schemeClr val="dk1"/>
              </a:solidFill>
              <a:effectLst/>
              <a:latin typeface="+mn-lt"/>
              <a:ea typeface="+mn-ea"/>
              <a:cs typeface="+mn-cs"/>
            </a:rPr>
            <a:t>　しかし、今後老朽化に伴う施設の建替え工事等の大規模事業も控えており、比率が悪化することが予想されるが、今後も引き続き繰上償還を実施する計画であり、後年度を見据えた健全な財政運営に取り組む。</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3" name="直線コネクタ 352">
          <a:extLst>
            <a:ext uri="{FF2B5EF4-FFF2-40B4-BE49-F238E27FC236}">
              <a16:creationId xmlns:a16="http://schemas.microsoft.com/office/drawing/2014/main" id="{00000000-0008-0000-0300-000061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55" name="直線コネクタ 354">
          <a:extLst>
            <a:ext uri="{FF2B5EF4-FFF2-40B4-BE49-F238E27FC236}">
              <a16:creationId xmlns:a16="http://schemas.microsoft.com/office/drawing/2014/main" id="{00000000-0008-0000-0300-000063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57" name="直線コネクタ 356">
          <a:extLst>
            <a:ext uri="{FF2B5EF4-FFF2-40B4-BE49-F238E27FC236}">
              <a16:creationId xmlns:a16="http://schemas.microsoft.com/office/drawing/2014/main" id="{00000000-0008-0000-0300-000065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5" name="公債費負担の状況グラフ枠">
          <a:extLst>
            <a:ext uri="{FF2B5EF4-FFF2-40B4-BE49-F238E27FC236}">
              <a16:creationId xmlns:a16="http://schemas.microsoft.com/office/drawing/2014/main" id="{00000000-0008-0000-0300-00006D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30057</xdr:rowOff>
    </xdr:from>
    <xdr:to>
      <xdr:col>81</xdr:col>
      <xdr:colOff>44450</xdr:colOff>
      <xdr:row>45</xdr:row>
      <xdr:rowOff>130387</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flipV="1">
          <a:off x="17018000" y="6373707"/>
          <a:ext cx="0" cy="14719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102464</xdr:rowOff>
    </xdr:from>
    <xdr:ext cx="762000" cy="259045"/>
    <xdr:sp macro="" textlink="">
      <xdr:nvSpPr>
        <xdr:cNvPr id="367" name="公債費負担の状況最小値テキスト">
          <a:extLst>
            <a:ext uri="{FF2B5EF4-FFF2-40B4-BE49-F238E27FC236}">
              <a16:creationId xmlns:a16="http://schemas.microsoft.com/office/drawing/2014/main" id="{00000000-0008-0000-0300-00006F010000}"/>
            </a:ext>
          </a:extLst>
        </xdr:cNvPr>
        <xdr:cNvSpPr txBox="1"/>
      </xdr:nvSpPr>
      <xdr:spPr>
        <a:xfrm>
          <a:off x="17106900" y="78177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130387</xdr:rowOff>
    </xdr:from>
    <xdr:to>
      <xdr:col>81</xdr:col>
      <xdr:colOff>133350</xdr:colOff>
      <xdr:row>45</xdr:row>
      <xdr:rowOff>130387</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6929100" y="7845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116434</xdr:rowOff>
    </xdr:from>
    <xdr:ext cx="762000" cy="259045"/>
    <xdr:sp macro="" textlink="">
      <xdr:nvSpPr>
        <xdr:cNvPr id="369" name="公債費負担の状況最大値テキスト">
          <a:extLst>
            <a:ext uri="{FF2B5EF4-FFF2-40B4-BE49-F238E27FC236}">
              <a16:creationId xmlns:a16="http://schemas.microsoft.com/office/drawing/2014/main" id="{00000000-0008-0000-0300-000071010000}"/>
            </a:ext>
          </a:extLst>
        </xdr:cNvPr>
        <xdr:cNvSpPr txBox="1"/>
      </xdr:nvSpPr>
      <xdr:spPr>
        <a:xfrm>
          <a:off x="17106900" y="6117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30057</xdr:rowOff>
    </xdr:from>
    <xdr:to>
      <xdr:col>81</xdr:col>
      <xdr:colOff>133350</xdr:colOff>
      <xdr:row>37</xdr:row>
      <xdr:rowOff>30057</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6929100" y="6373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846</xdr:rowOff>
    </xdr:from>
    <xdr:to>
      <xdr:col>81</xdr:col>
      <xdr:colOff>44450</xdr:colOff>
      <xdr:row>39</xdr:row>
      <xdr:rowOff>8890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6179800" y="6687396"/>
          <a:ext cx="8382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112623</xdr:rowOff>
    </xdr:from>
    <xdr:ext cx="762000" cy="259045"/>
    <xdr:sp macro="" textlink="">
      <xdr:nvSpPr>
        <xdr:cNvPr id="372" name="公債費負担の状況平均値テキスト">
          <a:extLst>
            <a:ext uri="{FF2B5EF4-FFF2-40B4-BE49-F238E27FC236}">
              <a16:creationId xmlns:a16="http://schemas.microsoft.com/office/drawing/2014/main" id="{00000000-0008-0000-0300-000074010000}"/>
            </a:ext>
          </a:extLst>
        </xdr:cNvPr>
        <xdr:cNvSpPr txBox="1"/>
      </xdr:nvSpPr>
      <xdr:spPr>
        <a:xfrm>
          <a:off x="17106900" y="6970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140546</xdr:rowOff>
    </xdr:from>
    <xdr:to>
      <xdr:col>81</xdr:col>
      <xdr:colOff>95250</xdr:colOff>
      <xdr:row>41</xdr:row>
      <xdr:rowOff>70696</xdr:rowOff>
    </xdr:to>
    <xdr:sp macro="" textlink="">
      <xdr:nvSpPr>
        <xdr:cNvPr id="373" name="フローチャート: 判断 372">
          <a:extLst>
            <a:ext uri="{FF2B5EF4-FFF2-40B4-BE49-F238E27FC236}">
              <a16:creationId xmlns:a16="http://schemas.microsoft.com/office/drawing/2014/main" id="{00000000-0008-0000-0300-000075010000}"/>
            </a:ext>
          </a:extLst>
        </xdr:cNvPr>
        <xdr:cNvSpPr/>
      </xdr:nvSpPr>
      <xdr:spPr>
        <a:xfrm>
          <a:off x="16967200" y="699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846</xdr:rowOff>
    </xdr:from>
    <xdr:to>
      <xdr:col>77</xdr:col>
      <xdr:colOff>44450</xdr:colOff>
      <xdr:row>39</xdr:row>
      <xdr:rowOff>8890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5290800" y="6687396"/>
          <a:ext cx="889000" cy="8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121920</xdr:rowOff>
    </xdr:from>
    <xdr:to>
      <xdr:col>77</xdr:col>
      <xdr:colOff>95250</xdr:colOff>
      <xdr:row>42</xdr:row>
      <xdr:rowOff>52070</xdr:rowOff>
    </xdr:to>
    <xdr:sp macro="" textlink="">
      <xdr:nvSpPr>
        <xdr:cNvPr id="375" name="フローチャート: 判断 374">
          <a:extLst>
            <a:ext uri="{FF2B5EF4-FFF2-40B4-BE49-F238E27FC236}">
              <a16:creationId xmlns:a16="http://schemas.microsoft.com/office/drawing/2014/main" id="{00000000-0008-0000-0300-000077010000}"/>
            </a:ext>
          </a:extLst>
        </xdr:cNvPr>
        <xdr:cNvSpPr/>
      </xdr:nvSpPr>
      <xdr:spPr>
        <a:xfrm>
          <a:off x="16129000" y="715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36847</xdr:rowOff>
    </xdr:from>
    <xdr:ext cx="736600" cy="259045"/>
    <xdr:sp macro="" textlink="">
      <xdr:nvSpPr>
        <xdr:cNvPr id="376" name="テキスト ボックス 375">
          <a:extLst>
            <a:ext uri="{FF2B5EF4-FFF2-40B4-BE49-F238E27FC236}">
              <a16:creationId xmlns:a16="http://schemas.microsoft.com/office/drawing/2014/main" id="{00000000-0008-0000-0300-000078010000}"/>
            </a:ext>
          </a:extLst>
        </xdr:cNvPr>
        <xdr:cNvSpPr txBox="1"/>
      </xdr:nvSpPr>
      <xdr:spPr>
        <a:xfrm>
          <a:off x="15798800" y="72377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8890</xdr:rowOff>
    </xdr:from>
    <xdr:to>
      <xdr:col>72</xdr:col>
      <xdr:colOff>203200</xdr:colOff>
      <xdr:row>39</xdr:row>
      <xdr:rowOff>49106</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4401800" y="6695440"/>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81704</xdr:rowOff>
    </xdr:from>
    <xdr:to>
      <xdr:col>73</xdr:col>
      <xdr:colOff>44450</xdr:colOff>
      <xdr:row>42</xdr:row>
      <xdr:rowOff>11854</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5240000" y="7111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168081</xdr:rowOff>
    </xdr:from>
    <xdr:ext cx="762000" cy="259045"/>
    <xdr:sp macro="" textlink="">
      <xdr:nvSpPr>
        <xdr:cNvPr id="379" name="テキスト ボックス 378">
          <a:extLst>
            <a:ext uri="{FF2B5EF4-FFF2-40B4-BE49-F238E27FC236}">
              <a16:creationId xmlns:a16="http://schemas.microsoft.com/office/drawing/2014/main" id="{00000000-0008-0000-0300-00007B010000}"/>
            </a:ext>
          </a:extLst>
        </xdr:cNvPr>
        <xdr:cNvSpPr txBox="1"/>
      </xdr:nvSpPr>
      <xdr:spPr>
        <a:xfrm>
          <a:off x="14909800" y="7197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41063</xdr:rowOff>
    </xdr:from>
    <xdr:to>
      <xdr:col>68</xdr:col>
      <xdr:colOff>152400</xdr:colOff>
      <xdr:row>39</xdr:row>
      <xdr:rowOff>49106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3512800" y="6727613"/>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81704</xdr:rowOff>
    </xdr:from>
    <xdr:to>
      <xdr:col>68</xdr:col>
      <xdr:colOff>203200</xdr:colOff>
      <xdr:row>42</xdr:row>
      <xdr:rowOff>11854</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4351000" y="7111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168081</xdr:rowOff>
    </xdr:from>
    <xdr:ext cx="7620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4020800" y="7197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89746</xdr:rowOff>
    </xdr:from>
    <xdr:to>
      <xdr:col>64</xdr:col>
      <xdr:colOff>152400</xdr:colOff>
      <xdr:row>42</xdr:row>
      <xdr:rowOff>19896</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3462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4673</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3131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38</xdr:row>
      <xdr:rowOff>129540</xdr:rowOff>
    </xdr:from>
    <xdr:to>
      <xdr:col>81</xdr:col>
      <xdr:colOff>95250</xdr:colOff>
      <xdr:row>39</xdr:row>
      <xdr:rowOff>59690</xdr:rowOff>
    </xdr:to>
    <xdr:sp macro="" textlink="">
      <xdr:nvSpPr>
        <xdr:cNvPr id="390" name="楕円 389">
          <a:extLst>
            <a:ext uri="{FF2B5EF4-FFF2-40B4-BE49-F238E27FC236}">
              <a16:creationId xmlns:a16="http://schemas.microsoft.com/office/drawing/2014/main" id="{00000000-0008-0000-0300-000086010000}"/>
            </a:ext>
          </a:extLst>
        </xdr:cNvPr>
        <xdr:cNvSpPr/>
      </xdr:nvSpPr>
      <xdr:spPr>
        <a:xfrm>
          <a:off x="169672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146067</xdr:rowOff>
    </xdr:from>
    <xdr:ext cx="762000" cy="259045"/>
    <xdr:sp macro="" textlink="">
      <xdr:nvSpPr>
        <xdr:cNvPr id="391" name="公債費負担の状況該当値テキスト">
          <a:extLst>
            <a:ext uri="{FF2B5EF4-FFF2-40B4-BE49-F238E27FC236}">
              <a16:creationId xmlns:a16="http://schemas.microsoft.com/office/drawing/2014/main" id="{00000000-0008-0000-0300-000087010000}"/>
            </a:ext>
          </a:extLst>
        </xdr:cNvPr>
        <xdr:cNvSpPr txBox="1"/>
      </xdr:nvSpPr>
      <xdr:spPr>
        <a:xfrm>
          <a:off x="17106900" y="6489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121496</xdr:rowOff>
    </xdr:from>
    <xdr:to>
      <xdr:col>77</xdr:col>
      <xdr:colOff>95250</xdr:colOff>
      <xdr:row>39</xdr:row>
      <xdr:rowOff>51646</xdr:rowOff>
    </xdr:to>
    <xdr:sp macro="" textlink="">
      <xdr:nvSpPr>
        <xdr:cNvPr id="392" name="楕円 391">
          <a:extLst>
            <a:ext uri="{FF2B5EF4-FFF2-40B4-BE49-F238E27FC236}">
              <a16:creationId xmlns:a16="http://schemas.microsoft.com/office/drawing/2014/main" id="{00000000-0008-0000-0300-000088010000}"/>
            </a:ext>
          </a:extLst>
        </xdr:cNvPr>
        <xdr:cNvSpPr/>
      </xdr:nvSpPr>
      <xdr:spPr>
        <a:xfrm>
          <a:off x="16129000" y="663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61824</xdr:rowOff>
    </xdr:from>
    <xdr:ext cx="7366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798800" y="64054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129540</xdr:rowOff>
    </xdr:from>
    <xdr:to>
      <xdr:col>73</xdr:col>
      <xdr:colOff>44450</xdr:colOff>
      <xdr:row>39</xdr:row>
      <xdr:rowOff>59690</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5240000" y="664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69867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4909800" y="6413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169756</xdr:rowOff>
    </xdr:from>
    <xdr:to>
      <xdr:col>68</xdr:col>
      <xdr:colOff>203200</xdr:colOff>
      <xdr:row>39</xdr:row>
      <xdr:rowOff>99906</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4351000" y="6684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110083</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4020800" y="6453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161713</xdr:rowOff>
    </xdr:from>
    <xdr:to>
      <xdr:col>64</xdr:col>
      <xdr:colOff>152400</xdr:colOff>
      <xdr:row>39</xdr:row>
      <xdr:rowOff>91863</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3462000" y="6676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102040</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131800" y="64456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0" name="正方形/長方形 399">
          <a:extLst>
            <a:ext uri="{FF2B5EF4-FFF2-40B4-BE49-F238E27FC236}">
              <a16:creationId xmlns:a16="http://schemas.microsoft.com/office/drawing/2014/main" id="{00000000-0008-0000-0300-000090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3" name="正方形/長方形 402">
          <a:extLst>
            <a:ext uri="{FF2B5EF4-FFF2-40B4-BE49-F238E27FC236}">
              <a16:creationId xmlns:a16="http://schemas.microsoft.com/office/drawing/2014/main" id="{00000000-0008-0000-0300-000093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将来負担比率はマイナスであり類似団体内順位は</a:t>
          </a:r>
          <a:r>
            <a:rPr kumimoji="1" lang="en-US" altLang="ja-JP" sz="11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位となっているが、昨年度と比較すると</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ポイント増となっている。</a:t>
          </a:r>
          <a:endParaRPr lang="ja-JP" altLang="ja-JP" sz="1400">
            <a:effectLst/>
          </a:endParaRPr>
        </a:p>
        <a:p>
          <a:r>
            <a:rPr kumimoji="1" lang="ja-JP" altLang="ja-JP" sz="1100">
              <a:solidFill>
                <a:schemeClr val="dk1"/>
              </a:solidFill>
              <a:effectLst/>
              <a:latin typeface="+mn-lt"/>
              <a:ea typeface="+mn-ea"/>
              <a:cs typeface="+mn-cs"/>
            </a:rPr>
            <a:t>　今後も、継続して地方債の新規発行の抑制と計画的な繰上償還を実施し、基金の適正な運用に努めていく。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4" name="直線コネクタ 413">
          <a:extLst>
            <a:ext uri="{FF2B5EF4-FFF2-40B4-BE49-F238E27FC236}">
              <a16:creationId xmlns:a16="http://schemas.microsoft.com/office/drawing/2014/main" id="{00000000-0008-0000-0300-00009E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16" name="直線コネクタ 415">
          <a:extLst>
            <a:ext uri="{FF2B5EF4-FFF2-40B4-BE49-F238E27FC236}">
              <a16:creationId xmlns:a16="http://schemas.microsoft.com/office/drawing/2014/main" id="{00000000-0008-0000-0300-0000A0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27" name="将来負担の状況グラフ枠">
          <a:extLst>
            <a:ext uri="{FF2B5EF4-FFF2-40B4-BE49-F238E27FC236}">
              <a16:creationId xmlns:a16="http://schemas.microsoft.com/office/drawing/2014/main" id="{00000000-0008-0000-0300-0000AB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26458</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flipV="1">
          <a:off x="17018000" y="2370667"/>
          <a:ext cx="0" cy="142769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169985</xdr:rowOff>
    </xdr:from>
    <xdr:ext cx="762000" cy="259045"/>
    <xdr:sp macro="" textlink="">
      <xdr:nvSpPr>
        <xdr:cNvPr id="429" name="将来負担の状況最小値テキスト">
          <a:extLst>
            <a:ext uri="{FF2B5EF4-FFF2-40B4-BE49-F238E27FC236}">
              <a16:creationId xmlns:a16="http://schemas.microsoft.com/office/drawing/2014/main" id="{00000000-0008-0000-0300-0000AD010000}"/>
            </a:ext>
          </a:extLst>
        </xdr:cNvPr>
        <xdr:cNvSpPr txBox="1"/>
      </xdr:nvSpPr>
      <xdr:spPr>
        <a:xfrm>
          <a:off x="17106900" y="3770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26458</xdr:rowOff>
    </xdr:from>
    <xdr:to>
      <xdr:col>81</xdr:col>
      <xdr:colOff>133350</xdr:colOff>
      <xdr:row>22</xdr:row>
      <xdr:rowOff>26458</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6929100" y="3798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1" name="将来負担の状況最大値テキスト">
          <a:extLst>
            <a:ext uri="{FF2B5EF4-FFF2-40B4-BE49-F238E27FC236}">
              <a16:creationId xmlns:a16="http://schemas.microsoft.com/office/drawing/2014/main" id="{00000000-0008-0000-0300-0000AF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3" name="将来負担の状況平均値テキスト">
          <a:extLst>
            <a:ext uri="{FF2B5EF4-FFF2-40B4-BE49-F238E27FC236}">
              <a16:creationId xmlns:a16="http://schemas.microsoft.com/office/drawing/2014/main" id="{00000000-0008-0000-0300-0000B1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4" name="フローチャート: 判断 433">
          <a:extLst>
            <a:ext uri="{FF2B5EF4-FFF2-40B4-BE49-F238E27FC236}">
              <a16:creationId xmlns:a16="http://schemas.microsoft.com/office/drawing/2014/main" id="{00000000-0008-0000-0300-0000B2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35" name="フローチャート: 判断 434">
          <a:extLst>
            <a:ext uri="{FF2B5EF4-FFF2-40B4-BE49-F238E27FC236}">
              <a16:creationId xmlns:a16="http://schemas.microsoft.com/office/drawing/2014/main" id="{00000000-0008-0000-0300-0000B3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37" name="フローチャート: 判断 436">
          <a:extLst>
            <a:ext uri="{FF2B5EF4-FFF2-40B4-BE49-F238E27FC236}">
              <a16:creationId xmlns:a16="http://schemas.microsoft.com/office/drawing/2014/main" id="{00000000-0008-0000-0300-0000B5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38" name="テキスト ボックス 437">
          <a:extLst>
            <a:ext uri="{FF2B5EF4-FFF2-40B4-BE49-F238E27FC236}">
              <a16:creationId xmlns:a16="http://schemas.microsoft.com/office/drawing/2014/main" id="{00000000-0008-0000-0300-0000B6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0" name="テキスト ボックス 439">
          <a:extLst>
            <a:ext uri="{FF2B5EF4-FFF2-40B4-BE49-F238E27FC236}">
              <a16:creationId xmlns:a16="http://schemas.microsoft.com/office/drawing/2014/main" id="{00000000-0008-0000-0300-0000B8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5,106
5,058
333.00
8,287,831
7,769,078
366,414
4,451,170
7,098,100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人件費に係る経常収支比率は、普通交付税の増により</a:t>
          </a:r>
          <a:r>
            <a:rPr kumimoji="1" lang="en-US" altLang="ja-JP" sz="1100">
              <a:solidFill>
                <a:schemeClr val="dk1"/>
              </a:solidFill>
              <a:effectLst/>
              <a:latin typeface="+mn-lt"/>
              <a:ea typeface="+mn-ea"/>
              <a:cs typeface="+mn-cs"/>
            </a:rPr>
            <a:t>1.4</a:t>
          </a:r>
          <a:r>
            <a:rPr kumimoji="1" lang="ja-JP" altLang="ja-JP" sz="1100">
              <a:solidFill>
                <a:schemeClr val="dk1"/>
              </a:solidFill>
              <a:effectLst/>
              <a:latin typeface="+mn-lt"/>
              <a:ea typeface="+mn-ea"/>
              <a:cs typeface="+mn-cs"/>
            </a:rPr>
            <a:t>ポイント減少し</a:t>
          </a:r>
          <a:r>
            <a:rPr kumimoji="1" lang="ja-JP" altLang="en-US" sz="1100">
              <a:solidFill>
                <a:schemeClr val="dk1"/>
              </a:solidFill>
              <a:effectLst/>
              <a:latin typeface="+mn-lt"/>
              <a:ea typeface="+mn-ea"/>
              <a:cs typeface="+mn-cs"/>
            </a:rPr>
            <a:t>た。</a:t>
          </a:r>
          <a:r>
            <a:rPr kumimoji="1" lang="ja-JP" altLang="ja-JP" sz="1100">
              <a:solidFill>
                <a:schemeClr val="dk1"/>
              </a:solidFill>
              <a:effectLst/>
              <a:latin typeface="+mn-lt"/>
              <a:ea typeface="+mn-ea"/>
              <a:cs typeface="+mn-cs"/>
            </a:rPr>
            <a:t>今後も定員管理適正化計画に基づき、職員数や給与水準の適正化を図り、人件費の削減に努める。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21844</xdr:rowOff>
    </xdr:from>
    <xdr:to>
      <xdr:col>24</xdr:col>
      <xdr:colOff>25400</xdr:colOff>
      <xdr:row>42</xdr:row>
      <xdr:rowOff>8128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51144"/>
          <a:ext cx="0" cy="13578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151655</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181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42</xdr:row>
      <xdr:rowOff>8128</xdr:rowOff>
    </xdr:from>
    <xdr:to>
      <xdr:col>24</xdr:col>
      <xdr:colOff>114300</xdr:colOff>
      <xdr:row>42</xdr:row>
      <xdr:rowOff>8128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209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108221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9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21844</xdr:rowOff>
    </xdr:from>
    <xdr:to>
      <xdr:col>24</xdr:col>
      <xdr:colOff>114300</xdr:colOff>
      <xdr:row>34</xdr:row>
      <xdr:rowOff>21844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51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24130</xdr:rowOff>
    </xdr:from>
    <xdr:to>
      <xdr:col>24</xdr:col>
      <xdr:colOff>25400</xdr:colOff>
      <xdr:row>37</xdr:row>
      <xdr:rowOff>88138</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367780"/>
          <a:ext cx="8382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144289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316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762</xdr:rowOff>
    </xdr:from>
    <xdr:to>
      <xdr:col>24</xdr:col>
      <xdr:colOff>76200</xdr:colOff>
      <xdr:row>37</xdr:row>
      <xdr:rowOff>102362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88138</xdr:rowOff>
    </xdr:from>
    <xdr:to>
      <xdr:col>19</xdr:col>
      <xdr:colOff>187325</xdr:colOff>
      <xdr:row>37</xdr:row>
      <xdr:rowOff>101854</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43178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158496</xdr:rowOff>
    </xdr:from>
    <xdr:to>
      <xdr:col>20</xdr:col>
      <xdr:colOff>38100</xdr:colOff>
      <xdr:row>37</xdr:row>
      <xdr:rowOff>88646</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98823</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995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46990</xdr:rowOff>
    </xdr:from>
    <xdr:to>
      <xdr:col>15</xdr:col>
      <xdr:colOff>98425</xdr:colOff>
      <xdr:row>37</xdr:row>
      <xdr:rowOff>101854</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390640"/>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135636</xdr:rowOff>
    </xdr:from>
    <xdr:to>
      <xdr:col>15</xdr:col>
      <xdr:colOff>149225</xdr:colOff>
      <xdr:row>37</xdr:row>
      <xdr:rowOff>65786</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75963</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24130</xdr:rowOff>
    </xdr:from>
    <xdr:to>
      <xdr:col>11</xdr:col>
      <xdr:colOff>9525</xdr:colOff>
      <xdr:row>37</xdr:row>
      <xdr:rowOff>46990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3677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135636</xdr:rowOff>
    </xdr:from>
    <xdr:to>
      <xdr:col>11</xdr:col>
      <xdr:colOff>60325</xdr:colOff>
      <xdr:row>37</xdr:row>
      <xdr:rowOff>65786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75963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126492</xdr:rowOff>
    </xdr:from>
    <xdr:to>
      <xdr:col>6</xdr:col>
      <xdr:colOff>171450</xdr:colOff>
      <xdr:row>37</xdr:row>
      <xdr:rowOff>56642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66819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144780</xdr:rowOff>
    </xdr:from>
    <xdr:to>
      <xdr:col>24</xdr:col>
      <xdr:colOff>76200</xdr:colOff>
      <xdr:row>37</xdr:row>
      <xdr:rowOff>74930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161307</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162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37338</xdr:rowOff>
    </xdr:from>
    <xdr:to>
      <xdr:col>20</xdr:col>
      <xdr:colOff>38100</xdr:colOff>
      <xdr:row>37</xdr:row>
      <xdr:rowOff>138938</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380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123715</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67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51054</xdr:rowOff>
    </xdr:from>
    <xdr:to>
      <xdr:col>15</xdr:col>
      <xdr:colOff>149225</xdr:colOff>
      <xdr:row>37</xdr:row>
      <xdr:rowOff>152654</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137431</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167640</xdr:rowOff>
    </xdr:from>
    <xdr:to>
      <xdr:col>11</xdr:col>
      <xdr:colOff>60325</xdr:colOff>
      <xdr:row>37</xdr:row>
      <xdr:rowOff>97790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33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82567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42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144780</xdr:rowOff>
    </xdr:from>
    <xdr:to>
      <xdr:col>6</xdr:col>
      <xdr:colOff>171450</xdr:colOff>
      <xdr:row>37</xdr:row>
      <xdr:rowOff>74930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59707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物件費に係る経常収支比率は前年度より</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している。要因としては、</a:t>
          </a:r>
          <a:r>
            <a:rPr kumimoji="1" lang="ja-JP" altLang="en-US" sz="1100">
              <a:solidFill>
                <a:schemeClr val="dk1"/>
              </a:solidFill>
              <a:effectLst/>
              <a:latin typeface="+mn-lt"/>
              <a:ea typeface="+mn-ea"/>
              <a:cs typeface="+mn-cs"/>
            </a:rPr>
            <a:t>橋梁点検及びトンネル長寿命化計画委託料等の経常充当一財の増加が大きい</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今後</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、普通交付税の段階的縮減等により増加</a:t>
          </a:r>
          <a:r>
            <a:rPr kumimoji="1" lang="ja-JP" altLang="en-US" sz="1100">
              <a:solidFill>
                <a:schemeClr val="dk1"/>
              </a:solidFill>
              <a:effectLst/>
              <a:latin typeface="+mn-lt"/>
              <a:ea typeface="+mn-ea"/>
              <a:cs typeface="+mn-cs"/>
            </a:rPr>
            <a:t>傾向</a:t>
          </a:r>
          <a:r>
            <a:rPr kumimoji="1" lang="ja-JP" altLang="ja-JP" sz="1100">
              <a:solidFill>
                <a:schemeClr val="dk1"/>
              </a:solidFill>
              <a:effectLst/>
              <a:latin typeface="+mn-lt"/>
              <a:ea typeface="+mn-ea"/>
              <a:cs typeface="+mn-cs"/>
            </a:rPr>
            <a:t>と</a:t>
          </a:r>
          <a:r>
            <a:rPr kumimoji="1" lang="ja-JP" altLang="en-US" sz="1100">
              <a:solidFill>
                <a:schemeClr val="dk1"/>
              </a:solidFill>
              <a:effectLst/>
              <a:latin typeface="+mn-lt"/>
              <a:ea typeface="+mn-ea"/>
              <a:cs typeface="+mn-cs"/>
            </a:rPr>
            <a:t>なると予想さ</a:t>
          </a:r>
          <a:r>
            <a:rPr kumimoji="1" lang="ja-JP" altLang="ja-JP" sz="1100">
              <a:solidFill>
                <a:schemeClr val="dk1"/>
              </a:solidFill>
              <a:effectLst/>
              <a:latin typeface="+mn-lt"/>
              <a:ea typeface="+mn-ea"/>
              <a:cs typeface="+mn-cs"/>
            </a:rPr>
            <a:t>れるため、町有施設の維持管理経費の見直しや予算執行額を必要最小限に抑制するなど、コスト意識を持った管理運営に努める。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20320</xdr:rowOff>
    </xdr:from>
    <xdr:to>
      <xdr:col>82</xdr:col>
      <xdr:colOff>107950</xdr:colOff>
      <xdr:row>20</xdr:row>
      <xdr:rowOff>39370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420620"/>
          <a:ext cx="0" cy="1047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11447</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440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39370</xdr:rowOff>
    </xdr:from>
    <xdr:to>
      <xdr:col>82</xdr:col>
      <xdr:colOff>196850</xdr:colOff>
      <xdr:row>20</xdr:row>
      <xdr:rowOff>39370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468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106697</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164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20320</xdr:rowOff>
    </xdr:from>
    <xdr:to>
      <xdr:col>82</xdr:col>
      <xdr:colOff>196850</xdr:colOff>
      <xdr:row>14</xdr:row>
      <xdr:rowOff>20320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420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138430</xdr:rowOff>
    </xdr:from>
    <xdr:to>
      <xdr:col>82</xdr:col>
      <xdr:colOff>107950</xdr:colOff>
      <xdr:row>15</xdr:row>
      <xdr:rowOff>153670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71018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116857</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6886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144780</xdr:rowOff>
    </xdr:from>
    <xdr:to>
      <xdr:col>82</xdr:col>
      <xdr:colOff>158750</xdr:colOff>
      <xdr:row>16</xdr:row>
      <xdr:rowOff>74930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716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138430</xdr:rowOff>
    </xdr:from>
    <xdr:to>
      <xdr:col>78</xdr:col>
      <xdr:colOff>69850</xdr:colOff>
      <xdr:row>15</xdr:row>
      <xdr:rowOff>146050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27101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167640</xdr:rowOff>
    </xdr:from>
    <xdr:to>
      <xdr:col>78</xdr:col>
      <xdr:colOff>120650</xdr:colOff>
      <xdr:row>16</xdr:row>
      <xdr:rowOff>97790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73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82567</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8257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127000</xdr:rowOff>
    </xdr:from>
    <xdr:to>
      <xdr:col>73</xdr:col>
      <xdr:colOff>180975</xdr:colOff>
      <xdr:row>15</xdr:row>
      <xdr:rowOff>146050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6987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167640</xdr:rowOff>
    </xdr:from>
    <xdr:to>
      <xdr:col>74</xdr:col>
      <xdr:colOff>31750</xdr:colOff>
      <xdr:row>16</xdr:row>
      <xdr:rowOff>97790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73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82567</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825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100330</xdr:rowOff>
    </xdr:from>
    <xdr:to>
      <xdr:col>69</xdr:col>
      <xdr:colOff>92075</xdr:colOff>
      <xdr:row>15</xdr:row>
      <xdr:rowOff>127000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267208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156210</xdr:rowOff>
    </xdr:from>
    <xdr:to>
      <xdr:col>69</xdr:col>
      <xdr:colOff>142875</xdr:colOff>
      <xdr:row>16</xdr:row>
      <xdr:rowOff>86360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727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71137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814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129540</xdr:rowOff>
    </xdr:from>
    <xdr:to>
      <xdr:col>65</xdr:col>
      <xdr:colOff>53975</xdr:colOff>
      <xdr:row>16</xdr:row>
      <xdr:rowOff>59690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70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44467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787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102870</xdr:rowOff>
    </xdr:from>
    <xdr:to>
      <xdr:col>82</xdr:col>
      <xdr:colOff>158750</xdr:colOff>
      <xdr:row>16</xdr:row>
      <xdr:rowOff>33020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674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119397</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51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87630</xdr:rowOff>
    </xdr:from>
    <xdr:to>
      <xdr:col>78</xdr:col>
      <xdr:colOff>120650</xdr:colOff>
      <xdr:row>16</xdr:row>
      <xdr:rowOff>17780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65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27957</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428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95250</xdr:rowOff>
    </xdr:from>
    <xdr:to>
      <xdr:col>74</xdr:col>
      <xdr:colOff>31750</xdr:colOff>
      <xdr:row>16</xdr:row>
      <xdr:rowOff>25400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66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35577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43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76200</xdr:rowOff>
    </xdr:from>
    <xdr:to>
      <xdr:col>69</xdr:col>
      <xdr:colOff>142875</xdr:colOff>
      <xdr:row>16</xdr:row>
      <xdr:rowOff>6350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64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16527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416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49530</xdr:rowOff>
    </xdr:from>
    <xdr:to>
      <xdr:col>65</xdr:col>
      <xdr:colOff>53975</xdr:colOff>
      <xdr:row>15</xdr:row>
      <xdr:rowOff>151130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62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161307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390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扶助費に係る経常収支比率は、</a:t>
          </a:r>
          <a:r>
            <a:rPr kumimoji="1" lang="ja-JP" altLang="en-US" sz="1100">
              <a:solidFill>
                <a:schemeClr val="dk1"/>
              </a:solidFill>
              <a:effectLst/>
              <a:latin typeface="+mn-lt"/>
              <a:ea typeface="+mn-ea"/>
              <a:cs typeface="+mn-cs"/>
            </a:rPr>
            <a:t>老人保護措置</a:t>
          </a:r>
          <a:r>
            <a:rPr kumimoji="1" lang="ja-JP" altLang="ja-JP" sz="1100">
              <a:solidFill>
                <a:schemeClr val="dk1"/>
              </a:solidFill>
              <a:effectLst/>
              <a:latin typeface="+mn-lt"/>
              <a:ea typeface="+mn-ea"/>
              <a:cs typeface="+mn-cs"/>
            </a:rPr>
            <a:t>費の減及び普通交付税の増により</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ポイント減少しており、全国平均や高知県平均と比較すると下回ってい</a:t>
          </a:r>
          <a:r>
            <a:rPr kumimoji="1" lang="ja-JP" altLang="en-US" sz="1100">
              <a:solidFill>
                <a:schemeClr val="dk1"/>
              </a:solidFill>
              <a:effectLst/>
              <a:latin typeface="+mn-lt"/>
              <a:ea typeface="+mn-ea"/>
              <a:cs typeface="+mn-cs"/>
            </a:rPr>
            <a:t>るが、類似団体内順位は下位となっている。</a:t>
          </a:r>
          <a:r>
            <a:rPr kumimoji="1" lang="ja-JP" altLang="ja-JP" sz="1100">
              <a:solidFill>
                <a:schemeClr val="dk1"/>
              </a:solidFill>
              <a:effectLst/>
              <a:latin typeface="+mn-lt"/>
              <a:ea typeface="+mn-ea"/>
              <a:cs typeface="+mn-cs"/>
            </a:rPr>
            <a:t>今後は普通交付税の段階的縮減等により増加すると思われるため、児童福祉、老人福祉及び障害福祉の動向に注視し、比率上昇の抑制に努める。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61</xdr:row>
      <xdr:rowOff>50800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194800"/>
          <a:ext cx="0" cy="13144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22877</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81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50800</xdr:rowOff>
    </xdr:from>
    <xdr:to>
      <xdr:col>24</xdr:col>
      <xdr:colOff>114300</xdr:colOff>
      <xdr:row>61</xdr:row>
      <xdr:rowOff>50800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509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22877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93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19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12700</xdr:rowOff>
    </xdr:from>
    <xdr:to>
      <xdr:col>24</xdr:col>
      <xdr:colOff>25400</xdr:colOff>
      <xdr:row>57</xdr:row>
      <xdr:rowOff>88900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78535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149877</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408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133350</xdr:rowOff>
    </xdr:from>
    <xdr:to>
      <xdr:col>24</xdr:col>
      <xdr:colOff>76200</xdr:colOff>
      <xdr:row>56</xdr:row>
      <xdr:rowOff>63500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88900</xdr:rowOff>
    </xdr:from>
    <xdr:to>
      <xdr:col>19</xdr:col>
      <xdr:colOff>187325</xdr:colOff>
      <xdr:row>57</xdr:row>
      <xdr:rowOff>127000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8615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133350</xdr:rowOff>
    </xdr:from>
    <xdr:to>
      <xdr:col>20</xdr:col>
      <xdr:colOff>38100</xdr:colOff>
      <xdr:row>58</xdr:row>
      <xdr:rowOff>63500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48277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99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88900</xdr:rowOff>
    </xdr:from>
    <xdr:to>
      <xdr:col>15</xdr:col>
      <xdr:colOff>98425</xdr:colOff>
      <xdr:row>57</xdr:row>
      <xdr:rowOff>127000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2209800" y="98615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133350</xdr:rowOff>
    </xdr:from>
    <xdr:to>
      <xdr:col>15</xdr:col>
      <xdr:colOff>149225</xdr:colOff>
      <xdr:row>58</xdr:row>
      <xdr:rowOff>63500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48277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107950</xdr:rowOff>
    </xdr:from>
    <xdr:to>
      <xdr:col>11</xdr:col>
      <xdr:colOff>9525</xdr:colOff>
      <xdr:row>57</xdr:row>
      <xdr:rowOff>88900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1320800" y="970915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114300</xdr:rowOff>
    </xdr:from>
    <xdr:to>
      <xdr:col>11</xdr:col>
      <xdr:colOff>60325</xdr:colOff>
      <xdr:row>58</xdr:row>
      <xdr:rowOff>44450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886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29227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973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76200</xdr:rowOff>
    </xdr:from>
    <xdr:to>
      <xdr:col>6</xdr:col>
      <xdr:colOff>171450</xdr:colOff>
      <xdr:row>58</xdr:row>
      <xdr:rowOff>6350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848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162577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93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133350</xdr:rowOff>
    </xdr:from>
    <xdr:to>
      <xdr:col>24</xdr:col>
      <xdr:colOff>76200</xdr:colOff>
      <xdr:row>57</xdr:row>
      <xdr:rowOff>63500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73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105427</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706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57</xdr:row>
      <xdr:rowOff>38100</xdr:rowOff>
    </xdr:from>
    <xdr:to>
      <xdr:col>20</xdr:col>
      <xdr:colOff>38100</xdr:colOff>
      <xdr:row>57</xdr:row>
      <xdr:rowOff>139700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81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149877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579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76200</xdr:rowOff>
    </xdr:from>
    <xdr:to>
      <xdr:col>15</xdr:col>
      <xdr:colOff>149225</xdr:colOff>
      <xdr:row>58</xdr:row>
      <xdr:rowOff>6350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848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16527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617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38100</xdr:rowOff>
    </xdr:from>
    <xdr:to>
      <xdr:col>11</xdr:col>
      <xdr:colOff>60325</xdr:colOff>
      <xdr:row>57</xdr:row>
      <xdr:rowOff>139700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81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149877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579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57150</xdr:rowOff>
    </xdr:from>
    <xdr:to>
      <xdr:col>6</xdr:col>
      <xdr:colOff>171450</xdr:colOff>
      <xdr:row>56</xdr:row>
      <xdr:rowOff>158750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658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168927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427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その他に係る経常収支比率は、例年類似団体平均値を下回っており、上位に位置している。</a:t>
          </a:r>
          <a:endParaRPr lang="ja-JP" altLang="ja-JP" sz="1400">
            <a:effectLst/>
          </a:endParaRPr>
        </a:p>
        <a:p>
          <a:r>
            <a:rPr kumimoji="1" lang="ja-JP" altLang="ja-JP" sz="1100">
              <a:solidFill>
                <a:schemeClr val="dk1"/>
              </a:solidFill>
              <a:effectLst/>
              <a:latin typeface="+mn-lt"/>
              <a:ea typeface="+mn-ea"/>
              <a:cs typeface="+mn-cs"/>
            </a:rPr>
            <a:t>　繰出金については、今後も高齢化に伴い、介護保険事業特別会計や後期高齢者医療特別会計への繰出金が増加し大きな負担となることも予想されることから、保険事業における健診の受診率向上や予防事業を実施するなど、医療費増加の抑制を図ることにより、経費の削減に繋げ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3556</xdr:rowOff>
    </xdr:from>
    <xdr:to>
      <xdr:col>82</xdr:col>
      <xdr:colOff>107950</xdr:colOff>
      <xdr:row>59</xdr:row>
      <xdr:rowOff>83566</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261856"/>
          <a:ext cx="0" cy="9372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55643</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17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59</xdr:row>
      <xdr:rowOff>83566</xdr:rowOff>
    </xdr:from>
    <xdr:to>
      <xdr:col>82</xdr:col>
      <xdr:colOff>196850</xdr:colOff>
      <xdr:row>59</xdr:row>
      <xdr:rowOff>83566</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19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89933</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9005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3556</xdr:rowOff>
    </xdr:from>
    <xdr:to>
      <xdr:col>82</xdr:col>
      <xdr:colOff>196850</xdr:colOff>
      <xdr:row>54</xdr:row>
      <xdr:rowOff>3556</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261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17272</xdr:rowOff>
    </xdr:from>
    <xdr:to>
      <xdr:col>82</xdr:col>
      <xdr:colOff>107950</xdr:colOff>
      <xdr:row>56</xdr:row>
      <xdr:rowOff>21844</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5671800" y="9618472"/>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61993</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663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89916</xdr:rowOff>
    </xdr:from>
    <xdr:to>
      <xdr:col>82</xdr:col>
      <xdr:colOff>158750</xdr:colOff>
      <xdr:row>57</xdr:row>
      <xdr:rowOff>20066</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691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17272</xdr:rowOff>
    </xdr:from>
    <xdr:to>
      <xdr:col>78</xdr:col>
      <xdr:colOff>69850</xdr:colOff>
      <xdr:row>56</xdr:row>
      <xdr:rowOff>67564</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618472"/>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167640</xdr:rowOff>
    </xdr:from>
    <xdr:to>
      <xdr:col>78</xdr:col>
      <xdr:colOff>120650</xdr:colOff>
      <xdr:row>57</xdr:row>
      <xdr:rowOff>97790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82567</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855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67564</xdr:rowOff>
    </xdr:from>
    <xdr:to>
      <xdr:col>73</xdr:col>
      <xdr:colOff>180975</xdr:colOff>
      <xdr:row>56</xdr:row>
      <xdr:rowOff>94996</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668764"/>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762</xdr:rowOff>
    </xdr:from>
    <xdr:to>
      <xdr:col>74</xdr:col>
      <xdr:colOff>31750</xdr:colOff>
      <xdr:row>57</xdr:row>
      <xdr:rowOff>102362</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77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87139</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859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53848</xdr:rowOff>
    </xdr:from>
    <xdr:to>
      <xdr:col>69</xdr:col>
      <xdr:colOff>92075</xdr:colOff>
      <xdr:row>56</xdr:row>
      <xdr:rowOff>94996</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004800" y="965504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14478</xdr:rowOff>
    </xdr:from>
    <xdr:to>
      <xdr:col>69</xdr:col>
      <xdr:colOff>142875</xdr:colOff>
      <xdr:row>57</xdr:row>
      <xdr:rowOff>116078</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787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100855</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87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762</xdr:rowOff>
    </xdr:from>
    <xdr:to>
      <xdr:col>65</xdr:col>
      <xdr:colOff>53975</xdr:colOff>
      <xdr:row>57</xdr:row>
      <xdr:rowOff>102362</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77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87139</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859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142494</xdr:rowOff>
    </xdr:from>
    <xdr:to>
      <xdr:col>82</xdr:col>
      <xdr:colOff>158750</xdr:colOff>
      <xdr:row>56</xdr:row>
      <xdr:rowOff>72644</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572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159021</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417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137922</xdr:rowOff>
    </xdr:from>
    <xdr:to>
      <xdr:col>78</xdr:col>
      <xdr:colOff>120650</xdr:colOff>
      <xdr:row>56</xdr:row>
      <xdr:rowOff>68072</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567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78249</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3365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16764</xdr:rowOff>
    </xdr:from>
    <xdr:to>
      <xdr:col>74</xdr:col>
      <xdr:colOff>31750</xdr:colOff>
      <xdr:row>56</xdr:row>
      <xdr:rowOff>118364</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617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128541</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386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44196</xdr:rowOff>
    </xdr:from>
    <xdr:to>
      <xdr:col>69</xdr:col>
      <xdr:colOff>142875</xdr:colOff>
      <xdr:row>56</xdr:row>
      <xdr:rowOff>145796</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645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155973</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414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3048</xdr:rowOff>
    </xdr:from>
    <xdr:to>
      <xdr:col>65</xdr:col>
      <xdr:colOff>53975</xdr:colOff>
      <xdr:row>56</xdr:row>
      <xdr:rowOff>104648</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604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114825</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373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補助費等に係る経常収支比率は、前年度と同水準で、類似団体平均値と比較しても</a:t>
          </a:r>
          <a:r>
            <a:rPr kumimoji="1" lang="en-US" altLang="ja-JP" sz="1100">
              <a:solidFill>
                <a:schemeClr val="dk1"/>
              </a:solidFill>
              <a:effectLst/>
              <a:latin typeface="+mn-lt"/>
              <a:ea typeface="+mn-ea"/>
              <a:cs typeface="+mn-cs"/>
            </a:rPr>
            <a:t>3.1</a:t>
          </a:r>
          <a:r>
            <a:rPr kumimoji="1" lang="ja-JP" altLang="ja-JP" sz="1100">
              <a:solidFill>
                <a:schemeClr val="dk1"/>
              </a:solidFill>
              <a:effectLst/>
              <a:latin typeface="+mn-lt"/>
              <a:ea typeface="+mn-ea"/>
              <a:cs typeface="+mn-cs"/>
            </a:rPr>
            <a:t>ポイント下回り、上位に位置している。</a:t>
          </a:r>
          <a:endParaRPr lang="ja-JP" altLang="ja-JP" sz="1400">
            <a:effectLst/>
          </a:endParaRPr>
        </a:p>
        <a:p>
          <a:r>
            <a:rPr kumimoji="1" lang="ja-JP" altLang="ja-JP" sz="1100">
              <a:solidFill>
                <a:schemeClr val="dk1"/>
              </a:solidFill>
              <a:effectLst/>
              <a:latin typeface="+mn-lt"/>
              <a:ea typeface="+mn-ea"/>
              <a:cs typeface="+mn-cs"/>
            </a:rPr>
            <a:t>　今後も、補助金交付団体の経営状況等の把握、また補助する事業として適当であるかどうかを明確に判断し、不適当な補助金等は見直しや廃止の検討を行っていく。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49276</xdr:rowOff>
    </xdr:from>
    <xdr:to>
      <xdr:col>82</xdr:col>
      <xdr:colOff>107950</xdr:colOff>
      <xdr:row>40</xdr:row>
      <xdr:rowOff>62992</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78576"/>
          <a:ext cx="0" cy="10424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35069</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689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62992</xdr:rowOff>
    </xdr:from>
    <xdr:to>
      <xdr:col>82</xdr:col>
      <xdr:colOff>196850</xdr:colOff>
      <xdr:row>40</xdr:row>
      <xdr:rowOff>62992</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6920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135653</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22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49276</xdr:rowOff>
    </xdr:from>
    <xdr:to>
      <xdr:col>82</xdr:col>
      <xdr:colOff>196850</xdr:colOff>
      <xdr:row>34</xdr:row>
      <xdr:rowOff>49276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78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138430</xdr:rowOff>
    </xdr:from>
    <xdr:to>
      <xdr:col>82</xdr:col>
      <xdr:colOff>107950</xdr:colOff>
      <xdr:row>35</xdr:row>
      <xdr:rowOff>152146</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5671800" y="6139180"/>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43705</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2159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138430</xdr:rowOff>
    </xdr:from>
    <xdr:to>
      <xdr:col>78</xdr:col>
      <xdr:colOff>69850</xdr:colOff>
      <xdr:row>35</xdr:row>
      <xdr:rowOff>143002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4782800" y="61391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140208</xdr:rowOff>
    </xdr:from>
    <xdr:to>
      <xdr:col>78</xdr:col>
      <xdr:colOff>120650</xdr:colOff>
      <xdr:row>37</xdr:row>
      <xdr:rowOff>70358</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55135</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398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138430</xdr:rowOff>
    </xdr:from>
    <xdr:to>
      <xdr:col>73</xdr:col>
      <xdr:colOff>180975</xdr:colOff>
      <xdr:row>35</xdr:row>
      <xdr:rowOff>143002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3893800" y="61391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144780</xdr:rowOff>
    </xdr:from>
    <xdr:to>
      <xdr:col>74</xdr:col>
      <xdr:colOff>31750</xdr:colOff>
      <xdr:row>37</xdr:row>
      <xdr:rowOff>74930</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59707</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138430</xdr:rowOff>
    </xdr:from>
    <xdr:to>
      <xdr:col>69</xdr:col>
      <xdr:colOff>92075</xdr:colOff>
      <xdr:row>35</xdr:row>
      <xdr:rowOff>156718</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004800" y="6139180"/>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135636</xdr:rowOff>
    </xdr:from>
    <xdr:to>
      <xdr:col>69</xdr:col>
      <xdr:colOff>142875</xdr:colOff>
      <xdr:row>37</xdr:row>
      <xdr:rowOff>65786</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50563</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39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59707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101346</xdr:rowOff>
    </xdr:from>
    <xdr:to>
      <xdr:col>82</xdr:col>
      <xdr:colOff>158750</xdr:colOff>
      <xdr:row>36</xdr:row>
      <xdr:rowOff>31496</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102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117873</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59471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87630</xdr:rowOff>
    </xdr:from>
    <xdr:to>
      <xdr:col>78</xdr:col>
      <xdr:colOff>120650</xdr:colOff>
      <xdr:row>36</xdr:row>
      <xdr:rowOff>17780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27957</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5857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92202</xdr:rowOff>
    </xdr:from>
    <xdr:to>
      <xdr:col>74</xdr:col>
      <xdr:colOff>31750</xdr:colOff>
      <xdr:row>36</xdr:row>
      <xdr:rowOff>22352</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092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32529</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5861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87630</xdr:rowOff>
    </xdr:from>
    <xdr:to>
      <xdr:col>69</xdr:col>
      <xdr:colOff>142875</xdr:colOff>
      <xdr:row>36</xdr:row>
      <xdr:rowOff>17780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27957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585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105918</xdr:rowOff>
    </xdr:from>
    <xdr:to>
      <xdr:col>65</xdr:col>
      <xdr:colOff>53975</xdr:colOff>
      <xdr:row>36</xdr:row>
      <xdr:rowOff>36068</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10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46245</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5875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公債費に係る経常収支比率は、</a:t>
          </a:r>
          <a:r>
            <a:rPr kumimoji="1" lang="ja-JP" altLang="en-US" sz="1100">
              <a:solidFill>
                <a:schemeClr val="dk1"/>
              </a:solidFill>
              <a:effectLst/>
              <a:latin typeface="+mn-lt"/>
              <a:ea typeface="+mn-ea"/>
              <a:cs typeface="+mn-cs"/>
            </a:rPr>
            <a:t>過疎債・旧合併特例債の償還額の減少により前年度比</a:t>
          </a:r>
          <a:r>
            <a:rPr kumimoji="1" lang="en-US" altLang="ja-JP" sz="1100">
              <a:solidFill>
                <a:schemeClr val="dk1"/>
              </a:solidFill>
              <a:effectLst/>
              <a:latin typeface="+mn-lt"/>
              <a:ea typeface="+mn-ea"/>
              <a:cs typeface="+mn-cs"/>
            </a:rPr>
            <a:t>0.9</a:t>
          </a:r>
          <a:r>
            <a:rPr kumimoji="1" lang="ja-JP" altLang="en-US" sz="1100">
              <a:solidFill>
                <a:schemeClr val="dk1"/>
              </a:solidFill>
              <a:effectLst/>
              <a:latin typeface="+mn-lt"/>
              <a:ea typeface="+mn-ea"/>
              <a:cs typeface="+mn-cs"/>
            </a:rPr>
            <a:t>ポイント減少しているが、</a:t>
          </a:r>
          <a:r>
            <a:rPr kumimoji="1" lang="ja-JP" altLang="ja-JP" sz="1100">
              <a:solidFill>
                <a:schemeClr val="dk1"/>
              </a:solidFill>
              <a:effectLst/>
              <a:latin typeface="+mn-lt"/>
              <a:ea typeface="+mn-ea"/>
              <a:cs typeface="+mn-cs"/>
            </a:rPr>
            <a:t>高知県平均よりも</a:t>
          </a:r>
          <a:r>
            <a:rPr kumimoji="1" lang="en-US" altLang="ja-JP" sz="1100">
              <a:solidFill>
                <a:schemeClr val="dk1"/>
              </a:solidFill>
              <a:effectLst/>
              <a:latin typeface="+mn-lt"/>
              <a:ea typeface="+mn-ea"/>
              <a:cs typeface="+mn-cs"/>
            </a:rPr>
            <a:t>4.5</a:t>
          </a:r>
          <a:r>
            <a:rPr kumimoji="1" lang="ja-JP" altLang="ja-JP" sz="1100">
              <a:solidFill>
                <a:schemeClr val="dk1"/>
              </a:solidFill>
              <a:effectLst/>
              <a:latin typeface="+mn-lt"/>
              <a:ea typeface="+mn-ea"/>
              <a:cs typeface="+mn-cs"/>
            </a:rPr>
            <a:t>ポイント上回り、また類似団体内順位も低い順位にある。</a:t>
          </a:r>
          <a:endParaRPr lang="ja-JP" altLang="ja-JP" sz="1400">
            <a:effectLst/>
          </a:endParaRPr>
        </a:p>
        <a:p>
          <a:r>
            <a:rPr kumimoji="1" lang="ja-JP" altLang="ja-JP" sz="1100">
              <a:solidFill>
                <a:schemeClr val="dk1"/>
              </a:solidFill>
              <a:effectLst/>
              <a:latin typeface="+mn-lt"/>
              <a:ea typeface="+mn-ea"/>
              <a:cs typeface="+mn-cs"/>
            </a:rPr>
            <a:t>　今後も</a:t>
          </a:r>
          <a:r>
            <a:rPr kumimoji="1" lang="ja-JP" altLang="en-US" sz="1100">
              <a:solidFill>
                <a:schemeClr val="dk1"/>
              </a:solidFill>
              <a:effectLst/>
              <a:latin typeface="+mn-lt"/>
              <a:ea typeface="+mn-ea"/>
              <a:cs typeface="+mn-cs"/>
            </a:rPr>
            <a:t>過疎債や</a:t>
          </a:r>
          <a:r>
            <a:rPr kumimoji="1" lang="ja-JP" altLang="ja-JP" sz="1100">
              <a:solidFill>
                <a:schemeClr val="dk1"/>
              </a:solidFill>
              <a:effectLst/>
              <a:latin typeface="+mn-lt"/>
              <a:ea typeface="+mn-ea"/>
              <a:cs typeface="+mn-cs"/>
            </a:rPr>
            <a:t>旧合併特例事業債</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を活用して</a:t>
          </a:r>
          <a:r>
            <a:rPr kumimoji="1" lang="ja-JP" altLang="en-US" sz="1100">
              <a:solidFill>
                <a:schemeClr val="dk1"/>
              </a:solidFill>
              <a:effectLst/>
              <a:latin typeface="+mn-lt"/>
              <a:ea typeface="+mn-ea"/>
              <a:cs typeface="+mn-cs"/>
            </a:rPr>
            <a:t>の大規模</a:t>
          </a:r>
          <a:r>
            <a:rPr kumimoji="1" lang="ja-JP" altLang="ja-JP" sz="1100">
              <a:solidFill>
                <a:schemeClr val="dk1"/>
              </a:solidFill>
              <a:effectLst/>
              <a:latin typeface="+mn-lt"/>
              <a:ea typeface="+mn-ea"/>
              <a:cs typeface="+mn-cs"/>
            </a:rPr>
            <a:t>事業</a:t>
          </a:r>
          <a:r>
            <a:rPr kumimoji="1" lang="ja-JP" altLang="en-US" sz="1100">
              <a:solidFill>
                <a:schemeClr val="dk1"/>
              </a:solidFill>
              <a:effectLst/>
              <a:latin typeface="+mn-lt"/>
              <a:ea typeface="+mn-ea"/>
              <a:cs typeface="+mn-cs"/>
            </a:rPr>
            <a:t>が予想されるため</a:t>
          </a:r>
          <a:r>
            <a:rPr kumimoji="1" lang="ja-JP" altLang="ja-JP" sz="1100">
              <a:solidFill>
                <a:schemeClr val="dk1"/>
              </a:solidFill>
              <a:effectLst/>
              <a:latin typeface="+mn-lt"/>
              <a:ea typeface="+mn-ea"/>
              <a:cs typeface="+mn-cs"/>
            </a:rPr>
            <a:t>、より一層地方債の新規発行抑制と公債費の繰上償還を計画的に実施していく必要がある。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115570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509500"/>
          <a:ext cx="0" cy="132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87647</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803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115570</xdr:rowOff>
    </xdr:from>
    <xdr:to>
      <xdr:col>24</xdr:col>
      <xdr:colOff>114300</xdr:colOff>
      <xdr:row>80</xdr:row>
      <xdr:rowOff>115570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831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62230</xdr:rowOff>
    </xdr:from>
    <xdr:to>
      <xdr:col>24</xdr:col>
      <xdr:colOff>25400</xdr:colOff>
      <xdr:row>78</xdr:row>
      <xdr:rowOff>96520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43533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69867</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2928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53339</xdr:rowOff>
    </xdr:from>
    <xdr:to>
      <xdr:col>24</xdr:col>
      <xdr:colOff>76200</xdr:colOff>
      <xdr:row>76</xdr:row>
      <xdr:rowOff>154939</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20320</xdr:rowOff>
    </xdr:from>
    <xdr:to>
      <xdr:col>19</xdr:col>
      <xdr:colOff>187325</xdr:colOff>
      <xdr:row>78</xdr:row>
      <xdr:rowOff>96520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339342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57150</xdr:rowOff>
    </xdr:from>
    <xdr:to>
      <xdr:col>20</xdr:col>
      <xdr:colOff>38100</xdr:colOff>
      <xdr:row>76</xdr:row>
      <xdr:rowOff>158750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08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168927</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2856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20320</xdr:rowOff>
    </xdr:from>
    <xdr:to>
      <xdr:col>15</xdr:col>
      <xdr:colOff>98425</xdr:colOff>
      <xdr:row>78</xdr:row>
      <xdr:rowOff>20320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3934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26670</xdr:rowOff>
    </xdr:from>
    <xdr:to>
      <xdr:col>15</xdr:col>
      <xdr:colOff>149225</xdr:colOff>
      <xdr:row>76</xdr:row>
      <xdr:rowOff>128270</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056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138447</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2825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130811</xdr:rowOff>
    </xdr:from>
    <xdr:to>
      <xdr:col>11</xdr:col>
      <xdr:colOff>9525</xdr:colOff>
      <xdr:row>78</xdr:row>
      <xdr:rowOff>20320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3332461"/>
          <a:ext cx="889000" cy="60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11430</xdr:rowOff>
    </xdr:from>
    <xdr:to>
      <xdr:col>11</xdr:col>
      <xdr:colOff>60325</xdr:colOff>
      <xdr:row>76</xdr:row>
      <xdr:rowOff>113030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041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123207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2810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19050</xdr:rowOff>
    </xdr:from>
    <xdr:to>
      <xdr:col>6</xdr:col>
      <xdr:colOff>171450</xdr:colOff>
      <xdr:row>76</xdr:row>
      <xdr:rowOff>120650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04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130827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281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11430</xdr:rowOff>
    </xdr:from>
    <xdr:to>
      <xdr:col>24</xdr:col>
      <xdr:colOff>76200</xdr:colOff>
      <xdr:row>78</xdr:row>
      <xdr:rowOff>113030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38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154957</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3356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45720</xdr:rowOff>
    </xdr:from>
    <xdr:to>
      <xdr:col>20</xdr:col>
      <xdr:colOff>38100</xdr:colOff>
      <xdr:row>78</xdr:row>
      <xdr:rowOff>147320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41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78</xdr:row>
      <xdr:rowOff>132097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35051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140970</xdr:rowOff>
    </xdr:from>
    <xdr:to>
      <xdr:col>15</xdr:col>
      <xdr:colOff>149225</xdr:colOff>
      <xdr:row>78</xdr:row>
      <xdr:rowOff>71120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34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55897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3428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140970</xdr:rowOff>
    </xdr:from>
    <xdr:to>
      <xdr:col>11</xdr:col>
      <xdr:colOff>60325</xdr:colOff>
      <xdr:row>78</xdr:row>
      <xdr:rowOff>71120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34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55897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3428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80011</xdr:rowOff>
    </xdr:from>
    <xdr:to>
      <xdr:col>6</xdr:col>
      <xdr:colOff>171450</xdr:colOff>
      <xdr:row>78</xdr:row>
      <xdr:rowOff>10161</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28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166388</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336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　公債費以外に係る経常収支比率は、</a:t>
          </a:r>
          <a:r>
            <a:rPr kumimoji="1" lang="ja-JP" altLang="en-US" sz="1100" b="0" i="0" baseline="0">
              <a:solidFill>
                <a:schemeClr val="dk1"/>
              </a:solidFill>
              <a:effectLst/>
              <a:latin typeface="+mn-lt"/>
              <a:ea typeface="+mn-ea"/>
              <a:cs typeface="+mn-cs"/>
            </a:rPr>
            <a:t>普通交付税増額の影響等で前年度比</a:t>
          </a:r>
          <a:r>
            <a:rPr kumimoji="1" lang="en-US" altLang="ja-JP" sz="1100" b="0" i="0" baseline="0">
              <a:solidFill>
                <a:schemeClr val="dk1"/>
              </a:solidFill>
              <a:effectLst/>
              <a:latin typeface="+mn-lt"/>
              <a:ea typeface="+mn-ea"/>
              <a:cs typeface="+mn-cs"/>
            </a:rPr>
            <a:t>1.0</a:t>
          </a:r>
          <a:r>
            <a:rPr kumimoji="1" lang="ja-JP" altLang="en-US" sz="1100" b="0" i="0" baseline="0">
              <a:solidFill>
                <a:schemeClr val="dk1"/>
              </a:solidFill>
              <a:effectLst/>
              <a:latin typeface="+mn-lt"/>
              <a:ea typeface="+mn-ea"/>
              <a:cs typeface="+mn-cs"/>
            </a:rPr>
            <a:t>ポイント減少しており、</a:t>
          </a:r>
          <a:r>
            <a:rPr kumimoji="1" lang="ja-JP" altLang="ja-JP" sz="1100" b="0" i="0" baseline="0">
              <a:solidFill>
                <a:schemeClr val="dk1"/>
              </a:solidFill>
              <a:effectLst/>
              <a:latin typeface="+mn-lt"/>
              <a:ea typeface="+mn-ea"/>
              <a:cs typeface="+mn-cs"/>
            </a:rPr>
            <a:t>類似団体平均値を大きく下回っている。また、公債費が類似団体</a:t>
          </a:r>
          <a:r>
            <a:rPr kumimoji="1" lang="ja-JP" altLang="en-US" sz="1100" b="0" i="0" baseline="0">
              <a:solidFill>
                <a:schemeClr val="dk1"/>
              </a:solidFill>
              <a:effectLst/>
              <a:latin typeface="+mn-lt"/>
              <a:ea typeface="+mn-ea"/>
              <a:cs typeface="+mn-cs"/>
            </a:rPr>
            <a:t>内順位の下位という</a:t>
          </a:r>
          <a:r>
            <a:rPr kumimoji="1" lang="ja-JP" altLang="ja-JP" sz="1100" b="0" i="0" baseline="0">
              <a:solidFill>
                <a:schemeClr val="dk1"/>
              </a:solidFill>
              <a:effectLst/>
              <a:latin typeface="+mn-lt"/>
              <a:ea typeface="+mn-ea"/>
              <a:cs typeface="+mn-cs"/>
            </a:rPr>
            <a:t>結果となっており、経常収支比率を好転していくには、公債費の歳出削減が大きな課題である。今後においても、定員管理適正化計画や財政収支見通しに基づき、人件費や公債費を始めとした各種費目の歳出削減に努め、行財政改革の推進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111760</xdr:rowOff>
    </xdr:from>
    <xdr:to>
      <xdr:col>82</xdr:col>
      <xdr:colOff>107950</xdr:colOff>
      <xdr:row>80</xdr:row>
      <xdr:rowOff>165100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456160"/>
          <a:ext cx="0" cy="1424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137177</xdr:rowOff>
    </xdr:from>
    <xdr:ext cx="762000" cy="259045"/>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385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165100</xdr:rowOff>
    </xdr:from>
    <xdr:to>
      <xdr:col>82</xdr:col>
      <xdr:colOff>196850</xdr:colOff>
      <xdr:row>80</xdr:row>
      <xdr:rowOff>165100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388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26687</xdr:rowOff>
    </xdr:from>
    <xdr:ext cx="762000" cy="259045"/>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19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111760</xdr:rowOff>
    </xdr:from>
    <xdr:to>
      <xdr:col>82</xdr:col>
      <xdr:colOff>196850</xdr:colOff>
      <xdr:row>72</xdr:row>
      <xdr:rowOff>111760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456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46990</xdr:rowOff>
    </xdr:from>
    <xdr:to>
      <xdr:col>82</xdr:col>
      <xdr:colOff>107950</xdr:colOff>
      <xdr:row>75</xdr:row>
      <xdr:rowOff>85090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5671800" y="1290574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44466</xdr:rowOff>
    </xdr:from>
    <xdr:ext cx="762000" cy="259045"/>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0746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72389</xdr:rowOff>
    </xdr:from>
    <xdr:to>
      <xdr:col>82</xdr:col>
      <xdr:colOff>158750</xdr:colOff>
      <xdr:row>77</xdr:row>
      <xdr:rowOff>2539</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102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85090</xdr:rowOff>
    </xdr:from>
    <xdr:to>
      <xdr:col>78</xdr:col>
      <xdr:colOff>69850</xdr:colOff>
      <xdr:row>75</xdr:row>
      <xdr:rowOff>157480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flipV="1">
          <a:off x="14782800" y="1294384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102870</xdr:rowOff>
    </xdr:from>
    <xdr:to>
      <xdr:col>78</xdr:col>
      <xdr:colOff>120650</xdr:colOff>
      <xdr:row>78</xdr:row>
      <xdr:rowOff>33020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30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17797</xdr:rowOff>
    </xdr:from>
    <xdr:ext cx="736600" cy="259045"/>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3390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104140</xdr:rowOff>
    </xdr:from>
    <xdr:to>
      <xdr:col>73</xdr:col>
      <xdr:colOff>180975</xdr:colOff>
      <xdr:row>75</xdr:row>
      <xdr:rowOff>157480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3893800" y="1296289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91439</xdr:rowOff>
    </xdr:from>
    <xdr:to>
      <xdr:col>74</xdr:col>
      <xdr:colOff>31750</xdr:colOff>
      <xdr:row>78</xdr:row>
      <xdr:rowOff>21589</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293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6366</xdr:rowOff>
    </xdr:from>
    <xdr:ext cx="762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3379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8890</xdr:rowOff>
    </xdr:from>
    <xdr:to>
      <xdr:col>69</xdr:col>
      <xdr:colOff>92075</xdr:colOff>
      <xdr:row>75</xdr:row>
      <xdr:rowOff>104140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3004800" y="1286764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80011</xdr:rowOff>
    </xdr:from>
    <xdr:to>
      <xdr:col>69</xdr:col>
      <xdr:colOff>142875</xdr:colOff>
      <xdr:row>78</xdr:row>
      <xdr:rowOff>10161</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3281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166388</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336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34289</xdr:rowOff>
    </xdr:from>
    <xdr:to>
      <xdr:col>65</xdr:col>
      <xdr:colOff>53975</xdr:colOff>
      <xdr:row>77</xdr:row>
      <xdr:rowOff>135889</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120666</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3322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167640</xdr:rowOff>
    </xdr:from>
    <xdr:to>
      <xdr:col>82</xdr:col>
      <xdr:colOff>158750</xdr:colOff>
      <xdr:row>75</xdr:row>
      <xdr:rowOff>97790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2854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12717</xdr:rowOff>
    </xdr:from>
    <xdr:ext cx="762000" cy="259045"/>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270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34290</xdr:rowOff>
    </xdr:from>
    <xdr:to>
      <xdr:col>78</xdr:col>
      <xdr:colOff>120650</xdr:colOff>
      <xdr:row>75</xdr:row>
      <xdr:rowOff>135890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289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146067</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2661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106680</xdr:rowOff>
    </xdr:from>
    <xdr:to>
      <xdr:col>74</xdr:col>
      <xdr:colOff>31750</xdr:colOff>
      <xdr:row>76</xdr:row>
      <xdr:rowOff>36830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296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47007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2734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53340</xdr:rowOff>
    </xdr:from>
    <xdr:to>
      <xdr:col>69</xdr:col>
      <xdr:colOff>142875</xdr:colOff>
      <xdr:row>75</xdr:row>
      <xdr:rowOff>154939</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291209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165117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2680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129540</xdr:rowOff>
    </xdr:from>
    <xdr:to>
      <xdr:col>65</xdr:col>
      <xdr:colOff>53975</xdr:colOff>
      <xdr:row>75</xdr:row>
      <xdr:rowOff>59690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69867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10</xdr:row>
      <xdr:rowOff>129121</xdr:rowOff>
    </xdr:from>
    <xdr:to>
      <xdr:col>29</xdr:col>
      <xdr:colOff>127000</xdr:colOff>
      <xdr:row>20</xdr:row>
      <xdr:rowOff>11793</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1891246"/>
          <a:ext cx="0" cy="159717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155320</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460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137,361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11793</xdr:rowOff>
    </xdr:from>
    <xdr:to>
      <xdr:col>30</xdr:col>
      <xdr:colOff>25400</xdr:colOff>
      <xdr:row>20</xdr:row>
      <xdr:rowOff>11793</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48841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44048</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634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626,434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10</xdr:row>
      <xdr:rowOff>129121</xdr:rowOff>
    </xdr:from>
    <xdr:to>
      <xdr:col>30</xdr:col>
      <xdr:colOff>25400</xdr:colOff>
      <xdr:row>10</xdr:row>
      <xdr:rowOff>129121</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189124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141014</xdr:rowOff>
    </xdr:from>
    <xdr:to>
      <xdr:col>29</xdr:col>
      <xdr:colOff>127000</xdr:colOff>
      <xdr:row>17</xdr:row>
      <xdr:rowOff>156438</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a:off x="5003800" y="3103289"/>
          <a:ext cx="647700" cy="1542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162895</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31251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224,486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19368</xdr:rowOff>
    </xdr:from>
    <xdr:to>
      <xdr:col>29</xdr:col>
      <xdr:colOff>177800</xdr:colOff>
      <xdr:row>18</xdr:row>
      <xdr:rowOff>120968</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31530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141014</xdr:rowOff>
    </xdr:from>
    <xdr:to>
      <xdr:col>26</xdr:col>
      <xdr:colOff>50800</xdr:colOff>
      <xdr:row>18</xdr:row>
      <xdr:rowOff>14752</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3103289"/>
          <a:ext cx="698500" cy="451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117258</xdr:rowOff>
    </xdr:from>
    <xdr:to>
      <xdr:col>26</xdr:col>
      <xdr:colOff>101600</xdr:colOff>
      <xdr:row>20</xdr:row>
      <xdr:rowOff>47408</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34224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20</xdr:row>
      <xdr:rowOff>32185</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35088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14752</xdr:rowOff>
    </xdr:from>
    <xdr:to>
      <xdr:col>22</xdr:col>
      <xdr:colOff>114300</xdr:colOff>
      <xdr:row>18</xdr:row>
      <xdr:rowOff>43765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3606800" y="3148477"/>
          <a:ext cx="698500" cy="290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141427</xdr:rowOff>
    </xdr:from>
    <xdr:to>
      <xdr:col>22</xdr:col>
      <xdr:colOff>165100</xdr:colOff>
      <xdr:row>20</xdr:row>
      <xdr:rowOff>71577</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344660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20</xdr:row>
      <xdr:rowOff>56354</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35329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43765</xdr:rowOff>
    </xdr:from>
    <xdr:to>
      <xdr:col>18</xdr:col>
      <xdr:colOff>177800</xdr:colOff>
      <xdr:row>18</xdr:row>
      <xdr:rowOff>59012</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3177490"/>
          <a:ext cx="698500" cy="1524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145771</xdr:rowOff>
    </xdr:from>
    <xdr:to>
      <xdr:col>19</xdr:col>
      <xdr:colOff>38100</xdr:colOff>
      <xdr:row>20</xdr:row>
      <xdr:rowOff>75921</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345094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60698</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3537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147743</xdr:rowOff>
    </xdr:from>
    <xdr:to>
      <xdr:col>15</xdr:col>
      <xdr:colOff>101600</xdr:colOff>
      <xdr:row>20</xdr:row>
      <xdr:rowOff>77893</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345291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62670</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35392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105638</xdr:rowOff>
    </xdr:from>
    <xdr:to>
      <xdr:col>29</xdr:col>
      <xdr:colOff>177800</xdr:colOff>
      <xdr:row>18</xdr:row>
      <xdr:rowOff>35788</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306791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122165</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2912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250,569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90214</xdr:rowOff>
    </xdr:from>
    <xdr:to>
      <xdr:col>26</xdr:col>
      <xdr:colOff>101600</xdr:colOff>
      <xdr:row>18</xdr:row>
      <xdr:rowOff>20364</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30524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30541</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28213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135402</xdr:rowOff>
    </xdr:from>
    <xdr:to>
      <xdr:col>22</xdr:col>
      <xdr:colOff>165100</xdr:colOff>
      <xdr:row>18</xdr:row>
      <xdr:rowOff>65552</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30976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75729</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2866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164415</xdr:rowOff>
    </xdr:from>
    <xdr:to>
      <xdr:col>19</xdr:col>
      <xdr:colOff>38100</xdr:colOff>
      <xdr:row>18</xdr:row>
      <xdr:rowOff>94565</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31266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104742</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2895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8212</xdr:rowOff>
    </xdr:from>
    <xdr:to>
      <xdr:col>15</xdr:col>
      <xdr:colOff>101600</xdr:colOff>
      <xdr:row>18</xdr:row>
      <xdr:rowOff>109812</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31419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119989</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2910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227,902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159657</xdr:rowOff>
    </xdr:from>
    <xdr:to>
      <xdr:col>33</xdr:col>
      <xdr:colOff>114300</xdr:colOff>
      <xdr:row>37</xdr:row>
      <xdr:rowOff>159657</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8" name="テキスト ボックス 107">
          <a:extLst>
            <a:ext uri="{FF2B5EF4-FFF2-40B4-BE49-F238E27FC236}">
              <a16:creationId xmlns:a16="http://schemas.microsoft.com/office/drawing/2014/main" id="{00000000-0008-0000-0500-00006C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9" name="人口1人当たり決算額の推移グラフ枠445">
          <a:extLst>
            <a:ext uri="{FF2B5EF4-FFF2-40B4-BE49-F238E27FC236}">
              <a16:creationId xmlns:a16="http://schemas.microsoft.com/office/drawing/2014/main" id="{00000000-0008-0000-0500-00006D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235781</xdr:rowOff>
    </xdr:from>
    <xdr:to>
      <xdr:col>29</xdr:col>
      <xdr:colOff>127000</xdr:colOff>
      <xdr:row>37</xdr:row>
      <xdr:rowOff>255499</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651500" y="6160331"/>
          <a:ext cx="0" cy="12198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227576</xdr:rowOff>
    </xdr:from>
    <xdr:ext cx="762000" cy="259045"/>
    <xdr:sp macro="" textlink="">
      <xdr:nvSpPr>
        <xdr:cNvPr id="111" name="人口1人当たり決算額の推移最小値テキスト445">
          <a:extLst>
            <a:ext uri="{FF2B5EF4-FFF2-40B4-BE49-F238E27FC236}">
              <a16:creationId xmlns:a16="http://schemas.microsoft.com/office/drawing/2014/main" id="{00000000-0008-0000-0500-00006F000000}"/>
            </a:ext>
          </a:extLst>
        </xdr:cNvPr>
        <xdr:cNvSpPr txBox="1"/>
      </xdr:nvSpPr>
      <xdr:spPr>
        <a:xfrm>
          <a:off x="5740400" y="7352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255499</xdr:rowOff>
    </xdr:from>
    <xdr:to>
      <xdr:col>30</xdr:col>
      <xdr:colOff>25400</xdr:colOff>
      <xdr:row>37</xdr:row>
      <xdr:rowOff>255499</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738019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150708</xdr:rowOff>
    </xdr:from>
    <xdr:ext cx="762000" cy="259045"/>
    <xdr:sp macro="" textlink="">
      <xdr:nvSpPr>
        <xdr:cNvPr id="113" name="人口1人当たり決算額の推移最大値テキスト445">
          <a:extLst>
            <a:ext uri="{FF2B5EF4-FFF2-40B4-BE49-F238E27FC236}">
              <a16:creationId xmlns:a16="http://schemas.microsoft.com/office/drawing/2014/main" id="{00000000-0008-0000-0500-000071000000}"/>
            </a:ext>
          </a:extLst>
        </xdr:cNvPr>
        <xdr:cNvSpPr txBox="1"/>
      </xdr:nvSpPr>
      <xdr:spPr>
        <a:xfrm>
          <a:off x="5740400" y="59038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235781</xdr:rowOff>
    </xdr:from>
    <xdr:to>
      <xdr:col>30</xdr:col>
      <xdr:colOff>25400</xdr:colOff>
      <xdr:row>33</xdr:row>
      <xdr:rowOff>235781</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5562600" y="616033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71169</xdr:rowOff>
    </xdr:from>
    <xdr:to>
      <xdr:col>29</xdr:col>
      <xdr:colOff>127000</xdr:colOff>
      <xdr:row>37</xdr:row>
      <xdr:rowOff>95930</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5003800" y="7195869"/>
          <a:ext cx="647700" cy="2476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239468</xdr:rowOff>
    </xdr:from>
    <xdr:ext cx="762000" cy="259045"/>
    <xdr:sp macro="" textlink="">
      <xdr:nvSpPr>
        <xdr:cNvPr id="116" name="人口1人当たり決算額の推移平均値テキスト445">
          <a:extLst>
            <a:ext uri="{FF2B5EF4-FFF2-40B4-BE49-F238E27FC236}">
              <a16:creationId xmlns:a16="http://schemas.microsoft.com/office/drawing/2014/main" id="{00000000-0008-0000-0500-000074000000}"/>
            </a:ext>
          </a:extLst>
        </xdr:cNvPr>
        <xdr:cNvSpPr txBox="1"/>
      </xdr:nvSpPr>
      <xdr:spPr>
        <a:xfrm>
          <a:off x="5740400" y="684981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51491</xdr:rowOff>
    </xdr:from>
    <xdr:to>
      <xdr:col>29</xdr:col>
      <xdr:colOff>177800</xdr:colOff>
      <xdr:row>36</xdr:row>
      <xdr:rowOff>153091</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5600700" y="700474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95930</xdr:rowOff>
    </xdr:from>
    <xdr:to>
      <xdr:col>26</xdr:col>
      <xdr:colOff>50800</xdr:colOff>
      <xdr:row>37</xdr:row>
      <xdr:rowOff>133819</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4305300" y="7220630"/>
          <a:ext cx="698500" cy="378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95775</xdr:rowOff>
    </xdr:from>
    <xdr:to>
      <xdr:col>26</xdr:col>
      <xdr:colOff>101600</xdr:colOff>
      <xdr:row>37</xdr:row>
      <xdr:rowOff>25925</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953000" y="704902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207552</xdr:rowOff>
    </xdr:from>
    <xdr:ext cx="7366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4622800" y="68179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88190</xdr:rowOff>
    </xdr:from>
    <xdr:to>
      <xdr:col>22</xdr:col>
      <xdr:colOff>114300</xdr:colOff>
      <xdr:row>37</xdr:row>
      <xdr:rowOff>133819</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a:off x="3606800" y="7212890"/>
          <a:ext cx="698500" cy="456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117845</xdr:rowOff>
    </xdr:from>
    <xdr:to>
      <xdr:col>22</xdr:col>
      <xdr:colOff>165100</xdr:colOff>
      <xdr:row>37</xdr:row>
      <xdr:rowOff>47995</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4254500" y="70710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229622</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924300" y="68399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88190</xdr:rowOff>
    </xdr:from>
    <xdr:to>
      <xdr:col>18</xdr:col>
      <xdr:colOff>177800</xdr:colOff>
      <xdr:row>37</xdr:row>
      <xdr:rowOff>93259</xdr:rowOff>
    </xdr:to>
    <xdr:cxnSp macro="">
      <xdr:nvCxnSpPr>
        <xdr:cNvPr id="124" name="直線コネクタ 123">
          <a:extLst>
            <a:ext uri="{FF2B5EF4-FFF2-40B4-BE49-F238E27FC236}">
              <a16:creationId xmlns:a16="http://schemas.microsoft.com/office/drawing/2014/main" id="{00000000-0008-0000-0500-00007C000000}"/>
            </a:ext>
          </a:extLst>
        </xdr:cNvPr>
        <xdr:cNvCxnSpPr/>
      </xdr:nvCxnSpPr>
      <xdr:spPr bwMode="auto">
        <a:xfrm flipV="1">
          <a:off x="2908300" y="7212890"/>
          <a:ext cx="698500" cy="506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116081</xdr:rowOff>
    </xdr:from>
    <xdr:to>
      <xdr:col>19</xdr:col>
      <xdr:colOff>38100</xdr:colOff>
      <xdr:row>37</xdr:row>
      <xdr:rowOff>46231</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3556000" y="70693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227858</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225800" y="6838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115095</xdr:rowOff>
    </xdr:from>
    <xdr:to>
      <xdr:col>15</xdr:col>
      <xdr:colOff>101600</xdr:colOff>
      <xdr:row>37</xdr:row>
      <xdr:rowOff>45245</xdr:rowOff>
    </xdr:to>
    <xdr:sp macro="" textlink="">
      <xdr:nvSpPr>
        <xdr:cNvPr id="127" name="フローチャート: 判断 126">
          <a:extLst>
            <a:ext uri="{FF2B5EF4-FFF2-40B4-BE49-F238E27FC236}">
              <a16:creationId xmlns:a16="http://schemas.microsoft.com/office/drawing/2014/main" id="{00000000-0008-0000-0500-00007F000000}"/>
            </a:ext>
          </a:extLst>
        </xdr:cNvPr>
        <xdr:cNvSpPr/>
      </xdr:nvSpPr>
      <xdr:spPr bwMode="auto">
        <a:xfrm>
          <a:off x="2857500" y="70683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226872</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527300" y="6837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20369</xdr:rowOff>
    </xdr:from>
    <xdr:to>
      <xdr:col>29</xdr:col>
      <xdr:colOff>177800</xdr:colOff>
      <xdr:row>37</xdr:row>
      <xdr:rowOff>121969</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5600700" y="71450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163896</xdr:rowOff>
    </xdr:from>
    <xdr:ext cx="762000" cy="259045"/>
    <xdr:sp macro="" textlink="">
      <xdr:nvSpPr>
        <xdr:cNvPr id="135" name="人口1人当たり決算額の推移該当値テキスト445">
          <a:extLst>
            <a:ext uri="{FF2B5EF4-FFF2-40B4-BE49-F238E27FC236}">
              <a16:creationId xmlns:a16="http://schemas.microsoft.com/office/drawing/2014/main" id="{00000000-0008-0000-0500-000087000000}"/>
            </a:ext>
          </a:extLst>
        </xdr:cNvPr>
        <xdr:cNvSpPr txBox="1"/>
      </xdr:nvSpPr>
      <xdr:spPr>
        <a:xfrm>
          <a:off x="5740400" y="7117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45130</xdr:rowOff>
    </xdr:from>
    <xdr:to>
      <xdr:col>26</xdr:col>
      <xdr:colOff>101600</xdr:colOff>
      <xdr:row>37</xdr:row>
      <xdr:rowOff>146730</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953000" y="71698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131507</xdr:rowOff>
    </xdr:from>
    <xdr:ext cx="7366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4622800" y="72562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83019</xdr:rowOff>
    </xdr:from>
    <xdr:to>
      <xdr:col>22</xdr:col>
      <xdr:colOff>165100</xdr:colOff>
      <xdr:row>37</xdr:row>
      <xdr:rowOff>184619</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4254500" y="720771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169396</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924300" y="72940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37390</xdr:rowOff>
    </xdr:from>
    <xdr:to>
      <xdr:col>19</xdr:col>
      <xdr:colOff>38100</xdr:colOff>
      <xdr:row>37</xdr:row>
      <xdr:rowOff>138990</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3556000" y="71620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123767</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3225800" y="7248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42459</xdr:rowOff>
    </xdr:from>
    <xdr:to>
      <xdr:col>15</xdr:col>
      <xdr:colOff>101600</xdr:colOff>
      <xdr:row>37</xdr:row>
      <xdr:rowOff>144059</xdr:rowOff>
    </xdr:to>
    <xdr:sp macro="" textlink="">
      <xdr:nvSpPr>
        <xdr:cNvPr id="142" name="楕円 141">
          <a:extLst>
            <a:ext uri="{FF2B5EF4-FFF2-40B4-BE49-F238E27FC236}">
              <a16:creationId xmlns:a16="http://schemas.microsoft.com/office/drawing/2014/main" id="{00000000-0008-0000-0500-00008E000000}"/>
            </a:ext>
          </a:extLst>
        </xdr:cNvPr>
        <xdr:cNvSpPr/>
      </xdr:nvSpPr>
      <xdr:spPr bwMode="auto">
        <a:xfrm>
          <a:off x="2857500" y="71671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128836</xdr:rowOff>
    </xdr:from>
    <xdr:ext cx="762000" cy="259045"/>
    <xdr:sp macro="" textlink="">
      <xdr:nvSpPr>
        <xdr:cNvPr id="143" name="テキスト ボックス 142">
          <a:extLst>
            <a:ext uri="{FF2B5EF4-FFF2-40B4-BE49-F238E27FC236}">
              <a16:creationId xmlns:a16="http://schemas.microsoft.com/office/drawing/2014/main" id="{00000000-0008-0000-0500-00008F000000}"/>
            </a:ext>
          </a:extLst>
        </xdr:cNvPr>
        <xdr:cNvSpPr txBox="1"/>
      </xdr:nvSpPr>
      <xdr:spPr>
        <a:xfrm>
          <a:off x="2527300" y="72535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5,106
5,058
333.00
8,287,831
7,769,078
366,414
4,451,170
7,098,100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109058</xdr:rowOff>
    </xdr:from>
    <xdr:to>
      <xdr:col>24</xdr:col>
      <xdr:colOff>62865</xdr:colOff>
      <xdr:row>37</xdr:row>
      <xdr:rowOff>37454</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252558"/>
          <a:ext cx="1270" cy="11285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41281</xdr:rowOff>
    </xdr:from>
    <xdr:ext cx="599010" cy="259045"/>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3849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119,727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37454</xdr:rowOff>
    </xdr:from>
    <xdr:to>
      <xdr:col>24</xdr:col>
      <xdr:colOff>152400</xdr:colOff>
      <xdr:row>37</xdr:row>
      <xdr:rowOff>37454</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381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55735</xdr:rowOff>
    </xdr:from>
    <xdr:ext cx="599010" cy="259045"/>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50277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613,404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109058</xdr:rowOff>
    </xdr:from>
    <xdr:to>
      <xdr:col>24</xdr:col>
      <xdr:colOff>152400</xdr:colOff>
      <xdr:row>30</xdr:row>
      <xdr:rowOff>109058</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252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126793</xdr:rowOff>
    </xdr:from>
    <xdr:to>
      <xdr:col>24</xdr:col>
      <xdr:colOff>63500</xdr:colOff>
      <xdr:row>35</xdr:row>
      <xdr:rowOff>148343</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3797300" y="6127543"/>
          <a:ext cx="838200" cy="21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125110</xdr:rowOff>
    </xdr:from>
    <xdr:ext cx="599010" cy="259045"/>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61258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199,723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146683</xdr:rowOff>
    </xdr:from>
    <xdr:to>
      <xdr:col>24</xdr:col>
      <xdr:colOff>114300</xdr:colOff>
      <xdr:row>36</xdr:row>
      <xdr:rowOff>76833</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147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126793</xdr:rowOff>
    </xdr:from>
    <xdr:to>
      <xdr:col>19</xdr:col>
      <xdr:colOff>177800</xdr:colOff>
      <xdr:row>35</xdr:row>
      <xdr:rowOff>168072</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2908300" y="6127543"/>
          <a:ext cx="889000" cy="41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169189</xdr:rowOff>
    </xdr:from>
    <xdr:to>
      <xdr:col>20</xdr:col>
      <xdr:colOff>38100</xdr:colOff>
      <xdr:row>37</xdr:row>
      <xdr:rowOff>99339</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341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90466</xdr:rowOff>
    </xdr:from>
    <xdr:ext cx="599010" cy="259045"/>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795" y="6434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168072</xdr:rowOff>
    </xdr:from>
    <xdr:to>
      <xdr:col>15</xdr:col>
      <xdr:colOff>50800</xdr:colOff>
      <xdr:row>36</xdr:row>
      <xdr:rowOff>15538</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019300" y="6168822"/>
          <a:ext cx="889000" cy="18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14187</xdr:rowOff>
    </xdr:from>
    <xdr:to>
      <xdr:col>15</xdr:col>
      <xdr:colOff>101600</xdr:colOff>
      <xdr:row>37</xdr:row>
      <xdr:rowOff>115787</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357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106914</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795" y="6450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15538</xdr:rowOff>
    </xdr:from>
    <xdr:to>
      <xdr:col>10</xdr:col>
      <xdr:colOff>114300</xdr:colOff>
      <xdr:row>36</xdr:row>
      <xdr:rowOff>28502</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1130300" y="6187738"/>
          <a:ext cx="889000" cy="12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15039</xdr:rowOff>
    </xdr:from>
    <xdr:to>
      <xdr:col>10</xdr:col>
      <xdr:colOff>165100</xdr:colOff>
      <xdr:row>37</xdr:row>
      <xdr:rowOff>116639</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35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107766</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795" y="6451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13567</xdr:rowOff>
    </xdr:from>
    <xdr:to>
      <xdr:col>6</xdr:col>
      <xdr:colOff>38100</xdr:colOff>
      <xdr:row>37</xdr:row>
      <xdr:rowOff>115167</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357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106294</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795" y="6449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97543</xdr:rowOff>
    </xdr:from>
    <xdr:to>
      <xdr:col>24</xdr:col>
      <xdr:colOff>114300</xdr:colOff>
      <xdr:row>36</xdr:row>
      <xdr:rowOff>27693</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6098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120420</xdr:rowOff>
    </xdr:from>
    <xdr:ext cx="599010" cy="259045"/>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5949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75993</xdr:rowOff>
    </xdr:from>
    <xdr:to>
      <xdr:col>20</xdr:col>
      <xdr:colOff>38100</xdr:colOff>
      <xdr:row>36</xdr:row>
      <xdr:rowOff>6143</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6076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22670</xdr:rowOff>
    </xdr:from>
    <xdr:ext cx="59901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497795" y="5851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117272</xdr:rowOff>
    </xdr:from>
    <xdr:to>
      <xdr:col>15</xdr:col>
      <xdr:colOff>101600</xdr:colOff>
      <xdr:row>36</xdr:row>
      <xdr:rowOff>47422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6118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34</xdr:row>
      <xdr:rowOff>63949</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08795" y="58932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136188</xdr:rowOff>
    </xdr:from>
    <xdr:to>
      <xdr:col>10</xdr:col>
      <xdr:colOff>165100</xdr:colOff>
      <xdr:row>36</xdr:row>
      <xdr:rowOff>66338</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136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82865</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19795" y="5912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149152</xdr:rowOff>
    </xdr:from>
    <xdr:to>
      <xdr:col>6</xdr:col>
      <xdr:colOff>38100</xdr:colOff>
      <xdr:row>36</xdr:row>
      <xdr:rowOff>79302</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149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95829</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30795" y="59251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155584</xdr:rowOff>
    </xdr:from>
    <xdr:to>
      <xdr:col>24</xdr:col>
      <xdr:colOff>62865</xdr:colOff>
      <xdr:row>58</xdr:row>
      <xdr:rowOff>113883</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728084"/>
          <a:ext cx="1270" cy="13298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117710</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61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113883</xdr:rowOff>
    </xdr:from>
    <xdr:to>
      <xdr:col>24</xdr:col>
      <xdr:colOff>152400</xdr:colOff>
      <xdr:row>58</xdr:row>
      <xdr:rowOff>113883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57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102261</xdr:rowOff>
    </xdr:from>
    <xdr:ext cx="599010"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503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155584</xdr:rowOff>
    </xdr:from>
    <xdr:to>
      <xdr:col>24</xdr:col>
      <xdr:colOff>152400</xdr:colOff>
      <xdr:row>50</xdr:row>
      <xdr:rowOff>155584</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728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102897</xdr:rowOff>
    </xdr:from>
    <xdr:to>
      <xdr:col>24</xdr:col>
      <xdr:colOff>63500</xdr:colOff>
      <xdr:row>57</xdr:row>
      <xdr:rowOff>153288</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3797300" y="9875547"/>
          <a:ext cx="838200" cy="50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38468</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8111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60041</xdr:rowOff>
    </xdr:from>
    <xdr:to>
      <xdr:col>24</xdr:col>
      <xdr:colOff>114300</xdr:colOff>
      <xdr:row>57</xdr:row>
      <xdr:rowOff>161641</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832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153288</xdr:rowOff>
    </xdr:from>
    <xdr:to>
      <xdr:col>19</xdr:col>
      <xdr:colOff>177800</xdr:colOff>
      <xdr:row>58</xdr:row>
      <xdr:rowOff>21203</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925938"/>
          <a:ext cx="889000" cy="39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34864</xdr:rowOff>
    </xdr:from>
    <xdr:to>
      <xdr:col>20</xdr:col>
      <xdr:colOff>38100</xdr:colOff>
      <xdr:row>58</xdr:row>
      <xdr:rowOff>136464</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97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127591</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10071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167037</xdr:rowOff>
    </xdr:from>
    <xdr:to>
      <xdr:col>15</xdr:col>
      <xdr:colOff>50800</xdr:colOff>
      <xdr:row>58</xdr:row>
      <xdr:rowOff>21203</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a:off x="2019300" y="9939687"/>
          <a:ext cx="889000" cy="256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35442</xdr:rowOff>
    </xdr:from>
    <xdr:to>
      <xdr:col>15</xdr:col>
      <xdr:colOff>101600</xdr:colOff>
      <xdr:row>58</xdr:row>
      <xdr:rowOff>137042</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979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128169</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100722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167037</xdr:rowOff>
    </xdr:from>
    <xdr:to>
      <xdr:col>10</xdr:col>
      <xdr:colOff>114300</xdr:colOff>
      <xdr:row>58</xdr:row>
      <xdr:rowOff>26122</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939687"/>
          <a:ext cx="889000" cy="30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37961</xdr:rowOff>
    </xdr:from>
    <xdr:to>
      <xdr:col>10</xdr:col>
      <xdr:colOff>165100</xdr:colOff>
      <xdr:row>58</xdr:row>
      <xdr:rowOff>139561</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982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130688</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10074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29616</xdr:rowOff>
    </xdr:from>
    <xdr:to>
      <xdr:col>6</xdr:col>
      <xdr:colOff>38100</xdr:colOff>
      <xdr:row>58</xdr:row>
      <xdr:rowOff>131216</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973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122343</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10066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52097</xdr:rowOff>
    </xdr:from>
    <xdr:to>
      <xdr:col>24</xdr:col>
      <xdr:colOff>114300</xdr:colOff>
      <xdr:row>57</xdr:row>
      <xdr:rowOff>153697</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8247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74974</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676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102488</xdr:rowOff>
    </xdr:from>
    <xdr:to>
      <xdr:col>20</xdr:col>
      <xdr:colOff>38100</xdr:colOff>
      <xdr:row>58</xdr:row>
      <xdr:rowOff>32638</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875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49165</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650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141853</xdr:rowOff>
    </xdr:from>
    <xdr:to>
      <xdr:col>15</xdr:col>
      <xdr:colOff>101600</xdr:colOff>
      <xdr:row>58</xdr:row>
      <xdr:rowOff>72003</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914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88530</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689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116237</xdr:rowOff>
    </xdr:from>
    <xdr:to>
      <xdr:col>10</xdr:col>
      <xdr:colOff>165100</xdr:colOff>
      <xdr:row>58</xdr:row>
      <xdr:rowOff>46387</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888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62914</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6641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146772</xdr:rowOff>
    </xdr:from>
    <xdr:to>
      <xdr:col>6</xdr:col>
      <xdr:colOff>38100</xdr:colOff>
      <xdr:row>58</xdr:row>
      <xdr:rowOff>76922</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19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93449</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694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53429</xdr:rowOff>
    </xdr:from>
    <xdr:to>
      <xdr:col>24</xdr:col>
      <xdr:colOff>62865</xdr:colOff>
      <xdr:row>79</xdr:row>
      <xdr:rowOff>36664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26379"/>
          <a:ext cx="1270" cy="13548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40491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850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36664</xdr:rowOff>
    </xdr:from>
    <xdr:to>
      <xdr:col>24</xdr:col>
      <xdr:colOff>152400</xdr:colOff>
      <xdr:row>79</xdr:row>
      <xdr:rowOff>36664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1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106</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016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53429</xdr:rowOff>
    </xdr:from>
    <xdr:to>
      <xdr:col>24</xdr:col>
      <xdr:colOff>152400</xdr:colOff>
      <xdr:row>71</xdr:row>
      <xdr:rowOff>53429</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263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75781</xdr:rowOff>
    </xdr:from>
    <xdr:to>
      <xdr:col>24</xdr:col>
      <xdr:colOff>63500</xdr:colOff>
      <xdr:row>78</xdr:row>
      <xdr:rowOff>138976</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48881"/>
          <a:ext cx="838200" cy="63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13200</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0434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161773</xdr:rowOff>
    </xdr:from>
    <xdr:to>
      <xdr:col>24</xdr:col>
      <xdr:colOff>114300</xdr:colOff>
      <xdr:row>77</xdr:row>
      <xdr:rowOff>91923</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191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138976</xdr:rowOff>
    </xdr:from>
    <xdr:to>
      <xdr:col>19</xdr:col>
      <xdr:colOff>177800</xdr:colOff>
      <xdr:row>78</xdr:row>
      <xdr:rowOff>154026</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512076"/>
          <a:ext cx="889000" cy="15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41008</xdr:rowOff>
    </xdr:from>
    <xdr:to>
      <xdr:col>20</xdr:col>
      <xdr:colOff>38100</xdr:colOff>
      <xdr:row>78</xdr:row>
      <xdr:rowOff>142608</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41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159135</xdr:rowOff>
    </xdr:from>
    <xdr:ext cx="469744"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62428" y="13189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132435</xdr:rowOff>
    </xdr:from>
    <xdr:to>
      <xdr:col>15</xdr:col>
      <xdr:colOff>50800</xdr:colOff>
      <xdr:row>78</xdr:row>
      <xdr:rowOff>154026</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505535"/>
          <a:ext cx="889000" cy="21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25781</xdr:rowOff>
    </xdr:from>
    <xdr:to>
      <xdr:col>15</xdr:col>
      <xdr:colOff>101600</xdr:colOff>
      <xdr:row>78</xdr:row>
      <xdr:rowOff>127381</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98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143908</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74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132435</xdr:rowOff>
    </xdr:from>
    <xdr:to>
      <xdr:col>10</xdr:col>
      <xdr:colOff>114300</xdr:colOff>
      <xdr:row>78</xdr:row>
      <xdr:rowOff>154953</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505535"/>
          <a:ext cx="889000" cy="22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12585</xdr:rowOff>
    </xdr:from>
    <xdr:to>
      <xdr:col>10</xdr:col>
      <xdr:colOff>165100</xdr:colOff>
      <xdr:row>78</xdr:row>
      <xdr:rowOff>114185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85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130712</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609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34620</xdr:rowOff>
    </xdr:from>
    <xdr:to>
      <xdr:col>6</xdr:col>
      <xdr:colOff>38100</xdr:colOff>
      <xdr:row>78</xdr:row>
      <xdr:rowOff>136220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407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152747</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82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24981</xdr:rowOff>
    </xdr:from>
    <xdr:to>
      <xdr:col>24</xdr:col>
      <xdr:colOff>114300</xdr:colOff>
      <xdr:row>78</xdr:row>
      <xdr:rowOff>126581</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98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3408</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76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88176</xdr:rowOff>
    </xdr:from>
    <xdr:to>
      <xdr:col>20</xdr:col>
      <xdr:colOff>38100</xdr:colOff>
      <xdr:row>79</xdr:row>
      <xdr:rowOff>18326</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61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9453</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554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103226</xdr:rowOff>
    </xdr:from>
    <xdr:to>
      <xdr:col>15</xdr:col>
      <xdr:colOff>101600</xdr:colOff>
      <xdr:row>79</xdr:row>
      <xdr:rowOff>33376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76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24503</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690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81635</xdr:rowOff>
    </xdr:from>
    <xdr:to>
      <xdr:col>10</xdr:col>
      <xdr:colOff>165100</xdr:colOff>
      <xdr:row>79</xdr:row>
      <xdr:rowOff>11785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54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2912</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47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104153</xdr:rowOff>
    </xdr:from>
    <xdr:to>
      <xdr:col>6</xdr:col>
      <xdr:colOff>38100</xdr:colOff>
      <xdr:row>79</xdr:row>
      <xdr:rowOff>34303</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77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25430</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699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扶助費グラフ枠">
          <a:extLst>
            <a:ext uri="{FF2B5EF4-FFF2-40B4-BE49-F238E27FC236}">
              <a16:creationId xmlns:a16="http://schemas.microsoft.com/office/drawing/2014/main" id="{00000000-0008-0000-06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157938</xdr:rowOff>
    </xdr:from>
    <xdr:to>
      <xdr:col>24</xdr:col>
      <xdr:colOff>62865</xdr:colOff>
      <xdr:row>99</xdr:row>
      <xdr:rowOff>16497</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4633595" y="15416988"/>
          <a:ext cx="1270" cy="15730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20324</xdr:rowOff>
    </xdr:from>
    <xdr:ext cx="534377" cy="259045"/>
    <xdr:sp macro="" textlink="">
      <xdr:nvSpPr>
        <xdr:cNvPr id="228" name="扶助費最小値テキスト">
          <a:extLst>
            <a:ext uri="{FF2B5EF4-FFF2-40B4-BE49-F238E27FC236}">
              <a16:creationId xmlns:a16="http://schemas.microsoft.com/office/drawing/2014/main" id="{00000000-0008-0000-0600-0000E4000000}"/>
            </a:ext>
          </a:extLst>
        </xdr:cNvPr>
        <xdr:cNvSpPr txBox="1"/>
      </xdr:nvSpPr>
      <xdr:spPr>
        <a:xfrm>
          <a:off x="4686300" y="1699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16497</xdr:rowOff>
    </xdr:from>
    <xdr:to>
      <xdr:col>24</xdr:col>
      <xdr:colOff>152400</xdr:colOff>
      <xdr:row>99</xdr:row>
      <xdr:rowOff>16497</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4546600" y="169900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104615</xdr:rowOff>
    </xdr:from>
    <xdr:ext cx="599010" cy="259045"/>
    <xdr:sp macro="" textlink="">
      <xdr:nvSpPr>
        <xdr:cNvPr id="230" name="扶助費最大値テキスト">
          <a:extLst>
            <a:ext uri="{FF2B5EF4-FFF2-40B4-BE49-F238E27FC236}">
              <a16:creationId xmlns:a16="http://schemas.microsoft.com/office/drawing/2014/main" id="{00000000-0008-0000-0600-0000E6000000}"/>
            </a:ext>
          </a:extLst>
        </xdr:cNvPr>
        <xdr:cNvSpPr txBox="1"/>
      </xdr:nvSpPr>
      <xdr:spPr>
        <a:xfrm>
          <a:off x="4686300" y="15192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156,064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89</xdr:row>
      <xdr:rowOff>157938</xdr:rowOff>
    </xdr:from>
    <xdr:to>
      <xdr:col>24</xdr:col>
      <xdr:colOff>152400</xdr:colOff>
      <xdr:row>89</xdr:row>
      <xdr:rowOff>157938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5416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3620</xdr:rowOff>
    </xdr:from>
    <xdr:to>
      <xdr:col>24</xdr:col>
      <xdr:colOff>63500</xdr:colOff>
      <xdr:row>94</xdr:row>
      <xdr:rowOff>65672</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3797300" y="16119920"/>
          <a:ext cx="838200" cy="62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8717</xdr:rowOff>
    </xdr:from>
    <xdr:ext cx="534377" cy="259045"/>
    <xdr:sp macro="" textlink="">
      <xdr:nvSpPr>
        <xdr:cNvPr id="233" name="扶助費平均値テキスト">
          <a:extLst>
            <a:ext uri="{FF2B5EF4-FFF2-40B4-BE49-F238E27FC236}">
              <a16:creationId xmlns:a16="http://schemas.microsoft.com/office/drawing/2014/main" id="{00000000-0008-0000-0600-0000E9000000}"/>
            </a:ext>
          </a:extLst>
        </xdr:cNvPr>
        <xdr:cNvSpPr txBox="1"/>
      </xdr:nvSpPr>
      <xdr:spPr>
        <a:xfrm>
          <a:off x="4686300" y="164679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30290</xdr:rowOff>
    </xdr:from>
    <xdr:to>
      <xdr:col>24</xdr:col>
      <xdr:colOff>114300</xdr:colOff>
      <xdr:row>96</xdr:row>
      <xdr:rowOff>131890</xdr:rowOff>
    </xdr:to>
    <xdr:sp macro=""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4584700" y="16489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65672</xdr:rowOff>
    </xdr:from>
    <xdr:to>
      <xdr:col>19</xdr:col>
      <xdr:colOff>177800</xdr:colOff>
      <xdr:row>94</xdr:row>
      <xdr:rowOff>121958</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908300" y="16181972"/>
          <a:ext cx="889000" cy="56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132601</xdr:rowOff>
    </xdr:from>
    <xdr:to>
      <xdr:col>20</xdr:col>
      <xdr:colOff>38100</xdr:colOff>
      <xdr:row>97</xdr:row>
      <xdr:rowOff>62751</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3746500" y="16591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53878</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3530111" y="16684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121958</xdr:rowOff>
    </xdr:from>
    <xdr:to>
      <xdr:col>15</xdr:col>
      <xdr:colOff>50800</xdr:colOff>
      <xdr:row>94</xdr:row>
      <xdr:rowOff>148006</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2019300" y="16238258"/>
          <a:ext cx="889000" cy="2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142278</xdr:rowOff>
    </xdr:from>
    <xdr:to>
      <xdr:col>15</xdr:col>
      <xdr:colOff>101600</xdr:colOff>
      <xdr:row>97</xdr:row>
      <xdr:rowOff>72428</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2857500" y="166014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63555</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2641111" y="16694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148006</xdr:rowOff>
    </xdr:from>
    <xdr:to>
      <xdr:col>10</xdr:col>
      <xdr:colOff>114300</xdr:colOff>
      <xdr:row>95</xdr:row>
      <xdr:rowOff>10833</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1130300" y="16264306"/>
          <a:ext cx="889000" cy="34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136474</xdr:rowOff>
    </xdr:from>
    <xdr:to>
      <xdr:col>10</xdr:col>
      <xdr:colOff>165100</xdr:colOff>
      <xdr:row>97</xdr:row>
      <xdr:rowOff>66624</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1968500" y="16595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57751</xdr:rowOff>
    </xdr:from>
    <xdr:ext cx="534377"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1752111" y="16688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133693</xdr:rowOff>
    </xdr:from>
    <xdr:to>
      <xdr:col>6</xdr:col>
      <xdr:colOff>38100</xdr:colOff>
      <xdr:row>97</xdr:row>
      <xdr:rowOff>63843</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079500" y="16592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54970</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863111" y="16685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93</xdr:row>
      <xdr:rowOff>124270</xdr:rowOff>
    </xdr:from>
    <xdr:to>
      <xdr:col>24</xdr:col>
      <xdr:colOff>114300</xdr:colOff>
      <xdr:row>94</xdr:row>
      <xdr:rowOff>54420</xdr:rowOff>
    </xdr:to>
    <xdr:sp macro="" textlink="">
      <xdr:nvSpPr>
        <xdr:cNvPr id="251" name="楕円 250">
          <a:extLst>
            <a:ext uri="{FF2B5EF4-FFF2-40B4-BE49-F238E27FC236}">
              <a16:creationId xmlns:a16="http://schemas.microsoft.com/office/drawing/2014/main" id="{00000000-0008-0000-0600-0000FB000000}"/>
            </a:ext>
          </a:extLst>
        </xdr:cNvPr>
        <xdr:cNvSpPr/>
      </xdr:nvSpPr>
      <xdr:spPr>
        <a:xfrm>
          <a:off x="4584700" y="1606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147147</xdr:rowOff>
    </xdr:from>
    <xdr:ext cx="599010" cy="259045"/>
    <xdr:sp macro="" textlink="">
      <xdr:nvSpPr>
        <xdr:cNvPr id="252" name="扶助費該当値テキスト">
          <a:extLst>
            <a:ext uri="{FF2B5EF4-FFF2-40B4-BE49-F238E27FC236}">
              <a16:creationId xmlns:a16="http://schemas.microsoft.com/office/drawing/2014/main" id="{00000000-0008-0000-0600-0000FC000000}"/>
            </a:ext>
          </a:extLst>
        </xdr:cNvPr>
        <xdr:cNvSpPr txBox="1"/>
      </xdr:nvSpPr>
      <xdr:spPr>
        <a:xfrm>
          <a:off x="4686300" y="15920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14872</xdr:rowOff>
    </xdr:from>
    <xdr:to>
      <xdr:col>20</xdr:col>
      <xdr:colOff>38100</xdr:colOff>
      <xdr:row>94</xdr:row>
      <xdr:rowOff>116472</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3746500" y="16131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92</xdr:row>
      <xdr:rowOff>132999</xdr:rowOff>
    </xdr:from>
    <xdr:ext cx="534377"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3530111" y="15906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71158</xdr:rowOff>
    </xdr:from>
    <xdr:to>
      <xdr:col>15</xdr:col>
      <xdr:colOff>101600</xdr:colOff>
      <xdr:row>95</xdr:row>
      <xdr:rowOff>1308</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2857500" y="16187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17835</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641111" y="159626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97206</xdr:rowOff>
    </xdr:from>
    <xdr:to>
      <xdr:col>10</xdr:col>
      <xdr:colOff>165100</xdr:colOff>
      <xdr:row>95</xdr:row>
      <xdr:rowOff>27356</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1968500" y="16213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43883</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1752111" y="15988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131483</xdr:rowOff>
    </xdr:from>
    <xdr:to>
      <xdr:col>6</xdr:col>
      <xdr:colOff>38100</xdr:colOff>
      <xdr:row>95</xdr:row>
      <xdr:rowOff>61633</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079500" y="16247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78160</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863111" y="16023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128105</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64320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44903</xdr:rowOff>
    </xdr:from>
    <xdr:to>
      <xdr:col>54</xdr:col>
      <xdr:colOff>189865</xdr:colOff>
      <xdr:row>38</xdr:row>
      <xdr:rowOff>14787</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359853"/>
          <a:ext cx="1270" cy="11700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18614</xdr:rowOff>
    </xdr:from>
    <xdr:ext cx="599010"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5337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178,250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14787</xdr:rowOff>
    </xdr:from>
    <xdr:to>
      <xdr:col>55</xdr:col>
      <xdr:colOff>88900</xdr:colOff>
      <xdr:row>38</xdr:row>
      <xdr:rowOff>14787</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5298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163030</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5135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536,528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44903</xdr:rowOff>
    </xdr:from>
    <xdr:to>
      <xdr:col>55</xdr:col>
      <xdr:colOff>88900</xdr:colOff>
      <xdr:row>31</xdr:row>
      <xdr:rowOff>44903</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359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128574</xdr:rowOff>
    </xdr:from>
    <xdr:to>
      <xdr:col>55</xdr:col>
      <xdr:colOff>0</xdr:colOff>
      <xdr:row>39</xdr:row>
      <xdr:rowOff>37640</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9639300" y="6300774"/>
          <a:ext cx="838200" cy="423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147386</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59766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124509</xdr:rowOff>
    </xdr:from>
    <xdr:to>
      <xdr:col>55</xdr:col>
      <xdr:colOff>50800</xdr:colOff>
      <xdr:row>36</xdr:row>
      <xdr:rowOff>54659</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125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37640</xdr:rowOff>
    </xdr:from>
    <xdr:to>
      <xdr:col>50</xdr:col>
      <xdr:colOff>114300</xdr:colOff>
      <xdr:row>39</xdr:row>
      <xdr:rowOff>68252</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8750300" y="6724190"/>
          <a:ext cx="889000" cy="30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39</xdr:row>
      <xdr:rowOff>46557</xdr:rowOff>
    </xdr:from>
    <xdr:to>
      <xdr:col>50</xdr:col>
      <xdr:colOff>165100</xdr:colOff>
      <xdr:row>39</xdr:row>
      <xdr:rowOff>148157</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733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39</xdr:row>
      <xdr:rowOff>139284</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825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68252</xdr:rowOff>
    </xdr:from>
    <xdr:to>
      <xdr:col>45</xdr:col>
      <xdr:colOff>177800</xdr:colOff>
      <xdr:row>39</xdr:row>
      <xdr:rowOff>94562</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7861300" y="6754802"/>
          <a:ext cx="889000" cy="26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54721</xdr:rowOff>
    </xdr:from>
    <xdr:to>
      <xdr:col>46</xdr:col>
      <xdr:colOff>38100</xdr:colOff>
      <xdr:row>39</xdr:row>
      <xdr:rowOff>156321</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74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39</xdr:row>
      <xdr:rowOff>147448</xdr:rowOff>
    </xdr:from>
    <xdr:ext cx="534377"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83111" y="6833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73089</xdr:rowOff>
    </xdr:from>
    <xdr:to>
      <xdr:col>41</xdr:col>
      <xdr:colOff>50800</xdr:colOff>
      <xdr:row>39</xdr:row>
      <xdr:rowOff>94562</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6972300" y="6759639"/>
          <a:ext cx="889000" cy="21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38628</xdr:rowOff>
    </xdr:from>
    <xdr:to>
      <xdr:col>41</xdr:col>
      <xdr:colOff>101600</xdr:colOff>
      <xdr:row>39</xdr:row>
      <xdr:rowOff>140228</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6725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156755</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5004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59835</xdr:rowOff>
    </xdr:from>
    <xdr:to>
      <xdr:col>36</xdr:col>
      <xdr:colOff>165100</xdr:colOff>
      <xdr:row>39</xdr:row>
      <xdr:rowOff>161435</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674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39</xdr:row>
      <xdr:rowOff>152562</xdr:rowOff>
    </xdr:from>
    <xdr:ext cx="534377"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705111" y="6839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77774</xdr:rowOff>
    </xdr:from>
    <xdr:to>
      <xdr:col>55</xdr:col>
      <xdr:colOff>50800</xdr:colOff>
      <xdr:row>37</xdr:row>
      <xdr:rowOff>7924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249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56201</xdr:rowOff>
    </xdr:from>
    <xdr:ext cx="599010"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228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158290</xdr:rowOff>
    </xdr:from>
    <xdr:to>
      <xdr:col>50</xdr:col>
      <xdr:colOff>165100</xdr:colOff>
      <xdr:row>39</xdr:row>
      <xdr:rowOff>88440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67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104967</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6448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17452</xdr:rowOff>
    </xdr:from>
    <xdr:to>
      <xdr:col>46</xdr:col>
      <xdr:colOff>38100</xdr:colOff>
      <xdr:row>39</xdr:row>
      <xdr:rowOff>119052</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6704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135579</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50795" y="6479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43762</xdr:rowOff>
    </xdr:from>
    <xdr:to>
      <xdr:col>41</xdr:col>
      <xdr:colOff>101600</xdr:colOff>
      <xdr:row>39</xdr:row>
      <xdr:rowOff>145362</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6730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39</xdr:row>
      <xdr:rowOff>136489</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61795" y="6823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22289</xdr:rowOff>
    </xdr:from>
    <xdr:to>
      <xdr:col>36</xdr:col>
      <xdr:colOff>165100</xdr:colOff>
      <xdr:row>39</xdr:row>
      <xdr:rowOff>123889</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6708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140416</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672795" y="64840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35577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636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普通建設事業費グラフ枠">
          <a:extLst>
            <a:ext uri="{FF2B5EF4-FFF2-40B4-BE49-F238E27FC236}">
              <a16:creationId xmlns:a16="http://schemas.microsoft.com/office/drawing/2014/main" id="{00000000-0008-0000-06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69615</xdr:rowOff>
    </xdr:from>
    <xdr:to>
      <xdr:col>54</xdr:col>
      <xdr:colOff>189865</xdr:colOff>
      <xdr:row>59</xdr:row>
      <xdr:rowOff>31472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flipV="1">
          <a:off x="10475595" y="8813565"/>
          <a:ext cx="1270" cy="13334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35299</xdr:rowOff>
    </xdr:from>
    <xdr:ext cx="534377" cy="259045"/>
    <xdr:sp macro="" textlink="">
      <xdr:nvSpPr>
        <xdr:cNvPr id="345" name="普通建設事業費最小値テキスト">
          <a:extLst>
            <a:ext uri="{FF2B5EF4-FFF2-40B4-BE49-F238E27FC236}">
              <a16:creationId xmlns:a16="http://schemas.microsoft.com/office/drawing/2014/main" id="{00000000-0008-0000-0600-000059010000}"/>
            </a:ext>
          </a:extLst>
        </xdr:cNvPr>
        <xdr:cNvSpPr txBox="1"/>
      </xdr:nvSpPr>
      <xdr:spPr>
        <a:xfrm>
          <a:off x="10528300" y="10150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31472</xdr:rowOff>
    </xdr:from>
    <xdr:to>
      <xdr:col>55</xdr:col>
      <xdr:colOff>88900</xdr:colOff>
      <xdr:row>59</xdr:row>
      <xdr:rowOff>31472</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10147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16292</xdr:rowOff>
    </xdr:from>
    <xdr:ext cx="690189" cy="259045"/>
    <xdr:sp macro="" textlink="">
      <xdr:nvSpPr>
        <xdr:cNvPr id="347" name="普通建設事業費最大値テキスト">
          <a:extLst>
            <a:ext uri="{FF2B5EF4-FFF2-40B4-BE49-F238E27FC236}">
              <a16:creationId xmlns:a16="http://schemas.microsoft.com/office/drawing/2014/main" id="{00000000-0008-0000-0600-00005B010000}"/>
            </a:ext>
          </a:extLst>
        </xdr:cNvPr>
        <xdr:cNvSpPr txBox="1"/>
      </xdr:nvSpPr>
      <xdr:spPr>
        <a:xfrm>
          <a:off x="10528300" y="85887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3,533,949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69615</xdr:rowOff>
    </xdr:from>
    <xdr:to>
      <xdr:col>55</xdr:col>
      <xdr:colOff>88900</xdr:colOff>
      <xdr:row>51</xdr:row>
      <xdr:rowOff>69615</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88135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115860</xdr:rowOff>
    </xdr:from>
    <xdr:to>
      <xdr:col>55</xdr:col>
      <xdr:colOff>0</xdr:colOff>
      <xdr:row>58</xdr:row>
      <xdr:rowOff>139688</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9639300" y="10059960"/>
          <a:ext cx="838200" cy="23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87540</xdr:rowOff>
    </xdr:from>
    <xdr:ext cx="599010" cy="259045"/>
    <xdr:sp macro="" textlink="">
      <xdr:nvSpPr>
        <xdr:cNvPr id="350" name="普通建設事業費平均値テキスト">
          <a:extLst>
            <a:ext uri="{FF2B5EF4-FFF2-40B4-BE49-F238E27FC236}">
              <a16:creationId xmlns:a16="http://schemas.microsoft.com/office/drawing/2014/main" id="{00000000-0008-0000-0600-00005E010000}"/>
            </a:ext>
          </a:extLst>
        </xdr:cNvPr>
        <xdr:cNvSpPr txBox="1"/>
      </xdr:nvSpPr>
      <xdr:spPr>
        <a:xfrm>
          <a:off x="10528300" y="98601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64663</xdr:rowOff>
    </xdr:from>
    <xdr:to>
      <xdr:col>55</xdr:col>
      <xdr:colOff>50800</xdr:colOff>
      <xdr:row>58</xdr:row>
      <xdr:rowOff>166263</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10426700" y="10008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139688</xdr:rowOff>
    </xdr:from>
    <xdr:to>
      <xdr:col>50</xdr:col>
      <xdr:colOff>114300</xdr:colOff>
      <xdr:row>58</xdr:row>
      <xdr:rowOff>146236</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8750300" y="10083788"/>
          <a:ext cx="889000" cy="6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116994</xdr:rowOff>
    </xdr:from>
    <xdr:to>
      <xdr:col>50</xdr:col>
      <xdr:colOff>165100</xdr:colOff>
      <xdr:row>59</xdr:row>
      <xdr:rowOff>47144</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9588500" y="10061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38271</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339795" y="10153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12642</xdr:rowOff>
    </xdr:from>
    <xdr:to>
      <xdr:col>45</xdr:col>
      <xdr:colOff>177800</xdr:colOff>
      <xdr:row>58</xdr:row>
      <xdr:rowOff>146236</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7861300" y="9956742"/>
          <a:ext cx="889000" cy="133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121365</xdr:rowOff>
    </xdr:from>
    <xdr:to>
      <xdr:col>46</xdr:col>
      <xdr:colOff>38100</xdr:colOff>
      <xdr:row>59</xdr:row>
      <xdr:rowOff>51515</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8699500" y="10065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42642</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8450795" y="10158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12642</xdr:rowOff>
    </xdr:from>
    <xdr:to>
      <xdr:col>41</xdr:col>
      <xdr:colOff>50800</xdr:colOff>
      <xdr:row>58</xdr:row>
      <xdr:rowOff>94860</xdr:rowOff>
    </xdr:to>
    <xdr:cxnSp macro="">
      <xdr:nvCxnSpPr>
        <xdr:cNvPr id="358" name="直線コネクタ 357">
          <a:extLst>
            <a:ext uri="{FF2B5EF4-FFF2-40B4-BE49-F238E27FC236}">
              <a16:creationId xmlns:a16="http://schemas.microsoft.com/office/drawing/2014/main" id="{00000000-0008-0000-0600-000066010000}"/>
            </a:ext>
          </a:extLst>
        </xdr:cNvPr>
        <xdr:cNvCxnSpPr/>
      </xdr:nvCxnSpPr>
      <xdr:spPr>
        <a:xfrm flipV="1">
          <a:off x="6972300" y="9956742"/>
          <a:ext cx="889000" cy="82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118282</xdr:rowOff>
    </xdr:from>
    <xdr:to>
      <xdr:col>41</xdr:col>
      <xdr:colOff>101600</xdr:colOff>
      <xdr:row>59</xdr:row>
      <xdr:rowOff>48432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7810500" y="10062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59</xdr:row>
      <xdr:rowOff>39559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561795" y="10155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112274</xdr:rowOff>
    </xdr:from>
    <xdr:to>
      <xdr:col>36</xdr:col>
      <xdr:colOff>165100</xdr:colOff>
      <xdr:row>59</xdr:row>
      <xdr:rowOff>42424</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6921500" y="10056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33551</xdr:rowOff>
    </xdr:from>
    <xdr:ext cx="59901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6672795" y="10149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65060</xdr:rowOff>
    </xdr:from>
    <xdr:to>
      <xdr:col>55</xdr:col>
      <xdr:colOff>50800</xdr:colOff>
      <xdr:row>58</xdr:row>
      <xdr:rowOff>166660</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10426700" y="10009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43091</xdr:rowOff>
    </xdr:from>
    <xdr:ext cx="599010" cy="259045"/>
    <xdr:sp macro="" textlink="">
      <xdr:nvSpPr>
        <xdr:cNvPr id="369" name="普通建設事業費該当値テキスト">
          <a:extLst>
            <a:ext uri="{FF2B5EF4-FFF2-40B4-BE49-F238E27FC236}">
              <a16:creationId xmlns:a16="http://schemas.microsoft.com/office/drawing/2014/main" id="{00000000-0008-0000-0600-000071010000}"/>
            </a:ext>
          </a:extLst>
        </xdr:cNvPr>
        <xdr:cNvSpPr txBox="1"/>
      </xdr:nvSpPr>
      <xdr:spPr>
        <a:xfrm>
          <a:off x="10528300" y="9987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88888</xdr:rowOff>
    </xdr:from>
    <xdr:to>
      <xdr:col>50</xdr:col>
      <xdr:colOff>165100</xdr:colOff>
      <xdr:row>59</xdr:row>
      <xdr:rowOff>19038</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9588500" y="10032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35565</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9339795" y="9808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95436</xdr:rowOff>
    </xdr:from>
    <xdr:to>
      <xdr:col>46</xdr:col>
      <xdr:colOff>38100</xdr:colOff>
      <xdr:row>59</xdr:row>
      <xdr:rowOff>25586</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8699500" y="10039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42113</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8450795" y="9814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133292</xdr:rowOff>
    </xdr:from>
    <xdr:to>
      <xdr:col>41</xdr:col>
      <xdr:colOff>101600</xdr:colOff>
      <xdr:row>58</xdr:row>
      <xdr:rowOff>63442</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7810500" y="9905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79969</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7561795" y="9681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44060</xdr:rowOff>
    </xdr:from>
    <xdr:to>
      <xdr:col>36</xdr:col>
      <xdr:colOff>165100</xdr:colOff>
      <xdr:row>58</xdr:row>
      <xdr:rowOff>145660</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6921500" y="9988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162187</xdr:rowOff>
    </xdr:from>
    <xdr:ext cx="599010"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6672795" y="97633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00000000-0008-0000-06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106721</xdr:rowOff>
    </xdr:from>
    <xdr:to>
      <xdr:col>54</xdr:col>
      <xdr:colOff>189865</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10475595" y="12108221"/>
          <a:ext cx="1270" cy="1480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2" name="普通建設事業費 （ うち新規整備　）最小値テキスト">
          <a:extLst>
            <a:ext uri="{FF2B5EF4-FFF2-40B4-BE49-F238E27FC236}">
              <a16:creationId xmlns:a16="http://schemas.microsoft.com/office/drawing/2014/main" id="{00000000-0008-0000-0600-000092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53398</xdr:rowOff>
    </xdr:from>
    <xdr:ext cx="599010" cy="259045"/>
    <xdr:sp macro="" textlink="">
      <xdr:nvSpPr>
        <xdr:cNvPr id="404" name="普通建設事業費 （ うち新規整備　）最大値テキスト">
          <a:extLst>
            <a:ext uri="{FF2B5EF4-FFF2-40B4-BE49-F238E27FC236}">
              <a16:creationId xmlns:a16="http://schemas.microsoft.com/office/drawing/2014/main" id="{00000000-0008-0000-0600-000094010000}"/>
            </a:ext>
          </a:extLst>
        </xdr:cNvPr>
        <xdr:cNvSpPr txBox="1"/>
      </xdr:nvSpPr>
      <xdr:spPr>
        <a:xfrm>
          <a:off x="10528300" y="118834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777,312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106721</xdr:rowOff>
    </xdr:from>
    <xdr:to>
      <xdr:col>55</xdr:col>
      <xdr:colOff>88900</xdr:colOff>
      <xdr:row>70</xdr:row>
      <xdr:rowOff>106721</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21082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136719</xdr:rowOff>
    </xdr:from>
    <xdr:to>
      <xdr:col>55</xdr:col>
      <xdr:colOff>0</xdr:colOff>
      <xdr:row>79</xdr:row>
      <xdr:rowOff>16142</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9639300" y="13509819"/>
          <a:ext cx="838200" cy="508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43104</xdr:rowOff>
    </xdr:from>
    <xdr:ext cx="534377" cy="259045"/>
    <xdr:sp macro="" textlink="">
      <xdr:nvSpPr>
        <xdr:cNvPr id="407" name="普通建設事業費 （ うち新規整備　）平均値テキスト">
          <a:extLst>
            <a:ext uri="{FF2B5EF4-FFF2-40B4-BE49-F238E27FC236}">
              <a16:creationId xmlns:a16="http://schemas.microsoft.com/office/drawing/2014/main" id="{00000000-0008-0000-0600-000097010000}"/>
            </a:ext>
          </a:extLst>
        </xdr:cNvPr>
        <xdr:cNvSpPr txBox="1"/>
      </xdr:nvSpPr>
      <xdr:spPr>
        <a:xfrm>
          <a:off x="10528300" y="132447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20227</xdr:rowOff>
    </xdr:from>
    <xdr:to>
      <xdr:col>55</xdr:col>
      <xdr:colOff>50800</xdr:colOff>
      <xdr:row>78</xdr:row>
      <xdr:rowOff>121827</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10426700" y="13393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165870</xdr:rowOff>
    </xdr:from>
    <xdr:to>
      <xdr:col>50</xdr:col>
      <xdr:colOff>114300</xdr:colOff>
      <xdr:row>79</xdr:row>
      <xdr:rowOff>16142</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8750300" y="13538970"/>
          <a:ext cx="889000" cy="21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88103</xdr:rowOff>
    </xdr:from>
    <xdr:to>
      <xdr:col>50</xdr:col>
      <xdr:colOff>165100</xdr:colOff>
      <xdr:row>79</xdr:row>
      <xdr:rowOff>18253</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9588500" y="13461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34780</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372111" y="13236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165870</xdr:rowOff>
    </xdr:from>
    <xdr:to>
      <xdr:col>45</xdr:col>
      <xdr:colOff>177800</xdr:colOff>
      <xdr:row>78</xdr:row>
      <xdr:rowOff>170207</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7861300" y="13538970"/>
          <a:ext cx="889000" cy="43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98231</xdr:rowOff>
    </xdr:from>
    <xdr:to>
      <xdr:col>46</xdr:col>
      <xdr:colOff>38100</xdr:colOff>
      <xdr:row>79</xdr:row>
      <xdr:rowOff>28381</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8699500" y="1347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44908</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483111" y="13246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144602</xdr:rowOff>
    </xdr:from>
    <xdr:to>
      <xdr:col>41</xdr:col>
      <xdr:colOff>50800</xdr:colOff>
      <xdr:row>78</xdr:row>
      <xdr:rowOff>170207</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a:off x="6972300" y="13517702"/>
          <a:ext cx="889000" cy="25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71941</xdr:rowOff>
    </xdr:from>
    <xdr:to>
      <xdr:col>41</xdr:col>
      <xdr:colOff>101600</xdr:colOff>
      <xdr:row>79</xdr:row>
      <xdr:rowOff>2091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7810500" y="13445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18618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594111" y="13220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45197</xdr:rowOff>
    </xdr:from>
    <xdr:to>
      <xdr:col>36</xdr:col>
      <xdr:colOff>165100</xdr:colOff>
      <xdr:row>78</xdr:row>
      <xdr:rowOff>146797</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6921500" y="13418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163324</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05111" y="13193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85919</xdr:rowOff>
    </xdr:from>
    <xdr:to>
      <xdr:col>55</xdr:col>
      <xdr:colOff>50800</xdr:colOff>
      <xdr:row>79</xdr:row>
      <xdr:rowOff>16069</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10426700" y="13459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846</xdr:rowOff>
    </xdr:from>
    <xdr:ext cx="534377" cy="259045"/>
    <xdr:sp macro="" textlink="">
      <xdr:nvSpPr>
        <xdr:cNvPr id="426" name="普通建設事業費 （ うち新規整備　）該当値テキスト">
          <a:extLst>
            <a:ext uri="{FF2B5EF4-FFF2-40B4-BE49-F238E27FC236}">
              <a16:creationId xmlns:a16="http://schemas.microsoft.com/office/drawing/2014/main" id="{00000000-0008-0000-0600-0000AA010000}"/>
            </a:ext>
          </a:extLst>
        </xdr:cNvPr>
        <xdr:cNvSpPr txBox="1"/>
      </xdr:nvSpPr>
      <xdr:spPr>
        <a:xfrm>
          <a:off x="10528300" y="13373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136792</xdr:rowOff>
    </xdr:from>
    <xdr:to>
      <xdr:col>50</xdr:col>
      <xdr:colOff>165100</xdr:colOff>
      <xdr:row>79</xdr:row>
      <xdr:rowOff>66942</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9588500" y="1350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58069</xdr:rowOff>
    </xdr:from>
    <xdr:ext cx="534377"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372111" y="13602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115070</xdr:rowOff>
    </xdr:from>
    <xdr:to>
      <xdr:col>46</xdr:col>
      <xdr:colOff>38100</xdr:colOff>
      <xdr:row>79</xdr:row>
      <xdr:rowOff>45220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8699500" y="13488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36347</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483111" y="13580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119407</xdr:rowOff>
    </xdr:from>
    <xdr:to>
      <xdr:col>41</xdr:col>
      <xdr:colOff>101600</xdr:colOff>
      <xdr:row>79</xdr:row>
      <xdr:rowOff>49557</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7810500" y="1349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40684</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7594111" y="13585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93802</xdr:rowOff>
    </xdr:from>
    <xdr:to>
      <xdr:col>36</xdr:col>
      <xdr:colOff>165100</xdr:colOff>
      <xdr:row>79</xdr:row>
      <xdr:rowOff>23952</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6921500" y="13466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15079</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705111" y="13559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16497</xdr:rowOff>
    </xdr:from>
    <xdr:to>
      <xdr:col>54</xdr:col>
      <xdr:colOff>189865</xdr:colOff>
      <xdr:row>98</xdr:row>
      <xdr:rowOff>128879</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446997"/>
          <a:ext cx="1270" cy="14839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132706</xdr:rowOff>
    </xdr:from>
    <xdr:ext cx="534377"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6934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128879</xdr:rowOff>
    </xdr:from>
    <xdr:to>
      <xdr:col>55</xdr:col>
      <xdr:colOff>88900</xdr:colOff>
      <xdr:row>98</xdr:row>
      <xdr:rowOff>128879</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69309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134624</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2222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1,634,736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16497</xdr:rowOff>
    </xdr:from>
    <xdr:to>
      <xdr:col>55</xdr:col>
      <xdr:colOff>88900</xdr:colOff>
      <xdr:row>90</xdr:row>
      <xdr:rowOff>16497</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446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148551</xdr:rowOff>
    </xdr:from>
    <xdr:to>
      <xdr:col>55</xdr:col>
      <xdr:colOff>0</xdr:colOff>
      <xdr:row>98</xdr:row>
      <xdr:rowOff>7779</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779201"/>
          <a:ext cx="838200" cy="30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93254</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7239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114827</xdr:rowOff>
    </xdr:from>
    <xdr:to>
      <xdr:col>55</xdr:col>
      <xdr:colOff>50800</xdr:colOff>
      <xdr:row>98</xdr:row>
      <xdr:rowOff>44977</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45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7779</xdr:rowOff>
    </xdr:from>
    <xdr:to>
      <xdr:col>50</xdr:col>
      <xdr:colOff>114300</xdr:colOff>
      <xdr:row>98</xdr:row>
      <xdr:rowOff>59057</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809879"/>
          <a:ext cx="889000" cy="51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23802</xdr:rowOff>
    </xdr:from>
    <xdr:to>
      <xdr:col>50</xdr:col>
      <xdr:colOff>165100</xdr:colOff>
      <xdr:row>98</xdr:row>
      <xdr:rowOff>125402</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8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116529</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72111" y="16918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112661</xdr:rowOff>
    </xdr:from>
    <xdr:to>
      <xdr:col>45</xdr:col>
      <xdr:colOff>177800</xdr:colOff>
      <xdr:row>98</xdr:row>
      <xdr:rowOff>59057</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7861300" y="16571861"/>
          <a:ext cx="889000" cy="289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30432</xdr:rowOff>
    </xdr:from>
    <xdr:to>
      <xdr:col>46</xdr:col>
      <xdr:colOff>38100</xdr:colOff>
      <xdr:row>98</xdr:row>
      <xdr:rowOff>132032</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832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123159</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83111" y="16925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112661</xdr:rowOff>
    </xdr:from>
    <xdr:to>
      <xdr:col>41</xdr:col>
      <xdr:colOff>50800</xdr:colOff>
      <xdr:row>97</xdr:row>
      <xdr:rowOff>87660</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571861"/>
          <a:ext cx="889000" cy="146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34203</xdr:rowOff>
    </xdr:from>
    <xdr:to>
      <xdr:col>41</xdr:col>
      <xdr:colOff>101600</xdr:colOff>
      <xdr:row>98</xdr:row>
      <xdr:rowOff>135803</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836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126930</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94111" y="16929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37069</xdr:rowOff>
    </xdr:from>
    <xdr:to>
      <xdr:col>36</xdr:col>
      <xdr:colOff>165100</xdr:colOff>
      <xdr:row>98</xdr:row>
      <xdr:rowOff>138669</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839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129796</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05111" y="169318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97751</xdr:rowOff>
    </xdr:from>
    <xdr:to>
      <xdr:col>55</xdr:col>
      <xdr:colOff>50800</xdr:colOff>
      <xdr:row>98</xdr:row>
      <xdr:rowOff>27901</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28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120628</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579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128429</xdr:rowOff>
    </xdr:from>
    <xdr:to>
      <xdr:col>50</xdr:col>
      <xdr:colOff>165100</xdr:colOff>
      <xdr:row>98</xdr:row>
      <xdr:rowOff>58579</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759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75106</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534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8257</xdr:rowOff>
    </xdr:from>
    <xdr:to>
      <xdr:col>46</xdr:col>
      <xdr:colOff>38100</xdr:colOff>
      <xdr:row>98</xdr:row>
      <xdr:rowOff>109857</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10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126384</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83111" y="16585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61861</xdr:rowOff>
    </xdr:from>
    <xdr:to>
      <xdr:col>41</xdr:col>
      <xdr:colOff>101600</xdr:colOff>
      <xdr:row>96</xdr:row>
      <xdr:rowOff>163461</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521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8538</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296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404,569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36860</xdr:rowOff>
    </xdr:from>
    <xdr:to>
      <xdr:col>36</xdr:col>
      <xdr:colOff>165100</xdr:colOff>
      <xdr:row>97</xdr:row>
      <xdr:rowOff>138460</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667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154987</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442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244,412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97266</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412216"/>
          <a:ext cx="1269" cy="1318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43943</xdr:rowOff>
    </xdr:from>
    <xdr:ext cx="599010"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187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692,275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97266</xdr:rowOff>
    </xdr:from>
    <xdr:to>
      <xdr:col>86</xdr:col>
      <xdr:colOff>25400</xdr:colOff>
      <xdr:row>31</xdr:row>
      <xdr:rowOff>97266</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412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149713</xdr:rowOff>
    </xdr:from>
    <xdr:to>
      <xdr:col>85</xdr:col>
      <xdr:colOff>127000</xdr:colOff>
      <xdr:row>39</xdr:row>
      <xdr:rowOff>7796</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664813"/>
          <a:ext cx="838200" cy="29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83158</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59825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104731</xdr:rowOff>
    </xdr:from>
    <xdr:to>
      <xdr:col>85</xdr:col>
      <xdr:colOff>177800</xdr:colOff>
      <xdr:row>39</xdr:row>
      <xdr:rowOff>34881</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19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100920</xdr:rowOff>
    </xdr:from>
    <xdr:to>
      <xdr:col>81</xdr:col>
      <xdr:colOff>50800</xdr:colOff>
      <xdr:row>39</xdr:row>
      <xdr:rowOff>7796</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616020"/>
          <a:ext cx="889000" cy="78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148410</xdr:rowOff>
    </xdr:from>
    <xdr:to>
      <xdr:col>81</xdr:col>
      <xdr:colOff>101600</xdr:colOff>
      <xdr:row>39</xdr:row>
      <xdr:rowOff>78560</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6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69687</xdr:rowOff>
    </xdr:from>
    <xdr:ext cx="469744"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46428" y="6756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100920</xdr:rowOff>
    </xdr:from>
    <xdr:to>
      <xdr:col>76</xdr:col>
      <xdr:colOff>114300</xdr:colOff>
      <xdr:row>38</xdr:row>
      <xdr:rowOff>163378</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flipV="1">
          <a:off x="13703300" y="6616020"/>
          <a:ext cx="889000" cy="62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146562</xdr:rowOff>
    </xdr:from>
    <xdr:to>
      <xdr:col>76</xdr:col>
      <xdr:colOff>165100</xdr:colOff>
      <xdr:row>39</xdr:row>
      <xdr:rowOff>76712</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61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67839</xdr:rowOff>
    </xdr:from>
    <xdr:ext cx="469744"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57428" y="6754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159444</xdr:rowOff>
    </xdr:from>
    <xdr:to>
      <xdr:col>71</xdr:col>
      <xdr:colOff>177800</xdr:colOff>
      <xdr:row>38</xdr:row>
      <xdr:rowOff>163378</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674544"/>
          <a:ext cx="889000" cy="3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146551</xdr:rowOff>
    </xdr:from>
    <xdr:to>
      <xdr:col>72</xdr:col>
      <xdr:colOff>38100</xdr:colOff>
      <xdr:row>39</xdr:row>
      <xdr:rowOff>76701</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61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67828</xdr:rowOff>
    </xdr:from>
    <xdr:ext cx="469744"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68428" y="6754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147557</xdr:rowOff>
    </xdr:from>
    <xdr:to>
      <xdr:col>67</xdr:col>
      <xdr:colOff>101600</xdr:colOff>
      <xdr:row>39</xdr:row>
      <xdr:rowOff>77707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62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68834</xdr:rowOff>
    </xdr:from>
    <xdr:ext cx="469744"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79428" y="67553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98913</xdr:rowOff>
    </xdr:from>
    <xdr:to>
      <xdr:col>85</xdr:col>
      <xdr:colOff>177800</xdr:colOff>
      <xdr:row>39</xdr:row>
      <xdr:rowOff>29063</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14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58290</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01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128446</xdr:rowOff>
    </xdr:from>
    <xdr:to>
      <xdr:col>81</xdr:col>
      <xdr:colOff>101600</xdr:colOff>
      <xdr:row>39</xdr:row>
      <xdr:rowOff>58596</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43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75123</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418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50120</xdr:rowOff>
    </xdr:from>
    <xdr:to>
      <xdr:col>76</xdr:col>
      <xdr:colOff>165100</xdr:colOff>
      <xdr:row>38</xdr:row>
      <xdr:rowOff>151720</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56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168247</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340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112578</xdr:rowOff>
    </xdr:from>
    <xdr:to>
      <xdr:col>72</xdr:col>
      <xdr:colOff>38100</xdr:colOff>
      <xdr:row>39</xdr:row>
      <xdr:rowOff>42728</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27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59254</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36111" y="6402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108644</xdr:rowOff>
    </xdr:from>
    <xdr:to>
      <xdr:col>67</xdr:col>
      <xdr:colOff>101600</xdr:colOff>
      <xdr:row>39</xdr:row>
      <xdr:rowOff>38794</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623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55320</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398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失業対策事業費グラフ枠">
          <a:extLst>
            <a:ext uri="{FF2B5EF4-FFF2-40B4-BE49-F238E27FC236}">
              <a16:creationId xmlns:a16="http://schemas.microsoft.com/office/drawing/2014/main" id="{00000000-0008-0000-06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3" name="失業対策事業費最小値テキスト">
          <a:extLst>
            <a:ext uri="{FF2B5EF4-FFF2-40B4-BE49-F238E27FC236}">
              <a16:creationId xmlns:a16="http://schemas.microsoft.com/office/drawing/2014/main" id="{00000000-0008-0000-0600-000033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5" name="失業対策事業費最大値テキスト">
          <a:extLst>
            <a:ext uri="{FF2B5EF4-FFF2-40B4-BE49-F238E27FC236}">
              <a16:creationId xmlns:a16="http://schemas.microsoft.com/office/drawing/2014/main" id="{00000000-0008-0000-0600-000035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8" name="失業対策事業費平均値テキスト">
          <a:extLst>
            <a:ext uri="{FF2B5EF4-FFF2-40B4-BE49-F238E27FC236}">
              <a16:creationId xmlns:a16="http://schemas.microsoft.com/office/drawing/2014/main" id="{00000000-0008-0000-0600-000038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7" name="失業対策事業費該当値テキスト">
          <a:extLst>
            <a:ext uri="{FF2B5EF4-FFF2-40B4-BE49-F238E27FC236}">
              <a16:creationId xmlns:a16="http://schemas.microsoft.com/office/drawing/2014/main" id="{00000000-0008-0000-0600-00004B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100406</xdr:rowOff>
    </xdr:from>
    <xdr:to>
      <xdr:col>85</xdr:col>
      <xdr:colOff>126364</xdr:colOff>
      <xdr:row>78</xdr:row>
      <xdr:rowOff>138157</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273356"/>
          <a:ext cx="1269" cy="12379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141984</xdr:rowOff>
    </xdr:from>
    <xdr:ext cx="378565" cy="259045"/>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150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138157</xdr:rowOff>
    </xdr:from>
    <xdr:to>
      <xdr:col>86</xdr:col>
      <xdr:colOff>25400</xdr:colOff>
      <xdr:row>78</xdr:row>
      <xdr:rowOff>138157</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112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47083</xdr:rowOff>
    </xdr:from>
    <xdr:ext cx="599010" cy="25904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2048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100406</xdr:rowOff>
    </xdr:from>
    <xdr:to>
      <xdr:col>86</xdr:col>
      <xdr:colOff>25400</xdr:colOff>
      <xdr:row>71</xdr:row>
      <xdr:rowOff>100406</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273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74</xdr:row>
      <xdr:rowOff>147822</xdr:rowOff>
    </xdr:from>
    <xdr:to>
      <xdr:col>85</xdr:col>
      <xdr:colOff>127000</xdr:colOff>
      <xdr:row>75</xdr:row>
      <xdr:rowOff>115012</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5481300" y="12835122"/>
          <a:ext cx="838200" cy="138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128841</xdr:rowOff>
    </xdr:from>
    <xdr:ext cx="599010" cy="25904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1590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150414</xdr:rowOff>
    </xdr:from>
    <xdr:to>
      <xdr:col>85</xdr:col>
      <xdr:colOff>177800</xdr:colOff>
      <xdr:row>77</xdr:row>
      <xdr:rowOff>80564</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180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86649</xdr:rowOff>
    </xdr:from>
    <xdr:to>
      <xdr:col>81</xdr:col>
      <xdr:colOff>50800</xdr:colOff>
      <xdr:row>75</xdr:row>
      <xdr:rowOff>115012</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4592300" y="12945399"/>
          <a:ext cx="889000" cy="28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88703</xdr:rowOff>
    </xdr:from>
    <xdr:to>
      <xdr:col>81</xdr:col>
      <xdr:colOff>101600</xdr:colOff>
      <xdr:row>78</xdr:row>
      <xdr:rowOff>18853</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290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9980</xdr:rowOff>
    </xdr:from>
    <xdr:ext cx="534377"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214111" y="13383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86649</xdr:rowOff>
    </xdr:from>
    <xdr:to>
      <xdr:col>76</xdr:col>
      <xdr:colOff>114300</xdr:colOff>
      <xdr:row>75</xdr:row>
      <xdr:rowOff>93788</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3703300" y="12945399"/>
          <a:ext cx="889000" cy="7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102859</xdr:rowOff>
    </xdr:from>
    <xdr:to>
      <xdr:col>76</xdr:col>
      <xdr:colOff>165100</xdr:colOff>
      <xdr:row>78</xdr:row>
      <xdr:rowOff>33009</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304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24136</xdr:rowOff>
    </xdr:from>
    <xdr:ext cx="534377"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325111" y="13397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93788</xdr:rowOff>
    </xdr:from>
    <xdr:to>
      <xdr:col>71</xdr:col>
      <xdr:colOff>177800</xdr:colOff>
      <xdr:row>75</xdr:row>
      <xdr:rowOff>140093</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2814300" y="12952538"/>
          <a:ext cx="889000" cy="46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100209</xdr:rowOff>
    </xdr:from>
    <xdr:to>
      <xdr:col>72</xdr:col>
      <xdr:colOff>38100</xdr:colOff>
      <xdr:row>78</xdr:row>
      <xdr:rowOff>30359</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301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21486</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36111" y="13394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102552</xdr:rowOff>
    </xdr:from>
    <xdr:to>
      <xdr:col>67</xdr:col>
      <xdr:colOff>101600</xdr:colOff>
      <xdr:row>78</xdr:row>
      <xdr:rowOff>32702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304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23829</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47111" y="13396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97022</xdr:rowOff>
    </xdr:from>
    <xdr:to>
      <xdr:col>85</xdr:col>
      <xdr:colOff>177800</xdr:colOff>
      <xdr:row>75</xdr:row>
      <xdr:rowOff>27172</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2784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119899</xdr:rowOff>
    </xdr:from>
    <xdr:ext cx="599010" cy="2590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26357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296,447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64212</xdr:rowOff>
    </xdr:from>
    <xdr:to>
      <xdr:col>81</xdr:col>
      <xdr:colOff>101600</xdr:colOff>
      <xdr:row>75</xdr:row>
      <xdr:rowOff>165812</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2922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74</xdr:row>
      <xdr:rowOff>10889</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181795" y="12698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75</xdr:row>
      <xdr:rowOff>35849</xdr:rowOff>
    </xdr:from>
    <xdr:to>
      <xdr:col>76</xdr:col>
      <xdr:colOff>165100</xdr:colOff>
      <xdr:row>75</xdr:row>
      <xdr:rowOff>137449</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2894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73</xdr:row>
      <xdr:rowOff>153976</xdr:rowOff>
    </xdr:from>
    <xdr:ext cx="59901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292795" y="12669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42988</xdr:rowOff>
    </xdr:from>
    <xdr:to>
      <xdr:col>72</xdr:col>
      <xdr:colOff>38100</xdr:colOff>
      <xdr:row>75</xdr:row>
      <xdr:rowOff>144588</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2901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73</xdr:row>
      <xdr:rowOff>161115</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03795" y="12676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89293</xdr:rowOff>
    </xdr:from>
    <xdr:to>
      <xdr:col>67</xdr:col>
      <xdr:colOff>101600</xdr:colOff>
      <xdr:row>76</xdr:row>
      <xdr:rowOff>19444</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294804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35970</xdr:rowOff>
    </xdr:from>
    <xdr:ext cx="59901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14795" y="12723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積立金グラフ枠">
          <a:extLst>
            <a:ext uri="{FF2B5EF4-FFF2-40B4-BE49-F238E27FC236}">
              <a16:creationId xmlns:a16="http://schemas.microsoft.com/office/drawing/2014/main" id="{00000000-0008-0000-0600-0000A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17714</xdr:rowOff>
    </xdr:from>
    <xdr:to>
      <xdr:col>85</xdr:col>
      <xdr:colOff>126364</xdr:colOff>
      <xdr:row>99</xdr:row>
      <xdr:rowOff>42594</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flipV="1">
          <a:off x="16317595" y="15619664"/>
          <a:ext cx="1269" cy="1396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46421</xdr:rowOff>
    </xdr:from>
    <xdr:ext cx="378565" cy="259045"/>
    <xdr:sp macro="" textlink="">
      <xdr:nvSpPr>
        <xdr:cNvPr id="675" name="積立金最小値テキスト">
          <a:extLst>
            <a:ext uri="{FF2B5EF4-FFF2-40B4-BE49-F238E27FC236}">
              <a16:creationId xmlns:a16="http://schemas.microsoft.com/office/drawing/2014/main" id="{00000000-0008-0000-0600-0000A3020000}"/>
            </a:ext>
          </a:extLst>
        </xdr:cNvPr>
        <xdr:cNvSpPr txBox="1"/>
      </xdr:nvSpPr>
      <xdr:spPr>
        <a:xfrm>
          <a:off x="16370300" y="170199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42594</xdr:rowOff>
    </xdr:from>
    <xdr:to>
      <xdr:col>86</xdr:col>
      <xdr:colOff>25400</xdr:colOff>
      <xdr:row>99</xdr:row>
      <xdr:rowOff>42594</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7016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135841</xdr:rowOff>
    </xdr:from>
    <xdr:ext cx="599010" cy="259045"/>
    <xdr:sp macro="" textlink="">
      <xdr:nvSpPr>
        <xdr:cNvPr id="677" name="積立金最大値テキスト">
          <a:extLst>
            <a:ext uri="{FF2B5EF4-FFF2-40B4-BE49-F238E27FC236}">
              <a16:creationId xmlns:a16="http://schemas.microsoft.com/office/drawing/2014/main" id="{00000000-0008-0000-0600-0000A5020000}"/>
            </a:ext>
          </a:extLst>
        </xdr:cNvPr>
        <xdr:cNvSpPr txBox="1"/>
      </xdr:nvSpPr>
      <xdr:spPr>
        <a:xfrm>
          <a:off x="16370300" y="15394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734,035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17714</xdr:rowOff>
    </xdr:from>
    <xdr:to>
      <xdr:col>86</xdr:col>
      <xdr:colOff>25400</xdr:colOff>
      <xdr:row>91</xdr:row>
      <xdr:rowOff>17714</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6230600" y="156196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11294</xdr:rowOff>
    </xdr:from>
    <xdr:to>
      <xdr:col>85</xdr:col>
      <xdr:colOff>127000</xdr:colOff>
      <xdr:row>99</xdr:row>
      <xdr:rowOff>26832</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5481300" y="16984844"/>
          <a:ext cx="838200" cy="15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138295</xdr:rowOff>
    </xdr:from>
    <xdr:ext cx="599010" cy="259045"/>
    <xdr:sp macro="" textlink="">
      <xdr:nvSpPr>
        <xdr:cNvPr id="680" name="積立金平均値テキスト">
          <a:extLst>
            <a:ext uri="{FF2B5EF4-FFF2-40B4-BE49-F238E27FC236}">
              <a16:creationId xmlns:a16="http://schemas.microsoft.com/office/drawing/2014/main" id="{00000000-0008-0000-0600-0000A8020000}"/>
            </a:ext>
          </a:extLst>
        </xdr:cNvPr>
        <xdr:cNvSpPr txBox="1"/>
      </xdr:nvSpPr>
      <xdr:spPr>
        <a:xfrm>
          <a:off x="16370300" y="165974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115418</xdr:rowOff>
    </xdr:from>
    <xdr:to>
      <xdr:col>85</xdr:col>
      <xdr:colOff>177800</xdr:colOff>
      <xdr:row>98</xdr:row>
      <xdr:rowOff>45568</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6268700" y="16746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26832</xdr:rowOff>
    </xdr:from>
    <xdr:to>
      <xdr:col>81</xdr:col>
      <xdr:colOff>50800</xdr:colOff>
      <xdr:row>99</xdr:row>
      <xdr:rowOff>39385</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4592300" y="17000382"/>
          <a:ext cx="889000" cy="12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106687</xdr:rowOff>
    </xdr:from>
    <xdr:to>
      <xdr:col>81</xdr:col>
      <xdr:colOff>101600</xdr:colOff>
      <xdr:row>99</xdr:row>
      <xdr:rowOff>36837</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5430500" y="16908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53364</xdr:rowOff>
    </xdr:from>
    <xdr:ext cx="534377"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5214111" y="16684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36023</xdr:rowOff>
    </xdr:from>
    <xdr:to>
      <xdr:col>76</xdr:col>
      <xdr:colOff>114300</xdr:colOff>
      <xdr:row>99</xdr:row>
      <xdr:rowOff>39385</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3703300" y="17009573"/>
          <a:ext cx="889000" cy="3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104005</xdr:rowOff>
    </xdr:from>
    <xdr:to>
      <xdr:col>76</xdr:col>
      <xdr:colOff>165100</xdr:colOff>
      <xdr:row>99</xdr:row>
      <xdr:rowOff>34155</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4541500" y="16906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50682</xdr:rowOff>
    </xdr:from>
    <xdr:ext cx="534377"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4325111" y="16681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88762</xdr:rowOff>
    </xdr:from>
    <xdr:to>
      <xdr:col>71</xdr:col>
      <xdr:colOff>177800</xdr:colOff>
      <xdr:row>99</xdr:row>
      <xdr:rowOff>36023</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2814300" y="16890862"/>
          <a:ext cx="889000" cy="118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105753</xdr:rowOff>
    </xdr:from>
    <xdr:to>
      <xdr:col>72</xdr:col>
      <xdr:colOff>38100</xdr:colOff>
      <xdr:row>99</xdr:row>
      <xdr:rowOff>35903</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3652500" y="1690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52430</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3436111" y="16683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100316</xdr:rowOff>
    </xdr:from>
    <xdr:to>
      <xdr:col>67</xdr:col>
      <xdr:colOff>101600</xdr:colOff>
      <xdr:row>99</xdr:row>
      <xdr:rowOff>30466</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2763500" y="16902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21593</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2547111" y="169951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131944</xdr:rowOff>
    </xdr:from>
    <xdr:to>
      <xdr:col>85</xdr:col>
      <xdr:colOff>177800</xdr:colOff>
      <xdr:row>99</xdr:row>
      <xdr:rowOff>62094</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6268700" y="16934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46871</xdr:rowOff>
    </xdr:from>
    <xdr:ext cx="534377" cy="259045"/>
    <xdr:sp macro="" textlink="">
      <xdr:nvSpPr>
        <xdr:cNvPr id="699" name="積立金該当値テキスト">
          <a:extLst>
            <a:ext uri="{FF2B5EF4-FFF2-40B4-BE49-F238E27FC236}">
              <a16:creationId xmlns:a16="http://schemas.microsoft.com/office/drawing/2014/main" id="{00000000-0008-0000-0600-0000BB020000}"/>
            </a:ext>
          </a:extLst>
        </xdr:cNvPr>
        <xdr:cNvSpPr txBox="1"/>
      </xdr:nvSpPr>
      <xdr:spPr>
        <a:xfrm>
          <a:off x="16370300" y="16848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147482</xdr:rowOff>
    </xdr:from>
    <xdr:to>
      <xdr:col>81</xdr:col>
      <xdr:colOff>101600</xdr:colOff>
      <xdr:row>99</xdr:row>
      <xdr:rowOff>77632</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5430500" y="16949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99</xdr:row>
      <xdr:rowOff>68759</xdr:rowOff>
    </xdr:from>
    <xdr:ext cx="469744"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46428" y="170423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160035</xdr:rowOff>
    </xdr:from>
    <xdr:to>
      <xdr:col>76</xdr:col>
      <xdr:colOff>165100</xdr:colOff>
      <xdr:row>99</xdr:row>
      <xdr:rowOff>90185</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4541500" y="16962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99</xdr:row>
      <xdr:rowOff>81312</xdr:rowOff>
    </xdr:from>
    <xdr:ext cx="469744"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357428" y="17054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156673</xdr:rowOff>
    </xdr:from>
    <xdr:to>
      <xdr:col>72</xdr:col>
      <xdr:colOff>38100</xdr:colOff>
      <xdr:row>99</xdr:row>
      <xdr:rowOff>86823</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3652500" y="16958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99</xdr:row>
      <xdr:rowOff>77950</xdr:rowOff>
    </xdr:from>
    <xdr:ext cx="469744"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3468428" y="170515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37962</xdr:rowOff>
    </xdr:from>
    <xdr:to>
      <xdr:col>67</xdr:col>
      <xdr:colOff>101600</xdr:colOff>
      <xdr:row>98</xdr:row>
      <xdr:rowOff>139562</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2763500" y="16840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156089</xdr:rowOff>
    </xdr:from>
    <xdr:ext cx="534377"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547111" y="166152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投資及び出資金グラフ枠">
          <a:extLst>
            <a:ext uri="{FF2B5EF4-FFF2-40B4-BE49-F238E27FC236}">
              <a16:creationId xmlns:a16="http://schemas.microsoft.com/office/drawing/2014/main" id="{00000000-0008-0000-06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16637</xdr:rowOff>
    </xdr:from>
    <xdr:to>
      <xdr:col>116</xdr:col>
      <xdr:colOff>62864</xdr:colOff>
      <xdr:row>39</xdr:row>
      <xdr:rowOff>44450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flipV="1">
          <a:off x="22159595" y="5331587"/>
          <a:ext cx="1269" cy="1399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2" name="投資及び出資金最小値テキスト">
          <a:extLst>
            <a:ext uri="{FF2B5EF4-FFF2-40B4-BE49-F238E27FC236}">
              <a16:creationId xmlns:a16="http://schemas.microsoft.com/office/drawing/2014/main" id="{00000000-0008-0000-0600-0000DC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134764</xdr:rowOff>
    </xdr:from>
    <xdr:ext cx="534377" cy="259045"/>
    <xdr:sp macro="" textlink="">
      <xdr:nvSpPr>
        <xdr:cNvPr id="734" name="投資及び出資金最大値テキスト">
          <a:extLst>
            <a:ext uri="{FF2B5EF4-FFF2-40B4-BE49-F238E27FC236}">
              <a16:creationId xmlns:a16="http://schemas.microsoft.com/office/drawing/2014/main" id="{00000000-0008-0000-0600-0000DE020000}"/>
            </a:ext>
          </a:extLst>
        </xdr:cNvPr>
        <xdr:cNvSpPr txBox="1"/>
      </xdr:nvSpPr>
      <xdr:spPr>
        <a:xfrm>
          <a:off x="22212300" y="5106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16637</xdr:rowOff>
    </xdr:from>
    <xdr:to>
      <xdr:col>116</xdr:col>
      <xdr:colOff>152400</xdr:colOff>
      <xdr:row>31</xdr:row>
      <xdr:rowOff>16637</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2072600" y="53315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117111</xdr:rowOff>
    </xdr:from>
    <xdr:ext cx="378565" cy="259045"/>
    <xdr:sp macro="" textlink="">
      <xdr:nvSpPr>
        <xdr:cNvPr id="737" name="投資及び出資金平均値テキスト">
          <a:extLst>
            <a:ext uri="{FF2B5EF4-FFF2-40B4-BE49-F238E27FC236}">
              <a16:creationId xmlns:a16="http://schemas.microsoft.com/office/drawing/2014/main" id="{00000000-0008-0000-0600-0000E1020000}"/>
            </a:ext>
          </a:extLst>
        </xdr:cNvPr>
        <xdr:cNvSpPr txBox="1"/>
      </xdr:nvSpPr>
      <xdr:spPr>
        <a:xfrm>
          <a:off x="22212300" y="646076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94234</xdr:rowOff>
    </xdr:from>
    <xdr:to>
      <xdr:col>116</xdr:col>
      <xdr:colOff>114300</xdr:colOff>
      <xdr:row>39</xdr:row>
      <xdr:rowOff>24384</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22110700" y="660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162738</xdr:rowOff>
    </xdr:from>
    <xdr:to>
      <xdr:col>112</xdr:col>
      <xdr:colOff>38100</xdr:colOff>
      <xdr:row>38</xdr:row>
      <xdr:rowOff>92888</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1272500" y="6506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109415</xdr:rowOff>
    </xdr:from>
    <xdr:ext cx="469744"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088428" y="6281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167539</xdr:rowOff>
    </xdr:from>
    <xdr:to>
      <xdr:col>107</xdr:col>
      <xdr:colOff>101600</xdr:colOff>
      <xdr:row>38</xdr:row>
      <xdr:rowOff>97689</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0383500" y="6511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114215</xdr:rowOff>
    </xdr:from>
    <xdr:ext cx="469744"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0199428" y="6286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42164</xdr:rowOff>
    </xdr:from>
    <xdr:to>
      <xdr:col>102</xdr:col>
      <xdr:colOff>114300</xdr:colOff>
      <xdr:row>39</xdr:row>
      <xdr:rowOff>44450</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18656300" y="6728714"/>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159080</xdr:rowOff>
    </xdr:from>
    <xdr:to>
      <xdr:col>102</xdr:col>
      <xdr:colOff>165100</xdr:colOff>
      <xdr:row>38</xdr:row>
      <xdr:rowOff>89230</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19494500" y="650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105757</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10428" y="6277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152451</xdr:rowOff>
    </xdr:from>
    <xdr:to>
      <xdr:col>98</xdr:col>
      <xdr:colOff>38100</xdr:colOff>
      <xdr:row>38</xdr:row>
      <xdr:rowOff>82601</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18605500" y="6496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99128</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8421428" y="6271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56" name="投資及び出資金該当値テキスト">
          <a:extLst>
            <a:ext uri="{FF2B5EF4-FFF2-40B4-BE49-F238E27FC236}">
              <a16:creationId xmlns:a16="http://schemas.microsoft.com/office/drawing/2014/main" id="{00000000-0008-0000-0600-0000F4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162814</xdr:rowOff>
    </xdr:from>
    <xdr:to>
      <xdr:col>98</xdr:col>
      <xdr:colOff>38100</xdr:colOff>
      <xdr:row>39</xdr:row>
      <xdr:rowOff>92964</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18605500" y="6677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84091</xdr:rowOff>
    </xdr:from>
    <xdr:ext cx="313932"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499333" y="67706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貸付金グラフ枠">
          <a:extLst>
            <a:ext uri="{FF2B5EF4-FFF2-40B4-BE49-F238E27FC236}">
              <a16:creationId xmlns:a16="http://schemas.microsoft.com/office/drawing/2014/main" id="{00000000-0008-0000-0600-000015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58</xdr:rowOff>
    </xdr:from>
    <xdr:to>
      <xdr:col>116</xdr:col>
      <xdr:colOff>62864</xdr:colOff>
      <xdr:row>59</xdr:row>
      <xdr:rowOff>98878</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22159595" y="8744008"/>
          <a:ext cx="1269" cy="1470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91" name="貸付金最小値テキスト">
          <a:extLst>
            <a:ext uri="{FF2B5EF4-FFF2-40B4-BE49-F238E27FC236}">
              <a16:creationId xmlns:a16="http://schemas.microsoft.com/office/drawing/2014/main" id="{00000000-0008-0000-0600-000017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118185</xdr:rowOff>
    </xdr:from>
    <xdr:ext cx="534377" cy="259045"/>
    <xdr:sp macro="" textlink="">
      <xdr:nvSpPr>
        <xdr:cNvPr id="793" name="貸付金最大値テキスト">
          <a:extLst>
            <a:ext uri="{FF2B5EF4-FFF2-40B4-BE49-F238E27FC236}">
              <a16:creationId xmlns:a16="http://schemas.microsoft.com/office/drawing/2014/main" id="{00000000-0008-0000-0600-000019030000}"/>
            </a:ext>
          </a:extLst>
        </xdr:cNvPr>
        <xdr:cNvSpPr txBox="1"/>
      </xdr:nvSpPr>
      <xdr:spPr>
        <a:xfrm>
          <a:off x="22212300" y="8519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58</xdr:rowOff>
    </xdr:from>
    <xdr:to>
      <xdr:col>116</xdr:col>
      <xdr:colOff>152400</xdr:colOff>
      <xdr:row>51</xdr:row>
      <xdr:rowOff>58</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8744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98878</xdr:rowOff>
    </xdr:from>
    <xdr:to>
      <xdr:col>116</xdr:col>
      <xdr:colOff>63500</xdr:colOff>
      <xdr:row>59</xdr:row>
      <xdr:rowOff>98878</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1323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102078</xdr:rowOff>
    </xdr:from>
    <xdr:ext cx="469744" cy="259045"/>
    <xdr:sp macro="" textlink="">
      <xdr:nvSpPr>
        <xdr:cNvPr id="796" name="貸付金平均値テキスト">
          <a:extLst>
            <a:ext uri="{FF2B5EF4-FFF2-40B4-BE49-F238E27FC236}">
              <a16:creationId xmlns:a16="http://schemas.microsoft.com/office/drawing/2014/main" id="{00000000-0008-0000-0600-00001C030000}"/>
            </a:ext>
          </a:extLst>
        </xdr:cNvPr>
        <xdr:cNvSpPr txBox="1"/>
      </xdr:nvSpPr>
      <xdr:spPr>
        <a:xfrm>
          <a:off x="22212300" y="98747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79201</xdr:rowOff>
    </xdr:from>
    <xdr:to>
      <xdr:col>116</xdr:col>
      <xdr:colOff>114300</xdr:colOff>
      <xdr:row>59</xdr:row>
      <xdr:rowOff>9351</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2110700" y="10023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98878</xdr:rowOff>
    </xdr:from>
    <xdr:to>
      <xdr:col>111</xdr:col>
      <xdr:colOff>177800</xdr:colOff>
      <xdr:row>59</xdr:row>
      <xdr:rowOff>98878</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043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59</xdr:row>
      <xdr:rowOff>3942</xdr:rowOff>
    </xdr:from>
    <xdr:to>
      <xdr:col>112</xdr:col>
      <xdr:colOff>38100</xdr:colOff>
      <xdr:row>59</xdr:row>
      <xdr:rowOff>105542</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1272500" y="10119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122069</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088428" y="9894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98878</xdr:rowOff>
    </xdr:from>
    <xdr:to>
      <xdr:col>107</xdr:col>
      <xdr:colOff>50800</xdr:colOff>
      <xdr:row>59</xdr:row>
      <xdr:rowOff>98878</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19545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3714</xdr:rowOff>
    </xdr:from>
    <xdr:to>
      <xdr:col>107</xdr:col>
      <xdr:colOff>101600</xdr:colOff>
      <xdr:row>59</xdr:row>
      <xdr:rowOff>105314</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0383500" y="10119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121841</xdr:rowOff>
    </xdr:from>
    <xdr:ext cx="469744"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199428" y="9894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98878</xdr:rowOff>
    </xdr:from>
    <xdr:to>
      <xdr:col>102</xdr:col>
      <xdr:colOff>114300</xdr:colOff>
      <xdr:row>59</xdr:row>
      <xdr:rowOff>98878</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18656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164958</xdr:rowOff>
    </xdr:from>
    <xdr:to>
      <xdr:col>102</xdr:col>
      <xdr:colOff>165100</xdr:colOff>
      <xdr:row>59</xdr:row>
      <xdr:rowOff>95108</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19494500" y="10109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111635</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10428" y="98842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161007</xdr:rowOff>
    </xdr:from>
    <xdr:to>
      <xdr:col>98</xdr:col>
      <xdr:colOff>38100</xdr:colOff>
      <xdr:row>59</xdr:row>
      <xdr:rowOff>91157</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8605500" y="10105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107684</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421428" y="98803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48078</xdr:rowOff>
    </xdr:from>
    <xdr:to>
      <xdr:col>116</xdr:col>
      <xdr:colOff>114300</xdr:colOff>
      <xdr:row>59</xdr:row>
      <xdr:rowOff>149678</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134455</xdr:rowOff>
    </xdr:from>
    <xdr:ext cx="249299" cy="259045"/>
    <xdr:sp macro="" textlink="">
      <xdr:nvSpPr>
        <xdr:cNvPr id="815" name="貸付金該当値テキスト">
          <a:extLst>
            <a:ext uri="{FF2B5EF4-FFF2-40B4-BE49-F238E27FC236}">
              <a16:creationId xmlns:a16="http://schemas.microsoft.com/office/drawing/2014/main" id="{00000000-0008-0000-0600-00002F030000}"/>
            </a:ext>
          </a:extLst>
        </xdr:cNvPr>
        <xdr:cNvSpPr txBox="1"/>
      </xdr:nvSpPr>
      <xdr:spPr>
        <a:xfrm>
          <a:off x="22212300" y="10078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48078</xdr:rowOff>
    </xdr:from>
    <xdr:to>
      <xdr:col>112</xdr:col>
      <xdr:colOff>38100</xdr:colOff>
      <xdr:row>59</xdr:row>
      <xdr:rowOff>149678</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127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140805</xdr:rowOff>
    </xdr:from>
    <xdr:ext cx="249299"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19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48078</xdr:rowOff>
    </xdr:from>
    <xdr:to>
      <xdr:col>107</xdr:col>
      <xdr:colOff>101600</xdr:colOff>
      <xdr:row>59</xdr:row>
      <xdr:rowOff>149678</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038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140805</xdr:rowOff>
    </xdr:from>
    <xdr:ext cx="249299"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30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48078</xdr:rowOff>
    </xdr:from>
    <xdr:to>
      <xdr:col>102</xdr:col>
      <xdr:colOff>165100</xdr:colOff>
      <xdr:row>59</xdr:row>
      <xdr:rowOff>149678</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140805</xdr:rowOff>
    </xdr:from>
    <xdr:ext cx="249299"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9420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48078</xdr:rowOff>
    </xdr:from>
    <xdr:to>
      <xdr:col>98</xdr:col>
      <xdr:colOff>38100</xdr:colOff>
      <xdr:row>59</xdr:row>
      <xdr:rowOff>149678</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8605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140805</xdr:rowOff>
    </xdr:from>
    <xdr:ext cx="249299"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531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4" name="繰出金グラフ枠">
          <a:extLst>
            <a:ext uri="{FF2B5EF4-FFF2-40B4-BE49-F238E27FC236}">
              <a16:creationId xmlns:a16="http://schemas.microsoft.com/office/drawing/2014/main" id="{00000000-0008-0000-0600-00004C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72</xdr:row>
      <xdr:rowOff>14098</xdr:rowOff>
    </xdr:from>
    <xdr:to>
      <xdr:col>116</xdr:col>
      <xdr:colOff>62864</xdr:colOff>
      <xdr:row>77</xdr:row>
      <xdr:rowOff>170241</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flipV="1">
          <a:off x="22159595" y="12358498"/>
          <a:ext cx="1269" cy="10133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2618</xdr:rowOff>
    </xdr:from>
    <xdr:ext cx="534377" cy="259045"/>
    <xdr:sp macro="" textlink="">
      <xdr:nvSpPr>
        <xdr:cNvPr id="846" name="繰出金最小値テキスト">
          <a:extLst>
            <a:ext uri="{FF2B5EF4-FFF2-40B4-BE49-F238E27FC236}">
              <a16:creationId xmlns:a16="http://schemas.microsoft.com/office/drawing/2014/main" id="{00000000-0008-0000-0600-00004E030000}"/>
            </a:ext>
          </a:extLst>
        </xdr:cNvPr>
        <xdr:cNvSpPr txBox="1"/>
      </xdr:nvSpPr>
      <xdr:spPr>
        <a:xfrm>
          <a:off x="22212300" y="13375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170241</xdr:rowOff>
    </xdr:from>
    <xdr:to>
      <xdr:col>116</xdr:col>
      <xdr:colOff>152400</xdr:colOff>
      <xdr:row>77</xdr:row>
      <xdr:rowOff>170241</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33718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132225</xdr:rowOff>
    </xdr:from>
    <xdr:ext cx="599010" cy="259045"/>
    <xdr:sp macro="" textlink="">
      <xdr:nvSpPr>
        <xdr:cNvPr id="848" name="繰出金最大値テキスト">
          <a:extLst>
            <a:ext uri="{FF2B5EF4-FFF2-40B4-BE49-F238E27FC236}">
              <a16:creationId xmlns:a16="http://schemas.microsoft.com/office/drawing/2014/main" id="{00000000-0008-0000-0600-000050030000}"/>
            </a:ext>
          </a:extLst>
        </xdr:cNvPr>
        <xdr:cNvSpPr txBox="1"/>
      </xdr:nvSpPr>
      <xdr:spPr>
        <a:xfrm>
          <a:off x="22212300" y="12133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252,472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72</xdr:row>
      <xdr:rowOff>14098</xdr:rowOff>
    </xdr:from>
    <xdr:to>
      <xdr:col>116</xdr:col>
      <xdr:colOff>152400</xdr:colOff>
      <xdr:row>72</xdr:row>
      <xdr:rowOff>14098</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22072600" y="12358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94935</xdr:rowOff>
    </xdr:from>
    <xdr:to>
      <xdr:col>116</xdr:col>
      <xdr:colOff>63500</xdr:colOff>
      <xdr:row>75</xdr:row>
      <xdr:rowOff>98653</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1323300" y="12953685"/>
          <a:ext cx="838200" cy="3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80174</xdr:rowOff>
    </xdr:from>
    <xdr:ext cx="599010" cy="259045"/>
    <xdr:sp macro="" textlink="">
      <xdr:nvSpPr>
        <xdr:cNvPr id="851" name="繰出金平均値テキスト">
          <a:extLst>
            <a:ext uri="{FF2B5EF4-FFF2-40B4-BE49-F238E27FC236}">
              <a16:creationId xmlns:a16="http://schemas.microsoft.com/office/drawing/2014/main" id="{00000000-0008-0000-0600-000053030000}"/>
            </a:ext>
          </a:extLst>
        </xdr:cNvPr>
        <xdr:cNvSpPr txBox="1"/>
      </xdr:nvSpPr>
      <xdr:spPr>
        <a:xfrm>
          <a:off x="22212300" y="129389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101747</xdr:rowOff>
    </xdr:from>
    <xdr:to>
      <xdr:col>116</xdr:col>
      <xdr:colOff>114300</xdr:colOff>
      <xdr:row>76</xdr:row>
      <xdr:rowOff>31897</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2110700" y="12960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19219</xdr:rowOff>
    </xdr:from>
    <xdr:to>
      <xdr:col>111</xdr:col>
      <xdr:colOff>177800</xdr:colOff>
      <xdr:row>75</xdr:row>
      <xdr:rowOff>94935</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0434300" y="12877969"/>
          <a:ext cx="889000" cy="7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96155</xdr:rowOff>
    </xdr:from>
    <xdr:to>
      <xdr:col>112</xdr:col>
      <xdr:colOff>38100</xdr:colOff>
      <xdr:row>77</xdr:row>
      <xdr:rowOff>26305</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1272500" y="13126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17432</xdr:rowOff>
    </xdr:from>
    <xdr:ext cx="534377"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056111" y="13219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19219</xdr:rowOff>
    </xdr:from>
    <xdr:to>
      <xdr:col>107</xdr:col>
      <xdr:colOff>50800</xdr:colOff>
      <xdr:row>75</xdr:row>
      <xdr:rowOff>80515</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19545300" y="12877969"/>
          <a:ext cx="889000" cy="61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100924</xdr:rowOff>
    </xdr:from>
    <xdr:to>
      <xdr:col>107</xdr:col>
      <xdr:colOff>101600</xdr:colOff>
      <xdr:row>77</xdr:row>
      <xdr:rowOff>31074</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0383500" y="1313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22201</xdr:rowOff>
    </xdr:from>
    <xdr:ext cx="534377"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0167111" y="1322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80515</xdr:rowOff>
    </xdr:from>
    <xdr:to>
      <xdr:col>102</xdr:col>
      <xdr:colOff>114300</xdr:colOff>
      <xdr:row>75</xdr:row>
      <xdr:rowOff>137761</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18656300" y="12939265"/>
          <a:ext cx="889000" cy="57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98254</xdr:rowOff>
    </xdr:from>
    <xdr:to>
      <xdr:col>102</xdr:col>
      <xdr:colOff>165100</xdr:colOff>
      <xdr:row>77</xdr:row>
      <xdr:rowOff>28404</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9494500" y="13128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19531</xdr:rowOff>
    </xdr:from>
    <xdr:ext cx="534377"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9278111" y="13221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92475</xdr:rowOff>
    </xdr:from>
    <xdr:to>
      <xdr:col>98</xdr:col>
      <xdr:colOff>38100</xdr:colOff>
      <xdr:row>77</xdr:row>
      <xdr:rowOff>22625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18605500" y="13122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13752</xdr:rowOff>
    </xdr:from>
    <xdr:ext cx="534377"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8389111" y="13215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47853</xdr:rowOff>
    </xdr:from>
    <xdr:to>
      <xdr:col>116</xdr:col>
      <xdr:colOff>114300</xdr:colOff>
      <xdr:row>75</xdr:row>
      <xdr:rowOff>149453</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2110700" y="12906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70730</xdr:rowOff>
    </xdr:from>
    <xdr:ext cx="599010" cy="259045"/>
    <xdr:sp macro="" textlink="">
      <xdr:nvSpPr>
        <xdr:cNvPr id="870" name="繰出金該当値テキスト">
          <a:extLst>
            <a:ext uri="{FF2B5EF4-FFF2-40B4-BE49-F238E27FC236}">
              <a16:creationId xmlns:a16="http://schemas.microsoft.com/office/drawing/2014/main" id="{00000000-0008-0000-0600-000066030000}"/>
            </a:ext>
          </a:extLst>
        </xdr:cNvPr>
        <xdr:cNvSpPr txBox="1"/>
      </xdr:nvSpPr>
      <xdr:spPr>
        <a:xfrm>
          <a:off x="22212300" y="127580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44135</xdr:rowOff>
    </xdr:from>
    <xdr:to>
      <xdr:col>112</xdr:col>
      <xdr:colOff>38100</xdr:colOff>
      <xdr:row>75</xdr:row>
      <xdr:rowOff>145735</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1272500" y="1290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162262</xdr:rowOff>
    </xdr:from>
    <xdr:ext cx="59901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023795" y="126781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139869</xdr:rowOff>
    </xdr:from>
    <xdr:to>
      <xdr:col>107</xdr:col>
      <xdr:colOff>101600</xdr:colOff>
      <xdr:row>75</xdr:row>
      <xdr:rowOff>70019</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20383500" y="12827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86546</xdr:rowOff>
    </xdr:from>
    <xdr:ext cx="59901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134795" y="12602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29715</xdr:rowOff>
    </xdr:from>
    <xdr:to>
      <xdr:col>102</xdr:col>
      <xdr:colOff>165100</xdr:colOff>
      <xdr:row>75</xdr:row>
      <xdr:rowOff>131315</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9494500" y="12888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147842</xdr:rowOff>
    </xdr:from>
    <xdr:ext cx="59901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245795" y="12663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86961</xdr:rowOff>
    </xdr:from>
    <xdr:to>
      <xdr:col>98</xdr:col>
      <xdr:colOff>38100</xdr:colOff>
      <xdr:row>76</xdr:row>
      <xdr:rowOff>17112</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18605500" y="1294571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74</xdr:row>
      <xdr:rowOff>33638</xdr:rowOff>
    </xdr:from>
    <xdr:ext cx="59901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356795" y="127209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3" name="前年度繰上充用金グラフ枠">
          <a:extLst>
            <a:ext uri="{FF2B5EF4-FFF2-40B4-BE49-F238E27FC236}">
              <a16:creationId xmlns:a16="http://schemas.microsoft.com/office/drawing/2014/main" id="{00000000-0008-0000-0600-00007D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5" name="前年度繰上充用金最小値テキスト">
          <a:extLst>
            <a:ext uri="{FF2B5EF4-FFF2-40B4-BE49-F238E27FC236}">
              <a16:creationId xmlns:a16="http://schemas.microsoft.com/office/drawing/2014/main" id="{00000000-0008-0000-0600-00007F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7" name="前年度繰上充用金最大値テキスト">
          <a:extLst>
            <a:ext uri="{FF2B5EF4-FFF2-40B4-BE49-F238E27FC236}">
              <a16:creationId xmlns:a16="http://schemas.microsoft.com/office/drawing/2014/main" id="{00000000-0008-0000-0600-000081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0" name="前年度繰上充用金平均値テキスト">
          <a:extLst>
            <a:ext uri="{FF2B5EF4-FFF2-40B4-BE49-F238E27FC236}">
              <a16:creationId xmlns:a16="http://schemas.microsoft.com/office/drawing/2014/main" id="{00000000-0008-0000-0600-000084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8" name="楕円 917">
          <a:extLst>
            <a:ext uri="{FF2B5EF4-FFF2-40B4-BE49-F238E27FC236}">
              <a16:creationId xmlns:a16="http://schemas.microsoft.com/office/drawing/2014/main" id="{00000000-0008-0000-0600-000096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9" name="前年度繰上充用金該当値テキスト">
          <a:extLst>
            <a:ext uri="{FF2B5EF4-FFF2-40B4-BE49-F238E27FC236}">
              <a16:creationId xmlns:a16="http://schemas.microsoft.com/office/drawing/2014/main" id="{00000000-0008-0000-0600-000097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8" name="正方形/長方形 927">
          <a:extLst>
            <a:ext uri="{FF2B5EF4-FFF2-40B4-BE49-F238E27FC236}">
              <a16:creationId xmlns:a16="http://schemas.microsoft.com/office/drawing/2014/main" id="{00000000-0008-0000-0600-0000A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9" name="正方形/長方形 928">
          <a:extLst>
            <a:ext uri="{FF2B5EF4-FFF2-40B4-BE49-F238E27FC236}">
              <a16:creationId xmlns:a16="http://schemas.microsoft.com/office/drawing/2014/main" id="{00000000-0008-0000-0600-0000A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　全体的に類似団体と比較して住民一人当たりのコストが高くなっている。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要因としては、類似団体と比べて人口密度が極端に低いことが影響しているのではないかと思われる。人件費</a:t>
          </a:r>
          <a:r>
            <a:rPr kumimoji="1" lang="ja-JP" altLang="en-US" sz="1100" b="0" i="0" baseline="0">
              <a:solidFill>
                <a:schemeClr val="dk1"/>
              </a:solidFill>
              <a:effectLst/>
              <a:latin typeface="+mn-lt"/>
              <a:ea typeface="+mn-ea"/>
              <a:cs typeface="+mn-cs"/>
            </a:rPr>
            <a:t>では、</a:t>
          </a:r>
          <a:r>
            <a:rPr kumimoji="1" lang="ja-JP" altLang="ja-JP" sz="1100" b="0" i="0" baseline="0">
              <a:solidFill>
                <a:schemeClr val="dk1"/>
              </a:solidFill>
              <a:effectLst/>
              <a:latin typeface="+mn-lt"/>
              <a:ea typeface="+mn-ea"/>
              <a:cs typeface="+mn-cs"/>
            </a:rPr>
            <a:t>合併後</a:t>
          </a:r>
          <a:r>
            <a:rPr kumimoji="1" lang="ja-JP" altLang="en-US" sz="1100" b="0" i="0" baseline="0">
              <a:solidFill>
                <a:schemeClr val="dk1"/>
              </a:solidFill>
              <a:effectLst/>
              <a:latin typeface="+mn-lt"/>
              <a:ea typeface="+mn-ea"/>
              <a:cs typeface="+mn-cs"/>
            </a:rPr>
            <a:t>に</a:t>
          </a:r>
          <a:r>
            <a:rPr kumimoji="1" lang="ja-JP" altLang="ja-JP" sz="1100" b="0" i="0" baseline="0">
              <a:solidFill>
                <a:schemeClr val="dk1"/>
              </a:solidFill>
              <a:effectLst/>
              <a:latin typeface="+mn-lt"/>
              <a:ea typeface="+mn-ea"/>
              <a:cs typeface="+mn-cs"/>
            </a:rPr>
            <a:t>総合支所方式を採用している本町は他の類似団体と比べて職員数が多いため、定員管理適正化計画により退職者は十数名、新規採用者は必要最小限に抑制している。職員数は減少傾向にあるが、総合支所方式を採用している点や広大な面積に集落が散在し地理的に非効率な条件も重なるなど、ある程度の職員の確保が必要であり職員数の削減にも限度があ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また、公債費も類似団体を大きく上回り</a:t>
          </a:r>
          <a:r>
            <a:rPr kumimoji="1" lang="ja-JP" altLang="en-US" sz="1100" b="0" i="0" baseline="0">
              <a:solidFill>
                <a:schemeClr val="dk1"/>
              </a:solidFill>
              <a:effectLst/>
              <a:latin typeface="+mn-lt"/>
              <a:ea typeface="+mn-ea"/>
              <a:cs typeface="+mn-cs"/>
            </a:rPr>
            <a:t>４</a:t>
          </a:r>
          <a:r>
            <a:rPr kumimoji="1" lang="ja-JP" altLang="ja-JP" sz="1100" b="0" i="0" baseline="0">
              <a:solidFill>
                <a:schemeClr val="dk1"/>
              </a:solidFill>
              <a:effectLst/>
              <a:latin typeface="+mn-lt"/>
              <a:ea typeface="+mn-ea"/>
              <a:cs typeface="+mn-cs"/>
            </a:rPr>
            <a:t>位となっているが、こちらは一人当たりの金額は大きいが、主に交付税措置の有利な起債を借入れしているため実質公債費比率は</a:t>
          </a:r>
          <a:r>
            <a:rPr kumimoji="1" lang="en-US" altLang="ja-JP" sz="1100" b="0" i="0" baseline="0">
              <a:solidFill>
                <a:schemeClr val="dk1"/>
              </a:solidFill>
              <a:effectLst/>
              <a:latin typeface="+mn-lt"/>
              <a:ea typeface="+mn-ea"/>
              <a:cs typeface="+mn-cs"/>
            </a:rPr>
            <a:t>1.4</a:t>
          </a:r>
          <a:r>
            <a:rPr kumimoji="1" lang="ja-JP" altLang="ja-JP" sz="1100" b="0" i="0" baseline="0">
              <a:solidFill>
                <a:schemeClr val="dk1"/>
              </a:solidFill>
              <a:effectLst/>
              <a:latin typeface="+mn-lt"/>
              <a:ea typeface="+mn-ea"/>
              <a:cs typeface="+mn-cs"/>
            </a:rPr>
            <a:t>％で類似団体６位、将来負担比率については類似団体内１位と健全な数値になっている。しかし、住民一人当たりの公債費が大きいことに変わりはなく、減少させていかなければならないため、今後も継続して計画的な繰上償還を行っ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5,106
5,058
333.00
8,287,831
7,769,078
366,414
4,451,170
7,098,100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5641</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21970</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5" name="テキスト ボックス 54">
          <a:extLst>
            <a:ext uri="{FF2B5EF4-FFF2-40B4-BE49-F238E27FC236}">
              <a16:creationId xmlns:a16="http://schemas.microsoft.com/office/drawing/2014/main" id="{00000000-0008-0000-0700-000037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議会費グラフ枠">
          <a:extLst>
            <a:ext uri="{FF2B5EF4-FFF2-40B4-BE49-F238E27FC236}">
              <a16:creationId xmlns:a16="http://schemas.microsoft.com/office/drawing/2014/main" id="{00000000-0008-0000-07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64001</xdr:rowOff>
    </xdr:from>
    <xdr:to>
      <xdr:col>24</xdr:col>
      <xdr:colOff>62865</xdr:colOff>
      <xdr:row>38</xdr:row>
      <xdr:rowOff>147782</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flipV="1">
          <a:off x="4633595" y="5378951"/>
          <a:ext cx="1270" cy="12839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151609</xdr:rowOff>
    </xdr:from>
    <xdr:ext cx="469744" cy="259045"/>
    <xdr:sp macro="" textlink="">
      <xdr:nvSpPr>
        <xdr:cNvPr id="58" name="議会費最小値テキスト">
          <a:extLst>
            <a:ext uri="{FF2B5EF4-FFF2-40B4-BE49-F238E27FC236}">
              <a16:creationId xmlns:a16="http://schemas.microsoft.com/office/drawing/2014/main" id="{00000000-0008-0000-0700-00003A000000}"/>
            </a:ext>
          </a:extLst>
        </xdr:cNvPr>
        <xdr:cNvSpPr txBox="1"/>
      </xdr:nvSpPr>
      <xdr:spPr>
        <a:xfrm>
          <a:off x="4686300" y="6666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147782</xdr:rowOff>
    </xdr:from>
    <xdr:to>
      <xdr:col>24</xdr:col>
      <xdr:colOff>152400</xdr:colOff>
      <xdr:row>38</xdr:row>
      <xdr:rowOff>147782</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6662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10678</xdr:rowOff>
    </xdr:from>
    <xdr:ext cx="534377" cy="259045"/>
    <xdr:sp macro="" textlink="">
      <xdr:nvSpPr>
        <xdr:cNvPr id="60" name="議会費最大値テキスト">
          <a:extLst>
            <a:ext uri="{FF2B5EF4-FFF2-40B4-BE49-F238E27FC236}">
              <a16:creationId xmlns:a16="http://schemas.microsoft.com/office/drawing/2014/main" id="{00000000-0008-0000-0700-00003C000000}"/>
            </a:ext>
          </a:extLst>
        </xdr:cNvPr>
        <xdr:cNvSpPr txBox="1"/>
      </xdr:nvSpPr>
      <xdr:spPr>
        <a:xfrm>
          <a:off x="4686300" y="5154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86,136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64001</xdr:rowOff>
    </xdr:from>
    <xdr:to>
      <xdr:col>24</xdr:col>
      <xdr:colOff>152400</xdr:colOff>
      <xdr:row>31</xdr:row>
      <xdr:rowOff>64001</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4546600" y="5378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85881</xdr:rowOff>
    </xdr:from>
    <xdr:to>
      <xdr:col>24</xdr:col>
      <xdr:colOff>63500</xdr:colOff>
      <xdr:row>38</xdr:row>
      <xdr:rowOff>86648</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a:off x="3797300" y="6600981"/>
          <a:ext cx="838200" cy="7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145920</xdr:rowOff>
    </xdr:from>
    <xdr:ext cx="534377" cy="259045"/>
    <xdr:sp macro="" textlink="">
      <xdr:nvSpPr>
        <xdr:cNvPr id="63" name="議会費平均値テキスト">
          <a:extLst>
            <a:ext uri="{FF2B5EF4-FFF2-40B4-BE49-F238E27FC236}">
              <a16:creationId xmlns:a16="http://schemas.microsoft.com/office/drawing/2014/main" id="{00000000-0008-0000-0700-00003F000000}"/>
            </a:ext>
          </a:extLst>
        </xdr:cNvPr>
        <xdr:cNvSpPr txBox="1"/>
      </xdr:nvSpPr>
      <xdr:spPr>
        <a:xfrm>
          <a:off x="4686300" y="631812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123043</xdr:rowOff>
    </xdr:from>
    <xdr:to>
      <xdr:col>24</xdr:col>
      <xdr:colOff>114300</xdr:colOff>
      <xdr:row>38</xdr:row>
      <xdr:rowOff>53193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4584700" y="6466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85881</xdr:rowOff>
    </xdr:from>
    <xdr:to>
      <xdr:col>19</xdr:col>
      <xdr:colOff>177800</xdr:colOff>
      <xdr:row>38</xdr:row>
      <xdr:rowOff>101769</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flipV="1">
          <a:off x="2908300" y="6600981"/>
          <a:ext cx="889000" cy="15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38</xdr:row>
      <xdr:rowOff>62888</xdr:rowOff>
    </xdr:from>
    <xdr:to>
      <xdr:col>20</xdr:col>
      <xdr:colOff>38100</xdr:colOff>
      <xdr:row>38</xdr:row>
      <xdr:rowOff>164488</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3746500" y="6577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38</xdr:row>
      <xdr:rowOff>155615</xdr:rowOff>
    </xdr:from>
    <xdr:ext cx="469744" cy="259045"/>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3562428" y="6670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38</xdr:row>
      <xdr:rowOff>101769</xdr:rowOff>
    </xdr:from>
    <xdr:to>
      <xdr:col>15</xdr:col>
      <xdr:colOff>50800</xdr:colOff>
      <xdr:row>38</xdr:row>
      <xdr:rowOff>111158</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flipV="1">
          <a:off x="2019300" y="6616869"/>
          <a:ext cx="889000" cy="9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67869</xdr:rowOff>
    </xdr:from>
    <xdr:to>
      <xdr:col>15</xdr:col>
      <xdr:colOff>101600</xdr:colOff>
      <xdr:row>38</xdr:row>
      <xdr:rowOff>169469</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2857500" y="6582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38</xdr:row>
      <xdr:rowOff>160596</xdr:rowOff>
    </xdr:from>
    <xdr:ext cx="469744" cy="259045"/>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2673428" y="6675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38</xdr:row>
      <xdr:rowOff>111158</xdr:rowOff>
    </xdr:from>
    <xdr:to>
      <xdr:col>10</xdr:col>
      <xdr:colOff>114300</xdr:colOff>
      <xdr:row>38</xdr:row>
      <xdr:rowOff>115828</xdr:rowOff>
    </xdr:to>
    <xdr:cxnSp macro="">
      <xdr:nvCxnSpPr>
        <xdr:cNvPr id="71" name="直線コネクタ 70">
          <a:extLst>
            <a:ext uri="{FF2B5EF4-FFF2-40B4-BE49-F238E27FC236}">
              <a16:creationId xmlns:a16="http://schemas.microsoft.com/office/drawing/2014/main" id="{00000000-0008-0000-0700-000047000000}"/>
            </a:ext>
          </a:extLst>
        </xdr:cNvPr>
        <xdr:cNvCxnSpPr/>
      </xdr:nvCxnSpPr>
      <xdr:spPr>
        <a:xfrm flipV="1">
          <a:off x="1130300" y="6626258"/>
          <a:ext cx="889000" cy="4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68490</xdr:rowOff>
    </xdr:from>
    <xdr:to>
      <xdr:col>10</xdr:col>
      <xdr:colOff>165100</xdr:colOff>
      <xdr:row>38</xdr:row>
      <xdr:rowOff>170090</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968500" y="6583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38</xdr:row>
      <xdr:rowOff>161217</xdr:rowOff>
    </xdr:from>
    <xdr:ext cx="469744"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1784428" y="6676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66840</xdr:rowOff>
    </xdr:from>
    <xdr:to>
      <xdr:col>6</xdr:col>
      <xdr:colOff>38100</xdr:colOff>
      <xdr:row>38</xdr:row>
      <xdr:rowOff>168440</xdr:rowOff>
    </xdr:to>
    <xdr:sp macro="" textlink="">
      <xdr:nvSpPr>
        <xdr:cNvPr id="74" name="フローチャート: 判断 73">
          <a:extLst>
            <a:ext uri="{FF2B5EF4-FFF2-40B4-BE49-F238E27FC236}">
              <a16:creationId xmlns:a16="http://schemas.microsoft.com/office/drawing/2014/main" id="{00000000-0008-0000-0700-00004A000000}"/>
            </a:ext>
          </a:extLst>
        </xdr:cNvPr>
        <xdr:cNvSpPr/>
      </xdr:nvSpPr>
      <xdr:spPr>
        <a:xfrm>
          <a:off x="1079500" y="658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38</xdr:row>
      <xdr:rowOff>159567</xdr:rowOff>
    </xdr:from>
    <xdr:ext cx="469744"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895428" y="6674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35848</xdr:rowOff>
    </xdr:from>
    <xdr:to>
      <xdr:col>24</xdr:col>
      <xdr:colOff>114300</xdr:colOff>
      <xdr:row>38</xdr:row>
      <xdr:rowOff>137448</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4584700" y="6550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122226</xdr:rowOff>
    </xdr:from>
    <xdr:ext cx="534377" cy="259045"/>
    <xdr:sp macro="" textlink="">
      <xdr:nvSpPr>
        <xdr:cNvPr id="82" name="議会費該当値テキスト">
          <a:extLst>
            <a:ext uri="{FF2B5EF4-FFF2-40B4-BE49-F238E27FC236}">
              <a16:creationId xmlns:a16="http://schemas.microsoft.com/office/drawing/2014/main" id="{00000000-0008-0000-0700-000052000000}"/>
            </a:ext>
          </a:extLst>
        </xdr:cNvPr>
        <xdr:cNvSpPr txBox="1"/>
      </xdr:nvSpPr>
      <xdr:spPr>
        <a:xfrm>
          <a:off x="4686300" y="6465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35081</xdr:rowOff>
    </xdr:from>
    <xdr:to>
      <xdr:col>20</xdr:col>
      <xdr:colOff>38100</xdr:colOff>
      <xdr:row>38</xdr:row>
      <xdr:rowOff>136681</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3746500" y="6550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153208</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3530111" y="63254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50969</xdr:rowOff>
    </xdr:from>
    <xdr:to>
      <xdr:col>15</xdr:col>
      <xdr:colOff>101600</xdr:colOff>
      <xdr:row>38</xdr:row>
      <xdr:rowOff>152569</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2857500" y="6566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169096</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2641111" y="6341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38</xdr:row>
      <xdr:rowOff>60358</xdr:rowOff>
    </xdr:from>
    <xdr:to>
      <xdr:col>10</xdr:col>
      <xdr:colOff>165100</xdr:colOff>
      <xdr:row>38</xdr:row>
      <xdr:rowOff>161958</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968500" y="65754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7035</xdr:rowOff>
    </xdr:from>
    <xdr:ext cx="469744"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1784428" y="6350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65028</xdr:rowOff>
    </xdr:from>
    <xdr:to>
      <xdr:col>6</xdr:col>
      <xdr:colOff>38100</xdr:colOff>
      <xdr:row>38</xdr:row>
      <xdr:rowOff>166628</xdr:rowOff>
    </xdr:to>
    <xdr:sp macro="" textlink="">
      <xdr:nvSpPr>
        <xdr:cNvPr id="89" name="楕円 88">
          <a:extLst>
            <a:ext uri="{FF2B5EF4-FFF2-40B4-BE49-F238E27FC236}">
              <a16:creationId xmlns:a16="http://schemas.microsoft.com/office/drawing/2014/main" id="{00000000-0008-0000-0700-000059000000}"/>
            </a:ext>
          </a:extLst>
        </xdr:cNvPr>
        <xdr:cNvSpPr/>
      </xdr:nvSpPr>
      <xdr:spPr>
        <a:xfrm>
          <a:off x="1079500" y="6580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11705</xdr:rowOff>
    </xdr:from>
    <xdr:ext cx="469744" cy="259045"/>
    <xdr:sp macro="" textlink="">
      <xdr:nvSpPr>
        <xdr:cNvPr id="90" name="テキスト ボックス 89">
          <a:extLst>
            <a:ext uri="{FF2B5EF4-FFF2-40B4-BE49-F238E27FC236}">
              <a16:creationId xmlns:a16="http://schemas.microsoft.com/office/drawing/2014/main" id="{00000000-0008-0000-0700-00005A000000}"/>
            </a:ext>
          </a:extLst>
        </xdr:cNvPr>
        <xdr:cNvSpPr txBox="1"/>
      </xdr:nvSpPr>
      <xdr:spPr>
        <a:xfrm>
          <a:off x="895428" y="635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7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7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総務費グラフ枠">
          <a:extLst>
            <a:ext uri="{FF2B5EF4-FFF2-40B4-BE49-F238E27FC236}">
              <a16:creationId xmlns:a16="http://schemas.microsoft.com/office/drawing/2014/main" id="{00000000-0008-0000-07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18191</xdr:rowOff>
    </xdr:from>
    <xdr:to>
      <xdr:col>24</xdr:col>
      <xdr:colOff>62865</xdr:colOff>
      <xdr:row>58</xdr:row>
      <xdr:rowOff>69618</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flipV="1">
          <a:off x="4633595" y="8590691"/>
          <a:ext cx="1270" cy="14230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73445</xdr:rowOff>
    </xdr:from>
    <xdr:ext cx="599010" cy="259045"/>
    <xdr:sp macro="" textlink="">
      <xdr:nvSpPr>
        <xdr:cNvPr id="115" name="総務費最小値テキスト">
          <a:extLst>
            <a:ext uri="{FF2B5EF4-FFF2-40B4-BE49-F238E27FC236}">
              <a16:creationId xmlns:a16="http://schemas.microsoft.com/office/drawing/2014/main" id="{00000000-0008-0000-0700-000073000000}"/>
            </a:ext>
          </a:extLst>
        </xdr:cNvPr>
        <xdr:cNvSpPr txBox="1"/>
      </xdr:nvSpPr>
      <xdr:spPr>
        <a:xfrm>
          <a:off x="4686300" y="10017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69618</xdr:rowOff>
    </xdr:from>
    <xdr:to>
      <xdr:col>24</xdr:col>
      <xdr:colOff>152400</xdr:colOff>
      <xdr:row>58</xdr:row>
      <xdr:rowOff>69618</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100137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136318</xdr:rowOff>
    </xdr:from>
    <xdr:ext cx="690189" cy="259045"/>
    <xdr:sp macro="" textlink="">
      <xdr:nvSpPr>
        <xdr:cNvPr id="117" name="総務費最大値テキスト">
          <a:extLst>
            <a:ext uri="{FF2B5EF4-FFF2-40B4-BE49-F238E27FC236}">
              <a16:creationId xmlns:a16="http://schemas.microsoft.com/office/drawing/2014/main" id="{00000000-0008-0000-0700-000075000000}"/>
            </a:ext>
          </a:extLst>
        </xdr:cNvPr>
        <xdr:cNvSpPr txBox="1"/>
      </xdr:nvSpPr>
      <xdr:spPr>
        <a:xfrm>
          <a:off x="4686300" y="83659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2,059,460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18191</xdr:rowOff>
    </xdr:from>
    <xdr:to>
      <xdr:col>24</xdr:col>
      <xdr:colOff>152400</xdr:colOff>
      <xdr:row>50</xdr:row>
      <xdr:rowOff>18191</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4546600" y="8590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148561</xdr:rowOff>
    </xdr:from>
    <xdr:to>
      <xdr:col>24</xdr:col>
      <xdr:colOff>63500</xdr:colOff>
      <xdr:row>58</xdr:row>
      <xdr:rowOff>62457</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flipV="1">
          <a:off x="3797300" y="9921211"/>
          <a:ext cx="838200" cy="85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36751</xdr:rowOff>
    </xdr:from>
    <xdr:ext cx="599010" cy="259045"/>
    <xdr:sp macro="" textlink="">
      <xdr:nvSpPr>
        <xdr:cNvPr id="120" name="総務費平均値テキスト">
          <a:extLst>
            <a:ext uri="{FF2B5EF4-FFF2-40B4-BE49-F238E27FC236}">
              <a16:creationId xmlns:a16="http://schemas.microsoft.com/office/drawing/2014/main" id="{00000000-0008-0000-0700-000078000000}"/>
            </a:ext>
          </a:extLst>
        </xdr:cNvPr>
        <xdr:cNvSpPr txBox="1"/>
      </xdr:nvSpPr>
      <xdr:spPr>
        <a:xfrm>
          <a:off x="4686300" y="963795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423,460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13874</xdr:rowOff>
    </xdr:from>
    <xdr:to>
      <xdr:col>24</xdr:col>
      <xdr:colOff>114300</xdr:colOff>
      <xdr:row>57</xdr:row>
      <xdr:rowOff>115474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4584700" y="9786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62457</xdr:rowOff>
    </xdr:from>
    <xdr:to>
      <xdr:col>19</xdr:col>
      <xdr:colOff>177800</xdr:colOff>
      <xdr:row>58</xdr:row>
      <xdr:rowOff>74038</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2908300" y="10006557"/>
          <a:ext cx="889000" cy="11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67227</xdr:rowOff>
    </xdr:from>
    <xdr:to>
      <xdr:col>20</xdr:col>
      <xdr:colOff>38100</xdr:colOff>
      <xdr:row>58</xdr:row>
      <xdr:rowOff>168827</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3746500" y="1001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159954</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3497795" y="10104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141486</xdr:rowOff>
    </xdr:from>
    <xdr:to>
      <xdr:col>15</xdr:col>
      <xdr:colOff>50800</xdr:colOff>
      <xdr:row>58</xdr:row>
      <xdr:rowOff>74038</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2019300" y="9742686"/>
          <a:ext cx="889000" cy="275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67227</xdr:rowOff>
    </xdr:from>
    <xdr:to>
      <xdr:col>15</xdr:col>
      <xdr:colOff>101600</xdr:colOff>
      <xdr:row>58</xdr:row>
      <xdr:rowOff>168827</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2857500" y="1001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159954</xdr:rowOff>
    </xdr:from>
    <xdr:ext cx="59901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2608795" y="10104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141486</xdr:rowOff>
    </xdr:from>
    <xdr:to>
      <xdr:col>10</xdr:col>
      <xdr:colOff>114300</xdr:colOff>
      <xdr:row>57</xdr:row>
      <xdr:rowOff>129527</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flipV="1">
          <a:off x="1130300" y="9742686"/>
          <a:ext cx="889000" cy="159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63319</xdr:rowOff>
    </xdr:from>
    <xdr:to>
      <xdr:col>10</xdr:col>
      <xdr:colOff>165100</xdr:colOff>
      <xdr:row>58</xdr:row>
      <xdr:rowOff>164919</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968500" y="10007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156046</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1719795" y="10100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63250</xdr:rowOff>
    </xdr:from>
    <xdr:to>
      <xdr:col>6</xdr:col>
      <xdr:colOff>38100</xdr:colOff>
      <xdr:row>58</xdr:row>
      <xdr:rowOff>164850</xdr:rowOff>
    </xdr:to>
    <xdr:sp macro="" textlink="">
      <xdr:nvSpPr>
        <xdr:cNvPr id="131" name="フローチャート: 判断 130">
          <a:extLst>
            <a:ext uri="{FF2B5EF4-FFF2-40B4-BE49-F238E27FC236}">
              <a16:creationId xmlns:a16="http://schemas.microsoft.com/office/drawing/2014/main" id="{00000000-0008-0000-0700-000083000000}"/>
            </a:ext>
          </a:extLst>
        </xdr:cNvPr>
        <xdr:cNvSpPr/>
      </xdr:nvSpPr>
      <xdr:spPr>
        <a:xfrm>
          <a:off x="1079500" y="1000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155977</xdr:rowOff>
    </xdr:from>
    <xdr:ext cx="59901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830795" y="10100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97761</xdr:rowOff>
    </xdr:from>
    <xdr:to>
      <xdr:col>24</xdr:col>
      <xdr:colOff>114300</xdr:colOff>
      <xdr:row>58</xdr:row>
      <xdr:rowOff>27911</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4584700" y="9870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12688</xdr:rowOff>
    </xdr:from>
    <xdr:ext cx="599010" cy="259045"/>
    <xdr:sp macro="" textlink="">
      <xdr:nvSpPr>
        <xdr:cNvPr id="139" name="総務費該当値テキスト">
          <a:extLst>
            <a:ext uri="{FF2B5EF4-FFF2-40B4-BE49-F238E27FC236}">
              <a16:creationId xmlns:a16="http://schemas.microsoft.com/office/drawing/2014/main" id="{00000000-0008-0000-0700-00008B000000}"/>
            </a:ext>
          </a:extLst>
        </xdr:cNvPr>
        <xdr:cNvSpPr txBox="1"/>
      </xdr:nvSpPr>
      <xdr:spPr>
        <a:xfrm>
          <a:off x="4686300" y="97853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11657</xdr:rowOff>
    </xdr:from>
    <xdr:to>
      <xdr:col>20</xdr:col>
      <xdr:colOff>38100</xdr:colOff>
      <xdr:row>58</xdr:row>
      <xdr:rowOff>113257</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3746500" y="995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129784</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3497795" y="9730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23238</xdr:rowOff>
    </xdr:from>
    <xdr:to>
      <xdr:col>15</xdr:col>
      <xdr:colOff>101600</xdr:colOff>
      <xdr:row>58</xdr:row>
      <xdr:rowOff>124838</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2857500" y="9967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141365</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2608795" y="9742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90686</xdr:rowOff>
    </xdr:from>
    <xdr:to>
      <xdr:col>10</xdr:col>
      <xdr:colOff>165100</xdr:colOff>
      <xdr:row>57</xdr:row>
      <xdr:rowOff>20836</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968500" y="9691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37363</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1719795" y="9467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78727</xdr:rowOff>
    </xdr:from>
    <xdr:to>
      <xdr:col>6</xdr:col>
      <xdr:colOff>38100</xdr:colOff>
      <xdr:row>58</xdr:row>
      <xdr:rowOff>8877</xdr:rowOff>
    </xdr:to>
    <xdr:sp macro="" textlink="">
      <xdr:nvSpPr>
        <xdr:cNvPr id="146" name="楕円 145">
          <a:extLst>
            <a:ext uri="{FF2B5EF4-FFF2-40B4-BE49-F238E27FC236}">
              <a16:creationId xmlns:a16="http://schemas.microsoft.com/office/drawing/2014/main" id="{00000000-0008-0000-0700-000092000000}"/>
            </a:ext>
          </a:extLst>
        </xdr:cNvPr>
        <xdr:cNvSpPr/>
      </xdr:nvSpPr>
      <xdr:spPr>
        <a:xfrm>
          <a:off x="1079500" y="9851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25404</xdr:rowOff>
    </xdr:from>
    <xdr:ext cx="599010" cy="259045"/>
    <xdr:sp macro="" textlink="">
      <xdr:nvSpPr>
        <xdr:cNvPr id="147" name="テキスト ボックス 146">
          <a:extLst>
            <a:ext uri="{FF2B5EF4-FFF2-40B4-BE49-F238E27FC236}">
              <a16:creationId xmlns:a16="http://schemas.microsoft.com/office/drawing/2014/main" id="{00000000-0008-0000-0700-000093000000}"/>
            </a:ext>
          </a:extLst>
        </xdr:cNvPr>
        <xdr:cNvSpPr txBox="1"/>
      </xdr:nvSpPr>
      <xdr:spPr>
        <a:xfrm>
          <a:off x="830795" y="9626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91370</xdr:rowOff>
    </xdr:from>
    <xdr:to>
      <xdr:col>24</xdr:col>
      <xdr:colOff>62865</xdr:colOff>
      <xdr:row>77</xdr:row>
      <xdr:rowOff>121782</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2264320"/>
          <a:ext cx="1270" cy="1059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125609</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327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141,419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121782</xdr:rowOff>
    </xdr:from>
    <xdr:to>
      <xdr:col>24</xdr:col>
      <xdr:colOff>152400</xdr:colOff>
      <xdr:row>77</xdr:row>
      <xdr:rowOff>121782</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323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38047</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2039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373,071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91370</xdr:rowOff>
    </xdr:from>
    <xdr:to>
      <xdr:col>24</xdr:col>
      <xdr:colOff>152400</xdr:colOff>
      <xdr:row>71</xdr:row>
      <xdr:rowOff>91370</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2264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73</xdr:row>
      <xdr:rowOff>95233</xdr:rowOff>
    </xdr:from>
    <xdr:to>
      <xdr:col>24</xdr:col>
      <xdr:colOff>63500</xdr:colOff>
      <xdr:row>73</xdr:row>
      <xdr:rowOff>110202</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2611083"/>
          <a:ext cx="838200" cy="14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15531</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8742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37104</xdr:rowOff>
    </xdr:from>
    <xdr:to>
      <xdr:col>24</xdr:col>
      <xdr:colOff>114300</xdr:colOff>
      <xdr:row>75</xdr:row>
      <xdr:rowOff>138704</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89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110202</xdr:rowOff>
    </xdr:from>
    <xdr:to>
      <xdr:col>19</xdr:col>
      <xdr:colOff>177800</xdr:colOff>
      <xdr:row>74</xdr:row>
      <xdr:rowOff>96060</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2626052"/>
          <a:ext cx="889000" cy="157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142611</xdr:rowOff>
    </xdr:from>
    <xdr:to>
      <xdr:col>20</xdr:col>
      <xdr:colOff>38100</xdr:colOff>
      <xdr:row>77</xdr:row>
      <xdr:rowOff>72761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172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63888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3265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96060</xdr:rowOff>
    </xdr:from>
    <xdr:to>
      <xdr:col>15</xdr:col>
      <xdr:colOff>50800</xdr:colOff>
      <xdr:row>74</xdr:row>
      <xdr:rowOff>135124</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2783360"/>
          <a:ext cx="889000" cy="39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8561</xdr:rowOff>
    </xdr:from>
    <xdr:to>
      <xdr:col>15</xdr:col>
      <xdr:colOff>101600</xdr:colOff>
      <xdr:row>77</xdr:row>
      <xdr:rowOff>110161</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2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101288</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3029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135124</xdr:rowOff>
    </xdr:from>
    <xdr:to>
      <xdr:col>10</xdr:col>
      <xdr:colOff>114300</xdr:colOff>
      <xdr:row>75</xdr:row>
      <xdr:rowOff>199</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2822424"/>
          <a:ext cx="889000" cy="36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2032</xdr:rowOff>
    </xdr:from>
    <xdr:to>
      <xdr:col>10</xdr:col>
      <xdr:colOff>165100</xdr:colOff>
      <xdr:row>77</xdr:row>
      <xdr:rowOff>103632</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203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94759</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296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157727</xdr:rowOff>
    </xdr:from>
    <xdr:to>
      <xdr:col>6</xdr:col>
      <xdr:colOff>38100</xdr:colOff>
      <xdr:row>77</xdr:row>
      <xdr:rowOff>87877</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8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79004</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3280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44433</xdr:rowOff>
    </xdr:from>
    <xdr:to>
      <xdr:col>24</xdr:col>
      <xdr:colOff>114300</xdr:colOff>
      <xdr:row>73</xdr:row>
      <xdr:rowOff>146033</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2560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67310</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2411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297,226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59402</xdr:rowOff>
    </xdr:from>
    <xdr:to>
      <xdr:col>20</xdr:col>
      <xdr:colOff>38100</xdr:colOff>
      <xdr:row>73</xdr:row>
      <xdr:rowOff>161002</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2575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6079</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2350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45260</xdr:rowOff>
    </xdr:from>
    <xdr:to>
      <xdr:col>15</xdr:col>
      <xdr:colOff>101600</xdr:colOff>
      <xdr:row>74</xdr:row>
      <xdr:rowOff>146860</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2732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163387</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2507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84324</xdr:rowOff>
    </xdr:from>
    <xdr:to>
      <xdr:col>10</xdr:col>
      <xdr:colOff>165100</xdr:colOff>
      <xdr:row>75</xdr:row>
      <xdr:rowOff>14474</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2771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31001</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2546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120849</xdr:rowOff>
    </xdr:from>
    <xdr:to>
      <xdr:col>6</xdr:col>
      <xdr:colOff>38100</xdr:colOff>
      <xdr:row>75</xdr:row>
      <xdr:rowOff>50999</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2808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67526</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2583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48031</xdr:rowOff>
    </xdr:from>
    <xdr:to>
      <xdr:col>24</xdr:col>
      <xdr:colOff>62865</xdr:colOff>
      <xdr:row>98</xdr:row>
      <xdr:rowOff>152850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649981"/>
          <a:ext cx="1270" cy="1304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156677</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58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152850</xdr:rowOff>
    </xdr:from>
    <xdr:to>
      <xdr:col>24</xdr:col>
      <xdr:colOff>152400</xdr:colOff>
      <xdr:row>98</xdr:row>
      <xdr:rowOff>152850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54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166158</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4252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718,120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48031</xdr:rowOff>
    </xdr:from>
    <xdr:to>
      <xdr:col>24</xdr:col>
      <xdr:colOff>152400</xdr:colOff>
      <xdr:row>91</xdr:row>
      <xdr:rowOff>48031</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6499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63819</xdr:rowOff>
    </xdr:from>
    <xdr:to>
      <xdr:col>24</xdr:col>
      <xdr:colOff>63500</xdr:colOff>
      <xdr:row>98</xdr:row>
      <xdr:rowOff>85030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3797300" y="16865919"/>
          <a:ext cx="838200" cy="21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155918</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6151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133041</xdr:rowOff>
    </xdr:from>
    <xdr:to>
      <xdr:col>24</xdr:col>
      <xdr:colOff>114300</xdr:colOff>
      <xdr:row>98</xdr:row>
      <xdr:rowOff>63191</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763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63819</xdr:rowOff>
    </xdr:from>
    <xdr:to>
      <xdr:col>19</xdr:col>
      <xdr:colOff>177800</xdr:colOff>
      <xdr:row>98</xdr:row>
      <xdr:rowOff>81045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865919"/>
          <a:ext cx="889000" cy="17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42216</xdr:rowOff>
    </xdr:from>
    <xdr:to>
      <xdr:col>20</xdr:col>
      <xdr:colOff>38100</xdr:colOff>
      <xdr:row>98</xdr:row>
      <xdr:rowOff>143816</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844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134943</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530111" y="16937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81045</xdr:rowOff>
    </xdr:from>
    <xdr:to>
      <xdr:col>15</xdr:col>
      <xdr:colOff>50800</xdr:colOff>
      <xdr:row>98</xdr:row>
      <xdr:rowOff>97437</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883145"/>
          <a:ext cx="889000" cy="16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52437</xdr:rowOff>
    </xdr:from>
    <xdr:to>
      <xdr:col>15</xdr:col>
      <xdr:colOff>101600</xdr:colOff>
      <xdr:row>98</xdr:row>
      <xdr:rowOff>154037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85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145164</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41111" y="16947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97437</xdr:rowOff>
    </xdr:from>
    <xdr:to>
      <xdr:col>10</xdr:col>
      <xdr:colOff>114300</xdr:colOff>
      <xdr:row>98</xdr:row>
      <xdr:rowOff>105248</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99537"/>
          <a:ext cx="889000" cy="7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48102</xdr:rowOff>
    </xdr:from>
    <xdr:to>
      <xdr:col>10</xdr:col>
      <xdr:colOff>165100</xdr:colOff>
      <xdr:row>98</xdr:row>
      <xdr:rowOff>149702</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850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140829</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52111" y="16942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40235</xdr:rowOff>
    </xdr:from>
    <xdr:to>
      <xdr:col>6</xdr:col>
      <xdr:colOff>38100</xdr:colOff>
      <xdr:row>98</xdr:row>
      <xdr:rowOff>141835</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84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158362</xdr:rowOff>
    </xdr:from>
    <xdr:ext cx="534377"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63111" y="16617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34230</xdr:rowOff>
    </xdr:from>
    <xdr:to>
      <xdr:col>24</xdr:col>
      <xdr:colOff>114300</xdr:colOff>
      <xdr:row>98</xdr:row>
      <xdr:rowOff>135830</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836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120607</xdr:rowOff>
    </xdr:from>
    <xdr:ext cx="534377"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7512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13019</xdr:rowOff>
    </xdr:from>
    <xdr:to>
      <xdr:col>20</xdr:col>
      <xdr:colOff>38100</xdr:colOff>
      <xdr:row>98</xdr:row>
      <xdr:rowOff>114619</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815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131146</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30111" y="16590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30245</xdr:rowOff>
    </xdr:from>
    <xdr:to>
      <xdr:col>15</xdr:col>
      <xdr:colOff>101600</xdr:colOff>
      <xdr:row>98</xdr:row>
      <xdr:rowOff>131845</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83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148372</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607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46637</xdr:rowOff>
    </xdr:from>
    <xdr:to>
      <xdr:col>10</xdr:col>
      <xdr:colOff>165100</xdr:colOff>
      <xdr:row>98</xdr:row>
      <xdr:rowOff>148237</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848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164764</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623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54448</xdr:rowOff>
    </xdr:from>
    <xdr:to>
      <xdr:col>6</xdr:col>
      <xdr:colOff>38100</xdr:colOff>
      <xdr:row>98</xdr:row>
      <xdr:rowOff>156048</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856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147175</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949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36</xdr:row>
      <xdr:rowOff>154749</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6326949"/>
          <a:ext cx="1270" cy="4040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51185</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773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101426</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61021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10,605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36</xdr:row>
      <xdr:rowOff>154749</xdr:rowOff>
    </xdr:from>
    <xdr:to>
      <xdr:col>55</xdr:col>
      <xdr:colOff>88900</xdr:colOff>
      <xdr:row>36</xdr:row>
      <xdr:rowOff>154749</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326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38621</xdr:rowOff>
    </xdr:from>
    <xdr:to>
      <xdr:col>55</xdr:col>
      <xdr:colOff>0</xdr:colOff>
      <xdr:row>39</xdr:row>
      <xdr:rowOff>38812</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25171"/>
          <a:ext cx="838200" cy="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140085</xdr:rowOff>
    </xdr:from>
    <xdr:ext cx="469744"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837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117208</xdr:rowOff>
    </xdr:from>
    <xdr:to>
      <xdr:col>55</xdr:col>
      <xdr:colOff>50800</xdr:colOff>
      <xdr:row>39</xdr:row>
      <xdr:rowOff>47358</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63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38621</xdr:rowOff>
    </xdr:from>
    <xdr:to>
      <xdr:col>50</xdr:col>
      <xdr:colOff>114300</xdr:colOff>
      <xdr:row>39</xdr:row>
      <xdr:rowOff>40869</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flipV="1">
          <a:off x="8750300" y="6725171"/>
          <a:ext cx="889000" cy="22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150431</xdr:rowOff>
    </xdr:from>
    <xdr:to>
      <xdr:col>50</xdr:col>
      <xdr:colOff>165100</xdr:colOff>
      <xdr:row>39</xdr:row>
      <xdr:rowOff>80581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665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97109</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4407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37135</xdr:rowOff>
    </xdr:from>
    <xdr:to>
      <xdr:col>45</xdr:col>
      <xdr:colOff>177800</xdr:colOff>
      <xdr:row>39</xdr:row>
      <xdr:rowOff>40869</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23685"/>
          <a:ext cx="889000" cy="3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149937</xdr:rowOff>
    </xdr:from>
    <xdr:to>
      <xdr:col>46</xdr:col>
      <xdr:colOff>38100</xdr:colOff>
      <xdr:row>39</xdr:row>
      <xdr:rowOff>80087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665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96613</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4402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82245</xdr:rowOff>
    </xdr:from>
    <xdr:to>
      <xdr:col>41</xdr:col>
      <xdr:colOff>50800</xdr:colOff>
      <xdr:row>39</xdr:row>
      <xdr:rowOff>37135</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5397195"/>
          <a:ext cx="889000" cy="1326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147269</xdr:rowOff>
    </xdr:from>
    <xdr:to>
      <xdr:col>41</xdr:col>
      <xdr:colOff>101600</xdr:colOff>
      <xdr:row>39</xdr:row>
      <xdr:rowOff>77419</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662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93946</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437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130201</xdr:rowOff>
    </xdr:from>
    <xdr:to>
      <xdr:col>36</xdr:col>
      <xdr:colOff>165100</xdr:colOff>
      <xdr:row>39</xdr:row>
      <xdr:rowOff>60351</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645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51478</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73802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159462</xdr:rowOff>
    </xdr:from>
    <xdr:to>
      <xdr:col>55</xdr:col>
      <xdr:colOff>50800</xdr:colOff>
      <xdr:row>39</xdr:row>
      <xdr:rowOff>89612</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74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95636</xdr:rowOff>
    </xdr:from>
    <xdr:ext cx="378565"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6107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159271</xdr:rowOff>
    </xdr:from>
    <xdr:to>
      <xdr:col>50</xdr:col>
      <xdr:colOff>165100</xdr:colOff>
      <xdr:row>39</xdr:row>
      <xdr:rowOff>89421</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74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80548</xdr:rowOff>
    </xdr:from>
    <xdr:ext cx="378565"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450017" y="67670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161519</xdr:rowOff>
    </xdr:from>
    <xdr:to>
      <xdr:col>46</xdr:col>
      <xdr:colOff>38100</xdr:colOff>
      <xdr:row>39</xdr:row>
      <xdr:rowOff>91669</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76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20833</xdr:colOff>
      <xdr:row>39</xdr:row>
      <xdr:rowOff>82796</xdr:rowOff>
    </xdr:from>
    <xdr:ext cx="313932"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593333" y="67693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157785</xdr:rowOff>
    </xdr:from>
    <xdr:to>
      <xdr:col>41</xdr:col>
      <xdr:colOff>101600</xdr:colOff>
      <xdr:row>39</xdr:row>
      <xdr:rowOff>87935</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7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79062</xdr:rowOff>
    </xdr:from>
    <xdr:ext cx="378565"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672017" y="67656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31445</xdr:rowOff>
    </xdr:from>
    <xdr:to>
      <xdr:col>36</xdr:col>
      <xdr:colOff>165100</xdr:colOff>
      <xdr:row>31</xdr:row>
      <xdr:rowOff>133045</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5346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29</xdr:row>
      <xdr:rowOff>149572</xdr:rowOff>
    </xdr:from>
    <xdr:ext cx="534377"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705111" y="5121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50163</xdr:rowOff>
    </xdr:from>
    <xdr:to>
      <xdr:col>54</xdr:col>
      <xdr:colOff>189865</xdr:colOff>
      <xdr:row>59</xdr:row>
      <xdr:rowOff>36531</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794113"/>
          <a:ext cx="1270" cy="13579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40358</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55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36531</xdr:rowOff>
    </xdr:from>
    <xdr:to>
      <xdr:col>55</xdr:col>
      <xdr:colOff>88900</xdr:colOff>
      <xdr:row>59</xdr:row>
      <xdr:rowOff>36531</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52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168290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56934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1,792,503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50163</xdr:rowOff>
    </xdr:from>
    <xdr:to>
      <xdr:col>55</xdr:col>
      <xdr:colOff>88900</xdr:colOff>
      <xdr:row>51</xdr:row>
      <xdr:rowOff>50163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794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106788</xdr:rowOff>
    </xdr:from>
    <xdr:to>
      <xdr:col>55</xdr:col>
      <xdr:colOff>0</xdr:colOff>
      <xdr:row>58</xdr:row>
      <xdr:rowOff>138896</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10050888"/>
          <a:ext cx="838200" cy="32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41201</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9853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134,286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62774</xdr:rowOff>
    </xdr:from>
    <xdr:to>
      <xdr:col>55</xdr:col>
      <xdr:colOff>50800</xdr:colOff>
      <xdr:row>58</xdr:row>
      <xdr:rowOff>164374</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10006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130846</xdr:rowOff>
    </xdr:from>
    <xdr:to>
      <xdr:col>50</xdr:col>
      <xdr:colOff>114300</xdr:colOff>
      <xdr:row>58</xdr:row>
      <xdr:rowOff>138896</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750300" y="10074946"/>
          <a:ext cx="889000" cy="8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125675</xdr:rowOff>
    </xdr:from>
    <xdr:to>
      <xdr:col>50</xdr:col>
      <xdr:colOff>165100</xdr:colOff>
      <xdr:row>59</xdr:row>
      <xdr:rowOff>55825</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10069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46952</xdr:rowOff>
    </xdr:from>
    <xdr:ext cx="534377"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72111" y="10162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113288</xdr:rowOff>
    </xdr:from>
    <xdr:to>
      <xdr:col>45</xdr:col>
      <xdr:colOff>177800</xdr:colOff>
      <xdr:row>58</xdr:row>
      <xdr:rowOff>130846</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7861300" y="10057388"/>
          <a:ext cx="889000" cy="17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129473</xdr:rowOff>
    </xdr:from>
    <xdr:to>
      <xdr:col>46</xdr:col>
      <xdr:colOff>38100</xdr:colOff>
      <xdr:row>59</xdr:row>
      <xdr:rowOff>59623</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1007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50750</xdr:rowOff>
    </xdr:from>
    <xdr:ext cx="534377"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83111" y="10166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113288</xdr:rowOff>
    </xdr:from>
    <xdr:to>
      <xdr:col>41</xdr:col>
      <xdr:colOff>50800</xdr:colOff>
      <xdr:row>58</xdr:row>
      <xdr:rowOff>128339</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10057388"/>
          <a:ext cx="889000" cy="15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120637</xdr:rowOff>
    </xdr:from>
    <xdr:to>
      <xdr:col>41</xdr:col>
      <xdr:colOff>101600</xdr:colOff>
      <xdr:row>59</xdr:row>
      <xdr:rowOff>50787</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10064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41914</xdr:rowOff>
    </xdr:from>
    <xdr:ext cx="534377"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94111" y="101574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124809</xdr:rowOff>
    </xdr:from>
    <xdr:to>
      <xdr:col>36</xdr:col>
      <xdr:colOff>165100</xdr:colOff>
      <xdr:row>59</xdr:row>
      <xdr:rowOff>54959</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100689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46086</xdr:rowOff>
    </xdr:from>
    <xdr:ext cx="534377"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705111" y="101616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55988</xdr:rowOff>
    </xdr:from>
    <xdr:to>
      <xdr:col>55</xdr:col>
      <xdr:colOff>50800</xdr:colOff>
      <xdr:row>58</xdr:row>
      <xdr:rowOff>157588</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10000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15365</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788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88096</xdr:rowOff>
    </xdr:from>
    <xdr:to>
      <xdr:col>50</xdr:col>
      <xdr:colOff>165100</xdr:colOff>
      <xdr:row>59</xdr:row>
      <xdr:rowOff>18246</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10032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34773</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98074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80046</xdr:rowOff>
    </xdr:from>
    <xdr:to>
      <xdr:col>46</xdr:col>
      <xdr:colOff>38100</xdr:colOff>
      <xdr:row>59</xdr:row>
      <xdr:rowOff>10196</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10024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26723</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9799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62488</xdr:rowOff>
    </xdr:from>
    <xdr:to>
      <xdr:col>41</xdr:col>
      <xdr:colOff>101600</xdr:colOff>
      <xdr:row>58</xdr:row>
      <xdr:rowOff>164088</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10006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9165</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9781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77539</xdr:rowOff>
    </xdr:from>
    <xdr:to>
      <xdr:col>36</xdr:col>
      <xdr:colOff>165100</xdr:colOff>
      <xdr:row>59</xdr:row>
      <xdr:rowOff>7689</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10021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24216</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9796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37042</xdr:rowOff>
    </xdr:from>
    <xdr:to>
      <xdr:col>54</xdr:col>
      <xdr:colOff>189865</xdr:colOff>
      <xdr:row>79</xdr:row>
      <xdr:rowOff>83601</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038542"/>
          <a:ext cx="1270" cy="1589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87428</xdr:rowOff>
    </xdr:from>
    <xdr:ext cx="469744" cy="259045"/>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6319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83601</xdr:rowOff>
    </xdr:from>
    <xdr:to>
      <xdr:col>55</xdr:col>
      <xdr:colOff>88900</xdr:colOff>
      <xdr:row>79</xdr:row>
      <xdr:rowOff>83601</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628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155169</xdr:rowOff>
    </xdr:from>
    <xdr:ext cx="599010" cy="2590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8137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491,435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37042</xdr:rowOff>
    </xdr:from>
    <xdr:to>
      <xdr:col>55</xdr:col>
      <xdr:colOff>88900</xdr:colOff>
      <xdr:row>70</xdr:row>
      <xdr:rowOff>37042</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038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146594</xdr:rowOff>
    </xdr:from>
    <xdr:to>
      <xdr:col>55</xdr:col>
      <xdr:colOff>0</xdr:colOff>
      <xdr:row>79</xdr:row>
      <xdr:rowOff>14574</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9639300" y="13519694"/>
          <a:ext cx="838200" cy="39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33357</xdr:rowOff>
    </xdr:from>
    <xdr:ext cx="534377" cy="25904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2350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10480</xdr:rowOff>
    </xdr:from>
    <xdr:to>
      <xdr:col>55</xdr:col>
      <xdr:colOff>50800</xdr:colOff>
      <xdr:row>78</xdr:row>
      <xdr:rowOff>112080</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38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14574</xdr:rowOff>
    </xdr:from>
    <xdr:to>
      <xdr:col>50</xdr:col>
      <xdr:colOff>114300</xdr:colOff>
      <xdr:row>79</xdr:row>
      <xdr:rowOff>27065</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8750300" y="13559124"/>
          <a:ext cx="889000" cy="12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160066</xdr:rowOff>
    </xdr:from>
    <xdr:to>
      <xdr:col>50</xdr:col>
      <xdr:colOff>165100</xdr:colOff>
      <xdr:row>79</xdr:row>
      <xdr:rowOff>90216</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533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81343</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372111" y="13625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21856</xdr:rowOff>
    </xdr:from>
    <xdr:to>
      <xdr:col>45</xdr:col>
      <xdr:colOff>177800</xdr:colOff>
      <xdr:row>79</xdr:row>
      <xdr:rowOff>27065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7861300" y="13566406"/>
          <a:ext cx="889000" cy="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159162</xdr:rowOff>
    </xdr:from>
    <xdr:to>
      <xdr:col>46</xdr:col>
      <xdr:colOff>38100</xdr:colOff>
      <xdr:row>79</xdr:row>
      <xdr:rowOff>89312</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532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80439</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483111" y="13624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21856</xdr:rowOff>
    </xdr:from>
    <xdr:to>
      <xdr:col>41</xdr:col>
      <xdr:colOff>50800</xdr:colOff>
      <xdr:row>79</xdr:row>
      <xdr:rowOff>55643</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flipV="1">
          <a:off x="6972300" y="13566406"/>
          <a:ext cx="889000" cy="33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149969</xdr:rowOff>
    </xdr:from>
    <xdr:to>
      <xdr:col>41</xdr:col>
      <xdr:colOff>101600</xdr:colOff>
      <xdr:row>79</xdr:row>
      <xdr:rowOff>80119</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52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71246</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594111" y="13615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160683</xdr:rowOff>
    </xdr:from>
    <xdr:to>
      <xdr:col>36</xdr:col>
      <xdr:colOff>165100</xdr:colOff>
      <xdr:row>79</xdr:row>
      <xdr:rowOff>90833</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533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107360</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5111" y="13309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95794</xdr:rowOff>
    </xdr:from>
    <xdr:to>
      <xdr:col>55</xdr:col>
      <xdr:colOff>50800</xdr:colOff>
      <xdr:row>79</xdr:row>
      <xdr:rowOff>25944</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468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10721</xdr:rowOff>
    </xdr:from>
    <xdr:ext cx="534377" cy="25904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383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135224</xdr:rowOff>
    </xdr:from>
    <xdr:to>
      <xdr:col>50</xdr:col>
      <xdr:colOff>165100</xdr:colOff>
      <xdr:row>79</xdr:row>
      <xdr:rowOff>65374</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508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81901</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372111" y="132835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147715</xdr:rowOff>
    </xdr:from>
    <xdr:to>
      <xdr:col>46</xdr:col>
      <xdr:colOff>38100</xdr:colOff>
      <xdr:row>79</xdr:row>
      <xdr:rowOff>77865</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520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94392</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483111" y="132960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142506</xdr:rowOff>
    </xdr:from>
    <xdr:to>
      <xdr:col>41</xdr:col>
      <xdr:colOff>101600</xdr:colOff>
      <xdr:row>79</xdr:row>
      <xdr:rowOff>72656</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515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89183</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594111" y="132908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79</xdr:row>
      <xdr:rowOff>4843</xdr:rowOff>
    </xdr:from>
    <xdr:to>
      <xdr:col>36</xdr:col>
      <xdr:colOff>165100</xdr:colOff>
      <xdr:row>79</xdr:row>
      <xdr:rowOff>106443</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549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97570</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05111" y="13642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土木費グラフ枠">
          <a:extLst>
            <a:ext uri="{FF2B5EF4-FFF2-40B4-BE49-F238E27FC236}">
              <a16:creationId xmlns:a16="http://schemas.microsoft.com/office/drawing/2014/main" id="{00000000-0008-0000-0700-0000C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37012</xdr:rowOff>
    </xdr:from>
    <xdr:to>
      <xdr:col>54</xdr:col>
      <xdr:colOff>189865</xdr:colOff>
      <xdr:row>99</xdr:row>
      <xdr:rowOff>54539</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flipV="1">
          <a:off x="10475595" y="15638962"/>
          <a:ext cx="1270" cy="13891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58366</xdr:rowOff>
    </xdr:from>
    <xdr:ext cx="534377" cy="259045"/>
    <xdr:sp macro="" textlink="">
      <xdr:nvSpPr>
        <xdr:cNvPr id="460" name="土木費最小値テキスト">
          <a:extLst>
            <a:ext uri="{FF2B5EF4-FFF2-40B4-BE49-F238E27FC236}">
              <a16:creationId xmlns:a16="http://schemas.microsoft.com/office/drawing/2014/main" id="{00000000-0008-0000-0700-0000CC010000}"/>
            </a:ext>
          </a:extLst>
        </xdr:cNvPr>
        <xdr:cNvSpPr txBox="1"/>
      </xdr:nvSpPr>
      <xdr:spPr>
        <a:xfrm>
          <a:off x="10528300" y="17031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54539</xdr:rowOff>
    </xdr:from>
    <xdr:to>
      <xdr:col>55</xdr:col>
      <xdr:colOff>88900</xdr:colOff>
      <xdr:row>99</xdr:row>
      <xdr:rowOff>54539</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7028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155139</xdr:rowOff>
    </xdr:from>
    <xdr:ext cx="599010" cy="259045"/>
    <xdr:sp macro="" textlink="">
      <xdr:nvSpPr>
        <xdr:cNvPr id="462" name="土木費最大値テキスト">
          <a:extLst>
            <a:ext uri="{FF2B5EF4-FFF2-40B4-BE49-F238E27FC236}">
              <a16:creationId xmlns:a16="http://schemas.microsoft.com/office/drawing/2014/main" id="{00000000-0008-0000-0700-0000CE010000}"/>
            </a:ext>
          </a:extLst>
        </xdr:cNvPr>
        <xdr:cNvSpPr txBox="1"/>
      </xdr:nvSpPr>
      <xdr:spPr>
        <a:xfrm>
          <a:off x="10528300" y="15414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877,889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37012</xdr:rowOff>
    </xdr:from>
    <xdr:to>
      <xdr:col>55</xdr:col>
      <xdr:colOff>88900</xdr:colOff>
      <xdr:row>91</xdr:row>
      <xdr:rowOff>37012</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10388600" y="156389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87965</xdr:rowOff>
    </xdr:from>
    <xdr:to>
      <xdr:col>55</xdr:col>
      <xdr:colOff>0</xdr:colOff>
      <xdr:row>98</xdr:row>
      <xdr:rowOff>102482</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9639300" y="16890065"/>
          <a:ext cx="838200" cy="14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13915</xdr:rowOff>
    </xdr:from>
    <xdr:ext cx="599010" cy="259045"/>
    <xdr:sp macro="" textlink="">
      <xdr:nvSpPr>
        <xdr:cNvPr id="465" name="土木費平均値テキスト">
          <a:extLst>
            <a:ext uri="{FF2B5EF4-FFF2-40B4-BE49-F238E27FC236}">
              <a16:creationId xmlns:a16="http://schemas.microsoft.com/office/drawing/2014/main" id="{00000000-0008-0000-0700-0000D1010000}"/>
            </a:ext>
          </a:extLst>
        </xdr:cNvPr>
        <xdr:cNvSpPr txBox="1"/>
      </xdr:nvSpPr>
      <xdr:spPr>
        <a:xfrm>
          <a:off x="10528300" y="1664456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162488</xdr:rowOff>
    </xdr:from>
    <xdr:to>
      <xdr:col>55</xdr:col>
      <xdr:colOff>50800</xdr:colOff>
      <xdr:row>98</xdr:row>
      <xdr:rowOff>92638</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10426700" y="16793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87965</xdr:rowOff>
    </xdr:from>
    <xdr:to>
      <xdr:col>50</xdr:col>
      <xdr:colOff>114300</xdr:colOff>
      <xdr:row>98</xdr:row>
      <xdr:rowOff>135533</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8750300" y="16890065"/>
          <a:ext cx="889000" cy="47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76327</xdr:rowOff>
    </xdr:from>
    <xdr:to>
      <xdr:col>50</xdr:col>
      <xdr:colOff>165100</xdr:colOff>
      <xdr:row>99</xdr:row>
      <xdr:rowOff>6477</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9588500" y="16878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169054</xdr:rowOff>
    </xdr:from>
    <xdr:ext cx="534377"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9372111" y="16971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135533</xdr:rowOff>
    </xdr:from>
    <xdr:to>
      <xdr:col>45</xdr:col>
      <xdr:colOff>177800</xdr:colOff>
      <xdr:row>98</xdr:row>
      <xdr:rowOff>142385</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flipV="1">
          <a:off x="7861300" y="16937633"/>
          <a:ext cx="889000" cy="6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63857</xdr:rowOff>
    </xdr:from>
    <xdr:to>
      <xdr:col>46</xdr:col>
      <xdr:colOff>38100</xdr:colOff>
      <xdr:row>98</xdr:row>
      <xdr:rowOff>165457</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8699500" y="16865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10534</xdr:rowOff>
    </xdr:from>
    <xdr:ext cx="534377"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483111" y="16641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66529</xdr:rowOff>
    </xdr:from>
    <xdr:to>
      <xdr:col>41</xdr:col>
      <xdr:colOff>50800</xdr:colOff>
      <xdr:row>98</xdr:row>
      <xdr:rowOff>142385</xdr:rowOff>
    </xdr:to>
    <xdr:cxnSp macro="">
      <xdr:nvCxnSpPr>
        <xdr:cNvPr id="473" name="直線コネクタ 472">
          <a:extLst>
            <a:ext uri="{FF2B5EF4-FFF2-40B4-BE49-F238E27FC236}">
              <a16:creationId xmlns:a16="http://schemas.microsoft.com/office/drawing/2014/main" id="{00000000-0008-0000-0700-0000D9010000}"/>
            </a:ext>
          </a:extLst>
        </xdr:cNvPr>
        <xdr:cNvCxnSpPr/>
      </xdr:nvCxnSpPr>
      <xdr:spPr>
        <a:xfrm>
          <a:off x="6972300" y="16868629"/>
          <a:ext cx="889000" cy="75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91334</xdr:rowOff>
    </xdr:from>
    <xdr:to>
      <xdr:col>41</xdr:col>
      <xdr:colOff>101600</xdr:colOff>
      <xdr:row>99</xdr:row>
      <xdr:rowOff>21484</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7810500" y="16893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38011</xdr:rowOff>
    </xdr:from>
    <xdr:ext cx="534377"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594111" y="16668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75612</xdr:rowOff>
    </xdr:from>
    <xdr:to>
      <xdr:col>36</xdr:col>
      <xdr:colOff>165100</xdr:colOff>
      <xdr:row>99</xdr:row>
      <xdr:rowOff>5762</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6921500" y="16877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168339</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6705111" y="169704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51682</xdr:rowOff>
    </xdr:from>
    <xdr:to>
      <xdr:col>55</xdr:col>
      <xdr:colOff>50800</xdr:colOff>
      <xdr:row>98</xdr:row>
      <xdr:rowOff>153282</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10426700" y="16853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140915</xdr:rowOff>
    </xdr:from>
    <xdr:ext cx="599010" cy="259045"/>
    <xdr:sp macro="" textlink="">
      <xdr:nvSpPr>
        <xdr:cNvPr id="484" name="土木費該当値テキスト">
          <a:extLst>
            <a:ext uri="{FF2B5EF4-FFF2-40B4-BE49-F238E27FC236}">
              <a16:creationId xmlns:a16="http://schemas.microsoft.com/office/drawing/2014/main" id="{00000000-0008-0000-0700-0000E4010000}"/>
            </a:ext>
          </a:extLst>
        </xdr:cNvPr>
        <xdr:cNvSpPr txBox="1"/>
      </xdr:nvSpPr>
      <xdr:spPr>
        <a:xfrm>
          <a:off x="10528300" y="16771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37165</xdr:rowOff>
    </xdr:from>
    <xdr:to>
      <xdr:col>50</xdr:col>
      <xdr:colOff>165100</xdr:colOff>
      <xdr:row>98</xdr:row>
      <xdr:rowOff>138765</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9588500" y="16839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155292</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9339795" y="166144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84733</xdr:rowOff>
    </xdr:from>
    <xdr:to>
      <xdr:col>46</xdr:col>
      <xdr:colOff>38100</xdr:colOff>
      <xdr:row>99</xdr:row>
      <xdr:rowOff>14883</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8699500" y="16886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6010</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8483111" y="16979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91585</xdr:rowOff>
    </xdr:from>
    <xdr:to>
      <xdr:col>41</xdr:col>
      <xdr:colOff>101600</xdr:colOff>
      <xdr:row>99</xdr:row>
      <xdr:rowOff>21735</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7810500" y="16893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12862</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7594111" y="16986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15729</xdr:rowOff>
    </xdr:from>
    <xdr:to>
      <xdr:col>36</xdr:col>
      <xdr:colOff>165100</xdr:colOff>
      <xdr:row>98</xdr:row>
      <xdr:rowOff>117329</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6921500" y="16817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133856</xdr:rowOff>
    </xdr:from>
    <xdr:ext cx="599010"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6672795" y="16593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4" name="テキスト ボックス 513">
          <a:extLst>
            <a:ext uri="{FF2B5EF4-FFF2-40B4-BE49-F238E27FC236}">
              <a16:creationId xmlns:a16="http://schemas.microsoft.com/office/drawing/2014/main" id="{00000000-0008-0000-0700-000002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5" name="消防費グラフ枠">
          <a:extLst>
            <a:ext uri="{FF2B5EF4-FFF2-40B4-BE49-F238E27FC236}">
              <a16:creationId xmlns:a16="http://schemas.microsoft.com/office/drawing/2014/main" id="{00000000-0008-0000-0700-000003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84744</xdr:rowOff>
    </xdr:from>
    <xdr:to>
      <xdr:col>85</xdr:col>
      <xdr:colOff>126364</xdr:colOff>
      <xdr:row>38</xdr:row>
      <xdr:rowOff>162575</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6317595" y="5228244"/>
          <a:ext cx="1269" cy="1449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166402</xdr:rowOff>
    </xdr:from>
    <xdr:ext cx="469744" cy="259045"/>
    <xdr:sp macro="" textlink="">
      <xdr:nvSpPr>
        <xdr:cNvPr id="517" name="消防費最小値テキスト">
          <a:extLst>
            <a:ext uri="{FF2B5EF4-FFF2-40B4-BE49-F238E27FC236}">
              <a16:creationId xmlns:a16="http://schemas.microsoft.com/office/drawing/2014/main" id="{00000000-0008-0000-0700-000005020000}"/>
            </a:ext>
          </a:extLst>
        </xdr:cNvPr>
        <xdr:cNvSpPr txBox="1"/>
      </xdr:nvSpPr>
      <xdr:spPr>
        <a:xfrm>
          <a:off x="16370300" y="6681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162575</xdr:rowOff>
    </xdr:from>
    <xdr:to>
      <xdr:col>86</xdr:col>
      <xdr:colOff>25400</xdr:colOff>
      <xdr:row>38</xdr:row>
      <xdr:rowOff>162575</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6677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31421</xdr:rowOff>
    </xdr:from>
    <xdr:ext cx="599010" cy="259045"/>
    <xdr:sp macro="" textlink="">
      <xdr:nvSpPr>
        <xdr:cNvPr id="519" name="消防費最大値テキスト">
          <a:extLst>
            <a:ext uri="{FF2B5EF4-FFF2-40B4-BE49-F238E27FC236}">
              <a16:creationId xmlns:a16="http://schemas.microsoft.com/office/drawing/2014/main" id="{00000000-0008-0000-0700-000007020000}"/>
            </a:ext>
          </a:extLst>
        </xdr:cNvPr>
        <xdr:cNvSpPr txBox="1"/>
      </xdr:nvSpPr>
      <xdr:spPr>
        <a:xfrm>
          <a:off x="16370300" y="5003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197,212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84744</xdr:rowOff>
    </xdr:from>
    <xdr:to>
      <xdr:col>86</xdr:col>
      <xdr:colOff>25400</xdr:colOff>
      <xdr:row>30</xdr:row>
      <xdr:rowOff>84744</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6230600" y="52282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136835</xdr:rowOff>
    </xdr:from>
    <xdr:to>
      <xdr:col>85</xdr:col>
      <xdr:colOff>127000</xdr:colOff>
      <xdr:row>36</xdr:row>
      <xdr:rowOff>163749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5481300" y="6309035"/>
          <a:ext cx="838200" cy="26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71262</xdr:rowOff>
    </xdr:from>
    <xdr:ext cx="534377" cy="259045"/>
    <xdr:sp macro="" textlink="">
      <xdr:nvSpPr>
        <xdr:cNvPr id="522" name="消防費平均値テキスト">
          <a:extLst>
            <a:ext uri="{FF2B5EF4-FFF2-40B4-BE49-F238E27FC236}">
              <a16:creationId xmlns:a16="http://schemas.microsoft.com/office/drawing/2014/main" id="{00000000-0008-0000-0700-00000A020000}"/>
            </a:ext>
          </a:extLst>
        </xdr:cNvPr>
        <xdr:cNvSpPr txBox="1"/>
      </xdr:nvSpPr>
      <xdr:spPr>
        <a:xfrm>
          <a:off x="16370300" y="60720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48385</xdr:rowOff>
    </xdr:from>
    <xdr:to>
      <xdr:col>85</xdr:col>
      <xdr:colOff>177800</xdr:colOff>
      <xdr:row>36</xdr:row>
      <xdr:rowOff>149985</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6268700" y="6220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159764</xdr:rowOff>
    </xdr:from>
    <xdr:to>
      <xdr:col>81</xdr:col>
      <xdr:colOff>50800</xdr:colOff>
      <xdr:row>36</xdr:row>
      <xdr:rowOff>163749</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a:off x="14592300" y="6331964"/>
          <a:ext cx="889000" cy="3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65377</xdr:rowOff>
    </xdr:from>
    <xdr:to>
      <xdr:col>81</xdr:col>
      <xdr:colOff>101600</xdr:colOff>
      <xdr:row>37</xdr:row>
      <xdr:rowOff>166977</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5430500" y="6409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158104</xdr:rowOff>
    </xdr:from>
    <xdr:ext cx="534377"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5214111" y="65017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159764</xdr:rowOff>
    </xdr:from>
    <xdr:to>
      <xdr:col>76</xdr:col>
      <xdr:colOff>114300</xdr:colOff>
      <xdr:row>36</xdr:row>
      <xdr:rowOff>168854</xdr:rowOff>
    </xdr:to>
    <xdr:cxnSp macro="">
      <xdr:nvCxnSpPr>
        <xdr:cNvPr id="527" name="直線コネクタ 526">
          <a:extLst>
            <a:ext uri="{FF2B5EF4-FFF2-40B4-BE49-F238E27FC236}">
              <a16:creationId xmlns:a16="http://schemas.microsoft.com/office/drawing/2014/main" id="{00000000-0008-0000-0700-00000F020000}"/>
            </a:ext>
          </a:extLst>
        </xdr:cNvPr>
        <xdr:cNvCxnSpPr/>
      </xdr:nvCxnSpPr>
      <xdr:spPr>
        <a:xfrm flipV="1">
          <a:off x="13703300" y="6331964"/>
          <a:ext cx="889000" cy="9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90996</xdr:rowOff>
    </xdr:from>
    <xdr:to>
      <xdr:col>76</xdr:col>
      <xdr:colOff>165100</xdr:colOff>
      <xdr:row>38</xdr:row>
      <xdr:rowOff>21146</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4541500" y="6434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12272</xdr:rowOff>
    </xdr:from>
    <xdr:ext cx="534377"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4325111" y="6527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168854</xdr:rowOff>
    </xdr:from>
    <xdr:to>
      <xdr:col>71</xdr:col>
      <xdr:colOff>177800</xdr:colOff>
      <xdr:row>37</xdr:row>
      <xdr:rowOff>71364</xdr:rowOff>
    </xdr:to>
    <xdr:cxnSp macro="">
      <xdr:nvCxnSpPr>
        <xdr:cNvPr id="530" name="直線コネクタ 529">
          <a:extLst>
            <a:ext uri="{FF2B5EF4-FFF2-40B4-BE49-F238E27FC236}">
              <a16:creationId xmlns:a16="http://schemas.microsoft.com/office/drawing/2014/main" id="{00000000-0008-0000-0700-000012020000}"/>
            </a:ext>
          </a:extLst>
        </xdr:cNvPr>
        <xdr:cNvCxnSpPr/>
      </xdr:nvCxnSpPr>
      <xdr:spPr>
        <a:xfrm flipV="1">
          <a:off x="12814300" y="6341054"/>
          <a:ext cx="889000" cy="73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83345</xdr:rowOff>
    </xdr:from>
    <xdr:to>
      <xdr:col>72</xdr:col>
      <xdr:colOff>38100</xdr:colOff>
      <xdr:row>38</xdr:row>
      <xdr:rowOff>13495</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3652500" y="6426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4622</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3436111" y="6519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59327</xdr:rowOff>
    </xdr:from>
    <xdr:to>
      <xdr:col>67</xdr:col>
      <xdr:colOff>101600</xdr:colOff>
      <xdr:row>37</xdr:row>
      <xdr:rowOff>160927</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2763500" y="6402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152054</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2547111" y="6495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86035</xdr:rowOff>
    </xdr:from>
    <xdr:to>
      <xdr:col>85</xdr:col>
      <xdr:colOff>177800</xdr:colOff>
      <xdr:row>37</xdr:row>
      <xdr:rowOff>16185</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6268700" y="625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64462</xdr:rowOff>
    </xdr:from>
    <xdr:ext cx="534377" cy="259045"/>
    <xdr:sp macro="" textlink="">
      <xdr:nvSpPr>
        <xdr:cNvPr id="541" name="消防費該当値テキスト">
          <a:extLst>
            <a:ext uri="{FF2B5EF4-FFF2-40B4-BE49-F238E27FC236}">
              <a16:creationId xmlns:a16="http://schemas.microsoft.com/office/drawing/2014/main" id="{00000000-0008-0000-0700-00001D020000}"/>
            </a:ext>
          </a:extLst>
        </xdr:cNvPr>
        <xdr:cNvSpPr txBox="1"/>
      </xdr:nvSpPr>
      <xdr:spPr>
        <a:xfrm>
          <a:off x="16370300" y="6236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112949</xdr:rowOff>
    </xdr:from>
    <xdr:to>
      <xdr:col>81</xdr:col>
      <xdr:colOff>101600</xdr:colOff>
      <xdr:row>37</xdr:row>
      <xdr:rowOff>43099</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5430500" y="6285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59626</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5214111" y="6060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108964</xdr:rowOff>
    </xdr:from>
    <xdr:to>
      <xdr:col>76</xdr:col>
      <xdr:colOff>165100</xdr:colOff>
      <xdr:row>37</xdr:row>
      <xdr:rowOff>39114</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4541500" y="6281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55641</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4325111" y="6056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118054</xdr:rowOff>
    </xdr:from>
    <xdr:to>
      <xdr:col>72</xdr:col>
      <xdr:colOff>38100</xdr:colOff>
      <xdr:row>37</xdr:row>
      <xdr:rowOff>48204</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3652500" y="6290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64731</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3436111" y="6065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20564</xdr:rowOff>
    </xdr:from>
    <xdr:to>
      <xdr:col>67</xdr:col>
      <xdr:colOff>101600</xdr:colOff>
      <xdr:row>37</xdr:row>
      <xdr:rowOff>122164</xdr:rowOff>
    </xdr:to>
    <xdr:sp macro="" textlink="">
      <xdr:nvSpPr>
        <xdr:cNvPr id="548" name="楕円 547">
          <a:extLst>
            <a:ext uri="{FF2B5EF4-FFF2-40B4-BE49-F238E27FC236}">
              <a16:creationId xmlns:a16="http://schemas.microsoft.com/office/drawing/2014/main" id="{00000000-0008-0000-0700-000024020000}"/>
            </a:ext>
          </a:extLst>
        </xdr:cNvPr>
        <xdr:cNvSpPr/>
      </xdr:nvSpPr>
      <xdr:spPr>
        <a:xfrm>
          <a:off x="12763500" y="6364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138691</xdr:rowOff>
    </xdr:from>
    <xdr:ext cx="534377" cy="259045"/>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547111" y="61394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132644</xdr:rowOff>
    </xdr:from>
    <xdr:to>
      <xdr:col>85</xdr:col>
      <xdr:colOff>126364</xdr:colOff>
      <xdr:row>57</xdr:row>
      <xdr:rowOff>159398</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05144"/>
          <a:ext cx="1269" cy="12269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163225</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9935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159398</xdr:rowOff>
    </xdr:from>
    <xdr:to>
      <xdr:col>86</xdr:col>
      <xdr:colOff>25400</xdr:colOff>
      <xdr:row>57</xdr:row>
      <xdr:rowOff>159398</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9932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79321</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480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381,852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132644</xdr:rowOff>
    </xdr:from>
    <xdr:to>
      <xdr:col>86</xdr:col>
      <xdr:colOff>25400</xdr:colOff>
      <xdr:row>50</xdr:row>
      <xdr:rowOff>132644</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05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119023</xdr:rowOff>
    </xdr:from>
    <xdr:to>
      <xdr:col>85</xdr:col>
      <xdr:colOff>127000</xdr:colOff>
      <xdr:row>57</xdr:row>
      <xdr:rowOff>72892</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9548773"/>
          <a:ext cx="838200" cy="296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59037</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66023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80610</xdr:rowOff>
    </xdr:from>
    <xdr:to>
      <xdr:col>85</xdr:col>
      <xdr:colOff>177800</xdr:colOff>
      <xdr:row>57</xdr:row>
      <xdr:rowOff>10760</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68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7436</xdr:rowOff>
    </xdr:from>
    <xdr:to>
      <xdr:col>81</xdr:col>
      <xdr:colOff>50800</xdr:colOff>
      <xdr:row>57</xdr:row>
      <xdr:rowOff>72892</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4592300" y="9780086"/>
          <a:ext cx="889000" cy="65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56686</xdr:rowOff>
    </xdr:from>
    <xdr:to>
      <xdr:col>81</xdr:col>
      <xdr:colOff>101600</xdr:colOff>
      <xdr:row>57</xdr:row>
      <xdr:rowOff>158286</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829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149413</xdr:rowOff>
    </xdr:from>
    <xdr:ext cx="534377"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214111" y="9922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7436</xdr:rowOff>
    </xdr:from>
    <xdr:to>
      <xdr:col>76</xdr:col>
      <xdr:colOff>114300</xdr:colOff>
      <xdr:row>57</xdr:row>
      <xdr:rowOff>103094</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3703300" y="9780086"/>
          <a:ext cx="889000" cy="95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81520</xdr:rowOff>
    </xdr:from>
    <xdr:to>
      <xdr:col>76</xdr:col>
      <xdr:colOff>165100</xdr:colOff>
      <xdr:row>58</xdr:row>
      <xdr:rowOff>11670</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85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2797</xdr:rowOff>
    </xdr:from>
    <xdr:ext cx="534377"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325111" y="99468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103094</xdr:rowOff>
    </xdr:from>
    <xdr:to>
      <xdr:col>71</xdr:col>
      <xdr:colOff>177800</xdr:colOff>
      <xdr:row>57</xdr:row>
      <xdr:rowOff>133676</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2814300" y="9875744"/>
          <a:ext cx="889000" cy="30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60264</xdr:rowOff>
    </xdr:from>
    <xdr:to>
      <xdr:col>72</xdr:col>
      <xdr:colOff>38100</xdr:colOff>
      <xdr:row>57</xdr:row>
      <xdr:rowOff>161864</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832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152991</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36111" y="9925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38261</xdr:rowOff>
    </xdr:from>
    <xdr:to>
      <xdr:col>67</xdr:col>
      <xdr:colOff>101600</xdr:colOff>
      <xdr:row>57</xdr:row>
      <xdr:rowOff>139861</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810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156388</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47111" y="9586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68223</xdr:rowOff>
    </xdr:from>
    <xdr:to>
      <xdr:col>85</xdr:col>
      <xdr:colOff>177800</xdr:colOff>
      <xdr:row>55</xdr:row>
      <xdr:rowOff>169823</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9497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91100</xdr:rowOff>
    </xdr:from>
    <xdr:ext cx="599010"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349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22092</xdr:rowOff>
    </xdr:from>
    <xdr:to>
      <xdr:col>81</xdr:col>
      <xdr:colOff>101600</xdr:colOff>
      <xdr:row>57</xdr:row>
      <xdr:rowOff>123692</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9794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140219</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9569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128086</xdr:rowOff>
    </xdr:from>
    <xdr:to>
      <xdr:col>76</xdr:col>
      <xdr:colOff>165100</xdr:colOff>
      <xdr:row>57</xdr:row>
      <xdr:rowOff>58236</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9729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74763</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9504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52294</xdr:rowOff>
    </xdr:from>
    <xdr:to>
      <xdr:col>72</xdr:col>
      <xdr:colOff>38100</xdr:colOff>
      <xdr:row>57</xdr:row>
      <xdr:rowOff>153894</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9824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170421</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36111" y="9600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82876</xdr:rowOff>
    </xdr:from>
    <xdr:to>
      <xdr:col>67</xdr:col>
      <xdr:colOff>101600</xdr:colOff>
      <xdr:row>58</xdr:row>
      <xdr:rowOff>13026</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9855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4153</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47111" y="9948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97266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270216"/>
          <a:ext cx="1269" cy="1318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43943</xdr:rowOff>
    </xdr:from>
    <xdr:ext cx="599010"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20454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692,275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97266</xdr:rowOff>
    </xdr:from>
    <xdr:to>
      <xdr:col>86</xdr:col>
      <xdr:colOff>25400</xdr:colOff>
      <xdr:row>71</xdr:row>
      <xdr:rowOff>97266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270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149713</xdr:rowOff>
    </xdr:from>
    <xdr:to>
      <xdr:col>85</xdr:col>
      <xdr:colOff>127000</xdr:colOff>
      <xdr:row>79</xdr:row>
      <xdr:rowOff>7796</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5481300" y="13522813"/>
          <a:ext cx="838200" cy="29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83157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4562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104730</xdr:rowOff>
    </xdr:from>
    <xdr:to>
      <xdr:col>85</xdr:col>
      <xdr:colOff>177800</xdr:colOff>
      <xdr:row>79</xdr:row>
      <xdr:rowOff>34880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47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100919</xdr:rowOff>
    </xdr:from>
    <xdr:to>
      <xdr:col>81</xdr:col>
      <xdr:colOff>50800</xdr:colOff>
      <xdr:row>79</xdr:row>
      <xdr:rowOff>7796</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474019"/>
          <a:ext cx="889000" cy="78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148410</xdr:rowOff>
    </xdr:from>
    <xdr:to>
      <xdr:col>81</xdr:col>
      <xdr:colOff>101600</xdr:colOff>
      <xdr:row>79</xdr:row>
      <xdr:rowOff>78560</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2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69687</xdr:rowOff>
    </xdr:from>
    <xdr:ext cx="469744"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46428" y="13614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100919</xdr:rowOff>
    </xdr:from>
    <xdr:to>
      <xdr:col>76</xdr:col>
      <xdr:colOff>114300</xdr:colOff>
      <xdr:row>78</xdr:row>
      <xdr:rowOff>163378</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3703300" y="13474019"/>
          <a:ext cx="889000" cy="62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146563</xdr:rowOff>
    </xdr:from>
    <xdr:to>
      <xdr:col>76</xdr:col>
      <xdr:colOff>165100</xdr:colOff>
      <xdr:row>79</xdr:row>
      <xdr:rowOff>76713</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19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67840</xdr:rowOff>
    </xdr:from>
    <xdr:ext cx="469744"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57428" y="13612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159443</xdr:rowOff>
    </xdr:from>
    <xdr:to>
      <xdr:col>71</xdr:col>
      <xdr:colOff>177800</xdr:colOff>
      <xdr:row>78</xdr:row>
      <xdr:rowOff>163378</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532543"/>
          <a:ext cx="889000" cy="3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146551</xdr:rowOff>
    </xdr:from>
    <xdr:to>
      <xdr:col>72</xdr:col>
      <xdr:colOff>38100</xdr:colOff>
      <xdr:row>79</xdr:row>
      <xdr:rowOff>76701</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19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67828</xdr:rowOff>
    </xdr:from>
    <xdr:ext cx="469744"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68428" y="13612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147557</xdr:rowOff>
    </xdr:from>
    <xdr:to>
      <xdr:col>67</xdr:col>
      <xdr:colOff>101600</xdr:colOff>
      <xdr:row>79</xdr:row>
      <xdr:rowOff>77707</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20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68834</xdr:rowOff>
    </xdr:from>
    <xdr:ext cx="469744"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79428" y="136133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98913</xdr:rowOff>
    </xdr:from>
    <xdr:to>
      <xdr:col>85</xdr:col>
      <xdr:colOff>177800</xdr:colOff>
      <xdr:row>79</xdr:row>
      <xdr:rowOff>29063</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472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58290</xdr:rowOff>
    </xdr:from>
    <xdr:ext cx="534377"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259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128446</xdr:rowOff>
    </xdr:from>
    <xdr:to>
      <xdr:col>81</xdr:col>
      <xdr:colOff>101600</xdr:colOff>
      <xdr:row>79</xdr:row>
      <xdr:rowOff>58596</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501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75123</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4111" y="13276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50119</xdr:rowOff>
    </xdr:from>
    <xdr:to>
      <xdr:col>76</xdr:col>
      <xdr:colOff>165100</xdr:colOff>
      <xdr:row>78</xdr:row>
      <xdr:rowOff>151719</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423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168246</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325111" y="13198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112578</xdr:rowOff>
    </xdr:from>
    <xdr:to>
      <xdr:col>72</xdr:col>
      <xdr:colOff>38100</xdr:colOff>
      <xdr:row>79</xdr:row>
      <xdr:rowOff>42728</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485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59255</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36111" y="13260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108643</xdr:rowOff>
    </xdr:from>
    <xdr:to>
      <xdr:col>67</xdr:col>
      <xdr:colOff>101600</xdr:colOff>
      <xdr:row>79</xdr:row>
      <xdr:rowOff>38793</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481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55320</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7111" y="13256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100406</xdr:rowOff>
    </xdr:from>
    <xdr:to>
      <xdr:col>85</xdr:col>
      <xdr:colOff>126364</xdr:colOff>
      <xdr:row>98</xdr:row>
      <xdr:rowOff>138157</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702356"/>
          <a:ext cx="1269" cy="12379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141984</xdr:rowOff>
    </xdr:from>
    <xdr:ext cx="378565" cy="259045"/>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69440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138157</xdr:rowOff>
    </xdr:from>
    <xdr:to>
      <xdr:col>86</xdr:col>
      <xdr:colOff>25400</xdr:colOff>
      <xdr:row>98</xdr:row>
      <xdr:rowOff>138157</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69402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47083</xdr:rowOff>
    </xdr:from>
    <xdr:ext cx="599010" cy="259045"/>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477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542,189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100406</xdr:rowOff>
    </xdr:from>
    <xdr:to>
      <xdr:col>86</xdr:col>
      <xdr:colOff>25400</xdr:colOff>
      <xdr:row>91</xdr:row>
      <xdr:rowOff>100406</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7023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147822</xdr:rowOff>
    </xdr:from>
    <xdr:to>
      <xdr:col>85</xdr:col>
      <xdr:colOff>127000</xdr:colOff>
      <xdr:row>95</xdr:row>
      <xdr:rowOff>115012</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5481300" y="16264122"/>
          <a:ext cx="838200" cy="138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128841</xdr:rowOff>
    </xdr:from>
    <xdr:ext cx="599010" cy="259045"/>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5880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150414</xdr:rowOff>
    </xdr:from>
    <xdr:to>
      <xdr:col>85</xdr:col>
      <xdr:colOff>177800</xdr:colOff>
      <xdr:row>97</xdr:row>
      <xdr:rowOff>80564</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609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86649</xdr:rowOff>
    </xdr:from>
    <xdr:to>
      <xdr:col>81</xdr:col>
      <xdr:colOff>50800</xdr:colOff>
      <xdr:row>95</xdr:row>
      <xdr:rowOff>115012</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a:off x="14592300" y="16374399"/>
          <a:ext cx="889000" cy="28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88694</xdr:rowOff>
    </xdr:from>
    <xdr:to>
      <xdr:col>81</xdr:col>
      <xdr:colOff>101600</xdr:colOff>
      <xdr:row>98</xdr:row>
      <xdr:rowOff>18844</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719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9971</xdr:rowOff>
    </xdr:from>
    <xdr:ext cx="534377"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214111" y="16812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86649</xdr:rowOff>
    </xdr:from>
    <xdr:to>
      <xdr:col>76</xdr:col>
      <xdr:colOff>114300</xdr:colOff>
      <xdr:row>95</xdr:row>
      <xdr:rowOff>93788</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6374399"/>
          <a:ext cx="889000" cy="7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102859</xdr:rowOff>
    </xdr:from>
    <xdr:to>
      <xdr:col>76</xdr:col>
      <xdr:colOff>165100</xdr:colOff>
      <xdr:row>98</xdr:row>
      <xdr:rowOff>33009</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733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24136</xdr:rowOff>
    </xdr:from>
    <xdr:ext cx="534377"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325111" y="16826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93788</xdr:rowOff>
    </xdr:from>
    <xdr:to>
      <xdr:col>71</xdr:col>
      <xdr:colOff>177800</xdr:colOff>
      <xdr:row>95</xdr:row>
      <xdr:rowOff>140094</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2814300" y="16381538"/>
          <a:ext cx="889000" cy="46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100177</xdr:rowOff>
    </xdr:from>
    <xdr:to>
      <xdr:col>72</xdr:col>
      <xdr:colOff>38100</xdr:colOff>
      <xdr:row>98</xdr:row>
      <xdr:rowOff>30327</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730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21454</xdr:rowOff>
    </xdr:from>
    <xdr:ext cx="534377"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36111" y="16823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102552</xdr:rowOff>
    </xdr:from>
    <xdr:to>
      <xdr:col>67</xdr:col>
      <xdr:colOff>101600</xdr:colOff>
      <xdr:row>98</xdr:row>
      <xdr:rowOff>32702</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733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23829</xdr:rowOff>
    </xdr:from>
    <xdr:ext cx="534377"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47111" y="16825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97022</xdr:rowOff>
    </xdr:from>
    <xdr:to>
      <xdr:col>85</xdr:col>
      <xdr:colOff>177800</xdr:colOff>
      <xdr:row>95</xdr:row>
      <xdr:rowOff>27172</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6213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119899</xdr:rowOff>
    </xdr:from>
    <xdr:ext cx="599010" cy="259045"/>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0647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296,447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64212</xdr:rowOff>
    </xdr:from>
    <xdr:to>
      <xdr:col>81</xdr:col>
      <xdr:colOff>101600</xdr:colOff>
      <xdr:row>95</xdr:row>
      <xdr:rowOff>165812</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6351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10889</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181795" y="16127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35849</xdr:rowOff>
    </xdr:from>
    <xdr:to>
      <xdr:col>76</xdr:col>
      <xdr:colOff>165100</xdr:colOff>
      <xdr:row>95</xdr:row>
      <xdr:rowOff>137449</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6323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93</xdr:row>
      <xdr:rowOff>153976</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292795" y="16098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42988</xdr:rowOff>
    </xdr:from>
    <xdr:to>
      <xdr:col>72</xdr:col>
      <xdr:colOff>38100</xdr:colOff>
      <xdr:row>95</xdr:row>
      <xdr:rowOff>144588</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6330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93</xdr:row>
      <xdr:rowOff>161115</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03795" y="16105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89294</xdr:rowOff>
    </xdr:from>
    <xdr:to>
      <xdr:col>67</xdr:col>
      <xdr:colOff>101600</xdr:colOff>
      <xdr:row>96</xdr:row>
      <xdr:rowOff>19444</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6377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94</xdr:row>
      <xdr:rowOff>35971</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14795" y="161522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77795</xdr:rowOff>
    </xdr:from>
    <xdr:to>
      <xdr:col>116</xdr:col>
      <xdr:colOff>62864</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flipV="1">
          <a:off x="22159595" y="5221295"/>
          <a:ext cx="1269" cy="1433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10533</xdr:rowOff>
    </xdr:from>
    <xdr:ext cx="249299" cy="259045"/>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6970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24472</xdr:rowOff>
    </xdr:from>
    <xdr:ext cx="534377" cy="259045"/>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4996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31,354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77795</xdr:rowOff>
    </xdr:from>
    <xdr:to>
      <xdr:col>116</xdr:col>
      <xdr:colOff>152400</xdr:colOff>
      <xdr:row>30</xdr:row>
      <xdr:rowOff>77795</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5221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99433</xdr:rowOff>
    </xdr:from>
    <xdr:ext cx="378565" cy="259045"/>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44308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76556</xdr:rowOff>
    </xdr:from>
    <xdr:to>
      <xdr:col>116</xdr:col>
      <xdr:colOff>114300</xdr:colOff>
      <xdr:row>39</xdr:row>
      <xdr:rowOff>6706</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591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78979</xdr:rowOff>
    </xdr:from>
    <xdr:to>
      <xdr:col>112</xdr:col>
      <xdr:colOff>38100</xdr:colOff>
      <xdr:row>39</xdr:row>
      <xdr:rowOff>9129</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6594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25656</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134017" y="63693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77836</xdr:rowOff>
    </xdr:from>
    <xdr:to>
      <xdr:col>107</xdr:col>
      <xdr:colOff>101600</xdr:colOff>
      <xdr:row>39</xdr:row>
      <xdr:rowOff>7986</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592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24513</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17" y="63681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79802</xdr:rowOff>
    </xdr:from>
    <xdr:to>
      <xdr:col>102</xdr:col>
      <xdr:colOff>165100</xdr:colOff>
      <xdr:row>39</xdr:row>
      <xdr:rowOff>9952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594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26479</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17" y="63701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81585</xdr:rowOff>
    </xdr:from>
    <xdr:to>
      <xdr:col>98</xdr:col>
      <xdr:colOff>38100</xdr:colOff>
      <xdr:row>39</xdr:row>
      <xdr:rowOff>11735</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59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28262</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17" y="63719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54983</xdr:rowOff>
    </xdr:from>
    <xdr:ext cx="249299" cy="259045"/>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700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a:extLst>
            <a:ext uri="{FF2B5EF4-FFF2-40B4-BE49-F238E27FC236}">
              <a16:creationId xmlns:a16="http://schemas.microsoft.com/office/drawing/2014/main" id="{00000000-0008-0000-07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0" name="前年度繰上充用金最小値テキスト">
          <a:extLst>
            <a:ext uri="{FF2B5EF4-FFF2-40B4-BE49-F238E27FC236}">
              <a16:creationId xmlns:a16="http://schemas.microsoft.com/office/drawing/2014/main" id="{00000000-0008-0000-0700-000016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2" name="前年度繰上充用金最大値テキスト">
          <a:extLst>
            <a:ext uri="{FF2B5EF4-FFF2-40B4-BE49-F238E27FC236}">
              <a16:creationId xmlns:a16="http://schemas.microsoft.com/office/drawing/2014/main" id="{00000000-0008-0000-0700-000018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5" name="前年度繰上充用金平均値テキスト">
          <a:extLst>
            <a:ext uri="{FF2B5EF4-FFF2-40B4-BE49-F238E27FC236}">
              <a16:creationId xmlns:a16="http://schemas.microsoft.com/office/drawing/2014/main" id="{00000000-0008-0000-0700-00001B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4" name="前年度繰上充用金該当値テキスト">
          <a:extLst>
            <a:ext uri="{FF2B5EF4-FFF2-40B4-BE49-F238E27FC236}">
              <a16:creationId xmlns:a16="http://schemas.microsoft.com/office/drawing/2014/main" id="{00000000-0008-0000-0700-00002E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a:extLst>
            <a:ext uri="{FF2B5EF4-FFF2-40B4-BE49-F238E27FC236}">
              <a16:creationId xmlns:a16="http://schemas.microsoft.com/office/drawing/2014/main" id="{00000000-0008-0000-0700-00003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類似団体と比べて住民一人当たりのコストは全体的に高</a:t>
          </a:r>
          <a:r>
            <a:rPr kumimoji="1" lang="ja-JP" altLang="en-US" sz="1100" b="0" i="0" baseline="0">
              <a:solidFill>
                <a:schemeClr val="dk1"/>
              </a:solidFill>
              <a:effectLst/>
              <a:latin typeface="+mn-lt"/>
              <a:ea typeface="+mn-ea"/>
              <a:cs typeface="+mn-cs"/>
            </a:rPr>
            <a:t>くなっているが、これは</a:t>
          </a:r>
          <a:r>
            <a:rPr kumimoji="1" lang="ja-JP" altLang="ja-JP" sz="1100" b="0" i="0" baseline="0">
              <a:solidFill>
                <a:schemeClr val="dk1"/>
              </a:solidFill>
              <a:effectLst/>
              <a:latin typeface="+mn-lt"/>
              <a:ea typeface="+mn-ea"/>
              <a:cs typeface="+mn-cs"/>
            </a:rPr>
            <a:t>人口密度が極端に低いことが影響しているのではないかと思われる。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公債費については類似団体と比べて大きく上回っているが、性質別歳出分析の方でも記述したとおり、実質公債費比率と将来負担比率は健全な数値となっている。しかし、公債費は減少させる必要があるため、今後も計画的な繰上償還を行っていく。</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目的別歳出についても、全体的に増加傾向にあることから、定員管理適正化計画や財政収支見通しに基づき、人件費や物件費を始めとした義務的経費の歳出削減に努め、行財政改革の推進に努めていく。</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財政調整基金については、利息積み立てと取り崩しを行ったため残高は前年度と比較して減となっている。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実質単年度収支については</a:t>
          </a:r>
          <a:r>
            <a:rPr kumimoji="1" lang="ja-JP" altLang="en-US" sz="1100" b="0" i="0" baseline="0">
              <a:solidFill>
                <a:schemeClr val="dk1"/>
              </a:solidFill>
              <a:effectLst/>
              <a:latin typeface="+mn-lt"/>
              <a:ea typeface="+mn-ea"/>
              <a:cs typeface="+mn-cs"/>
            </a:rPr>
            <a:t>、新型コロナウイルス感染症対策事業により</a:t>
          </a:r>
          <a:r>
            <a:rPr kumimoji="1" lang="ja-JP" altLang="ja-JP" sz="1100" b="0" i="0" baseline="0">
              <a:solidFill>
                <a:schemeClr val="dk1"/>
              </a:solidFill>
              <a:effectLst/>
              <a:latin typeface="+mn-lt"/>
              <a:ea typeface="+mn-ea"/>
              <a:cs typeface="+mn-cs"/>
            </a:rPr>
            <a:t>歳入、歳出ともに</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となっ</a:t>
          </a:r>
          <a:r>
            <a:rPr kumimoji="1" lang="ja-JP" altLang="en-US" sz="1100" b="0" i="0" baseline="0">
              <a:solidFill>
                <a:schemeClr val="dk1"/>
              </a:solidFill>
              <a:effectLst/>
              <a:latin typeface="+mn-lt"/>
              <a:ea typeface="+mn-ea"/>
              <a:cs typeface="+mn-cs"/>
            </a:rPr>
            <a:t>たが、繰上償還の増により</a:t>
          </a:r>
          <a:r>
            <a:rPr kumimoji="1" lang="ja-JP" altLang="ja-JP" sz="1100" b="0" i="0" baseline="0">
              <a:solidFill>
                <a:schemeClr val="dk1"/>
              </a:solidFill>
              <a:effectLst/>
              <a:latin typeface="+mn-lt"/>
              <a:ea typeface="+mn-ea"/>
              <a:cs typeface="+mn-cs"/>
            </a:rPr>
            <a:t>標準財政規模に占める割合では</a:t>
          </a:r>
          <a:r>
            <a:rPr kumimoji="1" lang="en-US" altLang="ja-JP" sz="1100" b="0" i="0" baseline="0">
              <a:solidFill>
                <a:schemeClr val="dk1"/>
              </a:solidFill>
              <a:effectLst/>
              <a:latin typeface="+mn-lt"/>
              <a:ea typeface="+mn-ea"/>
              <a:cs typeface="+mn-cs"/>
            </a:rPr>
            <a:t>4.44</a:t>
          </a:r>
          <a:r>
            <a:rPr kumimoji="1" lang="ja-JP" altLang="ja-JP" sz="1100" b="0" i="0" baseline="0">
              <a:solidFill>
                <a:schemeClr val="dk1"/>
              </a:solidFill>
              <a:effectLst/>
              <a:latin typeface="+mn-lt"/>
              <a:ea typeface="+mn-ea"/>
              <a:cs typeface="+mn-cs"/>
            </a:rPr>
            <a:t>ポイントの</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となっている。今後、合併特例措置終了による普通交付税の段階的縮減等で一般財源の確保が一層厳しい状況となることが予想されるため、財政調整基金を始めとした各種基金の的確な運用が求められる。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連結実質赤字比率については、全会計において赤字比率はない。</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も全会計において、突然赤字になることは考えにくいが、合併特例期間終了に伴う普通交付税の段階的縮減を含め、一般財源の確保がより一層厳しくなることが予想されることから、財政調整基金を始めとする各種基金の運用が重要となり、行政サービスに要するコストは必要最小限に抑制するなど、計画的な行政運営を図っていくことが必要であ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実質公債費比率は、昨年度と比較すると</a:t>
          </a:r>
          <a:r>
            <a:rPr kumimoji="1" lang="en-US" altLang="ja-JP" sz="1100" b="0" i="0" baseline="0">
              <a:solidFill>
                <a:schemeClr val="dk1"/>
              </a:solidFill>
              <a:effectLst/>
              <a:latin typeface="+mn-lt"/>
              <a:ea typeface="+mn-ea"/>
              <a:cs typeface="+mn-cs"/>
            </a:rPr>
            <a:t>0.1</a:t>
          </a:r>
          <a:r>
            <a:rPr kumimoji="1" lang="ja-JP" altLang="ja-JP" sz="1100" b="0" i="0" baseline="0">
              <a:solidFill>
                <a:schemeClr val="dk1"/>
              </a:solidFill>
              <a:effectLst/>
              <a:latin typeface="+mn-lt"/>
              <a:ea typeface="+mn-ea"/>
              <a:cs typeface="+mn-cs"/>
            </a:rPr>
            <a:t>ポイント</a:t>
          </a:r>
          <a:r>
            <a:rPr kumimoji="1" lang="ja-JP" altLang="en-US" sz="1100" b="0" i="0" baseline="0">
              <a:solidFill>
                <a:schemeClr val="dk1"/>
              </a:solidFill>
              <a:effectLst/>
              <a:latin typeface="+mn-lt"/>
              <a:ea typeface="+mn-ea"/>
              <a:cs typeface="+mn-cs"/>
            </a:rPr>
            <a:t>増</a:t>
          </a:r>
          <a:r>
            <a:rPr kumimoji="1" lang="ja-JP" altLang="ja-JP" sz="1100" b="0" i="0" baseline="0">
              <a:solidFill>
                <a:schemeClr val="dk1"/>
              </a:solidFill>
              <a:effectLst/>
              <a:latin typeface="+mn-lt"/>
              <a:ea typeface="+mn-ea"/>
              <a:cs typeface="+mn-cs"/>
            </a:rPr>
            <a:t>の</a:t>
          </a:r>
          <a:r>
            <a:rPr kumimoji="1" lang="en-US" altLang="ja-JP" sz="1100" b="0" i="0" baseline="0">
              <a:solidFill>
                <a:schemeClr val="dk1"/>
              </a:solidFill>
              <a:effectLst/>
              <a:latin typeface="+mn-lt"/>
              <a:ea typeface="+mn-ea"/>
              <a:cs typeface="+mn-cs"/>
            </a:rPr>
            <a:t>1.4%</a:t>
          </a:r>
          <a:r>
            <a:rPr kumimoji="1" lang="ja-JP" altLang="ja-JP" sz="1100" b="0" i="0" baseline="0">
              <a:solidFill>
                <a:schemeClr val="dk1"/>
              </a:solidFill>
              <a:effectLst/>
              <a:latin typeface="+mn-lt"/>
              <a:ea typeface="+mn-ea"/>
              <a:cs typeface="+mn-cs"/>
            </a:rPr>
            <a:t>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本町は過疎債や旧合併特例事業債等、普通交付税に措置される基準財政需要額への公債費算入率の高い地方債に限定した借入に努めていることと、平成</a:t>
          </a:r>
          <a:r>
            <a:rPr kumimoji="1" lang="en-US" altLang="ja-JP" sz="1100" b="0" i="0" baseline="0">
              <a:solidFill>
                <a:schemeClr val="dk1"/>
              </a:solidFill>
              <a:effectLst/>
              <a:latin typeface="+mn-lt"/>
              <a:ea typeface="+mn-ea"/>
              <a:cs typeface="+mn-cs"/>
            </a:rPr>
            <a:t>19</a:t>
          </a:r>
          <a:r>
            <a:rPr kumimoji="1" lang="ja-JP" altLang="ja-JP" sz="1100" b="0" i="0" baseline="0">
              <a:solidFill>
                <a:schemeClr val="dk1"/>
              </a:solidFill>
              <a:effectLst/>
              <a:latin typeface="+mn-lt"/>
              <a:ea typeface="+mn-ea"/>
              <a:cs typeface="+mn-cs"/>
            </a:rPr>
            <a:t>年度から実施している補償金免除繰上償還や銀行等民間資金の繰上償還を積極的に実施し健全な状態を維持している。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今後は、実質公債費比率の上昇を抑制するためにも、今後も引き続き金利の高い地方債の繰上償還をしていく計画であり、後年度を見据えた健全な財政運営に取り組んでいく。</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普通交付税公債費算入率が高い地方債限定</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借入</a:t>
          </a:r>
          <a:r>
            <a:rPr kumimoji="1" lang="ja-JP" altLang="en-US" sz="1100">
              <a:solidFill>
                <a:schemeClr val="dk1"/>
              </a:solidFill>
              <a:effectLst/>
              <a:latin typeface="+mn-lt"/>
              <a:ea typeface="+mn-ea"/>
              <a:cs typeface="+mn-cs"/>
            </a:rPr>
            <a:t>や積極的な繰上償還</a:t>
          </a:r>
          <a:r>
            <a:rPr kumimoji="1" lang="ja-JP" altLang="ja-JP" sz="1100">
              <a:solidFill>
                <a:schemeClr val="dk1"/>
              </a:solidFill>
              <a:effectLst/>
              <a:latin typeface="+mn-lt"/>
              <a:ea typeface="+mn-ea"/>
              <a:cs typeface="+mn-cs"/>
            </a:rPr>
            <a:t>に努め</a:t>
          </a:r>
          <a:r>
            <a:rPr kumimoji="1" lang="ja-JP" altLang="en-US" sz="1100">
              <a:solidFill>
                <a:schemeClr val="dk1"/>
              </a:solidFill>
              <a:effectLst/>
              <a:latin typeface="+mn-lt"/>
              <a:ea typeface="+mn-ea"/>
              <a:cs typeface="+mn-cs"/>
            </a:rPr>
            <a:t>てきた結果</a:t>
          </a:r>
          <a:r>
            <a:rPr kumimoji="1" lang="ja-JP" altLang="ja-JP" sz="1100">
              <a:solidFill>
                <a:schemeClr val="dk1"/>
              </a:solidFill>
              <a:effectLst/>
              <a:latin typeface="+mn-lt"/>
              <a:ea typeface="+mn-ea"/>
              <a:cs typeface="+mn-cs"/>
            </a:rPr>
            <a:t>、実質公債費比率</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低</a:t>
          </a:r>
          <a:r>
            <a:rPr kumimoji="1" lang="ja-JP" altLang="en-US" sz="1100">
              <a:solidFill>
                <a:schemeClr val="dk1"/>
              </a:solidFill>
              <a:effectLst/>
              <a:latin typeface="+mn-lt"/>
              <a:ea typeface="+mn-ea"/>
              <a:cs typeface="+mn-cs"/>
            </a:rPr>
            <a:t>い。そのため</a:t>
          </a:r>
          <a:r>
            <a:rPr kumimoji="1" lang="ja-JP" altLang="ja-JP" sz="1100">
              <a:solidFill>
                <a:schemeClr val="dk1"/>
              </a:solidFill>
              <a:effectLst/>
              <a:latin typeface="+mn-lt"/>
              <a:ea typeface="+mn-ea"/>
              <a:cs typeface="+mn-cs"/>
            </a:rPr>
            <a:t>満期一括償還地方債の借入は行っていない。</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高知県仁淀川町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　将来負担比率は健全な状態にあり、類似団体内順位も</a:t>
          </a:r>
          <a:r>
            <a:rPr kumimoji="1" lang="en-US" altLang="ja-JP" sz="1100" b="0" i="0" baseline="0">
              <a:solidFill>
                <a:schemeClr val="dk1"/>
              </a:solidFill>
              <a:effectLst/>
              <a:latin typeface="+mn-lt"/>
              <a:ea typeface="+mn-ea"/>
              <a:cs typeface="+mn-cs"/>
            </a:rPr>
            <a:t>1</a:t>
          </a:r>
          <a:r>
            <a:rPr kumimoji="1" lang="ja-JP" altLang="ja-JP" sz="1100" b="0" i="0" baseline="0">
              <a:solidFill>
                <a:schemeClr val="dk1"/>
              </a:solidFill>
              <a:effectLst/>
              <a:latin typeface="+mn-lt"/>
              <a:ea typeface="+mn-ea"/>
              <a:cs typeface="+mn-cs"/>
            </a:rPr>
            <a:t>位となっている。昨年度と比較すると充当可能基金の額が減少したが、旧合併特例事業債の繰上償還を行ったことにより改善しており、将来負担比率の分子となる額はマイナス値を維持している。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今後も公債費が増加していく見込みとなっているため、比率の上昇を抑えるためにも、引き続き地方債の新規発行抑制と繰上償還、また普通交付税に措置される基準財政需要額への公債費算入率の高い地方債に限定した借入れを実施するなど健全な財政運営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高知県仁淀川町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積立てについては、運用益（定期預金利息）のみを積み立てた一方、</a:t>
          </a:r>
          <a:r>
            <a:rPr kumimoji="1" lang="ja-JP" altLang="en-US" sz="1100" b="0" i="0" baseline="0">
              <a:solidFill>
                <a:schemeClr val="dk1"/>
              </a:solidFill>
              <a:effectLst/>
              <a:latin typeface="+mn-lt"/>
              <a:ea typeface="+mn-ea"/>
              <a:cs typeface="+mn-cs"/>
            </a:rPr>
            <a:t>道路環境整備事業</a:t>
          </a:r>
          <a:r>
            <a:rPr kumimoji="1" lang="ja-JP" altLang="ja-JP" sz="1100" b="0" i="0" baseline="0">
              <a:solidFill>
                <a:schemeClr val="dk1"/>
              </a:solidFill>
              <a:effectLst/>
              <a:latin typeface="+mn-lt"/>
              <a:ea typeface="+mn-ea"/>
              <a:cs typeface="+mn-cs"/>
            </a:rPr>
            <a:t>に対し「</a:t>
          </a:r>
          <a:r>
            <a:rPr kumimoji="1" lang="ja-JP" altLang="en-US" sz="1100" b="0" i="0" baseline="0">
              <a:solidFill>
                <a:schemeClr val="dk1"/>
              </a:solidFill>
              <a:effectLst/>
              <a:latin typeface="+mn-lt"/>
              <a:ea typeface="+mn-ea"/>
              <a:cs typeface="+mn-cs"/>
            </a:rPr>
            <a:t>地域雇用創出推進</a:t>
          </a:r>
          <a:r>
            <a:rPr kumimoji="1" lang="ja-JP" altLang="ja-JP" sz="1100" b="0" i="0" baseline="0">
              <a:solidFill>
                <a:schemeClr val="dk1"/>
              </a:solidFill>
              <a:effectLst/>
              <a:latin typeface="+mn-lt"/>
              <a:ea typeface="+mn-ea"/>
              <a:cs typeface="+mn-cs"/>
            </a:rPr>
            <a:t>基金」を</a:t>
          </a:r>
          <a:r>
            <a:rPr kumimoji="1" lang="en-US" altLang="ja-JP" sz="1100" b="0" i="0" baseline="0">
              <a:solidFill>
                <a:schemeClr val="dk1"/>
              </a:solidFill>
              <a:effectLst/>
              <a:latin typeface="+mn-lt"/>
              <a:ea typeface="+mn-ea"/>
              <a:cs typeface="+mn-cs"/>
            </a:rPr>
            <a:t>3,542</a:t>
          </a:r>
          <a:r>
            <a:rPr kumimoji="1" lang="ja-JP" altLang="ja-JP" sz="1100" b="0" i="0" baseline="0">
              <a:solidFill>
                <a:schemeClr val="dk1"/>
              </a:solidFill>
              <a:effectLst/>
              <a:latin typeface="+mn-lt"/>
              <a:ea typeface="+mn-ea"/>
              <a:cs typeface="+mn-cs"/>
            </a:rPr>
            <a:t>万円取崩したことや、</a:t>
          </a:r>
          <a:r>
            <a:rPr kumimoji="1" lang="ja-JP" altLang="en-US" sz="1100" b="0" i="0" baseline="0">
              <a:solidFill>
                <a:schemeClr val="dk1"/>
              </a:solidFill>
              <a:effectLst/>
              <a:latin typeface="+mn-lt"/>
              <a:ea typeface="+mn-ea"/>
              <a:cs typeface="+mn-cs"/>
            </a:rPr>
            <a:t>防護柵設置工事に</a:t>
          </a:r>
          <a:r>
            <a:rPr kumimoji="1" lang="ja-JP" altLang="ja-JP" sz="1100" b="0" i="0" baseline="0">
              <a:solidFill>
                <a:schemeClr val="dk1"/>
              </a:solidFill>
              <a:effectLst/>
              <a:latin typeface="+mn-lt"/>
              <a:ea typeface="+mn-ea"/>
              <a:cs typeface="+mn-cs"/>
            </a:rPr>
            <a:t>対し「</a:t>
          </a:r>
          <a:r>
            <a:rPr kumimoji="1" lang="ja-JP" altLang="en-US" sz="1100" b="0" i="0" baseline="0">
              <a:solidFill>
                <a:schemeClr val="dk1"/>
              </a:solidFill>
              <a:effectLst/>
              <a:latin typeface="+mn-lt"/>
              <a:ea typeface="+mn-ea"/>
              <a:cs typeface="+mn-cs"/>
            </a:rPr>
            <a:t>地域振興</a:t>
          </a:r>
          <a:r>
            <a:rPr kumimoji="1" lang="ja-JP" altLang="ja-JP" sz="1100" b="0" i="0" baseline="0">
              <a:solidFill>
                <a:schemeClr val="dk1"/>
              </a:solidFill>
              <a:effectLst/>
              <a:latin typeface="+mn-lt"/>
              <a:ea typeface="+mn-ea"/>
              <a:cs typeface="+mn-cs"/>
            </a:rPr>
            <a:t>基金」を</a:t>
          </a:r>
          <a:r>
            <a:rPr kumimoji="1" lang="en-US" altLang="ja-JP" sz="1100" b="0" i="0" baseline="0">
              <a:solidFill>
                <a:schemeClr val="dk1"/>
              </a:solidFill>
              <a:effectLst/>
              <a:latin typeface="+mn-lt"/>
              <a:ea typeface="+mn-ea"/>
              <a:cs typeface="+mn-cs"/>
            </a:rPr>
            <a:t>2,024</a:t>
          </a:r>
          <a:r>
            <a:rPr kumimoji="1" lang="ja-JP" altLang="ja-JP" sz="1100" b="0" i="0" baseline="0">
              <a:solidFill>
                <a:schemeClr val="dk1"/>
              </a:solidFill>
              <a:effectLst/>
              <a:latin typeface="+mn-lt"/>
              <a:ea typeface="+mn-ea"/>
              <a:cs typeface="+mn-cs"/>
            </a:rPr>
            <a:t>万円取崩したこと等により、基金全体で</a:t>
          </a:r>
          <a:r>
            <a:rPr kumimoji="1" lang="en-US" altLang="ja-JP" sz="1100" b="0" i="0" baseline="0">
              <a:solidFill>
                <a:schemeClr val="dk1"/>
              </a:solidFill>
              <a:effectLst/>
              <a:latin typeface="+mn-lt"/>
              <a:ea typeface="+mn-ea"/>
              <a:cs typeface="+mn-cs"/>
            </a:rPr>
            <a:t>47,982</a:t>
          </a:r>
          <a:r>
            <a:rPr kumimoji="1" lang="ja-JP" altLang="ja-JP" sz="1100" b="0" i="0" baseline="0">
              <a:solidFill>
                <a:schemeClr val="dk1"/>
              </a:solidFill>
              <a:effectLst/>
              <a:latin typeface="+mn-lt"/>
              <a:ea typeface="+mn-ea"/>
              <a:cs typeface="+mn-cs"/>
            </a:rPr>
            <a:t>万円の減少となった。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 短期的には、「特定目的基金」への積立により微増の予定であるが、中長期的には減少傾向にある。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ja-JP" sz="1100" b="0" i="0" baseline="0">
              <a:solidFill>
                <a:schemeClr val="dk1"/>
              </a:solidFill>
              <a:effectLst/>
              <a:latin typeface="+mn-lt"/>
              <a:ea typeface="+mn-ea"/>
              <a:cs typeface="+mn-cs"/>
            </a:rPr>
            <a:t>　施設等整備基金：町の施設等の整備に要する経費。</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地域雇用創出推進基金：地域の雇用を創出する事業等の推進。</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en-US" altLang="ja-JP"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 施設等整備基金：</a:t>
          </a:r>
          <a:r>
            <a:rPr kumimoji="1" lang="ja-JP" altLang="en-US" sz="1100" b="0" i="0" baseline="0">
              <a:solidFill>
                <a:schemeClr val="dk1"/>
              </a:solidFill>
              <a:effectLst/>
              <a:latin typeface="+mn-lt"/>
              <a:ea typeface="+mn-ea"/>
              <a:cs typeface="+mn-cs"/>
            </a:rPr>
            <a:t>庁用器具費や池川保健福祉センター改修工事設計委託等の</a:t>
          </a:r>
          <a:r>
            <a:rPr kumimoji="1" lang="ja-JP" altLang="ja-JP" sz="1100" b="0" i="0" baseline="0">
              <a:solidFill>
                <a:schemeClr val="dk1"/>
              </a:solidFill>
              <a:effectLst/>
              <a:latin typeface="+mn-lt"/>
              <a:ea typeface="+mn-ea"/>
              <a:cs typeface="+mn-cs"/>
            </a:rPr>
            <a:t>財源として</a:t>
          </a:r>
          <a:r>
            <a:rPr kumimoji="1" lang="en-US" altLang="ja-JP" sz="1100" b="0" i="0" baseline="0">
              <a:solidFill>
                <a:schemeClr val="dk1"/>
              </a:solidFill>
              <a:effectLst/>
              <a:latin typeface="+mn-lt"/>
              <a:ea typeface="+mn-ea"/>
              <a:cs typeface="+mn-cs"/>
            </a:rPr>
            <a:t>2,435</a:t>
          </a:r>
          <a:r>
            <a:rPr kumimoji="1" lang="ja-JP" altLang="ja-JP" sz="1100" b="0" i="0" baseline="0">
              <a:solidFill>
                <a:schemeClr val="dk1"/>
              </a:solidFill>
              <a:effectLst/>
              <a:latin typeface="+mn-lt"/>
              <a:ea typeface="+mn-ea"/>
              <a:cs typeface="+mn-cs"/>
            </a:rPr>
            <a:t>万円を充当したことによる減。</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　合併振興基金：保育所運営費補助金のため</a:t>
          </a:r>
          <a:r>
            <a:rPr kumimoji="1" lang="en-US" altLang="ja-JP" sz="1100" b="0" i="0" baseline="0">
              <a:solidFill>
                <a:schemeClr val="dk1"/>
              </a:solidFill>
              <a:effectLst/>
              <a:latin typeface="+mn-lt"/>
              <a:ea typeface="+mn-ea"/>
              <a:cs typeface="+mn-cs"/>
            </a:rPr>
            <a:t>1,683</a:t>
          </a:r>
          <a:r>
            <a:rPr kumimoji="1" lang="ja-JP" altLang="ja-JP" sz="1100" b="0" i="0" baseline="0">
              <a:solidFill>
                <a:schemeClr val="dk1"/>
              </a:solidFill>
              <a:effectLst/>
              <a:latin typeface="+mn-lt"/>
              <a:ea typeface="+mn-ea"/>
              <a:cs typeface="+mn-cs"/>
            </a:rPr>
            <a:t>万円を充当したことによる減。</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福祉基金：令和６年度には基金が枯渇することから、過疎債（ソフト）等を起債充当する等、創意工夫を凝らし、財源の確保に努めていく。</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　運用益（定期預金利息）のみの積立（</a:t>
          </a:r>
          <a:r>
            <a:rPr kumimoji="1" lang="en-US" altLang="ja-JP" sz="1100" b="0" i="0" baseline="0">
              <a:solidFill>
                <a:schemeClr val="dk1"/>
              </a:solidFill>
              <a:effectLst/>
              <a:latin typeface="+mn-lt"/>
              <a:ea typeface="+mn-ea"/>
              <a:cs typeface="+mn-cs"/>
            </a:rPr>
            <a:t>212</a:t>
          </a:r>
          <a:r>
            <a:rPr kumimoji="1" lang="ja-JP" altLang="ja-JP" sz="1100" b="0" i="0" baseline="0">
              <a:solidFill>
                <a:schemeClr val="dk1"/>
              </a:solidFill>
              <a:effectLst/>
              <a:latin typeface="+mn-lt"/>
              <a:ea typeface="+mn-ea"/>
              <a:cs typeface="+mn-cs"/>
            </a:rPr>
            <a:t>万円）と財源調整（</a:t>
          </a:r>
          <a:r>
            <a:rPr kumimoji="1" lang="en-US" altLang="ja-JP" sz="1100" b="0" i="0" baseline="0">
              <a:solidFill>
                <a:schemeClr val="dk1"/>
              </a:solidFill>
              <a:effectLst/>
              <a:latin typeface="+mn-lt"/>
              <a:ea typeface="+mn-ea"/>
              <a:cs typeface="+mn-cs"/>
            </a:rPr>
            <a:t>5,859</a:t>
          </a:r>
          <a:r>
            <a:rPr kumimoji="1" lang="ja-JP" altLang="ja-JP" sz="1100" b="0" i="0" baseline="0">
              <a:solidFill>
                <a:schemeClr val="dk1"/>
              </a:solidFill>
              <a:effectLst/>
              <a:latin typeface="+mn-lt"/>
              <a:ea typeface="+mn-ea"/>
              <a:cs typeface="+mn-cs"/>
            </a:rPr>
            <a:t>万円）による取崩しによ</a:t>
          </a:r>
          <a:r>
            <a:rPr kumimoji="1" lang="ja-JP" altLang="en-US" sz="1100" b="0" i="0" baseline="0">
              <a:solidFill>
                <a:schemeClr val="dk1"/>
              </a:solidFill>
              <a:effectLst/>
              <a:latin typeface="+mn-lt"/>
              <a:ea typeface="+mn-ea"/>
              <a:cs typeface="+mn-cs"/>
            </a:rPr>
            <a:t>り</a:t>
          </a:r>
          <a:r>
            <a:rPr kumimoji="1" lang="en-US" altLang="ja-JP" sz="1100" b="0" i="0" baseline="0">
              <a:solidFill>
                <a:schemeClr val="dk1"/>
              </a:solidFill>
              <a:effectLst/>
              <a:latin typeface="+mn-lt"/>
              <a:ea typeface="+mn-ea"/>
              <a:cs typeface="+mn-cs"/>
            </a:rPr>
            <a:t>5,647</a:t>
          </a:r>
          <a:r>
            <a:rPr kumimoji="1" lang="ja-JP" altLang="ja-JP" sz="1100" b="0" i="0" baseline="0">
              <a:solidFill>
                <a:schemeClr val="dk1"/>
              </a:solidFill>
              <a:effectLst/>
              <a:latin typeface="+mn-lt"/>
              <a:ea typeface="+mn-ea"/>
              <a:cs typeface="+mn-cs"/>
            </a:rPr>
            <a:t>万円減。</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　</a:t>
          </a:r>
          <a:r>
            <a:rPr kumimoji="1" lang="en-US" altLang="ja-JP"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大規模災害等の不測の事態に備えるため</a:t>
          </a:r>
          <a:r>
            <a:rPr kumimoji="1" lang="ja-JP" altLang="en-US" sz="1100" b="0" i="0" baseline="0">
              <a:solidFill>
                <a:schemeClr val="dk1"/>
              </a:solidFill>
              <a:effectLst/>
              <a:latin typeface="+mn-lt"/>
              <a:ea typeface="+mn-ea"/>
              <a:cs typeface="+mn-cs"/>
            </a:rPr>
            <a:t>や、</a:t>
          </a:r>
          <a:r>
            <a:rPr kumimoji="1" lang="ja-JP" altLang="ja-JP" sz="1100" b="0" i="0" baseline="0">
              <a:solidFill>
                <a:schemeClr val="dk1"/>
              </a:solidFill>
              <a:effectLst/>
              <a:latin typeface="+mn-lt"/>
              <a:ea typeface="+mn-ea"/>
              <a:cs typeface="+mn-cs"/>
            </a:rPr>
            <a:t>将来的な交付税の減等に備え</a:t>
          </a:r>
          <a:r>
            <a:rPr kumimoji="1" lang="ja-JP" altLang="en-US" sz="1100" b="0" i="0" baseline="0">
              <a:solidFill>
                <a:schemeClr val="dk1"/>
              </a:solidFill>
              <a:effectLst/>
              <a:latin typeface="+mn-lt"/>
              <a:ea typeface="+mn-ea"/>
              <a:cs typeface="+mn-cs"/>
            </a:rPr>
            <a:t>て</a:t>
          </a:r>
          <a:r>
            <a:rPr kumimoji="1" lang="ja-JP" altLang="ja-JP" sz="1100" b="0" i="0" baseline="0">
              <a:solidFill>
                <a:schemeClr val="dk1"/>
              </a:solidFill>
              <a:effectLst/>
              <a:latin typeface="+mn-lt"/>
              <a:ea typeface="+mn-ea"/>
              <a:cs typeface="+mn-cs"/>
            </a:rPr>
            <a:t>積立てている</a:t>
          </a:r>
          <a:r>
            <a:rPr kumimoji="1" lang="ja-JP" altLang="en-US" sz="1100" b="0" i="0" baseline="0">
              <a:solidFill>
                <a:schemeClr val="dk1"/>
              </a:solidFill>
              <a:effectLst/>
              <a:latin typeface="+mn-lt"/>
              <a:ea typeface="+mn-ea"/>
              <a:cs typeface="+mn-cs"/>
            </a:rPr>
            <a:t>が、</a:t>
          </a:r>
          <a:r>
            <a:rPr kumimoji="1" lang="ja-JP" altLang="ja-JP" sz="1100" b="0" i="0" baseline="0">
              <a:solidFill>
                <a:schemeClr val="dk1"/>
              </a:solidFill>
              <a:effectLst/>
              <a:latin typeface="+mn-lt"/>
              <a:ea typeface="+mn-ea"/>
              <a:cs typeface="+mn-cs"/>
            </a:rPr>
            <a:t>平成</a:t>
          </a:r>
          <a:r>
            <a:rPr kumimoji="1" lang="en-US" altLang="ja-JP" sz="1100" b="0" i="0" baseline="0">
              <a:solidFill>
                <a:schemeClr val="dk1"/>
              </a:solidFill>
              <a:effectLst/>
              <a:latin typeface="+mn-lt"/>
              <a:ea typeface="+mn-ea"/>
              <a:cs typeface="+mn-cs"/>
            </a:rPr>
            <a:t>22</a:t>
          </a:r>
          <a:r>
            <a:rPr kumimoji="1" lang="ja-JP" altLang="ja-JP" sz="1100" b="0" i="0" baseline="0">
              <a:solidFill>
                <a:schemeClr val="dk1"/>
              </a:solidFill>
              <a:effectLst/>
              <a:latin typeface="+mn-lt"/>
              <a:ea typeface="+mn-ea"/>
              <a:cs typeface="+mn-cs"/>
            </a:rPr>
            <a:t>年度以降積み増しは行っておらず、中長期的には減少していく見込</a:t>
          </a:r>
          <a:r>
            <a:rPr kumimoji="1" lang="ja-JP" altLang="en-US" sz="1100" b="0" i="0" baseline="0">
              <a:solidFill>
                <a:schemeClr val="dk1"/>
              </a:solidFill>
              <a:effectLst/>
              <a:latin typeface="+mn-lt"/>
              <a:ea typeface="+mn-ea"/>
              <a:cs typeface="+mn-cs"/>
            </a:rPr>
            <a:t>み</a:t>
          </a:r>
          <a:r>
            <a:rPr kumimoji="1" lang="ja-JP" altLang="ja-JP" sz="1100" b="0" i="0" baseline="0">
              <a:solidFill>
                <a:schemeClr val="dk1"/>
              </a:solidFill>
              <a:effectLst/>
              <a:latin typeface="+mn-lt"/>
              <a:ea typeface="+mn-ea"/>
              <a:cs typeface="+mn-cs"/>
            </a:rPr>
            <a:t>。</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　</a:t>
          </a:r>
          <a:r>
            <a:rPr kumimoji="1" lang="en-US" altLang="ja-JP" sz="1100" b="0" i="0" baseline="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償還のため</a:t>
          </a:r>
          <a:r>
            <a:rPr kumimoji="1" lang="en-US" altLang="ja-JP" sz="1100" b="0" i="0" baseline="0">
              <a:solidFill>
                <a:schemeClr val="dk1"/>
              </a:solidFill>
              <a:effectLst/>
              <a:latin typeface="+mn-lt"/>
              <a:ea typeface="+mn-ea"/>
              <a:cs typeface="+mn-cs"/>
            </a:rPr>
            <a:t>9,000</a:t>
          </a:r>
          <a:r>
            <a:rPr kumimoji="1" lang="ja-JP" altLang="ja-JP" sz="1100" b="0" i="0" baseline="0">
              <a:solidFill>
                <a:schemeClr val="dk1"/>
              </a:solidFill>
              <a:effectLst/>
              <a:latin typeface="+mn-lt"/>
              <a:ea typeface="+mn-ea"/>
              <a:cs typeface="+mn-cs"/>
            </a:rPr>
            <a:t>万円を取崩したことによる減少。</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　 現在</a:t>
          </a:r>
          <a:r>
            <a:rPr kumimoji="1" lang="ja-JP" altLang="en-US" sz="1100" b="0" i="0" baseline="0">
              <a:solidFill>
                <a:schemeClr val="dk1"/>
              </a:solidFill>
              <a:effectLst/>
              <a:latin typeface="+mn-lt"/>
              <a:ea typeface="+mn-ea"/>
              <a:cs typeface="+mn-cs"/>
            </a:rPr>
            <a:t>、大規模な</a:t>
          </a:r>
          <a:r>
            <a:rPr kumimoji="1" lang="ja-JP" altLang="ja-JP" sz="1100" b="0" i="0" baseline="0">
              <a:solidFill>
                <a:schemeClr val="dk1"/>
              </a:solidFill>
              <a:effectLst/>
              <a:latin typeface="+mn-lt"/>
              <a:ea typeface="+mn-ea"/>
              <a:cs typeface="+mn-cs"/>
            </a:rPr>
            <a:t>積み立てを行う予定はなく、中長期的には減少していく見込み。</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BB17EE4A-6BF2-46B4-BDAF-778BD0A182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F3FBA349-B6C4-44BD-82AA-7CD72015FE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512E0099-ACA3-4D3D-A1FB-95D1EF46E44C}"/>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595FD570-7585-4964-BF4D-CFE3BB6FF39C}"/>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65BB8613-DC82-40AF-AC4C-87032FEA9D68}"/>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5781CC27-F9DE-4403-9E7F-882009B418A1}"/>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9BA4613E-5F57-4155-A39C-C8F361699102}"/>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DE662E4B-11A6-420E-9B6D-294E97AB7973}"/>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1EDC39D7-6701-40BC-B269-525C6C409F43}"/>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253C007F-7BD5-48AA-9745-14B603BAA3B4}"/>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4B464163-7DB5-4805-B4CE-5C59335151FD}"/>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6443C7E3-70C5-4F1C-9549-F7884AE4F03B}"/>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AA9D7F6A-DC8C-4CBE-A895-E6986BA7E5A2}"/>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EAB54AFF-C7C1-464B-87F6-8CD843AE0161}"/>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DECF7C25-0CAA-4D33-B8BF-375CAD17A0B7}"/>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E2172D84-8A11-470B-9B3E-98267FCFA2E7}"/>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573002E3-9BD9-41F1-87FF-CECA8E4239EF}"/>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8D789B7E-26CF-445F-B8B5-0293390BD054}"/>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7C1CB507-C61A-44DF-B8C3-E9BF4ACFA76D}"/>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B3F021CA-0624-4B37-A58A-44D2E039FF1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5FEE9B0B-F66B-48BA-BF4F-FAFC2CA015B7}"/>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2AA6FE41-58AB-472C-BE4B-DE42A7D834BF}"/>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5,106
5,058
333.00
8,287,831
7,769,078
366,414
4,451,170
7,098,100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68F7049A-8AA7-4558-89B1-A31DDCD14D22}"/>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7CEA686C-D697-416C-914C-8D55A5A8DFDE}"/>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858B3A66-DB00-42B1-A8B1-5021CDCB41D2}"/>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30D66798-20F0-4D92-AA46-E5C39D31CCBA}"/>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5E67775D-7BE1-48E5-9902-755A05A7DC58}"/>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6A2E5A07-D640-4E6A-B22D-49C2A245C55A}"/>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5402A5EA-C1AC-4059-8A8C-3779F90ED113}"/>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7E08BECA-4CB5-4D2A-99B0-5D1193F27B00}"/>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13DDA2FA-F0E0-4A79-A016-420A66F87A51}"/>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270CB8FD-253C-4D0C-A123-C5A5B330076F}"/>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2D015FF1-B6D5-47B8-9034-EDBD51BCFBD7}"/>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5A26FEEF-8B67-4FC5-91BA-708F7956CBE7}"/>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F3438D2E-9764-48D9-8FF3-2D36E182FCA1}"/>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92BC0FBD-27ED-4DF8-9907-247905F56217}"/>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2BBEE826-8D8F-43AE-BBF8-A2605533503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DE41E25C-2745-42D6-AB86-1B86FCE7C528}"/>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938B1692-0DF4-4204-ACA0-82D637748A65}"/>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BCA418AC-4DE5-4013-A31F-155268998936}"/>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7C38BA56-281B-4CAB-9F5F-FBF1007FCD16}"/>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69AA49E0-9D74-4D5A-8ECF-2A7158B3DB76}"/>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87C4FC90-5A46-4EBE-B624-49E5A3F8CACF}"/>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E48B7CC0-1627-422C-9E20-7D74DA53BFDC}"/>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2FF97608-43BD-41E9-B7DC-712E277DE15A}"/>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A8C24F7A-0DFC-4566-8474-7AD4E730C76F}"/>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5CA2D695-DDFC-4EC7-B1C3-A05E208CC773}"/>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[ 68.7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3B7A869D-EFCD-4CEA-8E46-97B20989EF07}"/>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6F357B3C-5A1D-4B77-AD74-3ABAD9D6F481}"/>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1E5308F0-8832-4E70-B4DC-26D4667D7612}"/>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589F5A75-3513-446D-824E-BF2553CFB24A}"/>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B4049951-6050-4F3B-AA37-4D42BBEFBF89}"/>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292A96B8-2E40-4DBE-AC0D-A979E61B303D}"/>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071C0270-5DB3-47E1-B958-68D207F3204B}"/>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A8994F0D-0CB3-493B-86B0-058C3E8A641D}"/>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553183A2-EE68-486F-99B0-7F5062066148}"/>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A8751B33-9637-4D36-953E-278620528A74}"/>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a:t>
          </a:r>
          <a:r>
            <a:rPr kumimoji="1" lang="en-US" altLang="ja-JP" sz="1100">
              <a:latin typeface="ＭＳ Ｐゴシック" panose="020B0600070205080204" pitchFamily="50" charset="-128"/>
              <a:ea typeface="ＭＳ Ｐゴシック" panose="020B0600070205080204" pitchFamily="50" charset="-128"/>
            </a:rPr>
            <a:t>1.8</a:t>
          </a:r>
          <a:r>
            <a:rPr kumimoji="1" lang="ja-JP" altLang="en-US" sz="1100">
              <a:latin typeface="ＭＳ Ｐゴシック" panose="020B0600070205080204" pitchFamily="50" charset="-128"/>
              <a:ea typeface="ＭＳ Ｐゴシック" panose="020B0600070205080204" pitchFamily="50" charset="-128"/>
            </a:rPr>
            <a:t>％上昇しており、類似団体と比較して数値が高くなっているため、老朽化した公共施設等の除却や更新等を今後とも推進していく。</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0DA53BE2-5029-4E5C-92E9-905B28D7FF6D}"/>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F6064F6F-E702-4FBD-9F4A-F48B5257988E}"/>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9EA92D76-C364-4CA3-843C-05A7EDCC487F}"/>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a:extLst>
            <a:ext uri="{FF2B5EF4-FFF2-40B4-BE49-F238E27FC236}">
              <a16:creationId xmlns:a16="http://schemas.microsoft.com/office/drawing/2014/main" id="{98F04C92-21BF-49D2-BB3B-E499185C3A6C}"/>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63" name="テキスト ボックス 62">
          <a:extLst>
            <a:ext uri="{FF2B5EF4-FFF2-40B4-BE49-F238E27FC236}">
              <a16:creationId xmlns:a16="http://schemas.microsoft.com/office/drawing/2014/main" id="{98EB07A2-F5A8-4895-9434-951A7CDAA64C}"/>
            </a:ext>
          </a:extLst>
        </xdr:cNvPr>
        <xdr:cNvSpPr txBox="1"/>
      </xdr:nvSpPr>
      <xdr:spPr>
        <a:xfrm>
          <a:off x="795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a:extLst>
            <a:ext uri="{FF2B5EF4-FFF2-40B4-BE49-F238E27FC236}">
              <a16:creationId xmlns:a16="http://schemas.microsoft.com/office/drawing/2014/main" id="{781C826C-0D50-4892-84C4-277FEECC1083}"/>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a:extLst>
            <a:ext uri="{FF2B5EF4-FFF2-40B4-BE49-F238E27FC236}">
              <a16:creationId xmlns:a16="http://schemas.microsoft.com/office/drawing/2014/main" id="{064F2E4F-4988-419B-A826-300B57665D92}"/>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a:extLst>
            <a:ext uri="{FF2B5EF4-FFF2-40B4-BE49-F238E27FC236}">
              <a16:creationId xmlns:a16="http://schemas.microsoft.com/office/drawing/2014/main" id="{3381917F-97E6-4188-A774-008A2F84066F}"/>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a:extLst>
            <a:ext uri="{FF2B5EF4-FFF2-40B4-BE49-F238E27FC236}">
              <a16:creationId xmlns:a16="http://schemas.microsoft.com/office/drawing/2014/main" id="{7B7F1CCF-B470-4EB0-A7A0-BC0132B5BC2E}"/>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a:extLst>
            <a:ext uri="{FF2B5EF4-FFF2-40B4-BE49-F238E27FC236}">
              <a16:creationId xmlns:a16="http://schemas.microsoft.com/office/drawing/2014/main" id="{F5739180-C314-4539-85E1-1FB78E5EA3F3}"/>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a:extLst>
            <a:ext uri="{FF2B5EF4-FFF2-40B4-BE49-F238E27FC236}">
              <a16:creationId xmlns:a16="http://schemas.microsoft.com/office/drawing/2014/main" id="{13E31AAD-2EDE-4AC8-BC0D-AADB93D4341F}"/>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5FDC2A94-5D94-4F3E-9EE8-DA294424510B}"/>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a:extLst>
            <a:ext uri="{FF2B5EF4-FFF2-40B4-BE49-F238E27FC236}">
              <a16:creationId xmlns:a16="http://schemas.microsoft.com/office/drawing/2014/main" id="{B2C42CD9-9268-4B0C-B1B0-A2AD046D87D6}"/>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19E41148-377E-4CDD-859D-51F511791DA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105918</xdr:rowOff>
    </xdr:from>
    <xdr:to>
      <xdr:col>23</xdr:col>
      <xdr:colOff>85090</xdr:colOff>
      <xdr:row>32</xdr:row>
      <xdr:rowOff>156718</xdr:rowOff>
    </xdr:to>
    <xdr:cxnSp macro="">
      <xdr:nvCxnSpPr>
        <xdr:cNvPr id="73" name="直線コネクタ 72">
          <a:extLst>
            <a:ext uri="{FF2B5EF4-FFF2-40B4-BE49-F238E27FC236}">
              <a16:creationId xmlns:a16="http://schemas.microsoft.com/office/drawing/2014/main" id="{6C2DDA71-0CEA-469E-8A8A-84E23F800D42}"/>
            </a:ext>
          </a:extLst>
        </xdr:cNvPr>
        <xdr:cNvCxnSpPr/>
      </xdr:nvCxnSpPr>
      <xdr:spPr>
        <a:xfrm flipV="1">
          <a:off x="4760595" y="5335143"/>
          <a:ext cx="1270" cy="1079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32</xdr:row>
      <xdr:rowOff>160545</xdr:rowOff>
    </xdr:from>
    <xdr:ext cx="405111" cy="259045"/>
    <xdr:sp macro="" textlink="">
      <xdr:nvSpPr>
        <xdr:cNvPr id="74" name="有形固定資産減価償却率最小値テキスト">
          <a:extLst>
            <a:ext uri="{FF2B5EF4-FFF2-40B4-BE49-F238E27FC236}">
              <a16:creationId xmlns:a16="http://schemas.microsoft.com/office/drawing/2014/main" id="{3A00132F-C50B-4C9F-9234-7B30D47960EE}"/>
            </a:ext>
          </a:extLst>
        </xdr:cNvPr>
        <xdr:cNvSpPr txBox="1"/>
      </xdr:nvSpPr>
      <xdr:spPr>
        <a:xfrm>
          <a:off x="4813300" y="6418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32</xdr:row>
      <xdr:rowOff>156718</xdr:rowOff>
    </xdr:from>
    <xdr:to>
      <xdr:col>23</xdr:col>
      <xdr:colOff>174625</xdr:colOff>
      <xdr:row>32</xdr:row>
      <xdr:rowOff>156718</xdr:rowOff>
    </xdr:to>
    <xdr:cxnSp macro="">
      <xdr:nvCxnSpPr>
        <xdr:cNvPr id="75" name="直線コネクタ 74">
          <a:extLst>
            <a:ext uri="{FF2B5EF4-FFF2-40B4-BE49-F238E27FC236}">
              <a16:creationId xmlns:a16="http://schemas.microsoft.com/office/drawing/2014/main" id="{479021A4-B4B8-4B61-9621-E407EFC60C0D}"/>
            </a:ext>
          </a:extLst>
        </xdr:cNvPr>
        <xdr:cNvCxnSpPr/>
      </xdr:nvCxnSpPr>
      <xdr:spPr>
        <a:xfrm>
          <a:off x="4673600" y="6414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52595</xdr:rowOff>
    </xdr:from>
    <xdr:ext cx="405111" cy="259045"/>
    <xdr:sp macro="" textlink="">
      <xdr:nvSpPr>
        <xdr:cNvPr id="76" name="有形固定資産減価償却率最大値テキスト">
          <a:extLst>
            <a:ext uri="{FF2B5EF4-FFF2-40B4-BE49-F238E27FC236}">
              <a16:creationId xmlns:a16="http://schemas.microsoft.com/office/drawing/2014/main" id="{64714E45-24C8-4F8B-AB8F-322A33E25171}"/>
            </a:ext>
          </a:extLst>
        </xdr:cNvPr>
        <xdr:cNvSpPr txBox="1"/>
      </xdr:nvSpPr>
      <xdr:spPr>
        <a:xfrm>
          <a:off x="4813300" y="5110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105918</xdr:rowOff>
    </xdr:from>
    <xdr:to>
      <xdr:col>23</xdr:col>
      <xdr:colOff>174625</xdr:colOff>
      <xdr:row>26</xdr:row>
      <xdr:rowOff>105918</xdr:rowOff>
    </xdr:to>
    <xdr:cxnSp macro="">
      <xdr:nvCxnSpPr>
        <xdr:cNvPr id="77" name="直線コネクタ 76">
          <a:extLst>
            <a:ext uri="{FF2B5EF4-FFF2-40B4-BE49-F238E27FC236}">
              <a16:creationId xmlns:a16="http://schemas.microsoft.com/office/drawing/2014/main" id="{B540089F-6FEF-4001-AA9F-1F33F370A715}"/>
            </a:ext>
          </a:extLst>
        </xdr:cNvPr>
        <xdr:cNvCxnSpPr/>
      </xdr:nvCxnSpPr>
      <xdr:spPr>
        <a:xfrm>
          <a:off x="4673600" y="5335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28</xdr:row>
      <xdr:rowOff>96918</xdr:rowOff>
    </xdr:from>
    <xdr:ext cx="405111" cy="259045"/>
    <xdr:sp macro="" textlink="">
      <xdr:nvSpPr>
        <xdr:cNvPr id="78" name="有形固定資産減価償却率平均値テキスト">
          <a:extLst>
            <a:ext uri="{FF2B5EF4-FFF2-40B4-BE49-F238E27FC236}">
              <a16:creationId xmlns:a16="http://schemas.microsoft.com/office/drawing/2014/main" id="{5771619F-ABF7-4556-931D-4468BE2FAA9A}"/>
            </a:ext>
          </a:extLst>
        </xdr:cNvPr>
        <xdr:cNvSpPr txBox="1"/>
      </xdr:nvSpPr>
      <xdr:spPr>
        <a:xfrm>
          <a:off x="4813300" y="56690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74041</xdr:rowOff>
    </xdr:from>
    <xdr:to>
      <xdr:col>23</xdr:col>
      <xdr:colOff>136525</xdr:colOff>
      <xdr:row>30</xdr:row>
      <xdr:rowOff>4191</xdr:rowOff>
    </xdr:to>
    <xdr:sp macro="" textlink="">
      <xdr:nvSpPr>
        <xdr:cNvPr id="79" name="フローチャート: 判断 78">
          <a:extLst>
            <a:ext uri="{FF2B5EF4-FFF2-40B4-BE49-F238E27FC236}">
              <a16:creationId xmlns:a16="http://schemas.microsoft.com/office/drawing/2014/main" id="{3888C3A2-62CB-48C1-9037-6ADBBF2AE060}"/>
            </a:ext>
          </a:extLst>
        </xdr:cNvPr>
        <xdr:cNvSpPr/>
      </xdr:nvSpPr>
      <xdr:spPr>
        <a:xfrm>
          <a:off x="4711700" y="5817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84836</xdr:rowOff>
    </xdr:from>
    <xdr:to>
      <xdr:col>19</xdr:col>
      <xdr:colOff>187325</xdr:colOff>
      <xdr:row>30</xdr:row>
      <xdr:rowOff>14986</xdr:rowOff>
    </xdr:to>
    <xdr:sp macro="" textlink="">
      <xdr:nvSpPr>
        <xdr:cNvPr id="80" name="フローチャート: 判断 79">
          <a:extLst>
            <a:ext uri="{FF2B5EF4-FFF2-40B4-BE49-F238E27FC236}">
              <a16:creationId xmlns:a16="http://schemas.microsoft.com/office/drawing/2014/main" id="{30BBBE81-A431-48C9-8A5F-FDFF7B4C6159}"/>
            </a:ext>
          </a:extLst>
        </xdr:cNvPr>
        <xdr:cNvSpPr/>
      </xdr:nvSpPr>
      <xdr:spPr>
        <a:xfrm>
          <a:off x="4000500" y="58284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48133</xdr:rowOff>
    </xdr:from>
    <xdr:to>
      <xdr:col>15</xdr:col>
      <xdr:colOff>187325</xdr:colOff>
      <xdr:row>29</xdr:row>
      <xdr:rowOff>149733</xdr:rowOff>
    </xdr:to>
    <xdr:sp macro="" textlink="">
      <xdr:nvSpPr>
        <xdr:cNvPr id="81" name="フローチャート: 判断 80">
          <a:extLst>
            <a:ext uri="{FF2B5EF4-FFF2-40B4-BE49-F238E27FC236}">
              <a16:creationId xmlns:a16="http://schemas.microsoft.com/office/drawing/2014/main" id="{7FCB7454-6262-4F0D-B36F-8F8232500E8E}"/>
            </a:ext>
          </a:extLst>
        </xdr:cNvPr>
        <xdr:cNvSpPr/>
      </xdr:nvSpPr>
      <xdr:spPr>
        <a:xfrm>
          <a:off x="3238500" y="5791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2794</xdr:rowOff>
    </xdr:from>
    <xdr:to>
      <xdr:col>11</xdr:col>
      <xdr:colOff>187325</xdr:colOff>
      <xdr:row>29</xdr:row>
      <xdr:rowOff>104394</xdr:rowOff>
    </xdr:to>
    <xdr:sp macro="" textlink="">
      <xdr:nvSpPr>
        <xdr:cNvPr id="82" name="フローチャート: 判断 81">
          <a:extLst>
            <a:ext uri="{FF2B5EF4-FFF2-40B4-BE49-F238E27FC236}">
              <a16:creationId xmlns:a16="http://schemas.microsoft.com/office/drawing/2014/main" id="{28953A77-CE9E-43A1-B0FA-7F35829DAE42}"/>
            </a:ext>
          </a:extLst>
        </xdr:cNvPr>
        <xdr:cNvSpPr/>
      </xdr:nvSpPr>
      <xdr:spPr>
        <a:xfrm>
          <a:off x="2476500" y="5746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163449</xdr:rowOff>
    </xdr:from>
    <xdr:to>
      <xdr:col>7</xdr:col>
      <xdr:colOff>187325</xdr:colOff>
      <xdr:row>29</xdr:row>
      <xdr:rowOff>93599</xdr:rowOff>
    </xdr:to>
    <xdr:sp macro="" textlink="">
      <xdr:nvSpPr>
        <xdr:cNvPr id="83" name="フローチャート: 判断 82">
          <a:extLst>
            <a:ext uri="{FF2B5EF4-FFF2-40B4-BE49-F238E27FC236}">
              <a16:creationId xmlns:a16="http://schemas.microsoft.com/office/drawing/2014/main" id="{43A6C824-9D8D-4BF7-B548-C23B8DF32DE7}"/>
            </a:ext>
          </a:extLst>
        </xdr:cNvPr>
        <xdr:cNvSpPr/>
      </xdr:nvSpPr>
      <xdr:spPr>
        <a:xfrm>
          <a:off x="1714500" y="5735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416028F4-9ED9-475E-B065-BAC7DAFBA629}"/>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299053AE-941D-404D-BBE5-EEDC404D9864}"/>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FCA5C6CF-9068-4936-A6F8-15CCD1BC5E5B}"/>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8E744214-286C-4141-B386-1B34FB77FC07}"/>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73E6FC5D-5AA6-4CE9-817B-6E6DEAF7C17C}"/>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38608</xdr:rowOff>
    </xdr:from>
    <xdr:to>
      <xdr:col>23</xdr:col>
      <xdr:colOff>136525</xdr:colOff>
      <xdr:row>30</xdr:row>
      <xdr:rowOff>140208</xdr:rowOff>
    </xdr:to>
    <xdr:sp macro="" textlink="">
      <xdr:nvSpPr>
        <xdr:cNvPr id="89" name="楕円 88">
          <a:extLst>
            <a:ext uri="{FF2B5EF4-FFF2-40B4-BE49-F238E27FC236}">
              <a16:creationId xmlns:a16="http://schemas.microsoft.com/office/drawing/2014/main" id="{4308821C-C04E-4DB5-B79C-E34900E24BDD}"/>
            </a:ext>
          </a:extLst>
        </xdr:cNvPr>
        <xdr:cNvSpPr/>
      </xdr:nvSpPr>
      <xdr:spPr>
        <a:xfrm>
          <a:off x="4711700" y="5953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17035</xdr:rowOff>
    </xdr:from>
    <xdr:ext cx="405111" cy="259045"/>
    <xdr:sp macro="" textlink="">
      <xdr:nvSpPr>
        <xdr:cNvPr id="90" name="有形固定資産減価償却率該当値テキスト">
          <a:extLst>
            <a:ext uri="{FF2B5EF4-FFF2-40B4-BE49-F238E27FC236}">
              <a16:creationId xmlns:a16="http://schemas.microsoft.com/office/drawing/2014/main" id="{4A9F6A09-CE5D-4610-8078-A555798363AC}"/>
            </a:ext>
          </a:extLst>
        </xdr:cNvPr>
        <xdr:cNvSpPr txBox="1"/>
      </xdr:nvSpPr>
      <xdr:spPr>
        <a:xfrm>
          <a:off x="4813300" y="59320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171196</xdr:rowOff>
    </xdr:from>
    <xdr:to>
      <xdr:col>19</xdr:col>
      <xdr:colOff>187325</xdr:colOff>
      <xdr:row>30</xdr:row>
      <xdr:rowOff>101346</xdr:rowOff>
    </xdr:to>
    <xdr:sp macro="" textlink="">
      <xdr:nvSpPr>
        <xdr:cNvPr id="91" name="楕円 90">
          <a:extLst>
            <a:ext uri="{FF2B5EF4-FFF2-40B4-BE49-F238E27FC236}">
              <a16:creationId xmlns:a16="http://schemas.microsoft.com/office/drawing/2014/main" id="{0F0B5483-899D-4EAB-B05A-2B6FF453A138}"/>
            </a:ext>
          </a:extLst>
        </xdr:cNvPr>
        <xdr:cNvSpPr/>
      </xdr:nvSpPr>
      <xdr:spPr>
        <a:xfrm>
          <a:off x="4000500" y="5914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50546</xdr:rowOff>
    </xdr:from>
    <xdr:to>
      <xdr:col>23</xdr:col>
      <xdr:colOff>85725</xdr:colOff>
      <xdr:row>30</xdr:row>
      <xdr:rowOff>89408</xdr:rowOff>
    </xdr:to>
    <xdr:cxnSp macro="">
      <xdr:nvCxnSpPr>
        <xdr:cNvPr id="92" name="直線コネクタ 91">
          <a:extLst>
            <a:ext uri="{FF2B5EF4-FFF2-40B4-BE49-F238E27FC236}">
              <a16:creationId xmlns:a16="http://schemas.microsoft.com/office/drawing/2014/main" id="{E9E3A05C-B6EF-49DE-9246-FCBA3DCE9CA3}"/>
            </a:ext>
          </a:extLst>
        </xdr:cNvPr>
        <xdr:cNvCxnSpPr/>
      </xdr:nvCxnSpPr>
      <xdr:spPr>
        <a:xfrm>
          <a:off x="4051300" y="5965571"/>
          <a:ext cx="711200" cy="38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138811</xdr:rowOff>
    </xdr:from>
    <xdr:to>
      <xdr:col>15</xdr:col>
      <xdr:colOff>187325</xdr:colOff>
      <xdr:row>30</xdr:row>
      <xdr:rowOff>68961</xdr:rowOff>
    </xdr:to>
    <xdr:sp macro="" textlink="">
      <xdr:nvSpPr>
        <xdr:cNvPr id="93" name="楕円 92">
          <a:extLst>
            <a:ext uri="{FF2B5EF4-FFF2-40B4-BE49-F238E27FC236}">
              <a16:creationId xmlns:a16="http://schemas.microsoft.com/office/drawing/2014/main" id="{837B6E02-B81D-4AFC-B8A0-A4B0A98D5750}"/>
            </a:ext>
          </a:extLst>
        </xdr:cNvPr>
        <xdr:cNvSpPr/>
      </xdr:nvSpPr>
      <xdr:spPr>
        <a:xfrm>
          <a:off x="3238500" y="588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18161</xdr:rowOff>
    </xdr:from>
    <xdr:to>
      <xdr:col>19</xdr:col>
      <xdr:colOff>136525</xdr:colOff>
      <xdr:row>30</xdr:row>
      <xdr:rowOff>50546</xdr:rowOff>
    </xdr:to>
    <xdr:cxnSp macro="">
      <xdr:nvCxnSpPr>
        <xdr:cNvPr id="94" name="直線コネクタ 93">
          <a:extLst>
            <a:ext uri="{FF2B5EF4-FFF2-40B4-BE49-F238E27FC236}">
              <a16:creationId xmlns:a16="http://schemas.microsoft.com/office/drawing/2014/main" id="{517A1C34-6835-4C0F-99EE-07859C77B2E8}"/>
            </a:ext>
          </a:extLst>
        </xdr:cNvPr>
        <xdr:cNvCxnSpPr/>
      </xdr:nvCxnSpPr>
      <xdr:spPr>
        <a:xfrm>
          <a:off x="3289300" y="5933186"/>
          <a:ext cx="762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67564</xdr:rowOff>
    </xdr:from>
    <xdr:to>
      <xdr:col>11</xdr:col>
      <xdr:colOff>187325</xdr:colOff>
      <xdr:row>29</xdr:row>
      <xdr:rowOff>169164</xdr:rowOff>
    </xdr:to>
    <xdr:sp macro="" textlink="">
      <xdr:nvSpPr>
        <xdr:cNvPr id="95" name="楕円 94">
          <a:extLst>
            <a:ext uri="{FF2B5EF4-FFF2-40B4-BE49-F238E27FC236}">
              <a16:creationId xmlns:a16="http://schemas.microsoft.com/office/drawing/2014/main" id="{918EB246-A682-452F-BCA0-B0F1600AB60F}"/>
            </a:ext>
          </a:extLst>
        </xdr:cNvPr>
        <xdr:cNvSpPr/>
      </xdr:nvSpPr>
      <xdr:spPr>
        <a:xfrm>
          <a:off x="2476500" y="5811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118364</xdr:rowOff>
    </xdr:from>
    <xdr:to>
      <xdr:col>15</xdr:col>
      <xdr:colOff>136525</xdr:colOff>
      <xdr:row>30</xdr:row>
      <xdr:rowOff>18161</xdr:rowOff>
    </xdr:to>
    <xdr:cxnSp macro="">
      <xdr:nvCxnSpPr>
        <xdr:cNvPr id="96" name="直線コネクタ 95">
          <a:extLst>
            <a:ext uri="{FF2B5EF4-FFF2-40B4-BE49-F238E27FC236}">
              <a16:creationId xmlns:a16="http://schemas.microsoft.com/office/drawing/2014/main" id="{6B87F7A1-413C-44B0-B982-E40DED672A67}"/>
            </a:ext>
          </a:extLst>
        </xdr:cNvPr>
        <xdr:cNvCxnSpPr/>
      </xdr:nvCxnSpPr>
      <xdr:spPr>
        <a:xfrm>
          <a:off x="2527300" y="5861939"/>
          <a:ext cx="762000" cy="71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28</xdr:row>
      <xdr:rowOff>141859</xdr:rowOff>
    </xdr:from>
    <xdr:to>
      <xdr:col>7</xdr:col>
      <xdr:colOff>187325</xdr:colOff>
      <xdr:row>29</xdr:row>
      <xdr:rowOff>72009</xdr:rowOff>
    </xdr:to>
    <xdr:sp macro="" textlink="">
      <xdr:nvSpPr>
        <xdr:cNvPr id="97" name="楕円 96">
          <a:extLst>
            <a:ext uri="{FF2B5EF4-FFF2-40B4-BE49-F238E27FC236}">
              <a16:creationId xmlns:a16="http://schemas.microsoft.com/office/drawing/2014/main" id="{E84ED607-BE6A-4680-A40E-599149E7DDE0}"/>
            </a:ext>
          </a:extLst>
        </xdr:cNvPr>
        <xdr:cNvSpPr/>
      </xdr:nvSpPr>
      <xdr:spPr>
        <a:xfrm>
          <a:off x="1714500" y="571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21209</xdr:rowOff>
    </xdr:from>
    <xdr:to>
      <xdr:col>11</xdr:col>
      <xdr:colOff>136525</xdr:colOff>
      <xdr:row>29</xdr:row>
      <xdr:rowOff>118364</xdr:rowOff>
    </xdr:to>
    <xdr:cxnSp macro="">
      <xdr:nvCxnSpPr>
        <xdr:cNvPr id="98" name="直線コネクタ 97">
          <a:extLst>
            <a:ext uri="{FF2B5EF4-FFF2-40B4-BE49-F238E27FC236}">
              <a16:creationId xmlns:a16="http://schemas.microsoft.com/office/drawing/2014/main" id="{CC182B1B-6A8C-48EE-AE29-06EF6CA52134}"/>
            </a:ext>
          </a:extLst>
        </xdr:cNvPr>
        <xdr:cNvCxnSpPr/>
      </xdr:nvCxnSpPr>
      <xdr:spPr>
        <a:xfrm>
          <a:off x="1765300" y="5764784"/>
          <a:ext cx="762000" cy="97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28</xdr:row>
      <xdr:rowOff>31513</xdr:rowOff>
    </xdr:from>
    <xdr:ext cx="405111" cy="259045"/>
    <xdr:sp macro="" textlink="">
      <xdr:nvSpPr>
        <xdr:cNvPr id="99" name="n_1aveValue有形固定資産減価償却率">
          <a:extLst>
            <a:ext uri="{FF2B5EF4-FFF2-40B4-BE49-F238E27FC236}">
              <a16:creationId xmlns:a16="http://schemas.microsoft.com/office/drawing/2014/main" id="{8C59EA43-33E8-4802-A6F6-7069F7A19974}"/>
            </a:ext>
          </a:extLst>
        </xdr:cNvPr>
        <xdr:cNvSpPr txBox="1"/>
      </xdr:nvSpPr>
      <xdr:spPr>
        <a:xfrm>
          <a:off x="3836044" y="5603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166260</xdr:rowOff>
    </xdr:from>
    <xdr:ext cx="405111" cy="259045"/>
    <xdr:sp macro="" textlink="">
      <xdr:nvSpPr>
        <xdr:cNvPr id="100" name="n_2aveValue有形固定資産減価償却率">
          <a:extLst>
            <a:ext uri="{FF2B5EF4-FFF2-40B4-BE49-F238E27FC236}">
              <a16:creationId xmlns:a16="http://schemas.microsoft.com/office/drawing/2014/main" id="{99C088CB-B420-4C0B-97A5-6A7B106A5127}"/>
            </a:ext>
          </a:extLst>
        </xdr:cNvPr>
        <xdr:cNvSpPr txBox="1"/>
      </xdr:nvSpPr>
      <xdr:spPr>
        <a:xfrm>
          <a:off x="3086744" y="55669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120921</xdr:rowOff>
    </xdr:from>
    <xdr:ext cx="405111" cy="259045"/>
    <xdr:sp macro="" textlink="">
      <xdr:nvSpPr>
        <xdr:cNvPr id="101" name="n_3aveValue有形固定資産減価償却率">
          <a:extLst>
            <a:ext uri="{FF2B5EF4-FFF2-40B4-BE49-F238E27FC236}">
              <a16:creationId xmlns:a16="http://schemas.microsoft.com/office/drawing/2014/main" id="{FCB01DA5-740E-4E30-AB8B-D01F27ED34DA}"/>
            </a:ext>
          </a:extLst>
        </xdr:cNvPr>
        <xdr:cNvSpPr txBox="1"/>
      </xdr:nvSpPr>
      <xdr:spPr>
        <a:xfrm>
          <a:off x="2324744" y="5521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84726</xdr:rowOff>
    </xdr:from>
    <xdr:ext cx="405111" cy="259045"/>
    <xdr:sp macro="" textlink="">
      <xdr:nvSpPr>
        <xdr:cNvPr id="102" name="n_4aveValue有形固定資産減価償却率">
          <a:extLst>
            <a:ext uri="{FF2B5EF4-FFF2-40B4-BE49-F238E27FC236}">
              <a16:creationId xmlns:a16="http://schemas.microsoft.com/office/drawing/2014/main" id="{58864EEA-D975-4638-A8C5-5408BFB238A9}"/>
            </a:ext>
          </a:extLst>
        </xdr:cNvPr>
        <xdr:cNvSpPr txBox="1"/>
      </xdr:nvSpPr>
      <xdr:spPr>
        <a:xfrm>
          <a:off x="1562744" y="5828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30</xdr:row>
      <xdr:rowOff>92473</xdr:rowOff>
    </xdr:from>
    <xdr:ext cx="405111" cy="259045"/>
    <xdr:sp macro="" textlink="">
      <xdr:nvSpPr>
        <xdr:cNvPr id="103" name="n_1mainValue有形固定資産減価償却率">
          <a:extLst>
            <a:ext uri="{FF2B5EF4-FFF2-40B4-BE49-F238E27FC236}">
              <a16:creationId xmlns:a16="http://schemas.microsoft.com/office/drawing/2014/main" id="{30DC7A67-3FA5-4385-8A08-109F48443DC0}"/>
            </a:ext>
          </a:extLst>
        </xdr:cNvPr>
        <xdr:cNvSpPr txBox="1"/>
      </xdr:nvSpPr>
      <xdr:spPr>
        <a:xfrm>
          <a:off x="3836044" y="60074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60088</xdr:rowOff>
    </xdr:from>
    <xdr:ext cx="405111" cy="259045"/>
    <xdr:sp macro="" textlink="">
      <xdr:nvSpPr>
        <xdr:cNvPr id="104" name="n_2mainValue有形固定資産減価償却率">
          <a:extLst>
            <a:ext uri="{FF2B5EF4-FFF2-40B4-BE49-F238E27FC236}">
              <a16:creationId xmlns:a16="http://schemas.microsoft.com/office/drawing/2014/main" id="{EFAC340A-18C4-439E-88E9-3FF6C37ACB20}"/>
            </a:ext>
          </a:extLst>
        </xdr:cNvPr>
        <xdr:cNvSpPr txBox="1"/>
      </xdr:nvSpPr>
      <xdr:spPr>
        <a:xfrm>
          <a:off x="3086744" y="59751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160291</xdr:rowOff>
    </xdr:from>
    <xdr:ext cx="405111" cy="259045"/>
    <xdr:sp macro="" textlink="">
      <xdr:nvSpPr>
        <xdr:cNvPr id="105" name="n_3mainValue有形固定資産減価償却率">
          <a:extLst>
            <a:ext uri="{FF2B5EF4-FFF2-40B4-BE49-F238E27FC236}">
              <a16:creationId xmlns:a16="http://schemas.microsoft.com/office/drawing/2014/main" id="{EEEE50D6-3ED8-4F81-A946-419A32AC588C}"/>
            </a:ext>
          </a:extLst>
        </xdr:cNvPr>
        <xdr:cNvSpPr txBox="1"/>
      </xdr:nvSpPr>
      <xdr:spPr>
        <a:xfrm>
          <a:off x="2324744" y="59038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88536</xdr:rowOff>
    </xdr:from>
    <xdr:ext cx="405111" cy="259045"/>
    <xdr:sp macro="" textlink="">
      <xdr:nvSpPr>
        <xdr:cNvPr id="106" name="n_4mainValue有形固定資産減価償却率">
          <a:extLst>
            <a:ext uri="{FF2B5EF4-FFF2-40B4-BE49-F238E27FC236}">
              <a16:creationId xmlns:a16="http://schemas.microsoft.com/office/drawing/2014/main" id="{61B38C26-8EA0-41BC-AE92-87A969D968C1}"/>
            </a:ext>
          </a:extLst>
        </xdr:cNvPr>
        <xdr:cNvSpPr txBox="1"/>
      </xdr:nvSpPr>
      <xdr:spPr>
        <a:xfrm>
          <a:off x="1562744" y="54892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8480B405-677C-46BB-8FD9-6147088A6B7C}"/>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A6E023E7-4369-4F81-9F35-137441150CAD}"/>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9" name="正方形/長方形 108">
          <a:extLst>
            <a:ext uri="{FF2B5EF4-FFF2-40B4-BE49-F238E27FC236}">
              <a16:creationId xmlns:a16="http://schemas.microsoft.com/office/drawing/2014/main" id="{E67819B4-DBF4-4306-B81E-38F3228DA023}"/>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[ 252.0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DB927E80-F70D-460C-A432-811AD33705B2}"/>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CD884B2E-FDFF-4B16-A022-3BF6F2501055}"/>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F677DDCB-1ECF-413F-9056-DAC4D513C04E}"/>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C6674EF4-6E6F-4925-9FD4-DB174B8AA01E}"/>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6870501E-5A65-4651-B485-BA5B4E1657CA}"/>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F9678828-67E7-4B0F-BEEB-10D94AF026D1}"/>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51425BC9-7927-4D1A-800E-63079B57C028}"/>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9B5DFCE9-9808-4A29-98F4-B8087D53338E}"/>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02291402-AC0C-4090-86DD-647BFD7A94E4}"/>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F23676E2-34C3-4D95-98E0-EC49FEAC3584}"/>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債務償還比率は、類似団体平均をやや上回っているが、平成</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年度～令和２年度の繰上償還により、地方債残高を約</a:t>
          </a:r>
          <a:r>
            <a:rPr kumimoji="1" lang="en-US" altLang="ja-JP" sz="1100">
              <a:latin typeface="ＭＳ Ｐゴシック" panose="020B0600070205080204" pitchFamily="50" charset="-128"/>
              <a:ea typeface="ＭＳ Ｐゴシック" panose="020B0600070205080204" pitchFamily="50" charset="-128"/>
            </a:rPr>
            <a:t>27</a:t>
          </a:r>
          <a:r>
            <a:rPr kumimoji="1" lang="ja-JP" altLang="en-US" sz="1100">
              <a:latin typeface="ＭＳ Ｐゴシック" panose="020B0600070205080204" pitchFamily="50" charset="-128"/>
              <a:ea typeface="ＭＳ Ｐゴシック" panose="020B0600070205080204" pitchFamily="50" charset="-128"/>
            </a:rPr>
            <a:t>億円減少させることができた。</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67634383-B2B3-46B2-89FD-4395FC6A01B8}"/>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BBAA9AD5-2E6E-4963-B45B-2623924265B4}"/>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95057D1E-4FC7-4F27-B7BC-8C8922E8BFC0}"/>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3" name="直線コネクタ 122">
          <a:extLst>
            <a:ext uri="{FF2B5EF4-FFF2-40B4-BE49-F238E27FC236}">
              <a16:creationId xmlns:a16="http://schemas.microsoft.com/office/drawing/2014/main" id="{464ABF18-3525-41C0-960E-C9297567D188}"/>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4" name="テキスト ボックス 123">
          <a:extLst>
            <a:ext uri="{FF2B5EF4-FFF2-40B4-BE49-F238E27FC236}">
              <a16:creationId xmlns:a16="http://schemas.microsoft.com/office/drawing/2014/main" id="{DD51E1F3-02D4-4060-9A70-C90B442C27D4}"/>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5" name="直線コネクタ 124">
          <a:extLst>
            <a:ext uri="{FF2B5EF4-FFF2-40B4-BE49-F238E27FC236}">
              <a16:creationId xmlns:a16="http://schemas.microsoft.com/office/drawing/2014/main" id="{58B9427F-1F66-48D5-9700-2469DAD193CC}"/>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6" name="テキスト ボックス 125">
          <a:extLst>
            <a:ext uri="{FF2B5EF4-FFF2-40B4-BE49-F238E27FC236}">
              <a16:creationId xmlns:a16="http://schemas.microsoft.com/office/drawing/2014/main" id="{FAD668DC-996E-4F31-9C70-550678A0BB79}"/>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7" name="直線コネクタ 126">
          <a:extLst>
            <a:ext uri="{FF2B5EF4-FFF2-40B4-BE49-F238E27FC236}">
              <a16:creationId xmlns:a16="http://schemas.microsoft.com/office/drawing/2014/main" id="{2B31F4EA-9505-47EF-9AEA-46DA951304A4}"/>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8" name="テキスト ボックス 127">
          <a:extLst>
            <a:ext uri="{FF2B5EF4-FFF2-40B4-BE49-F238E27FC236}">
              <a16:creationId xmlns:a16="http://schemas.microsoft.com/office/drawing/2014/main" id="{05B5976F-283F-446E-BF95-29E87336CA47}"/>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9" name="直線コネクタ 128">
          <a:extLst>
            <a:ext uri="{FF2B5EF4-FFF2-40B4-BE49-F238E27FC236}">
              <a16:creationId xmlns:a16="http://schemas.microsoft.com/office/drawing/2014/main" id="{7AC3A5D9-BA2E-4232-9675-9A1442947EB0}"/>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0" name="テキスト ボックス 129">
          <a:extLst>
            <a:ext uri="{FF2B5EF4-FFF2-40B4-BE49-F238E27FC236}">
              <a16:creationId xmlns:a16="http://schemas.microsoft.com/office/drawing/2014/main" id="{C9601EB8-3529-4124-BC21-127F51561071}"/>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1" name="直線コネクタ 130">
          <a:extLst>
            <a:ext uri="{FF2B5EF4-FFF2-40B4-BE49-F238E27FC236}">
              <a16:creationId xmlns:a16="http://schemas.microsoft.com/office/drawing/2014/main" id="{462B18C7-3731-4716-ABBB-E2F18C389749}"/>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2" name="テキスト ボックス 131">
          <a:extLst>
            <a:ext uri="{FF2B5EF4-FFF2-40B4-BE49-F238E27FC236}">
              <a16:creationId xmlns:a16="http://schemas.microsoft.com/office/drawing/2014/main" id="{6562C87E-139D-4EAB-9BFC-B3EE3D4FBE79}"/>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3" name="直線コネクタ 132">
          <a:extLst>
            <a:ext uri="{FF2B5EF4-FFF2-40B4-BE49-F238E27FC236}">
              <a16:creationId xmlns:a16="http://schemas.microsoft.com/office/drawing/2014/main" id="{E5F4743E-0FCB-489E-8EFD-2DDAB7ED174D}"/>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4" name="債務償還比率グラフ枠">
          <a:extLst>
            <a:ext uri="{FF2B5EF4-FFF2-40B4-BE49-F238E27FC236}">
              <a16:creationId xmlns:a16="http://schemas.microsoft.com/office/drawing/2014/main" id="{4E76880A-940C-49ED-9CB5-B0183672A132}"/>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35</xdr:row>
      <xdr:rowOff>69670</xdr:rowOff>
    </xdr:to>
    <xdr:cxnSp macro="">
      <xdr:nvCxnSpPr>
        <xdr:cNvPr id="135" name="直線コネクタ 134">
          <a:extLst>
            <a:ext uri="{FF2B5EF4-FFF2-40B4-BE49-F238E27FC236}">
              <a16:creationId xmlns:a16="http://schemas.microsoft.com/office/drawing/2014/main" id="{02C04AAB-6E83-4D44-98FB-56FC4D216783}"/>
            </a:ext>
          </a:extLst>
        </xdr:cNvPr>
        <xdr:cNvCxnSpPr/>
      </xdr:nvCxnSpPr>
      <xdr:spPr>
        <a:xfrm flipV="1">
          <a:off x="14793595" y="5312833"/>
          <a:ext cx="1269" cy="1529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73497</xdr:rowOff>
    </xdr:from>
    <xdr:ext cx="469744" cy="259045"/>
    <xdr:sp macro="" textlink="">
      <xdr:nvSpPr>
        <xdr:cNvPr id="136" name="債務償還比率最小値テキスト">
          <a:extLst>
            <a:ext uri="{FF2B5EF4-FFF2-40B4-BE49-F238E27FC236}">
              <a16:creationId xmlns:a16="http://schemas.microsoft.com/office/drawing/2014/main" id="{24C89735-A76F-4F80-9360-4944C9ED8E23}"/>
            </a:ext>
          </a:extLst>
        </xdr:cNvPr>
        <xdr:cNvSpPr txBox="1"/>
      </xdr:nvSpPr>
      <xdr:spPr>
        <a:xfrm>
          <a:off x="14846300" y="6845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69670</xdr:rowOff>
    </xdr:from>
    <xdr:to>
      <xdr:col>76</xdr:col>
      <xdr:colOff>111125</xdr:colOff>
      <xdr:row>35</xdr:row>
      <xdr:rowOff>69670</xdr:rowOff>
    </xdr:to>
    <xdr:cxnSp macro="">
      <xdr:nvCxnSpPr>
        <xdr:cNvPr id="137" name="直線コネクタ 136">
          <a:extLst>
            <a:ext uri="{FF2B5EF4-FFF2-40B4-BE49-F238E27FC236}">
              <a16:creationId xmlns:a16="http://schemas.microsoft.com/office/drawing/2014/main" id="{E445A256-4CCC-480E-BCE6-C88DDE300844}"/>
            </a:ext>
          </a:extLst>
        </xdr:cNvPr>
        <xdr:cNvCxnSpPr/>
      </xdr:nvCxnSpPr>
      <xdr:spPr>
        <a:xfrm>
          <a:off x="14706600" y="6841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8" name="債務償還比率最大値テキスト">
          <a:extLst>
            <a:ext uri="{FF2B5EF4-FFF2-40B4-BE49-F238E27FC236}">
              <a16:creationId xmlns:a16="http://schemas.microsoft.com/office/drawing/2014/main" id="{228717F0-16F1-4B7D-9368-D83CE3772A41}"/>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9" name="直線コネクタ 138">
          <a:extLst>
            <a:ext uri="{FF2B5EF4-FFF2-40B4-BE49-F238E27FC236}">
              <a16:creationId xmlns:a16="http://schemas.microsoft.com/office/drawing/2014/main" id="{9F226E43-1CF1-4F48-A483-BFAB5E2FFCC5}"/>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106803</xdr:rowOff>
    </xdr:from>
    <xdr:ext cx="469744" cy="259045"/>
    <xdr:sp macro="" textlink="">
      <xdr:nvSpPr>
        <xdr:cNvPr id="140" name="債務償還比率平均値テキスト">
          <a:extLst>
            <a:ext uri="{FF2B5EF4-FFF2-40B4-BE49-F238E27FC236}">
              <a16:creationId xmlns:a16="http://schemas.microsoft.com/office/drawing/2014/main" id="{A76DFE79-B568-4D85-8895-F1D3A4C8EF55}"/>
            </a:ext>
          </a:extLst>
        </xdr:cNvPr>
        <xdr:cNvSpPr txBox="1"/>
      </xdr:nvSpPr>
      <xdr:spPr>
        <a:xfrm>
          <a:off x="14846300" y="55074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83926</xdr:rowOff>
    </xdr:from>
    <xdr:to>
      <xdr:col>76</xdr:col>
      <xdr:colOff>73025</xdr:colOff>
      <xdr:row>29</xdr:row>
      <xdr:rowOff>14076</xdr:rowOff>
    </xdr:to>
    <xdr:sp macro="" textlink="">
      <xdr:nvSpPr>
        <xdr:cNvPr id="141" name="フローチャート: 判断 140">
          <a:extLst>
            <a:ext uri="{FF2B5EF4-FFF2-40B4-BE49-F238E27FC236}">
              <a16:creationId xmlns:a16="http://schemas.microsoft.com/office/drawing/2014/main" id="{BC86C327-3918-416F-BA65-16384DF2EB84}"/>
            </a:ext>
          </a:extLst>
        </xdr:cNvPr>
        <xdr:cNvSpPr/>
      </xdr:nvSpPr>
      <xdr:spPr>
        <a:xfrm>
          <a:off x="14744700" y="5656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31</xdr:row>
      <xdr:rowOff>26924</xdr:rowOff>
    </xdr:from>
    <xdr:to>
      <xdr:col>72</xdr:col>
      <xdr:colOff>123825</xdr:colOff>
      <xdr:row>31</xdr:row>
      <xdr:rowOff>128524</xdr:rowOff>
    </xdr:to>
    <xdr:sp macro="" textlink="">
      <xdr:nvSpPr>
        <xdr:cNvPr id="142" name="フローチャート: 判断 141">
          <a:extLst>
            <a:ext uri="{FF2B5EF4-FFF2-40B4-BE49-F238E27FC236}">
              <a16:creationId xmlns:a16="http://schemas.microsoft.com/office/drawing/2014/main" id="{6699FB07-1245-4EAF-8A49-304190331F34}"/>
            </a:ext>
          </a:extLst>
        </xdr:cNvPr>
        <xdr:cNvSpPr/>
      </xdr:nvSpPr>
      <xdr:spPr>
        <a:xfrm>
          <a:off x="14033500" y="6113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31</xdr:row>
      <xdr:rowOff>7853</xdr:rowOff>
    </xdr:from>
    <xdr:to>
      <xdr:col>68</xdr:col>
      <xdr:colOff>123825</xdr:colOff>
      <xdr:row>31</xdr:row>
      <xdr:rowOff>109453</xdr:rowOff>
    </xdr:to>
    <xdr:sp macro="" textlink="">
      <xdr:nvSpPr>
        <xdr:cNvPr id="143" name="フローチャート: 判断 142">
          <a:extLst>
            <a:ext uri="{FF2B5EF4-FFF2-40B4-BE49-F238E27FC236}">
              <a16:creationId xmlns:a16="http://schemas.microsoft.com/office/drawing/2014/main" id="{FF636605-BCFE-4FF4-952B-1829D57C5D8C}"/>
            </a:ext>
          </a:extLst>
        </xdr:cNvPr>
        <xdr:cNvSpPr/>
      </xdr:nvSpPr>
      <xdr:spPr>
        <a:xfrm>
          <a:off x="13271500" y="6094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31</xdr:row>
      <xdr:rowOff>33221</xdr:rowOff>
    </xdr:from>
    <xdr:to>
      <xdr:col>64</xdr:col>
      <xdr:colOff>123825</xdr:colOff>
      <xdr:row>31</xdr:row>
      <xdr:rowOff>134821</xdr:rowOff>
    </xdr:to>
    <xdr:sp macro="" textlink="">
      <xdr:nvSpPr>
        <xdr:cNvPr id="144" name="フローチャート: 判断 143">
          <a:extLst>
            <a:ext uri="{FF2B5EF4-FFF2-40B4-BE49-F238E27FC236}">
              <a16:creationId xmlns:a16="http://schemas.microsoft.com/office/drawing/2014/main" id="{AA8B6A02-3F08-4DF6-8317-B6E6593D43C9}"/>
            </a:ext>
          </a:extLst>
        </xdr:cNvPr>
        <xdr:cNvSpPr/>
      </xdr:nvSpPr>
      <xdr:spPr>
        <a:xfrm>
          <a:off x="12509500" y="6119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31</xdr:row>
      <xdr:rowOff>2815</xdr:rowOff>
    </xdr:from>
    <xdr:to>
      <xdr:col>60</xdr:col>
      <xdr:colOff>123825</xdr:colOff>
      <xdr:row>31</xdr:row>
      <xdr:rowOff>104415</xdr:rowOff>
    </xdr:to>
    <xdr:sp macro="" textlink="">
      <xdr:nvSpPr>
        <xdr:cNvPr id="145" name="フローチャート: 判断 144">
          <a:extLst>
            <a:ext uri="{FF2B5EF4-FFF2-40B4-BE49-F238E27FC236}">
              <a16:creationId xmlns:a16="http://schemas.microsoft.com/office/drawing/2014/main" id="{69E42274-C192-4F8E-99B5-4F33F8868EAD}"/>
            </a:ext>
          </a:extLst>
        </xdr:cNvPr>
        <xdr:cNvSpPr/>
      </xdr:nvSpPr>
      <xdr:spPr>
        <a:xfrm>
          <a:off x="11747500" y="6089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64FA4067-6DBB-4643-9C5F-E1434FBF1B24}"/>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7" name="テキスト ボックス 146">
          <a:extLst>
            <a:ext uri="{FF2B5EF4-FFF2-40B4-BE49-F238E27FC236}">
              <a16:creationId xmlns:a16="http://schemas.microsoft.com/office/drawing/2014/main" id="{8940B6E6-4D1D-4770-AA07-418B01DA069E}"/>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9B321155-CD22-4692-A916-8C0346CFF3CC}"/>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1A0070AE-AC0A-44A7-9DC5-52246F3B2EB2}"/>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D20249A2-5087-4182-B511-1578155238B2}"/>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143298</xdr:rowOff>
    </xdr:from>
    <xdr:to>
      <xdr:col>76</xdr:col>
      <xdr:colOff>73025</xdr:colOff>
      <xdr:row>29</xdr:row>
      <xdr:rowOff>73448</xdr:rowOff>
    </xdr:to>
    <xdr:sp macro="" textlink="">
      <xdr:nvSpPr>
        <xdr:cNvPr id="151" name="楕円 150">
          <a:extLst>
            <a:ext uri="{FF2B5EF4-FFF2-40B4-BE49-F238E27FC236}">
              <a16:creationId xmlns:a16="http://schemas.microsoft.com/office/drawing/2014/main" id="{330C273B-6A15-40C9-98B1-EA5E6A71C1D1}"/>
            </a:ext>
          </a:extLst>
        </xdr:cNvPr>
        <xdr:cNvSpPr/>
      </xdr:nvSpPr>
      <xdr:spPr>
        <a:xfrm>
          <a:off x="14744700" y="5715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121725</xdr:rowOff>
    </xdr:from>
    <xdr:ext cx="469744" cy="259045"/>
    <xdr:sp macro="" textlink="">
      <xdr:nvSpPr>
        <xdr:cNvPr id="152" name="債務償還比率該当値テキスト">
          <a:extLst>
            <a:ext uri="{FF2B5EF4-FFF2-40B4-BE49-F238E27FC236}">
              <a16:creationId xmlns:a16="http://schemas.microsoft.com/office/drawing/2014/main" id="{A3130D32-2A42-4845-AEDA-EA19AE7BDE8B}"/>
            </a:ext>
          </a:extLst>
        </xdr:cNvPr>
        <xdr:cNvSpPr txBox="1"/>
      </xdr:nvSpPr>
      <xdr:spPr>
        <a:xfrm>
          <a:off x="14846300" y="5693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43635</xdr:rowOff>
    </xdr:from>
    <xdr:to>
      <xdr:col>72</xdr:col>
      <xdr:colOff>123825</xdr:colOff>
      <xdr:row>29</xdr:row>
      <xdr:rowOff>145235</xdr:rowOff>
    </xdr:to>
    <xdr:sp macro="" textlink="">
      <xdr:nvSpPr>
        <xdr:cNvPr id="153" name="楕円 152">
          <a:extLst>
            <a:ext uri="{FF2B5EF4-FFF2-40B4-BE49-F238E27FC236}">
              <a16:creationId xmlns:a16="http://schemas.microsoft.com/office/drawing/2014/main" id="{42F0460E-6564-47E8-990A-4756FBCDF0A1}"/>
            </a:ext>
          </a:extLst>
        </xdr:cNvPr>
        <xdr:cNvSpPr/>
      </xdr:nvSpPr>
      <xdr:spPr>
        <a:xfrm>
          <a:off x="14033500" y="5787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22648</xdr:rowOff>
    </xdr:from>
    <xdr:to>
      <xdr:col>76</xdr:col>
      <xdr:colOff>22225</xdr:colOff>
      <xdr:row>29</xdr:row>
      <xdr:rowOff>94435</xdr:rowOff>
    </xdr:to>
    <xdr:cxnSp macro="">
      <xdr:nvCxnSpPr>
        <xdr:cNvPr id="154" name="直線コネクタ 153">
          <a:extLst>
            <a:ext uri="{FF2B5EF4-FFF2-40B4-BE49-F238E27FC236}">
              <a16:creationId xmlns:a16="http://schemas.microsoft.com/office/drawing/2014/main" id="{D9EB2DF8-2660-4211-A743-CBD5BA104664}"/>
            </a:ext>
          </a:extLst>
        </xdr:cNvPr>
        <xdr:cNvCxnSpPr/>
      </xdr:nvCxnSpPr>
      <xdr:spPr>
        <a:xfrm flipV="1">
          <a:off x="14084300" y="5766223"/>
          <a:ext cx="711200" cy="71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132154</xdr:rowOff>
    </xdr:from>
    <xdr:to>
      <xdr:col>68</xdr:col>
      <xdr:colOff>123825</xdr:colOff>
      <xdr:row>30</xdr:row>
      <xdr:rowOff>62304</xdr:rowOff>
    </xdr:to>
    <xdr:sp macro="" textlink="">
      <xdr:nvSpPr>
        <xdr:cNvPr id="155" name="楕円 154">
          <a:extLst>
            <a:ext uri="{FF2B5EF4-FFF2-40B4-BE49-F238E27FC236}">
              <a16:creationId xmlns:a16="http://schemas.microsoft.com/office/drawing/2014/main" id="{3664F02C-15BC-4B71-824A-1C03EC83072C}"/>
            </a:ext>
          </a:extLst>
        </xdr:cNvPr>
        <xdr:cNvSpPr/>
      </xdr:nvSpPr>
      <xdr:spPr>
        <a:xfrm>
          <a:off x="13271500" y="5875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94435</xdr:rowOff>
    </xdr:from>
    <xdr:to>
      <xdr:col>72</xdr:col>
      <xdr:colOff>73025</xdr:colOff>
      <xdr:row>30</xdr:row>
      <xdr:rowOff>11504</xdr:rowOff>
    </xdr:to>
    <xdr:cxnSp macro="">
      <xdr:nvCxnSpPr>
        <xdr:cNvPr id="156" name="直線コネクタ 155">
          <a:extLst>
            <a:ext uri="{FF2B5EF4-FFF2-40B4-BE49-F238E27FC236}">
              <a16:creationId xmlns:a16="http://schemas.microsoft.com/office/drawing/2014/main" id="{F240579D-0674-4CDB-B9BE-0A7E9971F68F}"/>
            </a:ext>
          </a:extLst>
        </xdr:cNvPr>
        <xdr:cNvCxnSpPr/>
      </xdr:nvCxnSpPr>
      <xdr:spPr>
        <a:xfrm flipV="1">
          <a:off x="13322300" y="5838010"/>
          <a:ext cx="762000" cy="88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160041</xdr:rowOff>
    </xdr:from>
    <xdr:to>
      <xdr:col>64</xdr:col>
      <xdr:colOff>123825</xdr:colOff>
      <xdr:row>30</xdr:row>
      <xdr:rowOff>90191</xdr:rowOff>
    </xdr:to>
    <xdr:sp macro="" textlink="">
      <xdr:nvSpPr>
        <xdr:cNvPr id="157" name="楕円 156">
          <a:extLst>
            <a:ext uri="{FF2B5EF4-FFF2-40B4-BE49-F238E27FC236}">
              <a16:creationId xmlns:a16="http://schemas.microsoft.com/office/drawing/2014/main" id="{02DB129C-CA4C-4634-976C-B3D9EBF2EF3F}"/>
            </a:ext>
          </a:extLst>
        </xdr:cNvPr>
        <xdr:cNvSpPr/>
      </xdr:nvSpPr>
      <xdr:spPr>
        <a:xfrm>
          <a:off x="12509500" y="5903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11504</xdr:rowOff>
    </xdr:from>
    <xdr:to>
      <xdr:col>68</xdr:col>
      <xdr:colOff>73025</xdr:colOff>
      <xdr:row>30</xdr:row>
      <xdr:rowOff>39391</xdr:rowOff>
    </xdr:to>
    <xdr:cxnSp macro="">
      <xdr:nvCxnSpPr>
        <xdr:cNvPr id="158" name="直線コネクタ 157">
          <a:extLst>
            <a:ext uri="{FF2B5EF4-FFF2-40B4-BE49-F238E27FC236}">
              <a16:creationId xmlns:a16="http://schemas.microsoft.com/office/drawing/2014/main" id="{13A140CC-BAAA-4BF0-A96B-26E37C0F9615}"/>
            </a:ext>
          </a:extLst>
        </xdr:cNvPr>
        <xdr:cNvCxnSpPr/>
      </xdr:nvCxnSpPr>
      <xdr:spPr>
        <a:xfrm flipV="1">
          <a:off x="12560300" y="5926529"/>
          <a:ext cx="762000" cy="27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28</xdr:row>
      <xdr:rowOff>118290</xdr:rowOff>
    </xdr:from>
    <xdr:to>
      <xdr:col>60</xdr:col>
      <xdr:colOff>123825</xdr:colOff>
      <xdr:row>29</xdr:row>
      <xdr:rowOff>48440</xdr:rowOff>
    </xdr:to>
    <xdr:sp macro="" textlink="">
      <xdr:nvSpPr>
        <xdr:cNvPr id="159" name="楕円 158">
          <a:extLst>
            <a:ext uri="{FF2B5EF4-FFF2-40B4-BE49-F238E27FC236}">
              <a16:creationId xmlns:a16="http://schemas.microsoft.com/office/drawing/2014/main" id="{9D5647D1-6E7D-4634-9EA0-37AA451CCB7A}"/>
            </a:ext>
          </a:extLst>
        </xdr:cNvPr>
        <xdr:cNvSpPr/>
      </xdr:nvSpPr>
      <xdr:spPr>
        <a:xfrm>
          <a:off x="11747500" y="5690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28</xdr:row>
      <xdr:rowOff>169090</xdr:rowOff>
    </xdr:from>
    <xdr:to>
      <xdr:col>64</xdr:col>
      <xdr:colOff>73025</xdr:colOff>
      <xdr:row>30</xdr:row>
      <xdr:rowOff>39391</xdr:rowOff>
    </xdr:to>
    <xdr:cxnSp macro="">
      <xdr:nvCxnSpPr>
        <xdr:cNvPr id="160" name="直線コネクタ 159">
          <a:extLst>
            <a:ext uri="{FF2B5EF4-FFF2-40B4-BE49-F238E27FC236}">
              <a16:creationId xmlns:a16="http://schemas.microsoft.com/office/drawing/2014/main" id="{9DBC6218-137C-4937-84EA-B26F22583F41}"/>
            </a:ext>
          </a:extLst>
        </xdr:cNvPr>
        <xdr:cNvCxnSpPr/>
      </xdr:nvCxnSpPr>
      <xdr:spPr>
        <a:xfrm>
          <a:off x="11798300" y="5741215"/>
          <a:ext cx="762000" cy="21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31</xdr:row>
      <xdr:rowOff>119651</xdr:rowOff>
    </xdr:from>
    <xdr:ext cx="469744" cy="259045"/>
    <xdr:sp macro="" textlink="">
      <xdr:nvSpPr>
        <xdr:cNvPr id="161" name="n_1aveValue債務償還比率">
          <a:extLst>
            <a:ext uri="{FF2B5EF4-FFF2-40B4-BE49-F238E27FC236}">
              <a16:creationId xmlns:a16="http://schemas.microsoft.com/office/drawing/2014/main" id="{394B2242-0CD8-422B-86CE-B6DB7E0EF3B7}"/>
            </a:ext>
          </a:extLst>
        </xdr:cNvPr>
        <xdr:cNvSpPr txBox="1"/>
      </xdr:nvSpPr>
      <xdr:spPr>
        <a:xfrm>
          <a:off x="13836727" y="6206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100580</xdr:rowOff>
    </xdr:from>
    <xdr:ext cx="469744" cy="259045"/>
    <xdr:sp macro="" textlink="">
      <xdr:nvSpPr>
        <xdr:cNvPr id="162" name="n_2aveValue債務償還比率">
          <a:extLst>
            <a:ext uri="{FF2B5EF4-FFF2-40B4-BE49-F238E27FC236}">
              <a16:creationId xmlns:a16="http://schemas.microsoft.com/office/drawing/2014/main" id="{FC654A44-B08D-4F40-8B7B-BB68A9694906}"/>
            </a:ext>
          </a:extLst>
        </xdr:cNvPr>
        <xdr:cNvSpPr txBox="1"/>
      </xdr:nvSpPr>
      <xdr:spPr>
        <a:xfrm>
          <a:off x="13087427" y="61870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125948</xdr:rowOff>
    </xdr:from>
    <xdr:ext cx="469744" cy="259045"/>
    <xdr:sp macro="" textlink="">
      <xdr:nvSpPr>
        <xdr:cNvPr id="163" name="n_3aveValue債務償還比率">
          <a:extLst>
            <a:ext uri="{FF2B5EF4-FFF2-40B4-BE49-F238E27FC236}">
              <a16:creationId xmlns:a16="http://schemas.microsoft.com/office/drawing/2014/main" id="{2EC865A5-541B-4968-9916-E70685AA6407}"/>
            </a:ext>
          </a:extLst>
        </xdr:cNvPr>
        <xdr:cNvSpPr txBox="1"/>
      </xdr:nvSpPr>
      <xdr:spPr>
        <a:xfrm>
          <a:off x="12325427" y="6212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95542</xdr:rowOff>
    </xdr:from>
    <xdr:ext cx="469744" cy="259045"/>
    <xdr:sp macro="" textlink="">
      <xdr:nvSpPr>
        <xdr:cNvPr id="164" name="n_4aveValue債務償還比率">
          <a:extLst>
            <a:ext uri="{FF2B5EF4-FFF2-40B4-BE49-F238E27FC236}">
              <a16:creationId xmlns:a16="http://schemas.microsoft.com/office/drawing/2014/main" id="{516720D9-A479-46EC-B211-654E2AC68534}"/>
            </a:ext>
          </a:extLst>
        </xdr:cNvPr>
        <xdr:cNvSpPr txBox="1"/>
      </xdr:nvSpPr>
      <xdr:spPr>
        <a:xfrm>
          <a:off x="11563427" y="6182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161762</xdr:rowOff>
    </xdr:from>
    <xdr:ext cx="469744" cy="259045"/>
    <xdr:sp macro="" textlink="">
      <xdr:nvSpPr>
        <xdr:cNvPr id="165" name="n_1mainValue債務償還比率">
          <a:extLst>
            <a:ext uri="{FF2B5EF4-FFF2-40B4-BE49-F238E27FC236}">
              <a16:creationId xmlns:a16="http://schemas.microsoft.com/office/drawing/2014/main" id="{06A80E73-94C1-4CF9-82EF-B32CA9AA4483}"/>
            </a:ext>
          </a:extLst>
        </xdr:cNvPr>
        <xdr:cNvSpPr txBox="1"/>
      </xdr:nvSpPr>
      <xdr:spPr>
        <a:xfrm>
          <a:off x="13836727" y="5562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78831</xdr:rowOff>
    </xdr:from>
    <xdr:ext cx="469744" cy="259045"/>
    <xdr:sp macro="" textlink="">
      <xdr:nvSpPr>
        <xdr:cNvPr id="166" name="n_2mainValue債務償還比率">
          <a:extLst>
            <a:ext uri="{FF2B5EF4-FFF2-40B4-BE49-F238E27FC236}">
              <a16:creationId xmlns:a16="http://schemas.microsoft.com/office/drawing/2014/main" id="{88B9D2D0-78B6-4E86-90E2-DDDFB36515AB}"/>
            </a:ext>
          </a:extLst>
        </xdr:cNvPr>
        <xdr:cNvSpPr txBox="1"/>
      </xdr:nvSpPr>
      <xdr:spPr>
        <a:xfrm>
          <a:off x="13087427" y="56509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106718</xdr:rowOff>
    </xdr:from>
    <xdr:ext cx="469744" cy="259045"/>
    <xdr:sp macro="" textlink="">
      <xdr:nvSpPr>
        <xdr:cNvPr id="167" name="n_3mainValue債務償還比率">
          <a:extLst>
            <a:ext uri="{FF2B5EF4-FFF2-40B4-BE49-F238E27FC236}">
              <a16:creationId xmlns:a16="http://schemas.microsoft.com/office/drawing/2014/main" id="{D770A625-A0A8-4665-BE17-41656912A2DA}"/>
            </a:ext>
          </a:extLst>
        </xdr:cNvPr>
        <xdr:cNvSpPr txBox="1"/>
      </xdr:nvSpPr>
      <xdr:spPr>
        <a:xfrm>
          <a:off x="12325427" y="5678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64967</xdr:rowOff>
    </xdr:from>
    <xdr:ext cx="469744" cy="259045"/>
    <xdr:sp macro="" textlink="">
      <xdr:nvSpPr>
        <xdr:cNvPr id="168" name="n_4mainValue債務償還比率">
          <a:extLst>
            <a:ext uri="{FF2B5EF4-FFF2-40B4-BE49-F238E27FC236}">
              <a16:creationId xmlns:a16="http://schemas.microsoft.com/office/drawing/2014/main" id="{9411C074-0C27-4058-B9A1-60A941EA8E07}"/>
            </a:ext>
          </a:extLst>
        </xdr:cNvPr>
        <xdr:cNvSpPr txBox="1"/>
      </xdr:nvSpPr>
      <xdr:spPr>
        <a:xfrm>
          <a:off x="11563427" y="5465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9" name="正方形/長方形 168">
          <a:extLst>
            <a:ext uri="{FF2B5EF4-FFF2-40B4-BE49-F238E27FC236}">
              <a16:creationId xmlns:a16="http://schemas.microsoft.com/office/drawing/2014/main" id="{E509919A-0497-4E34-A695-999BA14B9869}"/>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0" name="正方形/長方形 169">
          <a:extLst>
            <a:ext uri="{FF2B5EF4-FFF2-40B4-BE49-F238E27FC236}">
              <a16:creationId xmlns:a16="http://schemas.microsoft.com/office/drawing/2014/main" id="{6E3CAA0B-2E01-4D6E-8DF7-C6EEB582A166}"/>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1" name="テキスト ボックス 170">
          <a:extLst>
            <a:ext uri="{FF2B5EF4-FFF2-40B4-BE49-F238E27FC236}">
              <a16:creationId xmlns:a16="http://schemas.microsoft.com/office/drawing/2014/main" id="{D13B4B73-14D5-45C1-9701-E6A9B24E49A5}"/>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2" name="テキスト ボックス 171">
          <a:extLst>
            <a:ext uri="{FF2B5EF4-FFF2-40B4-BE49-F238E27FC236}">
              <a16:creationId xmlns:a16="http://schemas.microsoft.com/office/drawing/2014/main" id="{A61BD81E-8FF5-4E0B-98C0-67221C24DC31}"/>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3" name="テキスト ボックス 172">
          <a:extLst>
            <a:ext uri="{FF2B5EF4-FFF2-40B4-BE49-F238E27FC236}">
              <a16:creationId xmlns:a16="http://schemas.microsoft.com/office/drawing/2014/main" id="{F36F2D5E-A603-4507-87B8-9B237E8D0B7E}"/>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4" name="テキスト ボックス 173">
          <a:extLst>
            <a:ext uri="{FF2B5EF4-FFF2-40B4-BE49-F238E27FC236}">
              <a16:creationId xmlns:a16="http://schemas.microsoft.com/office/drawing/2014/main" id="{22BE5728-DC3A-49CC-96DA-1E0502A32964}"/>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9201189-33F0-4A79-845E-DCAE18016277}"/>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6270E840-8E40-4A90-A103-EC22A15AAF0C}"/>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3DB470B1-70CE-4FB3-98DE-F3DC1652A1A2}"/>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B97DD669-42D5-447E-8B97-9472B08B092C}"/>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F1413A0F-2700-4BF8-AB3F-533B0FCF466E}"/>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3B8565FA-1A08-4E9C-AC75-8E57749EEA4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365422CB-EE15-4B6E-A455-115F650867CD}"/>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2A3E370-96D0-4FEA-9FF4-F773AF2355A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19387479-232A-44D7-80A6-D478A79C4743}"/>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231F8E2-FB67-4123-8416-C6B9B0F38A95}"/>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5,106
5,058
333.00
8,287,831
7,769,078
366,414
4,451,170
7,098,100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930E88E-6248-4F61-A917-1B81C2C5D433}"/>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D07CEC6-5B96-485D-816F-9691726B2A7A}"/>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876230C6-AB56-4A90-9F52-E2A5221A37C1}"/>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B2F22C6F-4EEA-41D6-9816-22E7D9188B77}"/>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D4E61B79-7C22-4F8E-807A-39D06B5D9E06}"/>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3E265342-6222-42A7-867B-8979B90709CA}"/>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479DD5E-31AB-4137-8B26-C1AD07452125}"/>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411C5E8D-BDB1-4A77-A95F-DFAEA9E05F0D}"/>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19B462E6-05EC-42A6-949E-BE4E1780B82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4196C44A-D4FC-4265-A005-83B84852D165}"/>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D873A366-0DB2-4009-A828-68E2F8758B46}"/>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5AC2FE4F-C3DB-42E3-A6F4-3FFBAED0479F}"/>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3C0F7780-3B9E-4742-9C86-2070F3821915}"/>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59F3029E-2C5F-41BC-A1F0-776685360F75}"/>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8FDB3C4-0EF3-48FE-9A57-A443EC9C0A29}"/>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7764829-5B80-49A5-BF4A-3885455A308A}"/>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BED2C54-83F1-44B6-B10E-73BA267A9FBC}"/>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E56E82EF-2856-4ED3-9362-86F18CC7C127}"/>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F751731-0352-4B63-A459-B8F5B3CE4A3A}"/>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2DEE1908-8ED1-4565-969C-42D2DD2B96C3}"/>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999DF9E6-81D6-4AB9-AB93-FB4E2400F04D}"/>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C09C1AD7-DFFB-46E2-90A0-9A248600D38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D987A4BA-9A73-446C-9627-0006BA81575C}"/>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AB3230B6-DF42-4E1D-8A42-9A55AE7804DF}"/>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16985DCF-0436-45FE-9EA0-8F9622648FD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721312DB-FC7F-4CE9-B84A-978B4E068322}"/>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9B1989AF-3F42-42D6-8ABB-65C0F62CCADF}"/>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4EEDF5F8-CA86-4986-B3C8-43D52F68221A}"/>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398F0830-50A4-4666-864D-FC6326D96222}"/>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80610AC1-847F-4CA5-AF77-BA4A8FC7440E}"/>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750AA289-EA17-4D90-B3A0-232BE9DE4D9F}"/>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4FD92546-9DAE-48FC-B235-B85005F87F2D}"/>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8B29F0C3-E88F-4544-B727-37F321B10DF1}"/>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0E76ED3D-3937-4EE4-AAB9-B287C98CDC3A}"/>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FDAB8A81-37C7-43DB-A3B4-AC0D4F9AB355}"/>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C9083542-8C84-4053-AE2C-19129E8CF258}"/>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4580CD5C-EEC8-4C74-A4A2-F7DF6177B272}"/>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B0BE8FD8-1FE2-4B5A-9BCC-E11A35DBE7D4}"/>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B1D33FE5-0F85-4BC7-BC4C-F27DFC5C3017}"/>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39DCAC83-139B-41CD-9DBF-013C6EDCA156}"/>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BF63E53E-FBC5-407B-B9F6-90FFAEBE7AA3}"/>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F786A4CE-6A94-458C-8171-2050FD6F912D}"/>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532217D5-3E66-45B1-A382-3E2B2E11E6E4}"/>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46F9018E-0314-4DD2-B7E5-FEBF440B8092}"/>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BB982443-1B10-49FB-910B-89018268F7C4}"/>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45720</xdr:rowOff>
    </xdr:from>
    <xdr:to>
      <xdr:col>24</xdr:col>
      <xdr:colOff>62865</xdr:colOff>
      <xdr:row>41</xdr:row>
      <xdr:rowOff>106680</xdr:rowOff>
    </xdr:to>
    <xdr:cxnSp macro="">
      <xdr:nvCxnSpPr>
        <xdr:cNvPr id="57" name="直線コネクタ 56">
          <a:extLst>
            <a:ext uri="{FF2B5EF4-FFF2-40B4-BE49-F238E27FC236}">
              <a16:creationId xmlns:a16="http://schemas.microsoft.com/office/drawing/2014/main" id="{61ECCEC9-0EFB-4471-AF88-3C3BFE9DE5CC}"/>
            </a:ext>
          </a:extLst>
        </xdr:cNvPr>
        <xdr:cNvCxnSpPr/>
      </xdr:nvCxnSpPr>
      <xdr:spPr>
        <a:xfrm flipV="1">
          <a:off x="4634865" y="5875020"/>
          <a:ext cx="0" cy="12611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110507</xdr:rowOff>
    </xdr:from>
    <xdr:ext cx="405111" cy="259045"/>
    <xdr:sp macro="" textlink="">
      <xdr:nvSpPr>
        <xdr:cNvPr id="58" name="【道路】&#10;有形固定資産減価償却率最小値テキスト">
          <a:extLst>
            <a:ext uri="{FF2B5EF4-FFF2-40B4-BE49-F238E27FC236}">
              <a16:creationId xmlns:a16="http://schemas.microsoft.com/office/drawing/2014/main" id="{F7F8D93C-A3D8-4790-B5EF-743E2A5ED828}"/>
            </a:ext>
          </a:extLst>
        </xdr:cNvPr>
        <xdr:cNvSpPr txBox="1"/>
      </xdr:nvSpPr>
      <xdr:spPr>
        <a:xfrm>
          <a:off x="4673600" y="7139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106680</xdr:rowOff>
    </xdr:from>
    <xdr:to>
      <xdr:col>24</xdr:col>
      <xdr:colOff>152400</xdr:colOff>
      <xdr:row>41</xdr:row>
      <xdr:rowOff>106680</xdr:rowOff>
    </xdr:to>
    <xdr:cxnSp macro="">
      <xdr:nvCxnSpPr>
        <xdr:cNvPr id="59" name="直線コネクタ 58">
          <a:extLst>
            <a:ext uri="{FF2B5EF4-FFF2-40B4-BE49-F238E27FC236}">
              <a16:creationId xmlns:a16="http://schemas.microsoft.com/office/drawing/2014/main" id="{873978AC-9D0E-4170-877D-5DC3CD5B4DEF}"/>
            </a:ext>
          </a:extLst>
        </xdr:cNvPr>
        <xdr:cNvCxnSpPr/>
      </xdr:nvCxnSpPr>
      <xdr:spPr>
        <a:xfrm>
          <a:off x="4546600" y="71361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163847</xdr:rowOff>
    </xdr:from>
    <xdr:ext cx="405111" cy="259045"/>
    <xdr:sp macro="" textlink="">
      <xdr:nvSpPr>
        <xdr:cNvPr id="60" name="【道路】&#10;有形固定資産減価償却率最大値テキスト">
          <a:extLst>
            <a:ext uri="{FF2B5EF4-FFF2-40B4-BE49-F238E27FC236}">
              <a16:creationId xmlns:a16="http://schemas.microsoft.com/office/drawing/2014/main" id="{4E63A017-78BD-499F-A038-E68668D43736}"/>
            </a:ext>
          </a:extLst>
        </xdr:cNvPr>
        <xdr:cNvSpPr txBox="1"/>
      </xdr:nvSpPr>
      <xdr:spPr>
        <a:xfrm>
          <a:off x="4673600" y="5650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45720</xdr:rowOff>
    </xdr:from>
    <xdr:to>
      <xdr:col>24</xdr:col>
      <xdr:colOff>152400</xdr:colOff>
      <xdr:row>34</xdr:row>
      <xdr:rowOff>45720</xdr:rowOff>
    </xdr:to>
    <xdr:cxnSp macro="">
      <xdr:nvCxnSpPr>
        <xdr:cNvPr id="61" name="直線コネクタ 60">
          <a:extLst>
            <a:ext uri="{FF2B5EF4-FFF2-40B4-BE49-F238E27FC236}">
              <a16:creationId xmlns:a16="http://schemas.microsoft.com/office/drawing/2014/main" id="{0E6D9BAD-B577-4844-9D9C-FA107CFA4898}"/>
            </a:ext>
          </a:extLst>
        </xdr:cNvPr>
        <xdr:cNvCxnSpPr/>
      </xdr:nvCxnSpPr>
      <xdr:spPr>
        <a:xfrm>
          <a:off x="4546600" y="5875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33037</xdr:rowOff>
    </xdr:from>
    <xdr:ext cx="405111" cy="259045"/>
    <xdr:sp macro="" textlink="">
      <xdr:nvSpPr>
        <xdr:cNvPr id="62" name="【道路】&#10;有形固定資産減価償却率平均値テキスト">
          <a:extLst>
            <a:ext uri="{FF2B5EF4-FFF2-40B4-BE49-F238E27FC236}">
              <a16:creationId xmlns:a16="http://schemas.microsoft.com/office/drawing/2014/main" id="{B21CBB3D-8F7C-41A5-8668-18D110F9DF3D}"/>
            </a:ext>
          </a:extLst>
        </xdr:cNvPr>
        <xdr:cNvSpPr txBox="1"/>
      </xdr:nvSpPr>
      <xdr:spPr>
        <a:xfrm>
          <a:off x="4673600" y="63766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10160</xdr:rowOff>
    </xdr:from>
    <xdr:to>
      <xdr:col>24</xdr:col>
      <xdr:colOff>114300</xdr:colOff>
      <xdr:row>38</xdr:row>
      <xdr:rowOff>111760</xdr:rowOff>
    </xdr:to>
    <xdr:sp macro="" textlink="">
      <xdr:nvSpPr>
        <xdr:cNvPr id="63" name="フローチャート: 判断 62">
          <a:extLst>
            <a:ext uri="{FF2B5EF4-FFF2-40B4-BE49-F238E27FC236}">
              <a16:creationId xmlns:a16="http://schemas.microsoft.com/office/drawing/2014/main" id="{6B3BF43E-A04F-4374-AC40-40E864E91D96}"/>
            </a:ext>
          </a:extLst>
        </xdr:cNvPr>
        <xdr:cNvSpPr/>
      </xdr:nvSpPr>
      <xdr:spPr>
        <a:xfrm>
          <a:off x="4584700" y="652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19685</xdr:rowOff>
    </xdr:from>
    <xdr:to>
      <xdr:col>20</xdr:col>
      <xdr:colOff>38100</xdr:colOff>
      <xdr:row>38</xdr:row>
      <xdr:rowOff>121285</xdr:rowOff>
    </xdr:to>
    <xdr:sp macro="" textlink="">
      <xdr:nvSpPr>
        <xdr:cNvPr id="64" name="フローチャート: 判断 63">
          <a:extLst>
            <a:ext uri="{FF2B5EF4-FFF2-40B4-BE49-F238E27FC236}">
              <a16:creationId xmlns:a16="http://schemas.microsoft.com/office/drawing/2014/main" id="{4F22E627-8C3E-4F75-8490-F6FFD628F67F}"/>
            </a:ext>
          </a:extLst>
        </xdr:cNvPr>
        <xdr:cNvSpPr/>
      </xdr:nvSpPr>
      <xdr:spPr>
        <a:xfrm>
          <a:off x="3746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162560</xdr:rowOff>
    </xdr:from>
    <xdr:to>
      <xdr:col>15</xdr:col>
      <xdr:colOff>101600</xdr:colOff>
      <xdr:row>38</xdr:row>
      <xdr:rowOff>92710</xdr:rowOff>
    </xdr:to>
    <xdr:sp macro="" textlink="">
      <xdr:nvSpPr>
        <xdr:cNvPr id="65" name="フローチャート: 判断 64">
          <a:extLst>
            <a:ext uri="{FF2B5EF4-FFF2-40B4-BE49-F238E27FC236}">
              <a16:creationId xmlns:a16="http://schemas.microsoft.com/office/drawing/2014/main" id="{87F2BF2C-C2A7-471A-A461-4CA6B68A2823}"/>
            </a:ext>
          </a:extLst>
        </xdr:cNvPr>
        <xdr:cNvSpPr/>
      </xdr:nvSpPr>
      <xdr:spPr>
        <a:xfrm>
          <a:off x="2857500" y="650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122555</xdr:rowOff>
    </xdr:from>
    <xdr:to>
      <xdr:col>10</xdr:col>
      <xdr:colOff>165100</xdr:colOff>
      <xdr:row>38</xdr:row>
      <xdr:rowOff>52705</xdr:rowOff>
    </xdr:to>
    <xdr:sp macro="" textlink="">
      <xdr:nvSpPr>
        <xdr:cNvPr id="66" name="フローチャート: 判断 65">
          <a:extLst>
            <a:ext uri="{FF2B5EF4-FFF2-40B4-BE49-F238E27FC236}">
              <a16:creationId xmlns:a16="http://schemas.microsoft.com/office/drawing/2014/main" id="{0F15EEDA-5E52-4CFC-B844-A3C31998E3E0}"/>
            </a:ext>
          </a:extLst>
        </xdr:cNvPr>
        <xdr:cNvSpPr/>
      </xdr:nvSpPr>
      <xdr:spPr>
        <a:xfrm>
          <a:off x="1968500" y="6466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111125</xdr:rowOff>
    </xdr:from>
    <xdr:to>
      <xdr:col>6</xdr:col>
      <xdr:colOff>38100</xdr:colOff>
      <xdr:row>38</xdr:row>
      <xdr:rowOff>41275</xdr:rowOff>
    </xdr:to>
    <xdr:sp macro="" textlink="">
      <xdr:nvSpPr>
        <xdr:cNvPr id="67" name="フローチャート: 判断 66">
          <a:extLst>
            <a:ext uri="{FF2B5EF4-FFF2-40B4-BE49-F238E27FC236}">
              <a16:creationId xmlns:a16="http://schemas.microsoft.com/office/drawing/2014/main" id="{836F30B0-7F1D-413B-93DF-87F4A2919804}"/>
            </a:ext>
          </a:extLst>
        </xdr:cNvPr>
        <xdr:cNvSpPr/>
      </xdr:nvSpPr>
      <xdr:spPr>
        <a:xfrm>
          <a:off x="1079500" y="645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23707F62-DD26-4EE4-9C69-830C1F37C1BF}"/>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8E2BA2A6-C5D3-4DBE-B2A2-A5742453B69E}"/>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5EC8CD4B-8D11-4918-86E3-9230682FBE28}"/>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358CD60E-8707-4BDA-A95F-1504B8B99364}"/>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5D3CD2EA-9432-4CA4-B000-99BA82356F97}"/>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46355</xdr:rowOff>
    </xdr:from>
    <xdr:to>
      <xdr:col>24</xdr:col>
      <xdr:colOff>114300</xdr:colOff>
      <xdr:row>38</xdr:row>
      <xdr:rowOff>147955</xdr:rowOff>
    </xdr:to>
    <xdr:sp macro="" textlink="">
      <xdr:nvSpPr>
        <xdr:cNvPr id="73" name="楕円 72">
          <a:extLst>
            <a:ext uri="{FF2B5EF4-FFF2-40B4-BE49-F238E27FC236}">
              <a16:creationId xmlns:a16="http://schemas.microsoft.com/office/drawing/2014/main" id="{E877AF1D-AD96-428A-B05F-69ACB754A476}"/>
            </a:ext>
          </a:extLst>
        </xdr:cNvPr>
        <xdr:cNvSpPr/>
      </xdr:nvSpPr>
      <xdr:spPr>
        <a:xfrm>
          <a:off x="4584700" y="656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24782</xdr:rowOff>
    </xdr:from>
    <xdr:ext cx="405111" cy="259045"/>
    <xdr:sp macro="" textlink="">
      <xdr:nvSpPr>
        <xdr:cNvPr id="74" name="【道路】&#10;有形固定資産減価償却率該当値テキスト">
          <a:extLst>
            <a:ext uri="{FF2B5EF4-FFF2-40B4-BE49-F238E27FC236}">
              <a16:creationId xmlns:a16="http://schemas.microsoft.com/office/drawing/2014/main" id="{30F2B002-A814-4CBE-9F6D-7ED0CE2C231B}"/>
            </a:ext>
          </a:extLst>
        </xdr:cNvPr>
        <xdr:cNvSpPr txBox="1"/>
      </xdr:nvSpPr>
      <xdr:spPr>
        <a:xfrm>
          <a:off x="4673600" y="6539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10160</xdr:rowOff>
    </xdr:from>
    <xdr:to>
      <xdr:col>20</xdr:col>
      <xdr:colOff>38100</xdr:colOff>
      <xdr:row>38</xdr:row>
      <xdr:rowOff>111760</xdr:rowOff>
    </xdr:to>
    <xdr:sp macro="" textlink="">
      <xdr:nvSpPr>
        <xdr:cNvPr id="75" name="楕円 74">
          <a:extLst>
            <a:ext uri="{FF2B5EF4-FFF2-40B4-BE49-F238E27FC236}">
              <a16:creationId xmlns:a16="http://schemas.microsoft.com/office/drawing/2014/main" id="{7693BAA2-0EFE-4E03-A68C-8F08363F8274}"/>
            </a:ext>
          </a:extLst>
        </xdr:cNvPr>
        <xdr:cNvSpPr/>
      </xdr:nvSpPr>
      <xdr:spPr>
        <a:xfrm>
          <a:off x="3746500" y="652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60960</xdr:rowOff>
    </xdr:from>
    <xdr:to>
      <xdr:col>24</xdr:col>
      <xdr:colOff>63500</xdr:colOff>
      <xdr:row>38</xdr:row>
      <xdr:rowOff>97155</xdr:rowOff>
    </xdr:to>
    <xdr:cxnSp macro="">
      <xdr:nvCxnSpPr>
        <xdr:cNvPr id="76" name="直線コネクタ 75">
          <a:extLst>
            <a:ext uri="{FF2B5EF4-FFF2-40B4-BE49-F238E27FC236}">
              <a16:creationId xmlns:a16="http://schemas.microsoft.com/office/drawing/2014/main" id="{0E9D85E4-B45C-4F35-93D8-3A96C3163FF2}"/>
            </a:ext>
          </a:extLst>
        </xdr:cNvPr>
        <xdr:cNvCxnSpPr/>
      </xdr:nvCxnSpPr>
      <xdr:spPr>
        <a:xfrm>
          <a:off x="3797300" y="6576060"/>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154940</xdr:rowOff>
    </xdr:from>
    <xdr:to>
      <xdr:col>15</xdr:col>
      <xdr:colOff>101600</xdr:colOff>
      <xdr:row>38</xdr:row>
      <xdr:rowOff>85090</xdr:rowOff>
    </xdr:to>
    <xdr:sp macro="" textlink="">
      <xdr:nvSpPr>
        <xdr:cNvPr id="77" name="楕円 76">
          <a:extLst>
            <a:ext uri="{FF2B5EF4-FFF2-40B4-BE49-F238E27FC236}">
              <a16:creationId xmlns:a16="http://schemas.microsoft.com/office/drawing/2014/main" id="{A32A9245-038D-4953-8D77-79709B061F0D}"/>
            </a:ext>
          </a:extLst>
        </xdr:cNvPr>
        <xdr:cNvSpPr/>
      </xdr:nvSpPr>
      <xdr:spPr>
        <a:xfrm>
          <a:off x="2857500" y="649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34290</xdr:rowOff>
    </xdr:from>
    <xdr:to>
      <xdr:col>19</xdr:col>
      <xdr:colOff>177800</xdr:colOff>
      <xdr:row>38</xdr:row>
      <xdr:rowOff>60960</xdr:rowOff>
    </xdr:to>
    <xdr:cxnSp macro="">
      <xdr:nvCxnSpPr>
        <xdr:cNvPr id="78" name="直線コネクタ 77">
          <a:extLst>
            <a:ext uri="{FF2B5EF4-FFF2-40B4-BE49-F238E27FC236}">
              <a16:creationId xmlns:a16="http://schemas.microsoft.com/office/drawing/2014/main" id="{87987689-1D7F-4BA5-9B2F-14F5D3853153}"/>
            </a:ext>
          </a:extLst>
        </xdr:cNvPr>
        <xdr:cNvCxnSpPr/>
      </xdr:nvCxnSpPr>
      <xdr:spPr>
        <a:xfrm>
          <a:off x="2908300" y="654939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88265</xdr:rowOff>
    </xdr:from>
    <xdr:to>
      <xdr:col>10</xdr:col>
      <xdr:colOff>165100</xdr:colOff>
      <xdr:row>38</xdr:row>
      <xdr:rowOff>18415</xdr:rowOff>
    </xdr:to>
    <xdr:sp macro="" textlink="">
      <xdr:nvSpPr>
        <xdr:cNvPr id="79" name="楕円 78">
          <a:extLst>
            <a:ext uri="{FF2B5EF4-FFF2-40B4-BE49-F238E27FC236}">
              <a16:creationId xmlns:a16="http://schemas.microsoft.com/office/drawing/2014/main" id="{B21ECB49-F1B2-49D0-8AB9-69F81DCC6EC2}"/>
            </a:ext>
          </a:extLst>
        </xdr:cNvPr>
        <xdr:cNvSpPr/>
      </xdr:nvSpPr>
      <xdr:spPr>
        <a:xfrm>
          <a:off x="1968500" y="6431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139065</xdr:rowOff>
    </xdr:from>
    <xdr:to>
      <xdr:col>15</xdr:col>
      <xdr:colOff>50800</xdr:colOff>
      <xdr:row>38</xdr:row>
      <xdr:rowOff>34290</xdr:rowOff>
    </xdr:to>
    <xdr:cxnSp macro="">
      <xdr:nvCxnSpPr>
        <xdr:cNvPr id="80" name="直線コネクタ 79">
          <a:extLst>
            <a:ext uri="{FF2B5EF4-FFF2-40B4-BE49-F238E27FC236}">
              <a16:creationId xmlns:a16="http://schemas.microsoft.com/office/drawing/2014/main" id="{07005015-0AB0-45E6-AE09-9A4F99060741}"/>
            </a:ext>
          </a:extLst>
        </xdr:cNvPr>
        <xdr:cNvCxnSpPr/>
      </xdr:nvCxnSpPr>
      <xdr:spPr>
        <a:xfrm>
          <a:off x="2019300" y="6482715"/>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162560</xdr:rowOff>
    </xdr:from>
    <xdr:to>
      <xdr:col>6</xdr:col>
      <xdr:colOff>38100</xdr:colOff>
      <xdr:row>37</xdr:row>
      <xdr:rowOff>92710</xdr:rowOff>
    </xdr:to>
    <xdr:sp macro="" textlink="">
      <xdr:nvSpPr>
        <xdr:cNvPr id="81" name="楕円 80">
          <a:extLst>
            <a:ext uri="{FF2B5EF4-FFF2-40B4-BE49-F238E27FC236}">
              <a16:creationId xmlns:a16="http://schemas.microsoft.com/office/drawing/2014/main" id="{ABDB6555-8A63-4877-8F96-E11B77AB929E}"/>
            </a:ext>
          </a:extLst>
        </xdr:cNvPr>
        <xdr:cNvSpPr/>
      </xdr:nvSpPr>
      <xdr:spPr>
        <a:xfrm>
          <a:off x="1079500" y="633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41910</xdr:rowOff>
    </xdr:from>
    <xdr:to>
      <xdr:col>10</xdr:col>
      <xdr:colOff>114300</xdr:colOff>
      <xdr:row>37</xdr:row>
      <xdr:rowOff>139065</xdr:rowOff>
    </xdr:to>
    <xdr:cxnSp macro="">
      <xdr:nvCxnSpPr>
        <xdr:cNvPr id="82" name="直線コネクタ 81">
          <a:extLst>
            <a:ext uri="{FF2B5EF4-FFF2-40B4-BE49-F238E27FC236}">
              <a16:creationId xmlns:a16="http://schemas.microsoft.com/office/drawing/2014/main" id="{9316014B-6A25-450D-BC47-4623B8965852}"/>
            </a:ext>
          </a:extLst>
        </xdr:cNvPr>
        <xdr:cNvCxnSpPr/>
      </xdr:nvCxnSpPr>
      <xdr:spPr>
        <a:xfrm>
          <a:off x="1130300" y="6385560"/>
          <a:ext cx="889000" cy="97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112412</xdr:rowOff>
    </xdr:from>
    <xdr:ext cx="405111" cy="259045"/>
    <xdr:sp macro="" textlink="">
      <xdr:nvSpPr>
        <xdr:cNvPr id="83" name="n_1aveValue【道路】&#10;有形固定資産減価償却率">
          <a:extLst>
            <a:ext uri="{FF2B5EF4-FFF2-40B4-BE49-F238E27FC236}">
              <a16:creationId xmlns:a16="http://schemas.microsoft.com/office/drawing/2014/main" id="{B3D0C317-4073-43F3-AAAF-82088CE252AC}"/>
            </a:ext>
          </a:extLst>
        </xdr:cNvPr>
        <xdr:cNvSpPr txBox="1"/>
      </xdr:nvSpPr>
      <xdr:spPr>
        <a:xfrm>
          <a:off x="3582044" y="6627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83837</xdr:rowOff>
    </xdr:from>
    <xdr:ext cx="405111" cy="259045"/>
    <xdr:sp macro="" textlink="">
      <xdr:nvSpPr>
        <xdr:cNvPr id="84" name="n_2aveValue【道路】&#10;有形固定資産減価償却率">
          <a:extLst>
            <a:ext uri="{FF2B5EF4-FFF2-40B4-BE49-F238E27FC236}">
              <a16:creationId xmlns:a16="http://schemas.microsoft.com/office/drawing/2014/main" id="{0AA3E696-201F-4721-81A8-2767C8DC3C5D}"/>
            </a:ext>
          </a:extLst>
        </xdr:cNvPr>
        <xdr:cNvSpPr txBox="1"/>
      </xdr:nvSpPr>
      <xdr:spPr>
        <a:xfrm>
          <a:off x="2705744" y="6598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43832</xdr:rowOff>
    </xdr:from>
    <xdr:ext cx="405111" cy="259045"/>
    <xdr:sp macro="" textlink="">
      <xdr:nvSpPr>
        <xdr:cNvPr id="85" name="n_3aveValue【道路】&#10;有形固定資産減価償却率">
          <a:extLst>
            <a:ext uri="{FF2B5EF4-FFF2-40B4-BE49-F238E27FC236}">
              <a16:creationId xmlns:a16="http://schemas.microsoft.com/office/drawing/2014/main" id="{D429D9BB-5BF7-45CD-AE77-8C7478EC6BDF}"/>
            </a:ext>
          </a:extLst>
        </xdr:cNvPr>
        <xdr:cNvSpPr txBox="1"/>
      </xdr:nvSpPr>
      <xdr:spPr>
        <a:xfrm>
          <a:off x="1816744" y="6558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32402</xdr:rowOff>
    </xdr:from>
    <xdr:ext cx="405111" cy="259045"/>
    <xdr:sp macro="" textlink="">
      <xdr:nvSpPr>
        <xdr:cNvPr id="86" name="n_4aveValue【道路】&#10;有形固定資産減価償却率">
          <a:extLst>
            <a:ext uri="{FF2B5EF4-FFF2-40B4-BE49-F238E27FC236}">
              <a16:creationId xmlns:a16="http://schemas.microsoft.com/office/drawing/2014/main" id="{41BA6D4D-7BD2-475D-BA28-72392C08E3B7}"/>
            </a:ext>
          </a:extLst>
        </xdr:cNvPr>
        <xdr:cNvSpPr txBox="1"/>
      </xdr:nvSpPr>
      <xdr:spPr>
        <a:xfrm>
          <a:off x="927744" y="6547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128287</xdr:rowOff>
    </xdr:from>
    <xdr:ext cx="405111" cy="259045"/>
    <xdr:sp macro="" textlink="">
      <xdr:nvSpPr>
        <xdr:cNvPr id="87" name="n_1mainValue【道路】&#10;有形固定資産減価償却率">
          <a:extLst>
            <a:ext uri="{FF2B5EF4-FFF2-40B4-BE49-F238E27FC236}">
              <a16:creationId xmlns:a16="http://schemas.microsoft.com/office/drawing/2014/main" id="{1007FF9D-E6D2-45BC-955A-6EE3420F8BDD}"/>
            </a:ext>
          </a:extLst>
        </xdr:cNvPr>
        <xdr:cNvSpPr txBox="1"/>
      </xdr:nvSpPr>
      <xdr:spPr>
        <a:xfrm>
          <a:off x="3582044" y="6300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101617</xdr:rowOff>
    </xdr:from>
    <xdr:ext cx="405111" cy="259045"/>
    <xdr:sp macro="" textlink="">
      <xdr:nvSpPr>
        <xdr:cNvPr id="88" name="n_2mainValue【道路】&#10;有形固定資産減価償却率">
          <a:extLst>
            <a:ext uri="{FF2B5EF4-FFF2-40B4-BE49-F238E27FC236}">
              <a16:creationId xmlns:a16="http://schemas.microsoft.com/office/drawing/2014/main" id="{A6D3B882-535F-47DD-B189-CC9440CD7DBA}"/>
            </a:ext>
          </a:extLst>
        </xdr:cNvPr>
        <xdr:cNvSpPr txBox="1"/>
      </xdr:nvSpPr>
      <xdr:spPr>
        <a:xfrm>
          <a:off x="2705744" y="6273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34942</xdr:rowOff>
    </xdr:from>
    <xdr:ext cx="405111" cy="259045"/>
    <xdr:sp macro="" textlink="">
      <xdr:nvSpPr>
        <xdr:cNvPr id="89" name="n_3mainValue【道路】&#10;有形固定資産減価償却率">
          <a:extLst>
            <a:ext uri="{FF2B5EF4-FFF2-40B4-BE49-F238E27FC236}">
              <a16:creationId xmlns:a16="http://schemas.microsoft.com/office/drawing/2014/main" id="{2E52DDBD-0963-437C-81BD-483B0DB516C5}"/>
            </a:ext>
          </a:extLst>
        </xdr:cNvPr>
        <xdr:cNvSpPr txBox="1"/>
      </xdr:nvSpPr>
      <xdr:spPr>
        <a:xfrm>
          <a:off x="1816744" y="6207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109237</xdr:rowOff>
    </xdr:from>
    <xdr:ext cx="405111" cy="259045"/>
    <xdr:sp macro="" textlink="">
      <xdr:nvSpPr>
        <xdr:cNvPr id="90" name="n_4mainValue【道路】&#10;有形固定資産減価償却率">
          <a:extLst>
            <a:ext uri="{FF2B5EF4-FFF2-40B4-BE49-F238E27FC236}">
              <a16:creationId xmlns:a16="http://schemas.microsoft.com/office/drawing/2014/main" id="{6A7B23F8-E0A0-4533-AE12-88D8A3513E83}"/>
            </a:ext>
          </a:extLst>
        </xdr:cNvPr>
        <xdr:cNvSpPr txBox="1"/>
      </xdr:nvSpPr>
      <xdr:spPr>
        <a:xfrm>
          <a:off x="927744" y="610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30D70B7A-7096-4D20-BCC7-C1370E28BF65}"/>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94779D19-0669-49A8-A980-75C85F3D546B}"/>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4DD9B9B7-4802-4C3C-AAF5-6A1D4F790A74}"/>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72813D73-1E08-49E6-B5C9-3D30232AEBC9}"/>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3C472ED1-CCE3-4A54-84A4-7EF43E8C255C}"/>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7F96125E-467B-41AB-82D6-1E350D130E59}"/>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3AD81B41-335A-49E0-94EA-08373C08DFAC}"/>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89C3F006-2AEE-4F6D-BE96-4FC4C6BA7D64}"/>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4B2733EC-C4E6-44AE-99F1-6201511E79A7}"/>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A96018AF-C4DF-4412-AE74-20E50550DE2C}"/>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a:extLst>
            <a:ext uri="{FF2B5EF4-FFF2-40B4-BE49-F238E27FC236}">
              <a16:creationId xmlns:a16="http://schemas.microsoft.com/office/drawing/2014/main" id="{ECDCC2A3-D71A-498F-AC44-F010BE5F8432}"/>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a:extLst>
            <a:ext uri="{FF2B5EF4-FFF2-40B4-BE49-F238E27FC236}">
              <a16:creationId xmlns:a16="http://schemas.microsoft.com/office/drawing/2014/main" id="{BA5EC39A-EA01-4BF9-A15A-FBBA3B70F971}"/>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a:extLst>
            <a:ext uri="{FF2B5EF4-FFF2-40B4-BE49-F238E27FC236}">
              <a16:creationId xmlns:a16="http://schemas.microsoft.com/office/drawing/2014/main" id="{6F3075AB-7B72-4EAD-BC61-B828111D54EF}"/>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a:extLst>
            <a:ext uri="{FF2B5EF4-FFF2-40B4-BE49-F238E27FC236}">
              <a16:creationId xmlns:a16="http://schemas.microsoft.com/office/drawing/2014/main" id="{E9038F8E-FEE7-444C-B5E9-759CF3D53C10}"/>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a:extLst>
            <a:ext uri="{FF2B5EF4-FFF2-40B4-BE49-F238E27FC236}">
              <a16:creationId xmlns:a16="http://schemas.microsoft.com/office/drawing/2014/main" id="{97D560C7-353E-41B0-9F4F-073DD992F4BF}"/>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6" name="テキスト ボックス 105">
          <a:extLst>
            <a:ext uri="{FF2B5EF4-FFF2-40B4-BE49-F238E27FC236}">
              <a16:creationId xmlns:a16="http://schemas.microsoft.com/office/drawing/2014/main" id="{41B06697-C67A-4FCB-A0ED-660DAF4A0D0D}"/>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a:extLst>
            <a:ext uri="{FF2B5EF4-FFF2-40B4-BE49-F238E27FC236}">
              <a16:creationId xmlns:a16="http://schemas.microsoft.com/office/drawing/2014/main" id="{26F276B2-ABFA-467C-B6EC-E968D0759EBF}"/>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8" name="テキスト ボックス 107">
          <a:extLst>
            <a:ext uri="{FF2B5EF4-FFF2-40B4-BE49-F238E27FC236}">
              <a16:creationId xmlns:a16="http://schemas.microsoft.com/office/drawing/2014/main" id="{938BF529-F1AB-4822-9911-53EA09D024A0}"/>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a:extLst>
            <a:ext uri="{FF2B5EF4-FFF2-40B4-BE49-F238E27FC236}">
              <a16:creationId xmlns:a16="http://schemas.microsoft.com/office/drawing/2014/main" id="{07B43508-ED10-4DDB-BBC5-484BAE43C41C}"/>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0" name="テキスト ボックス 109">
          <a:extLst>
            <a:ext uri="{FF2B5EF4-FFF2-40B4-BE49-F238E27FC236}">
              <a16:creationId xmlns:a16="http://schemas.microsoft.com/office/drawing/2014/main" id="{CE7B62C3-27E0-4268-8415-B9AAEFA606CF}"/>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a:extLst>
            <a:ext uri="{FF2B5EF4-FFF2-40B4-BE49-F238E27FC236}">
              <a16:creationId xmlns:a16="http://schemas.microsoft.com/office/drawing/2014/main" id="{D1F395C4-6DDE-4EAC-8657-E378FC714744}"/>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2" name="テキスト ボックス 111">
          <a:extLst>
            <a:ext uri="{FF2B5EF4-FFF2-40B4-BE49-F238E27FC236}">
              <a16:creationId xmlns:a16="http://schemas.microsoft.com/office/drawing/2014/main" id="{AB4D0EF6-EFEE-4632-87C1-EAB29D8A25DE}"/>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a:extLst>
            <a:ext uri="{FF2B5EF4-FFF2-40B4-BE49-F238E27FC236}">
              <a16:creationId xmlns:a16="http://schemas.microsoft.com/office/drawing/2014/main" id="{31542C29-5D49-4AE2-9302-C3258A92D8F1}"/>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1585</xdr:rowOff>
    </xdr:from>
    <xdr:to>
      <xdr:col>54</xdr:col>
      <xdr:colOff>189865</xdr:colOff>
      <xdr:row>41</xdr:row>
      <xdr:rowOff>137472</xdr:rowOff>
    </xdr:to>
    <xdr:cxnSp macro="">
      <xdr:nvCxnSpPr>
        <xdr:cNvPr id="114" name="直線コネクタ 113">
          <a:extLst>
            <a:ext uri="{FF2B5EF4-FFF2-40B4-BE49-F238E27FC236}">
              <a16:creationId xmlns:a16="http://schemas.microsoft.com/office/drawing/2014/main" id="{4DE056A5-1661-4AB8-A579-B555138F6E12}"/>
            </a:ext>
          </a:extLst>
        </xdr:cNvPr>
        <xdr:cNvCxnSpPr/>
      </xdr:nvCxnSpPr>
      <xdr:spPr>
        <a:xfrm flipV="1">
          <a:off x="10476865" y="5659435"/>
          <a:ext cx="0" cy="15074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141299</xdr:rowOff>
    </xdr:from>
    <xdr:ext cx="469744" cy="259045"/>
    <xdr:sp macro="" textlink="">
      <xdr:nvSpPr>
        <xdr:cNvPr id="115" name="【道路】&#10;一人当たり延長最小値テキスト">
          <a:extLst>
            <a:ext uri="{FF2B5EF4-FFF2-40B4-BE49-F238E27FC236}">
              <a16:creationId xmlns:a16="http://schemas.microsoft.com/office/drawing/2014/main" id="{DA88C486-5851-45C8-B9E3-17F0EA08F5DD}"/>
            </a:ext>
          </a:extLst>
        </xdr:cNvPr>
        <xdr:cNvSpPr txBox="1"/>
      </xdr:nvSpPr>
      <xdr:spPr>
        <a:xfrm>
          <a:off x="10515600" y="7170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137472</xdr:rowOff>
    </xdr:from>
    <xdr:to>
      <xdr:col>55</xdr:col>
      <xdr:colOff>88900</xdr:colOff>
      <xdr:row>41</xdr:row>
      <xdr:rowOff>137472</xdr:rowOff>
    </xdr:to>
    <xdr:cxnSp macro="">
      <xdr:nvCxnSpPr>
        <xdr:cNvPr id="116" name="直線コネクタ 115">
          <a:extLst>
            <a:ext uri="{FF2B5EF4-FFF2-40B4-BE49-F238E27FC236}">
              <a16:creationId xmlns:a16="http://schemas.microsoft.com/office/drawing/2014/main" id="{6CD8A893-3467-4159-BA9F-865350EB53ED}"/>
            </a:ext>
          </a:extLst>
        </xdr:cNvPr>
        <xdr:cNvCxnSpPr/>
      </xdr:nvCxnSpPr>
      <xdr:spPr>
        <a:xfrm>
          <a:off x="10388600" y="71669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119712</xdr:rowOff>
    </xdr:from>
    <xdr:ext cx="599010" cy="259045"/>
    <xdr:sp macro="" textlink="">
      <xdr:nvSpPr>
        <xdr:cNvPr id="117" name="【道路】&#10;一人当たり延長最大値テキスト">
          <a:extLst>
            <a:ext uri="{FF2B5EF4-FFF2-40B4-BE49-F238E27FC236}">
              <a16:creationId xmlns:a16="http://schemas.microsoft.com/office/drawing/2014/main" id="{43C6A0AF-743E-4D2B-849E-88F345319A5A}"/>
            </a:ext>
          </a:extLst>
        </xdr:cNvPr>
        <xdr:cNvSpPr txBox="1"/>
      </xdr:nvSpPr>
      <xdr:spPr>
        <a:xfrm>
          <a:off x="10515600" y="5434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1585</xdr:rowOff>
    </xdr:from>
    <xdr:to>
      <xdr:col>55</xdr:col>
      <xdr:colOff>88900</xdr:colOff>
      <xdr:row>33</xdr:row>
      <xdr:rowOff>1585</xdr:rowOff>
    </xdr:to>
    <xdr:cxnSp macro="">
      <xdr:nvCxnSpPr>
        <xdr:cNvPr id="118" name="直線コネクタ 117">
          <a:extLst>
            <a:ext uri="{FF2B5EF4-FFF2-40B4-BE49-F238E27FC236}">
              <a16:creationId xmlns:a16="http://schemas.microsoft.com/office/drawing/2014/main" id="{C2B36456-098A-4D30-A462-1ABBAFC07C42}"/>
            </a:ext>
          </a:extLst>
        </xdr:cNvPr>
        <xdr:cNvCxnSpPr/>
      </xdr:nvCxnSpPr>
      <xdr:spPr>
        <a:xfrm>
          <a:off x="10388600" y="5659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62471</xdr:rowOff>
    </xdr:from>
    <xdr:ext cx="534377" cy="259045"/>
    <xdr:sp macro="" textlink="">
      <xdr:nvSpPr>
        <xdr:cNvPr id="119" name="【道路】&#10;一人当たり延長平均値テキスト">
          <a:extLst>
            <a:ext uri="{FF2B5EF4-FFF2-40B4-BE49-F238E27FC236}">
              <a16:creationId xmlns:a16="http://schemas.microsoft.com/office/drawing/2014/main" id="{BBC664FF-F005-4AD8-912A-9C39A4D818A8}"/>
            </a:ext>
          </a:extLst>
        </xdr:cNvPr>
        <xdr:cNvSpPr txBox="1"/>
      </xdr:nvSpPr>
      <xdr:spPr>
        <a:xfrm>
          <a:off x="10515600" y="67490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84044</xdr:rowOff>
    </xdr:from>
    <xdr:to>
      <xdr:col>55</xdr:col>
      <xdr:colOff>50800</xdr:colOff>
      <xdr:row>40</xdr:row>
      <xdr:rowOff>14194</xdr:rowOff>
    </xdr:to>
    <xdr:sp macro="" textlink="">
      <xdr:nvSpPr>
        <xdr:cNvPr id="120" name="フローチャート: 判断 119">
          <a:extLst>
            <a:ext uri="{FF2B5EF4-FFF2-40B4-BE49-F238E27FC236}">
              <a16:creationId xmlns:a16="http://schemas.microsoft.com/office/drawing/2014/main" id="{8B490736-14A1-41F4-B5EC-B9BB70531B81}"/>
            </a:ext>
          </a:extLst>
        </xdr:cNvPr>
        <xdr:cNvSpPr/>
      </xdr:nvSpPr>
      <xdr:spPr>
        <a:xfrm>
          <a:off x="10426700" y="6770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34</xdr:row>
      <xdr:rowOff>130000</xdr:rowOff>
    </xdr:from>
    <xdr:to>
      <xdr:col>50</xdr:col>
      <xdr:colOff>165100</xdr:colOff>
      <xdr:row>35</xdr:row>
      <xdr:rowOff>60150</xdr:rowOff>
    </xdr:to>
    <xdr:sp macro="" textlink="">
      <xdr:nvSpPr>
        <xdr:cNvPr id="121" name="フローチャート: 判断 120">
          <a:extLst>
            <a:ext uri="{FF2B5EF4-FFF2-40B4-BE49-F238E27FC236}">
              <a16:creationId xmlns:a16="http://schemas.microsoft.com/office/drawing/2014/main" id="{67BC28FC-C955-4E46-8FDB-63DB8A5E93AF}"/>
            </a:ext>
          </a:extLst>
        </xdr:cNvPr>
        <xdr:cNvSpPr/>
      </xdr:nvSpPr>
      <xdr:spPr>
        <a:xfrm>
          <a:off x="9588500" y="595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34</xdr:row>
      <xdr:rowOff>166789</xdr:rowOff>
    </xdr:from>
    <xdr:to>
      <xdr:col>46</xdr:col>
      <xdr:colOff>38100</xdr:colOff>
      <xdr:row>35</xdr:row>
      <xdr:rowOff>96939</xdr:rowOff>
    </xdr:to>
    <xdr:sp macro="" textlink="">
      <xdr:nvSpPr>
        <xdr:cNvPr id="122" name="フローチャート: 判断 121">
          <a:extLst>
            <a:ext uri="{FF2B5EF4-FFF2-40B4-BE49-F238E27FC236}">
              <a16:creationId xmlns:a16="http://schemas.microsoft.com/office/drawing/2014/main" id="{0C190A68-67E9-4B63-8A82-F83D51E84A17}"/>
            </a:ext>
          </a:extLst>
        </xdr:cNvPr>
        <xdr:cNvSpPr/>
      </xdr:nvSpPr>
      <xdr:spPr>
        <a:xfrm>
          <a:off x="8699500" y="5996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35</xdr:row>
      <xdr:rowOff>13170</xdr:rowOff>
    </xdr:from>
    <xdr:to>
      <xdr:col>41</xdr:col>
      <xdr:colOff>101600</xdr:colOff>
      <xdr:row>35</xdr:row>
      <xdr:rowOff>114770</xdr:rowOff>
    </xdr:to>
    <xdr:sp macro="" textlink="">
      <xdr:nvSpPr>
        <xdr:cNvPr id="123" name="フローチャート: 判断 122">
          <a:extLst>
            <a:ext uri="{FF2B5EF4-FFF2-40B4-BE49-F238E27FC236}">
              <a16:creationId xmlns:a16="http://schemas.microsoft.com/office/drawing/2014/main" id="{875FB3BF-192C-4597-BE9A-6D92FAF3FC65}"/>
            </a:ext>
          </a:extLst>
        </xdr:cNvPr>
        <xdr:cNvSpPr/>
      </xdr:nvSpPr>
      <xdr:spPr>
        <a:xfrm>
          <a:off x="7810500" y="6013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88379</xdr:rowOff>
    </xdr:from>
    <xdr:to>
      <xdr:col>36</xdr:col>
      <xdr:colOff>165100</xdr:colOff>
      <xdr:row>41</xdr:row>
      <xdr:rowOff>18529</xdr:rowOff>
    </xdr:to>
    <xdr:sp macro="" textlink="">
      <xdr:nvSpPr>
        <xdr:cNvPr id="124" name="フローチャート: 判断 123">
          <a:extLst>
            <a:ext uri="{FF2B5EF4-FFF2-40B4-BE49-F238E27FC236}">
              <a16:creationId xmlns:a16="http://schemas.microsoft.com/office/drawing/2014/main" id="{A18DAB11-86CC-43DC-9787-F9AE1D88A50F}"/>
            </a:ext>
          </a:extLst>
        </xdr:cNvPr>
        <xdr:cNvSpPr/>
      </xdr:nvSpPr>
      <xdr:spPr>
        <a:xfrm>
          <a:off x="6921500" y="6946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C65FCF58-48F7-4FCA-AC12-2B4F5C3D028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4E54FA7A-331B-4720-A33B-501329D4964C}"/>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E5ECF6D4-407D-4BD4-8328-C03AA3A6D3D3}"/>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375A69F0-2238-4256-8E45-9A90A5F54EEA}"/>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B73DE033-F779-4018-A1CE-B5C6A76CB8FC}"/>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141521</xdr:rowOff>
    </xdr:from>
    <xdr:to>
      <xdr:col>55</xdr:col>
      <xdr:colOff>50800</xdr:colOff>
      <xdr:row>38</xdr:row>
      <xdr:rowOff>71672</xdr:rowOff>
    </xdr:to>
    <xdr:sp macro="" textlink="">
      <xdr:nvSpPr>
        <xdr:cNvPr id="130" name="楕円 129">
          <a:extLst>
            <a:ext uri="{FF2B5EF4-FFF2-40B4-BE49-F238E27FC236}">
              <a16:creationId xmlns:a16="http://schemas.microsoft.com/office/drawing/2014/main" id="{72DB5D76-322C-4529-AD65-24E7F7539313}"/>
            </a:ext>
          </a:extLst>
        </xdr:cNvPr>
        <xdr:cNvSpPr/>
      </xdr:nvSpPr>
      <xdr:spPr>
        <a:xfrm>
          <a:off x="10426700" y="6485171"/>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36</xdr:row>
      <xdr:rowOff>164398</xdr:rowOff>
    </xdr:from>
    <xdr:ext cx="534377" cy="259045"/>
    <xdr:sp macro="" textlink="">
      <xdr:nvSpPr>
        <xdr:cNvPr id="131" name="【道路】&#10;一人当たり延長該当値テキスト">
          <a:extLst>
            <a:ext uri="{FF2B5EF4-FFF2-40B4-BE49-F238E27FC236}">
              <a16:creationId xmlns:a16="http://schemas.microsoft.com/office/drawing/2014/main" id="{374FB825-EFCD-4D0D-9C51-6F8058695E40}"/>
            </a:ext>
          </a:extLst>
        </xdr:cNvPr>
        <xdr:cNvSpPr txBox="1"/>
      </xdr:nvSpPr>
      <xdr:spPr>
        <a:xfrm>
          <a:off x="10515600" y="6336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157401</xdr:rowOff>
    </xdr:from>
    <xdr:to>
      <xdr:col>50</xdr:col>
      <xdr:colOff>165100</xdr:colOff>
      <xdr:row>38</xdr:row>
      <xdr:rowOff>87551</xdr:rowOff>
    </xdr:to>
    <xdr:sp macro="" textlink="">
      <xdr:nvSpPr>
        <xdr:cNvPr id="132" name="楕円 131">
          <a:extLst>
            <a:ext uri="{FF2B5EF4-FFF2-40B4-BE49-F238E27FC236}">
              <a16:creationId xmlns:a16="http://schemas.microsoft.com/office/drawing/2014/main" id="{17E41A7F-F0B0-4806-905C-007B5A645D30}"/>
            </a:ext>
          </a:extLst>
        </xdr:cNvPr>
        <xdr:cNvSpPr/>
      </xdr:nvSpPr>
      <xdr:spPr>
        <a:xfrm>
          <a:off x="9588500" y="6501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38</xdr:row>
      <xdr:rowOff>20871</xdr:rowOff>
    </xdr:from>
    <xdr:to>
      <xdr:col>55</xdr:col>
      <xdr:colOff>0</xdr:colOff>
      <xdr:row>38</xdr:row>
      <xdr:rowOff>36751</xdr:rowOff>
    </xdr:to>
    <xdr:cxnSp macro="">
      <xdr:nvCxnSpPr>
        <xdr:cNvPr id="133" name="直線コネクタ 132">
          <a:extLst>
            <a:ext uri="{FF2B5EF4-FFF2-40B4-BE49-F238E27FC236}">
              <a16:creationId xmlns:a16="http://schemas.microsoft.com/office/drawing/2014/main" id="{46C89895-2663-443C-9592-D57A14F350E9}"/>
            </a:ext>
          </a:extLst>
        </xdr:cNvPr>
        <xdr:cNvCxnSpPr/>
      </xdr:nvCxnSpPr>
      <xdr:spPr>
        <a:xfrm flipV="1">
          <a:off x="9639300" y="6535971"/>
          <a:ext cx="838200" cy="15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4757</xdr:rowOff>
    </xdr:from>
    <xdr:to>
      <xdr:col>46</xdr:col>
      <xdr:colOff>38100</xdr:colOff>
      <xdr:row>38</xdr:row>
      <xdr:rowOff>106357</xdr:rowOff>
    </xdr:to>
    <xdr:sp macro="" textlink="">
      <xdr:nvSpPr>
        <xdr:cNvPr id="134" name="楕円 133">
          <a:extLst>
            <a:ext uri="{FF2B5EF4-FFF2-40B4-BE49-F238E27FC236}">
              <a16:creationId xmlns:a16="http://schemas.microsoft.com/office/drawing/2014/main" id="{DA4D18DB-55AB-4020-AE76-2D4159FC6911}"/>
            </a:ext>
          </a:extLst>
        </xdr:cNvPr>
        <xdr:cNvSpPr/>
      </xdr:nvSpPr>
      <xdr:spPr>
        <a:xfrm>
          <a:off x="8699500" y="6519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36751</xdr:rowOff>
    </xdr:from>
    <xdr:to>
      <xdr:col>50</xdr:col>
      <xdr:colOff>114300</xdr:colOff>
      <xdr:row>38</xdr:row>
      <xdr:rowOff>55557</xdr:rowOff>
    </xdr:to>
    <xdr:cxnSp macro="">
      <xdr:nvCxnSpPr>
        <xdr:cNvPr id="135" name="直線コネクタ 134">
          <a:extLst>
            <a:ext uri="{FF2B5EF4-FFF2-40B4-BE49-F238E27FC236}">
              <a16:creationId xmlns:a16="http://schemas.microsoft.com/office/drawing/2014/main" id="{BD669AA4-DA2A-44DE-B767-1C540B3F9B1E}"/>
            </a:ext>
          </a:extLst>
        </xdr:cNvPr>
        <xdr:cNvCxnSpPr/>
      </xdr:nvCxnSpPr>
      <xdr:spPr>
        <a:xfrm flipV="1">
          <a:off x="8750300" y="6551851"/>
          <a:ext cx="889000" cy="18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48763</xdr:rowOff>
    </xdr:from>
    <xdr:to>
      <xdr:col>41</xdr:col>
      <xdr:colOff>101600</xdr:colOff>
      <xdr:row>35</xdr:row>
      <xdr:rowOff>150363</xdr:rowOff>
    </xdr:to>
    <xdr:sp macro="" textlink="">
      <xdr:nvSpPr>
        <xdr:cNvPr id="136" name="楕円 135">
          <a:extLst>
            <a:ext uri="{FF2B5EF4-FFF2-40B4-BE49-F238E27FC236}">
              <a16:creationId xmlns:a16="http://schemas.microsoft.com/office/drawing/2014/main" id="{D832EDFF-55D2-4E69-8B2F-71816C2CC2CC}"/>
            </a:ext>
          </a:extLst>
        </xdr:cNvPr>
        <xdr:cNvSpPr/>
      </xdr:nvSpPr>
      <xdr:spPr>
        <a:xfrm>
          <a:off x="7810500" y="6049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35</xdr:row>
      <xdr:rowOff>99563</xdr:rowOff>
    </xdr:from>
    <xdr:to>
      <xdr:col>45</xdr:col>
      <xdr:colOff>177800</xdr:colOff>
      <xdr:row>38</xdr:row>
      <xdr:rowOff>55557</xdr:rowOff>
    </xdr:to>
    <xdr:cxnSp macro="">
      <xdr:nvCxnSpPr>
        <xdr:cNvPr id="137" name="直線コネクタ 136">
          <a:extLst>
            <a:ext uri="{FF2B5EF4-FFF2-40B4-BE49-F238E27FC236}">
              <a16:creationId xmlns:a16="http://schemas.microsoft.com/office/drawing/2014/main" id="{5902807F-D49C-4561-97A7-529400799BAB}"/>
            </a:ext>
          </a:extLst>
        </xdr:cNvPr>
        <xdr:cNvCxnSpPr/>
      </xdr:nvCxnSpPr>
      <xdr:spPr>
        <a:xfrm>
          <a:off x="7861300" y="6100313"/>
          <a:ext cx="889000" cy="470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35</xdr:row>
      <xdr:rowOff>126266</xdr:rowOff>
    </xdr:from>
    <xdr:to>
      <xdr:col>36</xdr:col>
      <xdr:colOff>165100</xdr:colOff>
      <xdr:row>36</xdr:row>
      <xdr:rowOff>56416</xdr:rowOff>
    </xdr:to>
    <xdr:sp macro="" textlink="">
      <xdr:nvSpPr>
        <xdr:cNvPr id="138" name="楕円 137">
          <a:extLst>
            <a:ext uri="{FF2B5EF4-FFF2-40B4-BE49-F238E27FC236}">
              <a16:creationId xmlns:a16="http://schemas.microsoft.com/office/drawing/2014/main" id="{654F6CA6-518F-462B-87D7-B85F7AB0334F}"/>
            </a:ext>
          </a:extLst>
        </xdr:cNvPr>
        <xdr:cNvSpPr/>
      </xdr:nvSpPr>
      <xdr:spPr>
        <a:xfrm>
          <a:off x="6921500" y="612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35</xdr:row>
      <xdr:rowOff>99563</xdr:rowOff>
    </xdr:from>
    <xdr:to>
      <xdr:col>41</xdr:col>
      <xdr:colOff>50800</xdr:colOff>
      <xdr:row>36</xdr:row>
      <xdr:rowOff>5616</xdr:rowOff>
    </xdr:to>
    <xdr:cxnSp macro="">
      <xdr:nvCxnSpPr>
        <xdr:cNvPr id="139" name="直線コネクタ 138">
          <a:extLst>
            <a:ext uri="{FF2B5EF4-FFF2-40B4-BE49-F238E27FC236}">
              <a16:creationId xmlns:a16="http://schemas.microsoft.com/office/drawing/2014/main" id="{E03F5066-72BA-40B6-AB85-A9B29A6D42AE}"/>
            </a:ext>
          </a:extLst>
        </xdr:cNvPr>
        <xdr:cNvCxnSpPr/>
      </xdr:nvCxnSpPr>
      <xdr:spPr>
        <a:xfrm flipV="1">
          <a:off x="6972300" y="6100313"/>
          <a:ext cx="889000" cy="775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183094</xdr:colOff>
      <xdr:row>33</xdr:row>
      <xdr:rowOff>76677</xdr:rowOff>
    </xdr:from>
    <xdr:ext cx="599010" cy="259045"/>
    <xdr:sp macro="" textlink="">
      <xdr:nvSpPr>
        <xdr:cNvPr id="140" name="n_1aveValue【道路】&#10;一人当たり延長">
          <a:extLst>
            <a:ext uri="{FF2B5EF4-FFF2-40B4-BE49-F238E27FC236}">
              <a16:creationId xmlns:a16="http://schemas.microsoft.com/office/drawing/2014/main" id="{F2635580-AF16-4609-895A-4DEDE1590DD7}"/>
            </a:ext>
          </a:extLst>
        </xdr:cNvPr>
        <xdr:cNvSpPr txBox="1"/>
      </xdr:nvSpPr>
      <xdr:spPr>
        <a:xfrm>
          <a:off x="9327094" y="5734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33</xdr:row>
      <xdr:rowOff>113466</xdr:rowOff>
    </xdr:from>
    <xdr:ext cx="599010" cy="259045"/>
    <xdr:sp macro="" textlink="">
      <xdr:nvSpPr>
        <xdr:cNvPr id="141" name="n_2aveValue【道路】&#10;一人当たり延長">
          <a:extLst>
            <a:ext uri="{FF2B5EF4-FFF2-40B4-BE49-F238E27FC236}">
              <a16:creationId xmlns:a16="http://schemas.microsoft.com/office/drawing/2014/main" id="{FDBF5E20-027A-464E-98C2-2E6265457EEE}"/>
            </a:ext>
          </a:extLst>
        </xdr:cNvPr>
        <xdr:cNvSpPr txBox="1"/>
      </xdr:nvSpPr>
      <xdr:spPr>
        <a:xfrm>
          <a:off x="8450794" y="5771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156.445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33</xdr:row>
      <xdr:rowOff>131297</xdr:rowOff>
    </xdr:from>
    <xdr:ext cx="599010" cy="259045"/>
    <xdr:sp macro="" textlink="">
      <xdr:nvSpPr>
        <xdr:cNvPr id="142" name="n_3aveValue【道路】&#10;一人当たり延長">
          <a:extLst>
            <a:ext uri="{FF2B5EF4-FFF2-40B4-BE49-F238E27FC236}">
              <a16:creationId xmlns:a16="http://schemas.microsoft.com/office/drawing/2014/main" id="{DD5C13DE-5480-45F5-8C37-774E62CA7469}"/>
            </a:ext>
          </a:extLst>
        </xdr:cNvPr>
        <xdr:cNvSpPr txBox="1"/>
      </xdr:nvSpPr>
      <xdr:spPr>
        <a:xfrm>
          <a:off x="7561794" y="5789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9656</xdr:rowOff>
    </xdr:from>
    <xdr:ext cx="534377" cy="259045"/>
    <xdr:sp macro="" textlink="">
      <xdr:nvSpPr>
        <xdr:cNvPr id="143" name="n_4aveValue【道路】&#10;一人当たり延長">
          <a:extLst>
            <a:ext uri="{FF2B5EF4-FFF2-40B4-BE49-F238E27FC236}">
              <a16:creationId xmlns:a16="http://schemas.microsoft.com/office/drawing/2014/main" id="{A1C182AD-C046-455F-8473-6076CAF9F148}"/>
            </a:ext>
          </a:extLst>
        </xdr:cNvPr>
        <xdr:cNvSpPr txBox="1"/>
      </xdr:nvSpPr>
      <xdr:spPr>
        <a:xfrm>
          <a:off x="6705111" y="7039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38</xdr:row>
      <xdr:rowOff>78678</xdr:rowOff>
    </xdr:from>
    <xdr:ext cx="534377" cy="259045"/>
    <xdr:sp macro="" textlink="">
      <xdr:nvSpPr>
        <xdr:cNvPr id="144" name="n_1mainValue【道路】&#10;一人当たり延長">
          <a:extLst>
            <a:ext uri="{FF2B5EF4-FFF2-40B4-BE49-F238E27FC236}">
              <a16:creationId xmlns:a16="http://schemas.microsoft.com/office/drawing/2014/main" id="{F1DBA67D-7DE1-448C-8B65-CBBF7FE8CDCB}"/>
            </a:ext>
          </a:extLst>
        </xdr:cNvPr>
        <xdr:cNvSpPr txBox="1"/>
      </xdr:nvSpPr>
      <xdr:spPr>
        <a:xfrm>
          <a:off x="9359411" y="6593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97484</xdr:rowOff>
    </xdr:from>
    <xdr:ext cx="534377" cy="259045"/>
    <xdr:sp macro="" textlink="">
      <xdr:nvSpPr>
        <xdr:cNvPr id="145" name="n_2mainValue【道路】&#10;一人当たり延長">
          <a:extLst>
            <a:ext uri="{FF2B5EF4-FFF2-40B4-BE49-F238E27FC236}">
              <a16:creationId xmlns:a16="http://schemas.microsoft.com/office/drawing/2014/main" id="{62120FFB-5CA9-4C08-B062-42512C5236CC}"/>
            </a:ext>
          </a:extLst>
        </xdr:cNvPr>
        <xdr:cNvSpPr txBox="1"/>
      </xdr:nvSpPr>
      <xdr:spPr>
        <a:xfrm>
          <a:off x="8483111" y="6612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35</xdr:row>
      <xdr:rowOff>141490</xdr:rowOff>
    </xdr:from>
    <xdr:ext cx="599010" cy="259045"/>
    <xdr:sp macro="" textlink="">
      <xdr:nvSpPr>
        <xdr:cNvPr id="146" name="n_3mainValue【道路】&#10;一人当たり延長">
          <a:extLst>
            <a:ext uri="{FF2B5EF4-FFF2-40B4-BE49-F238E27FC236}">
              <a16:creationId xmlns:a16="http://schemas.microsoft.com/office/drawing/2014/main" id="{E6BFD76E-A551-4981-827F-FDF53E2EDF37}"/>
            </a:ext>
          </a:extLst>
        </xdr:cNvPr>
        <xdr:cNvSpPr txBox="1"/>
      </xdr:nvSpPr>
      <xdr:spPr>
        <a:xfrm>
          <a:off x="7561794" y="61422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34</xdr:row>
      <xdr:rowOff>72943</xdr:rowOff>
    </xdr:from>
    <xdr:ext cx="599010" cy="259045"/>
    <xdr:sp macro="" textlink="">
      <xdr:nvSpPr>
        <xdr:cNvPr id="147" name="n_4mainValue【道路】&#10;一人当たり延長">
          <a:extLst>
            <a:ext uri="{FF2B5EF4-FFF2-40B4-BE49-F238E27FC236}">
              <a16:creationId xmlns:a16="http://schemas.microsoft.com/office/drawing/2014/main" id="{FE2100BF-8456-4939-8165-9BA0FA0CE4F7}"/>
            </a:ext>
          </a:extLst>
        </xdr:cNvPr>
        <xdr:cNvSpPr txBox="1"/>
      </xdr:nvSpPr>
      <xdr:spPr>
        <a:xfrm>
          <a:off x="6672794" y="5902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a:extLst>
            <a:ext uri="{FF2B5EF4-FFF2-40B4-BE49-F238E27FC236}">
              <a16:creationId xmlns:a16="http://schemas.microsoft.com/office/drawing/2014/main" id="{5AC6CC2F-1428-41E1-9A01-F4BAB72214F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a:extLst>
            <a:ext uri="{FF2B5EF4-FFF2-40B4-BE49-F238E27FC236}">
              <a16:creationId xmlns:a16="http://schemas.microsoft.com/office/drawing/2014/main" id="{0D44614A-3680-4C5D-9968-D3A44F5AAE0B}"/>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a:extLst>
            <a:ext uri="{FF2B5EF4-FFF2-40B4-BE49-F238E27FC236}">
              <a16:creationId xmlns:a16="http://schemas.microsoft.com/office/drawing/2014/main" id="{82A77336-A5A8-4AB7-B7E5-C0F551A3C6D8}"/>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a:extLst>
            <a:ext uri="{FF2B5EF4-FFF2-40B4-BE49-F238E27FC236}">
              <a16:creationId xmlns:a16="http://schemas.microsoft.com/office/drawing/2014/main" id="{F68DFADF-C64D-4F2C-B1B5-1190244887D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a:extLst>
            <a:ext uri="{FF2B5EF4-FFF2-40B4-BE49-F238E27FC236}">
              <a16:creationId xmlns:a16="http://schemas.microsoft.com/office/drawing/2014/main" id="{DC610175-9A85-4B48-9BE0-B2E832650255}"/>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a:extLst>
            <a:ext uri="{FF2B5EF4-FFF2-40B4-BE49-F238E27FC236}">
              <a16:creationId xmlns:a16="http://schemas.microsoft.com/office/drawing/2014/main" id="{27D2074E-405B-4E45-86EF-142912B7FA49}"/>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a:extLst>
            <a:ext uri="{FF2B5EF4-FFF2-40B4-BE49-F238E27FC236}">
              <a16:creationId xmlns:a16="http://schemas.microsoft.com/office/drawing/2014/main" id="{EDD3ADDC-AE2B-48E7-A414-BB2B38F299BD}"/>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a:extLst>
            <a:ext uri="{FF2B5EF4-FFF2-40B4-BE49-F238E27FC236}">
              <a16:creationId xmlns:a16="http://schemas.microsoft.com/office/drawing/2014/main" id="{BCE4EB2F-D21E-41A8-86FA-FCD68FE698CF}"/>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a:extLst>
            <a:ext uri="{FF2B5EF4-FFF2-40B4-BE49-F238E27FC236}">
              <a16:creationId xmlns:a16="http://schemas.microsoft.com/office/drawing/2014/main" id="{FAAFF0B5-A79D-40BF-A7C3-229F2AE61D95}"/>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a:extLst>
            <a:ext uri="{FF2B5EF4-FFF2-40B4-BE49-F238E27FC236}">
              <a16:creationId xmlns:a16="http://schemas.microsoft.com/office/drawing/2014/main" id="{A834E952-C1CD-47F3-836E-2419842761D6}"/>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a:extLst>
            <a:ext uri="{FF2B5EF4-FFF2-40B4-BE49-F238E27FC236}">
              <a16:creationId xmlns:a16="http://schemas.microsoft.com/office/drawing/2014/main" id="{4903AB50-8F1C-4002-95C1-D9075F0A79F9}"/>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9" name="直線コネクタ 158">
          <a:extLst>
            <a:ext uri="{FF2B5EF4-FFF2-40B4-BE49-F238E27FC236}">
              <a16:creationId xmlns:a16="http://schemas.microsoft.com/office/drawing/2014/main" id="{BD01CC15-58FC-44BA-B030-CF373CFE782F}"/>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60" name="テキスト ボックス 159">
          <a:extLst>
            <a:ext uri="{FF2B5EF4-FFF2-40B4-BE49-F238E27FC236}">
              <a16:creationId xmlns:a16="http://schemas.microsoft.com/office/drawing/2014/main" id="{99535342-5837-43F9-AA97-232AC87D477E}"/>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1" name="直線コネクタ 160">
          <a:extLst>
            <a:ext uri="{FF2B5EF4-FFF2-40B4-BE49-F238E27FC236}">
              <a16:creationId xmlns:a16="http://schemas.microsoft.com/office/drawing/2014/main" id="{58EC5275-17EF-4616-8D02-930CC359B326}"/>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2" name="テキスト ボックス 161">
          <a:extLst>
            <a:ext uri="{FF2B5EF4-FFF2-40B4-BE49-F238E27FC236}">
              <a16:creationId xmlns:a16="http://schemas.microsoft.com/office/drawing/2014/main" id="{17B6AB75-2F09-4CB5-81A7-CD5C352A6145}"/>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3" name="直線コネクタ 162">
          <a:extLst>
            <a:ext uri="{FF2B5EF4-FFF2-40B4-BE49-F238E27FC236}">
              <a16:creationId xmlns:a16="http://schemas.microsoft.com/office/drawing/2014/main" id="{34F139FE-7487-41BC-A661-4B8DEA82ABB4}"/>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4" name="テキスト ボックス 163">
          <a:extLst>
            <a:ext uri="{FF2B5EF4-FFF2-40B4-BE49-F238E27FC236}">
              <a16:creationId xmlns:a16="http://schemas.microsoft.com/office/drawing/2014/main" id="{15AF6479-957E-4DD5-A280-F2079365A471}"/>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5" name="直線コネクタ 164">
          <a:extLst>
            <a:ext uri="{FF2B5EF4-FFF2-40B4-BE49-F238E27FC236}">
              <a16:creationId xmlns:a16="http://schemas.microsoft.com/office/drawing/2014/main" id="{8F2314FD-0E7E-46B0-B193-FE1C3103097F}"/>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6" name="テキスト ボックス 165">
          <a:extLst>
            <a:ext uri="{FF2B5EF4-FFF2-40B4-BE49-F238E27FC236}">
              <a16:creationId xmlns:a16="http://schemas.microsoft.com/office/drawing/2014/main" id="{94A3FA0B-B71A-4F8D-A011-59F2C7B1C11C}"/>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7" name="直線コネクタ 166">
          <a:extLst>
            <a:ext uri="{FF2B5EF4-FFF2-40B4-BE49-F238E27FC236}">
              <a16:creationId xmlns:a16="http://schemas.microsoft.com/office/drawing/2014/main" id="{6681F2AE-3D2F-4C06-893C-B48E70CEE23E}"/>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168" name="テキスト ボックス 167">
          <a:extLst>
            <a:ext uri="{FF2B5EF4-FFF2-40B4-BE49-F238E27FC236}">
              <a16:creationId xmlns:a16="http://schemas.microsoft.com/office/drawing/2014/main" id="{6C43A692-143A-4500-BD8F-498147E1093C}"/>
            </a:ext>
          </a:extLst>
        </xdr:cNvPr>
        <xdr:cNvSpPr txBox="1"/>
      </xdr:nvSpPr>
      <xdr:spPr>
        <a:xfrm>
          <a:off x="423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BC1EEB26-CADE-4480-BE99-7A7710BA3305}"/>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E85AE3BA-D5A0-4284-8CF6-C017BDBBFF3F}"/>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118110</xdr:rowOff>
    </xdr:from>
    <xdr:to>
      <xdr:col>24</xdr:col>
      <xdr:colOff>62865</xdr:colOff>
      <xdr:row>64</xdr:row>
      <xdr:rowOff>102870</xdr:rowOff>
    </xdr:to>
    <xdr:cxnSp macro="">
      <xdr:nvCxnSpPr>
        <xdr:cNvPr id="171" name="直線コネクタ 170">
          <a:extLst>
            <a:ext uri="{FF2B5EF4-FFF2-40B4-BE49-F238E27FC236}">
              <a16:creationId xmlns:a16="http://schemas.microsoft.com/office/drawing/2014/main" id="{1641BC27-F28F-4115-83A0-8F42E2D4DB67}"/>
            </a:ext>
          </a:extLst>
        </xdr:cNvPr>
        <xdr:cNvCxnSpPr/>
      </xdr:nvCxnSpPr>
      <xdr:spPr>
        <a:xfrm flipV="1">
          <a:off x="4634865" y="9719310"/>
          <a:ext cx="0" cy="135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5F37F3E0-CF7B-4095-96A6-3B77919157FD}"/>
            </a:ext>
          </a:extLst>
        </xdr:cNvPr>
        <xdr:cNvSpPr txBox="1"/>
      </xdr:nvSpPr>
      <xdr:spPr>
        <a:xfrm>
          <a:off x="4673600" y="1107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73" name="直線コネクタ 172">
          <a:extLst>
            <a:ext uri="{FF2B5EF4-FFF2-40B4-BE49-F238E27FC236}">
              <a16:creationId xmlns:a16="http://schemas.microsoft.com/office/drawing/2014/main" id="{5494CFF4-E8C7-49AE-9E6D-668175860951}"/>
            </a:ext>
          </a:extLst>
        </xdr:cNvPr>
        <xdr:cNvCxnSpPr/>
      </xdr:nvCxnSpPr>
      <xdr:spPr>
        <a:xfrm>
          <a:off x="4546600" y="1107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64787</xdr:rowOff>
    </xdr:from>
    <xdr:ext cx="405111" cy="259045"/>
    <xdr:sp macro="" textlink="">
      <xdr:nvSpPr>
        <xdr:cNvPr id="174" name="【橋りょう・トンネル】&#10;有形固定資産減価償却率最大値テキスト">
          <a:extLst>
            <a:ext uri="{FF2B5EF4-FFF2-40B4-BE49-F238E27FC236}">
              <a16:creationId xmlns:a16="http://schemas.microsoft.com/office/drawing/2014/main" id="{5F2F369C-D471-49EE-A80D-1AEC4E20E4A1}"/>
            </a:ext>
          </a:extLst>
        </xdr:cNvPr>
        <xdr:cNvSpPr txBox="1"/>
      </xdr:nvSpPr>
      <xdr:spPr>
        <a:xfrm>
          <a:off x="4673600" y="9494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118110</xdr:rowOff>
    </xdr:from>
    <xdr:to>
      <xdr:col>24</xdr:col>
      <xdr:colOff>152400</xdr:colOff>
      <xdr:row>56</xdr:row>
      <xdr:rowOff>118110</xdr:rowOff>
    </xdr:to>
    <xdr:cxnSp macro="">
      <xdr:nvCxnSpPr>
        <xdr:cNvPr id="175" name="直線コネクタ 174">
          <a:extLst>
            <a:ext uri="{FF2B5EF4-FFF2-40B4-BE49-F238E27FC236}">
              <a16:creationId xmlns:a16="http://schemas.microsoft.com/office/drawing/2014/main" id="{CE9250EA-70E0-4F4B-B931-9D6840D48FF1}"/>
            </a:ext>
          </a:extLst>
        </xdr:cNvPr>
        <xdr:cNvCxnSpPr/>
      </xdr:nvCxnSpPr>
      <xdr:spPr>
        <a:xfrm>
          <a:off x="4546600" y="9719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128287</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02E66EFC-54F5-4249-81A0-A8A3E3C39342}"/>
            </a:ext>
          </a:extLst>
        </xdr:cNvPr>
        <xdr:cNvSpPr txBox="1"/>
      </xdr:nvSpPr>
      <xdr:spPr>
        <a:xfrm>
          <a:off x="4673600" y="105867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105410</xdr:rowOff>
    </xdr:from>
    <xdr:to>
      <xdr:col>24</xdr:col>
      <xdr:colOff>114300</xdr:colOff>
      <xdr:row>63</xdr:row>
      <xdr:rowOff>35560</xdr:rowOff>
    </xdr:to>
    <xdr:sp macro="" textlink="">
      <xdr:nvSpPr>
        <xdr:cNvPr id="177" name="フローチャート: 判断 176">
          <a:extLst>
            <a:ext uri="{FF2B5EF4-FFF2-40B4-BE49-F238E27FC236}">
              <a16:creationId xmlns:a16="http://schemas.microsoft.com/office/drawing/2014/main" id="{76019D2A-E100-4BE5-B5D5-85BC85C8EE66}"/>
            </a:ext>
          </a:extLst>
        </xdr:cNvPr>
        <xdr:cNvSpPr/>
      </xdr:nvSpPr>
      <xdr:spPr>
        <a:xfrm>
          <a:off x="4584700" y="1073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62</xdr:row>
      <xdr:rowOff>12065</xdr:rowOff>
    </xdr:from>
    <xdr:to>
      <xdr:col>20</xdr:col>
      <xdr:colOff>38100</xdr:colOff>
      <xdr:row>62</xdr:row>
      <xdr:rowOff>113665</xdr:rowOff>
    </xdr:to>
    <xdr:sp macro="" textlink="">
      <xdr:nvSpPr>
        <xdr:cNvPr id="178" name="フローチャート: 判断 177">
          <a:extLst>
            <a:ext uri="{FF2B5EF4-FFF2-40B4-BE49-F238E27FC236}">
              <a16:creationId xmlns:a16="http://schemas.microsoft.com/office/drawing/2014/main" id="{3931536A-BAD2-4E5E-8A0F-975CB2571ADE}"/>
            </a:ext>
          </a:extLst>
        </xdr:cNvPr>
        <xdr:cNvSpPr/>
      </xdr:nvSpPr>
      <xdr:spPr>
        <a:xfrm>
          <a:off x="3746500" y="10641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62</xdr:row>
      <xdr:rowOff>4445</xdr:rowOff>
    </xdr:from>
    <xdr:to>
      <xdr:col>15</xdr:col>
      <xdr:colOff>101600</xdr:colOff>
      <xdr:row>62</xdr:row>
      <xdr:rowOff>106045</xdr:rowOff>
    </xdr:to>
    <xdr:sp macro="" textlink="">
      <xdr:nvSpPr>
        <xdr:cNvPr id="179" name="フローチャート: 判断 178">
          <a:extLst>
            <a:ext uri="{FF2B5EF4-FFF2-40B4-BE49-F238E27FC236}">
              <a16:creationId xmlns:a16="http://schemas.microsoft.com/office/drawing/2014/main" id="{DB280D77-C069-4CA2-B2E9-4C9284CCAB19}"/>
            </a:ext>
          </a:extLst>
        </xdr:cNvPr>
        <xdr:cNvSpPr/>
      </xdr:nvSpPr>
      <xdr:spPr>
        <a:xfrm>
          <a:off x="2857500" y="10634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124460</xdr:rowOff>
    </xdr:from>
    <xdr:to>
      <xdr:col>10</xdr:col>
      <xdr:colOff>165100</xdr:colOff>
      <xdr:row>62</xdr:row>
      <xdr:rowOff>54610</xdr:rowOff>
    </xdr:to>
    <xdr:sp macro="" textlink="">
      <xdr:nvSpPr>
        <xdr:cNvPr id="180" name="フローチャート: 判断 179">
          <a:extLst>
            <a:ext uri="{FF2B5EF4-FFF2-40B4-BE49-F238E27FC236}">
              <a16:creationId xmlns:a16="http://schemas.microsoft.com/office/drawing/2014/main" id="{2C78A06D-614A-4774-81C9-0CB818663584}"/>
            </a:ext>
          </a:extLst>
        </xdr:cNvPr>
        <xdr:cNvSpPr/>
      </xdr:nvSpPr>
      <xdr:spPr>
        <a:xfrm>
          <a:off x="1968500" y="10582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120650</xdr:rowOff>
    </xdr:from>
    <xdr:to>
      <xdr:col>6</xdr:col>
      <xdr:colOff>38100</xdr:colOff>
      <xdr:row>62</xdr:row>
      <xdr:rowOff>50800</xdr:rowOff>
    </xdr:to>
    <xdr:sp macro="" textlink="">
      <xdr:nvSpPr>
        <xdr:cNvPr id="181" name="フローチャート: 判断 180">
          <a:extLst>
            <a:ext uri="{FF2B5EF4-FFF2-40B4-BE49-F238E27FC236}">
              <a16:creationId xmlns:a16="http://schemas.microsoft.com/office/drawing/2014/main" id="{A06CF236-CB77-4144-9FF9-6982591D7D8C}"/>
            </a:ext>
          </a:extLst>
        </xdr:cNvPr>
        <xdr:cNvSpPr/>
      </xdr:nvSpPr>
      <xdr:spPr>
        <a:xfrm>
          <a:off x="10795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0A334C45-20B5-4518-8470-599B2DEF838C}"/>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101E53A6-C3BB-495C-A96C-A25687790C6F}"/>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A7BDC6A1-85DE-46C8-B3DA-052FF972D54F}"/>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5DD7D248-333F-4642-B7D3-044B80025568}"/>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F078B180-72D5-4BC4-B9B8-C49426C91C15}"/>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64</xdr:row>
      <xdr:rowOff>52070</xdr:rowOff>
    </xdr:from>
    <xdr:to>
      <xdr:col>24</xdr:col>
      <xdr:colOff>114300</xdr:colOff>
      <xdr:row>64</xdr:row>
      <xdr:rowOff>153670</xdr:rowOff>
    </xdr:to>
    <xdr:sp macro="" textlink="">
      <xdr:nvSpPr>
        <xdr:cNvPr id="187" name="楕円 186">
          <a:extLst>
            <a:ext uri="{FF2B5EF4-FFF2-40B4-BE49-F238E27FC236}">
              <a16:creationId xmlns:a16="http://schemas.microsoft.com/office/drawing/2014/main" id="{A55A20C4-B3FC-4235-9734-69217DCC5BBF}"/>
            </a:ext>
          </a:extLst>
        </xdr:cNvPr>
        <xdr:cNvSpPr/>
      </xdr:nvSpPr>
      <xdr:spPr>
        <a:xfrm>
          <a:off x="4584700" y="11024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138447</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62AC8308-4CD5-4F1A-8B80-7F6D560F0493}"/>
            </a:ext>
          </a:extLst>
        </xdr:cNvPr>
        <xdr:cNvSpPr txBox="1"/>
      </xdr:nvSpPr>
      <xdr:spPr>
        <a:xfrm>
          <a:off x="4673600" y="10939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64</xdr:row>
      <xdr:rowOff>21590</xdr:rowOff>
    </xdr:from>
    <xdr:to>
      <xdr:col>20</xdr:col>
      <xdr:colOff>38100</xdr:colOff>
      <xdr:row>64</xdr:row>
      <xdr:rowOff>123190</xdr:rowOff>
    </xdr:to>
    <xdr:sp macro="" textlink="">
      <xdr:nvSpPr>
        <xdr:cNvPr id="189" name="楕円 188">
          <a:extLst>
            <a:ext uri="{FF2B5EF4-FFF2-40B4-BE49-F238E27FC236}">
              <a16:creationId xmlns:a16="http://schemas.microsoft.com/office/drawing/2014/main" id="{D3DF793A-54CD-4834-BC39-D80FE659290B}"/>
            </a:ext>
          </a:extLst>
        </xdr:cNvPr>
        <xdr:cNvSpPr/>
      </xdr:nvSpPr>
      <xdr:spPr>
        <a:xfrm>
          <a:off x="3746500" y="10994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72390</xdr:rowOff>
    </xdr:from>
    <xdr:to>
      <xdr:col>24</xdr:col>
      <xdr:colOff>63500</xdr:colOff>
      <xdr:row>64</xdr:row>
      <xdr:rowOff>102870</xdr:rowOff>
    </xdr:to>
    <xdr:cxnSp macro="">
      <xdr:nvCxnSpPr>
        <xdr:cNvPr id="190" name="直線コネクタ 189">
          <a:extLst>
            <a:ext uri="{FF2B5EF4-FFF2-40B4-BE49-F238E27FC236}">
              <a16:creationId xmlns:a16="http://schemas.microsoft.com/office/drawing/2014/main" id="{F7894EA2-4D4E-476E-BC83-2256C219BBD6}"/>
            </a:ext>
          </a:extLst>
        </xdr:cNvPr>
        <xdr:cNvCxnSpPr/>
      </xdr:nvCxnSpPr>
      <xdr:spPr>
        <a:xfrm>
          <a:off x="3797300" y="1104519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168275</xdr:rowOff>
    </xdr:from>
    <xdr:to>
      <xdr:col>15</xdr:col>
      <xdr:colOff>101600</xdr:colOff>
      <xdr:row>64</xdr:row>
      <xdr:rowOff>98425</xdr:rowOff>
    </xdr:to>
    <xdr:sp macro="" textlink="">
      <xdr:nvSpPr>
        <xdr:cNvPr id="191" name="楕円 190">
          <a:extLst>
            <a:ext uri="{FF2B5EF4-FFF2-40B4-BE49-F238E27FC236}">
              <a16:creationId xmlns:a16="http://schemas.microsoft.com/office/drawing/2014/main" id="{8C243013-3E90-46C8-8575-B9714A0CD84E}"/>
            </a:ext>
          </a:extLst>
        </xdr:cNvPr>
        <xdr:cNvSpPr/>
      </xdr:nvSpPr>
      <xdr:spPr>
        <a:xfrm>
          <a:off x="2857500" y="10969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64</xdr:row>
      <xdr:rowOff>47625</xdr:rowOff>
    </xdr:from>
    <xdr:to>
      <xdr:col>19</xdr:col>
      <xdr:colOff>177800</xdr:colOff>
      <xdr:row>64</xdr:row>
      <xdr:rowOff>72390</xdr:rowOff>
    </xdr:to>
    <xdr:cxnSp macro="">
      <xdr:nvCxnSpPr>
        <xdr:cNvPr id="192" name="直線コネクタ 191">
          <a:extLst>
            <a:ext uri="{FF2B5EF4-FFF2-40B4-BE49-F238E27FC236}">
              <a16:creationId xmlns:a16="http://schemas.microsoft.com/office/drawing/2014/main" id="{C8CF6B5E-1456-465F-A0CA-83A1DFC43856}"/>
            </a:ext>
          </a:extLst>
        </xdr:cNvPr>
        <xdr:cNvCxnSpPr/>
      </xdr:nvCxnSpPr>
      <xdr:spPr>
        <a:xfrm>
          <a:off x="2908300" y="1102042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107315</xdr:rowOff>
    </xdr:from>
    <xdr:to>
      <xdr:col>10</xdr:col>
      <xdr:colOff>165100</xdr:colOff>
      <xdr:row>64</xdr:row>
      <xdr:rowOff>37465</xdr:rowOff>
    </xdr:to>
    <xdr:sp macro="" textlink="">
      <xdr:nvSpPr>
        <xdr:cNvPr id="193" name="楕円 192">
          <a:extLst>
            <a:ext uri="{FF2B5EF4-FFF2-40B4-BE49-F238E27FC236}">
              <a16:creationId xmlns:a16="http://schemas.microsoft.com/office/drawing/2014/main" id="{D3FE140C-20F0-4C79-B3B4-DB0D8AE28FB5}"/>
            </a:ext>
          </a:extLst>
        </xdr:cNvPr>
        <xdr:cNvSpPr/>
      </xdr:nvSpPr>
      <xdr:spPr>
        <a:xfrm>
          <a:off x="1968500" y="1090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158115</xdr:rowOff>
    </xdr:from>
    <xdr:to>
      <xdr:col>15</xdr:col>
      <xdr:colOff>50800</xdr:colOff>
      <xdr:row>64</xdr:row>
      <xdr:rowOff>47625</xdr:rowOff>
    </xdr:to>
    <xdr:cxnSp macro="">
      <xdr:nvCxnSpPr>
        <xdr:cNvPr id="194" name="直線コネクタ 193">
          <a:extLst>
            <a:ext uri="{FF2B5EF4-FFF2-40B4-BE49-F238E27FC236}">
              <a16:creationId xmlns:a16="http://schemas.microsoft.com/office/drawing/2014/main" id="{36D2DEEC-4620-48D5-9D72-85982AAA9C7C}"/>
            </a:ext>
          </a:extLst>
        </xdr:cNvPr>
        <xdr:cNvCxnSpPr/>
      </xdr:nvCxnSpPr>
      <xdr:spPr>
        <a:xfrm>
          <a:off x="2019300" y="10959465"/>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118745</xdr:rowOff>
    </xdr:from>
    <xdr:to>
      <xdr:col>6</xdr:col>
      <xdr:colOff>38100</xdr:colOff>
      <xdr:row>64</xdr:row>
      <xdr:rowOff>48895</xdr:rowOff>
    </xdr:to>
    <xdr:sp macro="" textlink="">
      <xdr:nvSpPr>
        <xdr:cNvPr id="195" name="楕円 194">
          <a:extLst>
            <a:ext uri="{FF2B5EF4-FFF2-40B4-BE49-F238E27FC236}">
              <a16:creationId xmlns:a16="http://schemas.microsoft.com/office/drawing/2014/main" id="{8FDA3483-23CD-47D8-9751-64EEA2349832}"/>
            </a:ext>
          </a:extLst>
        </xdr:cNvPr>
        <xdr:cNvSpPr/>
      </xdr:nvSpPr>
      <xdr:spPr>
        <a:xfrm>
          <a:off x="1079500" y="10920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158115</xdr:rowOff>
    </xdr:from>
    <xdr:to>
      <xdr:col>10</xdr:col>
      <xdr:colOff>114300</xdr:colOff>
      <xdr:row>63</xdr:row>
      <xdr:rowOff>169545</xdr:rowOff>
    </xdr:to>
    <xdr:cxnSp macro="">
      <xdr:nvCxnSpPr>
        <xdr:cNvPr id="196" name="直線コネクタ 195">
          <a:extLst>
            <a:ext uri="{FF2B5EF4-FFF2-40B4-BE49-F238E27FC236}">
              <a16:creationId xmlns:a16="http://schemas.microsoft.com/office/drawing/2014/main" id="{2063CD9D-48DB-4B12-9116-AA99806116A8}"/>
            </a:ext>
          </a:extLst>
        </xdr:cNvPr>
        <xdr:cNvCxnSpPr/>
      </xdr:nvCxnSpPr>
      <xdr:spPr>
        <a:xfrm flipV="1">
          <a:off x="1130300" y="10959465"/>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130192</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46893BB8-E490-4FAC-A80A-5D9CC57C65F6}"/>
            </a:ext>
          </a:extLst>
        </xdr:cNvPr>
        <xdr:cNvSpPr txBox="1"/>
      </xdr:nvSpPr>
      <xdr:spPr>
        <a:xfrm>
          <a:off x="3582044" y="104171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122572</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0F3B023B-D1EC-4190-AFAA-3B5171FE6ECE}"/>
            </a:ext>
          </a:extLst>
        </xdr:cNvPr>
        <xdr:cNvSpPr txBox="1"/>
      </xdr:nvSpPr>
      <xdr:spPr>
        <a:xfrm>
          <a:off x="2705744" y="10409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71137</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0C3BC963-1D67-4046-BBA1-18B52AD9AFE6}"/>
            </a:ext>
          </a:extLst>
        </xdr:cNvPr>
        <xdr:cNvSpPr txBox="1"/>
      </xdr:nvSpPr>
      <xdr:spPr>
        <a:xfrm>
          <a:off x="1816744" y="10358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67327</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EDCBB723-8307-4953-8FC6-6FF5FB478193}"/>
            </a:ext>
          </a:extLst>
        </xdr:cNvPr>
        <xdr:cNvSpPr txBox="1"/>
      </xdr:nvSpPr>
      <xdr:spPr>
        <a:xfrm>
          <a:off x="927744" y="10354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114317</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7E0BE53B-7160-4A8E-934A-88C74056B859}"/>
            </a:ext>
          </a:extLst>
        </xdr:cNvPr>
        <xdr:cNvSpPr txBox="1"/>
      </xdr:nvSpPr>
      <xdr:spPr>
        <a:xfrm>
          <a:off x="3582044" y="11087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89552</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7EFEAF24-CF7C-48CE-A1F3-535297903437}"/>
            </a:ext>
          </a:extLst>
        </xdr:cNvPr>
        <xdr:cNvSpPr txBox="1"/>
      </xdr:nvSpPr>
      <xdr:spPr>
        <a:xfrm>
          <a:off x="2705744" y="11062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28592</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20AB562E-738B-45C1-B089-4CBE2D1A7C6E}"/>
            </a:ext>
          </a:extLst>
        </xdr:cNvPr>
        <xdr:cNvSpPr txBox="1"/>
      </xdr:nvSpPr>
      <xdr:spPr>
        <a:xfrm>
          <a:off x="1816744" y="1100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40022</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6241947D-E0E4-47DD-9747-677553CD0B98}"/>
            </a:ext>
          </a:extLst>
        </xdr:cNvPr>
        <xdr:cNvSpPr txBox="1"/>
      </xdr:nvSpPr>
      <xdr:spPr>
        <a:xfrm>
          <a:off x="927744" y="11012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AE56703D-7C85-4C8E-9F10-3C5A4738C461}"/>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42F7E7CF-D603-48C9-B56F-B7E8BB988088}"/>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485D9760-5854-4A9E-BBCC-452D5362A4F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4229E751-8E14-429A-89D3-0BA769868897}"/>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6CF42AF7-BE66-4F26-AF40-4B93AB3831BC}"/>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1786AA5B-93AB-499E-A7F7-FE9BF346F661}"/>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EA58144D-C461-4793-96A0-D1C3F53C9E67}"/>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48895460-8A1F-46B2-86B0-751ED8762A4D}"/>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FFB7AD36-F78A-4E76-835D-DF2F1170E5E1}"/>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37D9D79C-A405-405D-AB73-74C972E5D8DF}"/>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5" name="直線コネクタ 214">
          <a:extLst>
            <a:ext uri="{FF2B5EF4-FFF2-40B4-BE49-F238E27FC236}">
              <a16:creationId xmlns:a16="http://schemas.microsoft.com/office/drawing/2014/main" id="{CF0689E5-CABA-49A8-9992-847D50236627}"/>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6" name="テキスト ボックス 215">
          <a:extLst>
            <a:ext uri="{FF2B5EF4-FFF2-40B4-BE49-F238E27FC236}">
              <a16:creationId xmlns:a16="http://schemas.microsoft.com/office/drawing/2014/main" id="{EA0BC2AD-EDF5-4984-95AA-38EE46BD43F3}"/>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7" name="直線コネクタ 216">
          <a:extLst>
            <a:ext uri="{FF2B5EF4-FFF2-40B4-BE49-F238E27FC236}">
              <a16:creationId xmlns:a16="http://schemas.microsoft.com/office/drawing/2014/main" id="{B1003EB8-95A2-41F1-A7F4-EB47110D68ED}"/>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62</xdr:row>
      <xdr:rowOff>4734</xdr:rowOff>
    </xdr:from>
    <xdr:ext cx="685572" cy="259045"/>
    <xdr:sp macro="" textlink="">
      <xdr:nvSpPr>
        <xdr:cNvPr id="218" name="テキスト ボックス 217">
          <a:extLst>
            <a:ext uri="{FF2B5EF4-FFF2-40B4-BE49-F238E27FC236}">
              <a16:creationId xmlns:a16="http://schemas.microsoft.com/office/drawing/2014/main" id="{5186CCDC-9215-4983-8BD8-8D4F795C8C15}"/>
            </a:ext>
          </a:extLst>
        </xdr:cNvPr>
        <xdr:cNvSpPr txBox="1"/>
      </xdr:nvSpPr>
      <xdr:spPr>
        <a:xfrm>
          <a:off x="5918428" y="1063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9" name="直線コネクタ 218">
          <a:extLst>
            <a:ext uri="{FF2B5EF4-FFF2-40B4-BE49-F238E27FC236}">
              <a16:creationId xmlns:a16="http://schemas.microsoft.com/office/drawing/2014/main" id="{CD0E8DDF-0956-4C05-9AC6-BBF3EE792D15}"/>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21062</xdr:rowOff>
    </xdr:from>
    <xdr:ext cx="685572" cy="259045"/>
    <xdr:sp macro="" textlink="">
      <xdr:nvSpPr>
        <xdr:cNvPr id="220" name="テキスト ボックス 219">
          <a:extLst>
            <a:ext uri="{FF2B5EF4-FFF2-40B4-BE49-F238E27FC236}">
              <a16:creationId xmlns:a16="http://schemas.microsoft.com/office/drawing/2014/main" id="{3D86C446-BDFC-4A5C-B638-C734134FEB88}"/>
            </a:ext>
          </a:extLst>
        </xdr:cNvPr>
        <xdr:cNvSpPr txBox="1"/>
      </xdr:nvSpPr>
      <xdr:spPr>
        <a:xfrm>
          <a:off x="5918428" y="1030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1" name="直線コネクタ 220">
          <a:extLst>
            <a:ext uri="{FF2B5EF4-FFF2-40B4-BE49-F238E27FC236}">
              <a16:creationId xmlns:a16="http://schemas.microsoft.com/office/drawing/2014/main" id="{6D9D1323-D491-488A-AB0D-007EF22150AF}"/>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58</xdr:row>
      <xdr:rowOff>37392</xdr:rowOff>
    </xdr:from>
    <xdr:ext cx="685572" cy="259045"/>
    <xdr:sp macro="" textlink="">
      <xdr:nvSpPr>
        <xdr:cNvPr id="222" name="テキスト ボックス 221">
          <a:extLst>
            <a:ext uri="{FF2B5EF4-FFF2-40B4-BE49-F238E27FC236}">
              <a16:creationId xmlns:a16="http://schemas.microsoft.com/office/drawing/2014/main" id="{73229926-0A21-41EC-AFC0-6299BB274CA9}"/>
            </a:ext>
          </a:extLst>
        </xdr:cNvPr>
        <xdr:cNvSpPr txBox="1"/>
      </xdr:nvSpPr>
      <xdr:spPr>
        <a:xfrm>
          <a:off x="5918428" y="998149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3" name="直線コネクタ 222">
          <a:extLst>
            <a:ext uri="{FF2B5EF4-FFF2-40B4-BE49-F238E27FC236}">
              <a16:creationId xmlns:a16="http://schemas.microsoft.com/office/drawing/2014/main" id="{9EEC3B9A-A86D-4F16-B59E-B7C97C021AEA}"/>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4" name="テキスト ボックス 223">
          <a:extLst>
            <a:ext uri="{FF2B5EF4-FFF2-40B4-BE49-F238E27FC236}">
              <a16:creationId xmlns:a16="http://schemas.microsoft.com/office/drawing/2014/main" id="{CC831638-28E3-496B-9481-715800A95AAF}"/>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5" name="直線コネクタ 224">
          <a:extLst>
            <a:ext uri="{FF2B5EF4-FFF2-40B4-BE49-F238E27FC236}">
              <a16:creationId xmlns:a16="http://schemas.microsoft.com/office/drawing/2014/main" id="{815E21A2-1390-4E9D-9DD4-3065B9C8F2DB}"/>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70049</xdr:rowOff>
    </xdr:from>
    <xdr:ext cx="749692" cy="259045"/>
    <xdr:sp macro="" textlink="">
      <xdr:nvSpPr>
        <xdr:cNvPr id="226" name="テキスト ボックス 225">
          <a:extLst>
            <a:ext uri="{FF2B5EF4-FFF2-40B4-BE49-F238E27FC236}">
              <a16:creationId xmlns:a16="http://schemas.microsoft.com/office/drawing/2014/main" id="{C41D2CA6-41AE-4957-B1E5-4F2955803029}"/>
            </a:ext>
          </a:extLst>
        </xdr:cNvPr>
        <xdr:cNvSpPr txBox="1"/>
      </xdr:nvSpPr>
      <xdr:spPr>
        <a:xfrm>
          <a:off x="5854308" y="9328349"/>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476F80BC-03C1-4929-B348-26B118F198E0}"/>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8" name="テキスト ボックス 227">
          <a:extLst>
            <a:ext uri="{FF2B5EF4-FFF2-40B4-BE49-F238E27FC236}">
              <a16:creationId xmlns:a16="http://schemas.microsoft.com/office/drawing/2014/main" id="{A88F4D65-5ABB-4BF4-9DA5-826674203344}"/>
            </a:ext>
          </a:extLst>
        </xdr:cNvPr>
        <xdr:cNvSpPr txBox="1"/>
      </xdr:nvSpPr>
      <xdr:spPr>
        <a:xfrm>
          <a:off x="5854308" y="900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B4B59DD1-8BA7-46E2-A144-92B2E0B5B15F}"/>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69994</xdr:rowOff>
    </xdr:from>
    <xdr:to>
      <xdr:col>54</xdr:col>
      <xdr:colOff>189865</xdr:colOff>
      <xdr:row>64</xdr:row>
      <xdr:rowOff>128794</xdr:rowOff>
    </xdr:to>
    <xdr:cxnSp macro="">
      <xdr:nvCxnSpPr>
        <xdr:cNvPr id="230" name="直線コネクタ 229">
          <a:extLst>
            <a:ext uri="{FF2B5EF4-FFF2-40B4-BE49-F238E27FC236}">
              <a16:creationId xmlns:a16="http://schemas.microsoft.com/office/drawing/2014/main" id="{1CBF8525-33B2-4D18-A861-F2748D77C39E}"/>
            </a:ext>
          </a:extLst>
        </xdr:cNvPr>
        <xdr:cNvCxnSpPr/>
      </xdr:nvCxnSpPr>
      <xdr:spPr>
        <a:xfrm flipV="1">
          <a:off x="10476865" y="9671194"/>
          <a:ext cx="0" cy="1430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132621</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DC22BAD7-FE94-4602-968F-689CC39FF252}"/>
            </a:ext>
          </a:extLst>
        </xdr:cNvPr>
        <xdr:cNvSpPr txBox="1"/>
      </xdr:nvSpPr>
      <xdr:spPr>
        <a:xfrm>
          <a:off x="10515600" y="11105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128794</xdr:rowOff>
    </xdr:from>
    <xdr:to>
      <xdr:col>55</xdr:col>
      <xdr:colOff>88900</xdr:colOff>
      <xdr:row>64</xdr:row>
      <xdr:rowOff>128794</xdr:rowOff>
    </xdr:to>
    <xdr:cxnSp macro="">
      <xdr:nvCxnSpPr>
        <xdr:cNvPr id="232" name="直線コネクタ 231">
          <a:extLst>
            <a:ext uri="{FF2B5EF4-FFF2-40B4-BE49-F238E27FC236}">
              <a16:creationId xmlns:a16="http://schemas.microsoft.com/office/drawing/2014/main" id="{0B230249-24F4-4BBA-9010-5280025E59E6}"/>
            </a:ext>
          </a:extLst>
        </xdr:cNvPr>
        <xdr:cNvCxnSpPr/>
      </xdr:nvCxnSpPr>
      <xdr:spPr>
        <a:xfrm>
          <a:off x="10388600" y="111015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16671</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CDEADAC9-B89E-4F0E-8A4A-925B18CE3663}"/>
            </a:ext>
          </a:extLst>
        </xdr:cNvPr>
        <xdr:cNvSpPr txBox="1"/>
      </xdr:nvSpPr>
      <xdr:spPr>
        <a:xfrm>
          <a:off x="10515600" y="944642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8,771,338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69994</xdr:rowOff>
    </xdr:from>
    <xdr:to>
      <xdr:col>55</xdr:col>
      <xdr:colOff>88900</xdr:colOff>
      <xdr:row>56</xdr:row>
      <xdr:rowOff>69994</xdr:rowOff>
    </xdr:to>
    <xdr:cxnSp macro="">
      <xdr:nvCxnSpPr>
        <xdr:cNvPr id="234" name="直線コネクタ 233">
          <a:extLst>
            <a:ext uri="{FF2B5EF4-FFF2-40B4-BE49-F238E27FC236}">
              <a16:creationId xmlns:a16="http://schemas.microsoft.com/office/drawing/2014/main" id="{E07EAB8F-2C04-4CAF-B460-619D0045A82B}"/>
            </a:ext>
          </a:extLst>
        </xdr:cNvPr>
        <xdr:cNvCxnSpPr/>
      </xdr:nvCxnSpPr>
      <xdr:spPr>
        <a:xfrm>
          <a:off x="10388600" y="9671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41031</xdr:rowOff>
    </xdr:from>
    <xdr:ext cx="690189" cy="259045"/>
    <xdr:sp macro="" textlink="">
      <xdr:nvSpPr>
        <xdr:cNvPr id="235" name="【橋りょう・トンネル】&#10;一人当たり有形固定資産（償却資産）額平均値テキスト">
          <a:extLst>
            <a:ext uri="{FF2B5EF4-FFF2-40B4-BE49-F238E27FC236}">
              <a16:creationId xmlns:a16="http://schemas.microsoft.com/office/drawing/2014/main" id="{550F84D8-AB0E-457D-8AE8-55A95E087F5B}"/>
            </a:ext>
          </a:extLst>
        </xdr:cNvPr>
        <xdr:cNvSpPr txBox="1"/>
      </xdr:nvSpPr>
      <xdr:spPr>
        <a:xfrm>
          <a:off x="10515600" y="1084238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1,155,490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62604</xdr:rowOff>
    </xdr:from>
    <xdr:to>
      <xdr:col>55</xdr:col>
      <xdr:colOff>50800</xdr:colOff>
      <xdr:row>63</xdr:row>
      <xdr:rowOff>164204</xdr:rowOff>
    </xdr:to>
    <xdr:sp macro="" textlink="">
      <xdr:nvSpPr>
        <xdr:cNvPr id="236" name="フローチャート: 判断 235">
          <a:extLst>
            <a:ext uri="{FF2B5EF4-FFF2-40B4-BE49-F238E27FC236}">
              <a16:creationId xmlns:a16="http://schemas.microsoft.com/office/drawing/2014/main" id="{456C270A-4C9E-483D-AB80-1BBA4FE82915}"/>
            </a:ext>
          </a:extLst>
        </xdr:cNvPr>
        <xdr:cNvSpPr/>
      </xdr:nvSpPr>
      <xdr:spPr>
        <a:xfrm>
          <a:off x="10426700" y="10863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163385</xdr:rowOff>
    </xdr:from>
    <xdr:to>
      <xdr:col>50</xdr:col>
      <xdr:colOff>165100</xdr:colOff>
      <xdr:row>64</xdr:row>
      <xdr:rowOff>93535</xdr:rowOff>
    </xdr:to>
    <xdr:sp macro="" textlink="">
      <xdr:nvSpPr>
        <xdr:cNvPr id="237" name="フローチャート: 判断 236">
          <a:extLst>
            <a:ext uri="{FF2B5EF4-FFF2-40B4-BE49-F238E27FC236}">
              <a16:creationId xmlns:a16="http://schemas.microsoft.com/office/drawing/2014/main" id="{370D79E7-ED9F-43C1-85CF-437CB11ABA3D}"/>
            </a:ext>
          </a:extLst>
        </xdr:cNvPr>
        <xdr:cNvSpPr/>
      </xdr:nvSpPr>
      <xdr:spPr>
        <a:xfrm>
          <a:off x="9588500" y="10964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64</xdr:row>
      <xdr:rowOff>3480</xdr:rowOff>
    </xdr:from>
    <xdr:to>
      <xdr:col>46</xdr:col>
      <xdr:colOff>38100</xdr:colOff>
      <xdr:row>64</xdr:row>
      <xdr:rowOff>105080</xdr:rowOff>
    </xdr:to>
    <xdr:sp macro="" textlink="">
      <xdr:nvSpPr>
        <xdr:cNvPr id="238" name="フローチャート: 判断 237">
          <a:extLst>
            <a:ext uri="{FF2B5EF4-FFF2-40B4-BE49-F238E27FC236}">
              <a16:creationId xmlns:a16="http://schemas.microsoft.com/office/drawing/2014/main" id="{8B6B50A3-03EA-4081-855C-2265D744AE06}"/>
            </a:ext>
          </a:extLst>
        </xdr:cNvPr>
        <xdr:cNvSpPr/>
      </xdr:nvSpPr>
      <xdr:spPr>
        <a:xfrm>
          <a:off x="8699500" y="10976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162496</xdr:rowOff>
    </xdr:from>
    <xdr:to>
      <xdr:col>41</xdr:col>
      <xdr:colOff>101600</xdr:colOff>
      <xdr:row>64</xdr:row>
      <xdr:rowOff>92646</xdr:rowOff>
    </xdr:to>
    <xdr:sp macro="" textlink="">
      <xdr:nvSpPr>
        <xdr:cNvPr id="239" name="フローチャート: 判断 238">
          <a:extLst>
            <a:ext uri="{FF2B5EF4-FFF2-40B4-BE49-F238E27FC236}">
              <a16:creationId xmlns:a16="http://schemas.microsoft.com/office/drawing/2014/main" id="{E27773C8-3B1D-4773-810D-CF3268396FBD}"/>
            </a:ext>
          </a:extLst>
        </xdr:cNvPr>
        <xdr:cNvSpPr/>
      </xdr:nvSpPr>
      <xdr:spPr>
        <a:xfrm>
          <a:off x="7810500" y="10963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157126</xdr:rowOff>
    </xdr:from>
    <xdr:to>
      <xdr:col>36</xdr:col>
      <xdr:colOff>165100</xdr:colOff>
      <xdr:row>64</xdr:row>
      <xdr:rowOff>87276</xdr:rowOff>
    </xdr:to>
    <xdr:sp macro="" textlink="">
      <xdr:nvSpPr>
        <xdr:cNvPr id="240" name="フローチャート: 判断 239">
          <a:extLst>
            <a:ext uri="{FF2B5EF4-FFF2-40B4-BE49-F238E27FC236}">
              <a16:creationId xmlns:a16="http://schemas.microsoft.com/office/drawing/2014/main" id="{F9EBE109-BE55-4493-B275-C01DED17AF25}"/>
            </a:ext>
          </a:extLst>
        </xdr:cNvPr>
        <xdr:cNvSpPr/>
      </xdr:nvSpPr>
      <xdr:spPr>
        <a:xfrm>
          <a:off x="6921500" y="1095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7508112B-6D7E-47CA-B2A8-127CCFCA542D}"/>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EC7F7ECD-56A6-4352-92F6-5BF3626FAE2F}"/>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17F9CBAC-2D6B-4080-8275-FB1DFD45A585}"/>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89C9838C-0656-4638-B38B-11C2631A5E2A}"/>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490D0030-5F5B-4971-9B5F-2A739A6C4AAC}"/>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18311</xdr:rowOff>
    </xdr:from>
    <xdr:to>
      <xdr:col>55</xdr:col>
      <xdr:colOff>50800</xdr:colOff>
      <xdr:row>63</xdr:row>
      <xdr:rowOff>119911</xdr:rowOff>
    </xdr:to>
    <xdr:sp macro="" textlink="">
      <xdr:nvSpPr>
        <xdr:cNvPr id="246" name="楕円 245">
          <a:extLst>
            <a:ext uri="{FF2B5EF4-FFF2-40B4-BE49-F238E27FC236}">
              <a16:creationId xmlns:a16="http://schemas.microsoft.com/office/drawing/2014/main" id="{ACCBCA4C-D083-4903-9740-B9A249E568A3}"/>
            </a:ext>
          </a:extLst>
        </xdr:cNvPr>
        <xdr:cNvSpPr/>
      </xdr:nvSpPr>
      <xdr:spPr>
        <a:xfrm>
          <a:off x="10426700" y="10819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41188</xdr:rowOff>
    </xdr:from>
    <xdr:ext cx="690189" cy="259045"/>
    <xdr:sp macro="" textlink="">
      <xdr:nvSpPr>
        <xdr:cNvPr id="247" name="【橋りょう・トンネル】&#10;一人当たり有形固定資産（償却資産）額該当値テキスト">
          <a:extLst>
            <a:ext uri="{FF2B5EF4-FFF2-40B4-BE49-F238E27FC236}">
              <a16:creationId xmlns:a16="http://schemas.microsoft.com/office/drawing/2014/main" id="{DF6AF153-D301-4975-9BBB-8074D04BFD5B}"/>
            </a:ext>
          </a:extLst>
        </xdr:cNvPr>
        <xdr:cNvSpPr txBox="1"/>
      </xdr:nvSpPr>
      <xdr:spPr>
        <a:xfrm>
          <a:off x="10515600" y="106710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1,426,749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23573</xdr:rowOff>
    </xdr:from>
    <xdr:to>
      <xdr:col>50</xdr:col>
      <xdr:colOff>165100</xdr:colOff>
      <xdr:row>63</xdr:row>
      <xdr:rowOff>125173</xdr:rowOff>
    </xdr:to>
    <xdr:sp macro="" textlink="">
      <xdr:nvSpPr>
        <xdr:cNvPr id="248" name="楕円 247">
          <a:extLst>
            <a:ext uri="{FF2B5EF4-FFF2-40B4-BE49-F238E27FC236}">
              <a16:creationId xmlns:a16="http://schemas.microsoft.com/office/drawing/2014/main" id="{2E5EA4E0-16EC-49F6-A580-83DB80DFA72F}"/>
            </a:ext>
          </a:extLst>
        </xdr:cNvPr>
        <xdr:cNvSpPr/>
      </xdr:nvSpPr>
      <xdr:spPr>
        <a:xfrm>
          <a:off x="9588500" y="10824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69111</xdr:rowOff>
    </xdr:from>
    <xdr:to>
      <xdr:col>55</xdr:col>
      <xdr:colOff>0</xdr:colOff>
      <xdr:row>63</xdr:row>
      <xdr:rowOff>74373</xdr:rowOff>
    </xdr:to>
    <xdr:cxnSp macro="">
      <xdr:nvCxnSpPr>
        <xdr:cNvPr id="249" name="直線コネクタ 248">
          <a:extLst>
            <a:ext uri="{FF2B5EF4-FFF2-40B4-BE49-F238E27FC236}">
              <a16:creationId xmlns:a16="http://schemas.microsoft.com/office/drawing/2014/main" id="{436A64CE-9995-483E-BF65-131BF28F89DB}"/>
            </a:ext>
          </a:extLst>
        </xdr:cNvPr>
        <xdr:cNvCxnSpPr/>
      </xdr:nvCxnSpPr>
      <xdr:spPr>
        <a:xfrm flipV="1">
          <a:off x="9639300" y="10870461"/>
          <a:ext cx="838200" cy="5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30418</xdr:rowOff>
    </xdr:from>
    <xdr:to>
      <xdr:col>46</xdr:col>
      <xdr:colOff>38100</xdr:colOff>
      <xdr:row>63</xdr:row>
      <xdr:rowOff>132018</xdr:rowOff>
    </xdr:to>
    <xdr:sp macro="" textlink="">
      <xdr:nvSpPr>
        <xdr:cNvPr id="250" name="楕円 249">
          <a:extLst>
            <a:ext uri="{FF2B5EF4-FFF2-40B4-BE49-F238E27FC236}">
              <a16:creationId xmlns:a16="http://schemas.microsoft.com/office/drawing/2014/main" id="{D9748699-3E8B-4B6C-BFD4-6A762F2FF351}"/>
            </a:ext>
          </a:extLst>
        </xdr:cNvPr>
        <xdr:cNvSpPr/>
      </xdr:nvSpPr>
      <xdr:spPr>
        <a:xfrm>
          <a:off x="8699500" y="10831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74373</xdr:rowOff>
    </xdr:from>
    <xdr:to>
      <xdr:col>50</xdr:col>
      <xdr:colOff>114300</xdr:colOff>
      <xdr:row>63</xdr:row>
      <xdr:rowOff>81218</xdr:rowOff>
    </xdr:to>
    <xdr:cxnSp macro="">
      <xdr:nvCxnSpPr>
        <xdr:cNvPr id="251" name="直線コネクタ 250">
          <a:extLst>
            <a:ext uri="{FF2B5EF4-FFF2-40B4-BE49-F238E27FC236}">
              <a16:creationId xmlns:a16="http://schemas.microsoft.com/office/drawing/2014/main" id="{C4E6BC9A-3141-42FD-88B9-67F9B224620C}"/>
            </a:ext>
          </a:extLst>
        </xdr:cNvPr>
        <xdr:cNvCxnSpPr/>
      </xdr:nvCxnSpPr>
      <xdr:spPr>
        <a:xfrm flipV="1">
          <a:off x="8750300" y="10875723"/>
          <a:ext cx="889000" cy="6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37752</xdr:rowOff>
    </xdr:from>
    <xdr:to>
      <xdr:col>41</xdr:col>
      <xdr:colOff>101600</xdr:colOff>
      <xdr:row>63</xdr:row>
      <xdr:rowOff>139352</xdr:rowOff>
    </xdr:to>
    <xdr:sp macro="" textlink="">
      <xdr:nvSpPr>
        <xdr:cNvPr id="252" name="楕円 251">
          <a:extLst>
            <a:ext uri="{FF2B5EF4-FFF2-40B4-BE49-F238E27FC236}">
              <a16:creationId xmlns:a16="http://schemas.microsoft.com/office/drawing/2014/main" id="{E47B5602-FC06-4F10-B582-D4803C9ECEC2}"/>
            </a:ext>
          </a:extLst>
        </xdr:cNvPr>
        <xdr:cNvSpPr/>
      </xdr:nvSpPr>
      <xdr:spPr>
        <a:xfrm>
          <a:off x="7810500" y="10839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81218</xdr:rowOff>
    </xdr:from>
    <xdr:to>
      <xdr:col>45</xdr:col>
      <xdr:colOff>177800</xdr:colOff>
      <xdr:row>63</xdr:row>
      <xdr:rowOff>88552</xdr:rowOff>
    </xdr:to>
    <xdr:cxnSp macro="">
      <xdr:nvCxnSpPr>
        <xdr:cNvPr id="253" name="直線コネクタ 252">
          <a:extLst>
            <a:ext uri="{FF2B5EF4-FFF2-40B4-BE49-F238E27FC236}">
              <a16:creationId xmlns:a16="http://schemas.microsoft.com/office/drawing/2014/main" id="{8FF21D2B-EE9E-44F0-A6C6-D70C6DDBD37B}"/>
            </a:ext>
          </a:extLst>
        </xdr:cNvPr>
        <xdr:cNvCxnSpPr/>
      </xdr:nvCxnSpPr>
      <xdr:spPr>
        <a:xfrm flipV="1">
          <a:off x="7861300" y="10882568"/>
          <a:ext cx="889000" cy="7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58310</xdr:rowOff>
    </xdr:from>
    <xdr:to>
      <xdr:col>36</xdr:col>
      <xdr:colOff>165100</xdr:colOff>
      <xdr:row>63</xdr:row>
      <xdr:rowOff>159910</xdr:rowOff>
    </xdr:to>
    <xdr:sp macro="" textlink="">
      <xdr:nvSpPr>
        <xdr:cNvPr id="254" name="楕円 253">
          <a:extLst>
            <a:ext uri="{FF2B5EF4-FFF2-40B4-BE49-F238E27FC236}">
              <a16:creationId xmlns:a16="http://schemas.microsoft.com/office/drawing/2014/main" id="{D32096E6-9AA9-48E4-8A6D-D226DABA9510}"/>
            </a:ext>
          </a:extLst>
        </xdr:cNvPr>
        <xdr:cNvSpPr/>
      </xdr:nvSpPr>
      <xdr:spPr>
        <a:xfrm>
          <a:off x="6921500" y="1085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88552</xdr:rowOff>
    </xdr:from>
    <xdr:to>
      <xdr:col>41</xdr:col>
      <xdr:colOff>50800</xdr:colOff>
      <xdr:row>63</xdr:row>
      <xdr:rowOff>109110</xdr:rowOff>
    </xdr:to>
    <xdr:cxnSp macro="">
      <xdr:nvCxnSpPr>
        <xdr:cNvPr id="255" name="直線コネクタ 254">
          <a:extLst>
            <a:ext uri="{FF2B5EF4-FFF2-40B4-BE49-F238E27FC236}">
              <a16:creationId xmlns:a16="http://schemas.microsoft.com/office/drawing/2014/main" id="{5527B579-AE16-4AA6-B249-EA4262414CD1}"/>
            </a:ext>
          </a:extLst>
        </xdr:cNvPr>
        <xdr:cNvCxnSpPr/>
      </xdr:nvCxnSpPr>
      <xdr:spPr>
        <a:xfrm flipV="1">
          <a:off x="6972300" y="10889902"/>
          <a:ext cx="889000" cy="20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64</xdr:row>
      <xdr:rowOff>84662</xdr:rowOff>
    </xdr:from>
    <xdr:ext cx="599010" cy="259045"/>
    <xdr:sp macro="" textlink="">
      <xdr:nvSpPr>
        <xdr:cNvPr id="256" name="n_1aveValue【橋りょう・トンネル】&#10;一人当たり有形固定資産（償却資産）額">
          <a:extLst>
            <a:ext uri="{FF2B5EF4-FFF2-40B4-BE49-F238E27FC236}">
              <a16:creationId xmlns:a16="http://schemas.microsoft.com/office/drawing/2014/main" id="{F9AEA2E3-9665-4D8F-9E7E-6C24D9C3E886}"/>
            </a:ext>
          </a:extLst>
        </xdr:cNvPr>
        <xdr:cNvSpPr txBox="1"/>
      </xdr:nvSpPr>
      <xdr:spPr>
        <a:xfrm>
          <a:off x="9327095" y="11057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538,281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96207</xdr:rowOff>
    </xdr:from>
    <xdr:ext cx="599010" cy="259045"/>
    <xdr:sp macro="" textlink="">
      <xdr:nvSpPr>
        <xdr:cNvPr id="257" name="n_2aveValue【橋りょう・トンネル】&#10;一人当たり有形固定資産（償却資産）額">
          <a:extLst>
            <a:ext uri="{FF2B5EF4-FFF2-40B4-BE49-F238E27FC236}">
              <a16:creationId xmlns:a16="http://schemas.microsoft.com/office/drawing/2014/main" id="{C08CB820-7678-4AFE-AC72-33417418F589}"/>
            </a:ext>
          </a:extLst>
        </xdr:cNvPr>
        <xdr:cNvSpPr txBox="1"/>
      </xdr:nvSpPr>
      <xdr:spPr>
        <a:xfrm>
          <a:off x="8450795" y="110690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83773</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60A3690C-AD99-4C33-9B12-AB52CBAFF9B4}"/>
            </a:ext>
          </a:extLst>
        </xdr:cNvPr>
        <xdr:cNvSpPr txBox="1"/>
      </xdr:nvSpPr>
      <xdr:spPr>
        <a:xfrm>
          <a:off x="7561795" y="11056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78403</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E44B6D0B-5B7A-4A0A-87F7-CC6C1FC32C38}"/>
            </a:ext>
          </a:extLst>
        </xdr:cNvPr>
        <xdr:cNvSpPr txBox="1"/>
      </xdr:nvSpPr>
      <xdr:spPr>
        <a:xfrm>
          <a:off x="6672795" y="110512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61</xdr:row>
      <xdr:rowOff>141700</xdr:rowOff>
    </xdr:from>
    <xdr:ext cx="690189" cy="259045"/>
    <xdr:sp macro="" textlink="">
      <xdr:nvSpPr>
        <xdr:cNvPr id="260" name="n_1mainValue【橋りょう・トンネル】&#10;一人当たり有形固定資産（償却資産）額">
          <a:extLst>
            <a:ext uri="{FF2B5EF4-FFF2-40B4-BE49-F238E27FC236}">
              <a16:creationId xmlns:a16="http://schemas.microsoft.com/office/drawing/2014/main" id="{582AD23E-DBD2-4917-9185-7CA72C8A99D9}"/>
            </a:ext>
          </a:extLst>
        </xdr:cNvPr>
        <xdr:cNvSpPr txBox="1"/>
      </xdr:nvSpPr>
      <xdr:spPr>
        <a:xfrm>
          <a:off x="9281505" y="106001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1,394,521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148545</xdr:rowOff>
    </xdr:from>
    <xdr:ext cx="690189" cy="259045"/>
    <xdr:sp macro="" textlink="">
      <xdr:nvSpPr>
        <xdr:cNvPr id="261" name="n_2mainValue【橋りょう・トンネル】&#10;一人当たり有形固定資産（償却資産）額">
          <a:extLst>
            <a:ext uri="{FF2B5EF4-FFF2-40B4-BE49-F238E27FC236}">
              <a16:creationId xmlns:a16="http://schemas.microsoft.com/office/drawing/2014/main" id="{F24B871B-79F7-4471-862F-B02A82999256}"/>
            </a:ext>
          </a:extLst>
        </xdr:cNvPr>
        <xdr:cNvSpPr txBox="1"/>
      </xdr:nvSpPr>
      <xdr:spPr>
        <a:xfrm>
          <a:off x="8405205" y="1060699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1,352,604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61</xdr:row>
      <xdr:rowOff>155879</xdr:rowOff>
    </xdr:from>
    <xdr:ext cx="690189" cy="259045"/>
    <xdr:sp macro="" textlink="">
      <xdr:nvSpPr>
        <xdr:cNvPr id="262" name="n_3mainValue【橋りょう・トンネル】&#10;一人当たり有形固定資産（償却資産）額">
          <a:extLst>
            <a:ext uri="{FF2B5EF4-FFF2-40B4-BE49-F238E27FC236}">
              <a16:creationId xmlns:a16="http://schemas.microsoft.com/office/drawing/2014/main" id="{EC4935F5-264D-4F59-9554-EC614D31F332}"/>
            </a:ext>
          </a:extLst>
        </xdr:cNvPr>
        <xdr:cNvSpPr txBox="1"/>
      </xdr:nvSpPr>
      <xdr:spPr>
        <a:xfrm>
          <a:off x="7516205" y="1061432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1,307,688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62</xdr:row>
      <xdr:rowOff>4987</xdr:rowOff>
    </xdr:from>
    <xdr:ext cx="690189" cy="259045"/>
    <xdr:sp macro="" textlink="">
      <xdr:nvSpPr>
        <xdr:cNvPr id="263" name="n_4mainValue【橋りょう・トンネル】&#10;一人当たり有形固定資産（償却資産）額">
          <a:extLst>
            <a:ext uri="{FF2B5EF4-FFF2-40B4-BE49-F238E27FC236}">
              <a16:creationId xmlns:a16="http://schemas.microsoft.com/office/drawing/2014/main" id="{33C29A26-F2A1-4CD7-B0B1-D0E4CBC13409}"/>
            </a:ext>
          </a:extLst>
        </xdr:cNvPr>
        <xdr:cNvSpPr txBox="1"/>
      </xdr:nvSpPr>
      <xdr:spPr>
        <a:xfrm>
          <a:off x="6627205" y="106348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1,181,788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ACC73F1F-14A3-4488-8CC9-379BA6785B9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95F9C642-CF11-47AA-AEE1-3DFD515DDB47}"/>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16F07B4C-8AB9-4BA9-AE46-2262E53CF2B3}"/>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C351CA25-0691-4727-A050-AA4E21C4F867}"/>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28ECBC9F-E9E6-4DD1-B985-D441C6C296EC}"/>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BE35261B-6387-488A-828D-D44BB8EB0CB2}"/>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8331A36B-4222-49A9-B1FE-4DD601B2D2D7}"/>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1E4788A6-1504-48A7-8E21-FE835CB681D0}"/>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B7211995-EF8C-41AD-ACA1-6FBE026BFC06}"/>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6A841E65-4584-4E90-ADA5-7C5DC41188A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A47EEA19-54BA-4513-A0AD-A9BFBBCEF5F9}"/>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4E38C2D2-9627-4AF8-8049-BC042550BC86}"/>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EEC38BE7-EB88-44E0-81E1-6512E7A0D466}"/>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162C0AE7-20CD-4EA8-9DDA-4BCB9B86193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E0E02598-F9C3-4D3A-B100-6904FA733316}"/>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E6AE0B71-8567-45D5-8107-65BF03330FBC}"/>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1E150082-4EE7-4B94-8513-356739BA8209}"/>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84D07CB9-CEBC-4176-8337-1CB8984F88DB}"/>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271216E7-59CD-4079-A907-D0FAAFC4664D}"/>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314562D9-AD5C-46F5-9097-B8060D198906}"/>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a:extLst>
            <a:ext uri="{FF2B5EF4-FFF2-40B4-BE49-F238E27FC236}">
              <a16:creationId xmlns:a16="http://schemas.microsoft.com/office/drawing/2014/main" id="{91F2C41D-29CC-43CF-9F7B-4F3FCDD4C130}"/>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C6F42468-E451-4463-B65D-4564210725AD}"/>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a:extLst>
            <a:ext uri="{FF2B5EF4-FFF2-40B4-BE49-F238E27FC236}">
              <a16:creationId xmlns:a16="http://schemas.microsoft.com/office/drawing/2014/main" id="{10B8A8F8-8E60-4BB6-9E78-C8118DAA1093}"/>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4BE91C77-2878-4BBF-9B3D-CAC19AA28B3A}"/>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74295</xdr:rowOff>
    </xdr:from>
    <xdr:to>
      <xdr:col>24</xdr:col>
      <xdr:colOff>62865</xdr:colOff>
      <xdr:row>86</xdr:row>
      <xdr:rowOff>55245</xdr:rowOff>
    </xdr:to>
    <xdr:cxnSp macro="">
      <xdr:nvCxnSpPr>
        <xdr:cNvPr id="288" name="直線コネクタ 287">
          <a:extLst>
            <a:ext uri="{FF2B5EF4-FFF2-40B4-BE49-F238E27FC236}">
              <a16:creationId xmlns:a16="http://schemas.microsoft.com/office/drawing/2014/main" id="{E1FBCE00-945B-4C3D-98F8-9730534123C4}"/>
            </a:ext>
          </a:extLst>
        </xdr:cNvPr>
        <xdr:cNvCxnSpPr/>
      </xdr:nvCxnSpPr>
      <xdr:spPr>
        <a:xfrm flipV="1">
          <a:off x="4634865" y="13447395"/>
          <a:ext cx="0" cy="1352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59072</xdr:rowOff>
    </xdr:from>
    <xdr:ext cx="405111" cy="259045"/>
    <xdr:sp macro="" textlink="">
      <xdr:nvSpPr>
        <xdr:cNvPr id="289" name="【公営住宅】&#10;有形固定資産減価償却率最小値テキスト">
          <a:extLst>
            <a:ext uri="{FF2B5EF4-FFF2-40B4-BE49-F238E27FC236}">
              <a16:creationId xmlns:a16="http://schemas.microsoft.com/office/drawing/2014/main" id="{0A5B71C6-E14C-4367-AFA8-7848EDE02F4E}"/>
            </a:ext>
          </a:extLst>
        </xdr:cNvPr>
        <xdr:cNvSpPr txBox="1"/>
      </xdr:nvSpPr>
      <xdr:spPr>
        <a:xfrm>
          <a:off x="4673600" y="14803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55245</xdr:rowOff>
    </xdr:from>
    <xdr:to>
      <xdr:col>24</xdr:col>
      <xdr:colOff>152400</xdr:colOff>
      <xdr:row>86</xdr:row>
      <xdr:rowOff>55245</xdr:rowOff>
    </xdr:to>
    <xdr:cxnSp macro="">
      <xdr:nvCxnSpPr>
        <xdr:cNvPr id="290" name="直線コネクタ 289">
          <a:extLst>
            <a:ext uri="{FF2B5EF4-FFF2-40B4-BE49-F238E27FC236}">
              <a16:creationId xmlns:a16="http://schemas.microsoft.com/office/drawing/2014/main" id="{9D100299-B7C1-40C6-AFC6-0F0AAF2F96C2}"/>
            </a:ext>
          </a:extLst>
        </xdr:cNvPr>
        <xdr:cNvCxnSpPr/>
      </xdr:nvCxnSpPr>
      <xdr:spPr>
        <a:xfrm>
          <a:off x="4546600" y="14799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20972</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086F4CE3-89F2-427E-AEA5-F9C6E9EFFB47}"/>
            </a:ext>
          </a:extLst>
        </xdr:cNvPr>
        <xdr:cNvSpPr txBox="1"/>
      </xdr:nvSpPr>
      <xdr:spPr>
        <a:xfrm>
          <a:off x="4673600" y="13222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74295</xdr:rowOff>
    </xdr:from>
    <xdr:to>
      <xdr:col>24</xdr:col>
      <xdr:colOff>152400</xdr:colOff>
      <xdr:row>78</xdr:row>
      <xdr:rowOff>74295</xdr:rowOff>
    </xdr:to>
    <xdr:cxnSp macro="">
      <xdr:nvCxnSpPr>
        <xdr:cNvPr id="292" name="直線コネクタ 291">
          <a:extLst>
            <a:ext uri="{FF2B5EF4-FFF2-40B4-BE49-F238E27FC236}">
              <a16:creationId xmlns:a16="http://schemas.microsoft.com/office/drawing/2014/main" id="{131D019F-C599-4295-92A7-1658A8B73107}"/>
            </a:ext>
          </a:extLst>
        </xdr:cNvPr>
        <xdr:cNvCxnSpPr/>
      </xdr:nvCxnSpPr>
      <xdr:spPr>
        <a:xfrm>
          <a:off x="4546600" y="134473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55897</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D1099402-C0D7-4BDB-8ABF-6ED61F1DCE9B}"/>
            </a:ext>
          </a:extLst>
        </xdr:cNvPr>
        <xdr:cNvSpPr txBox="1"/>
      </xdr:nvSpPr>
      <xdr:spPr>
        <a:xfrm>
          <a:off x="4673600" y="139433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33020</xdr:rowOff>
    </xdr:from>
    <xdr:to>
      <xdr:col>24</xdr:col>
      <xdr:colOff>114300</xdr:colOff>
      <xdr:row>82</xdr:row>
      <xdr:rowOff>134620</xdr:rowOff>
    </xdr:to>
    <xdr:sp macro="" textlink="">
      <xdr:nvSpPr>
        <xdr:cNvPr id="294" name="フローチャート: 判断 293">
          <a:extLst>
            <a:ext uri="{FF2B5EF4-FFF2-40B4-BE49-F238E27FC236}">
              <a16:creationId xmlns:a16="http://schemas.microsoft.com/office/drawing/2014/main" id="{20340456-675C-420B-8208-372A71FB12BE}"/>
            </a:ext>
          </a:extLst>
        </xdr:cNvPr>
        <xdr:cNvSpPr/>
      </xdr:nvSpPr>
      <xdr:spPr>
        <a:xfrm>
          <a:off x="4584700" y="1409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52070</xdr:rowOff>
    </xdr:from>
    <xdr:to>
      <xdr:col>20</xdr:col>
      <xdr:colOff>38100</xdr:colOff>
      <xdr:row>82</xdr:row>
      <xdr:rowOff>153670</xdr:rowOff>
    </xdr:to>
    <xdr:sp macro="" textlink="">
      <xdr:nvSpPr>
        <xdr:cNvPr id="295" name="フローチャート: 判断 294">
          <a:extLst>
            <a:ext uri="{FF2B5EF4-FFF2-40B4-BE49-F238E27FC236}">
              <a16:creationId xmlns:a16="http://schemas.microsoft.com/office/drawing/2014/main" id="{55D3FCA0-3A68-4633-B138-E879F8E260A4}"/>
            </a:ext>
          </a:extLst>
        </xdr:cNvPr>
        <xdr:cNvSpPr/>
      </xdr:nvSpPr>
      <xdr:spPr>
        <a:xfrm>
          <a:off x="3746500" y="1411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40639</xdr:rowOff>
    </xdr:from>
    <xdr:to>
      <xdr:col>15</xdr:col>
      <xdr:colOff>101600</xdr:colOff>
      <xdr:row>82</xdr:row>
      <xdr:rowOff>142239</xdr:rowOff>
    </xdr:to>
    <xdr:sp macro="" textlink="">
      <xdr:nvSpPr>
        <xdr:cNvPr id="296" name="フローチャート: 判断 295">
          <a:extLst>
            <a:ext uri="{FF2B5EF4-FFF2-40B4-BE49-F238E27FC236}">
              <a16:creationId xmlns:a16="http://schemas.microsoft.com/office/drawing/2014/main" id="{628E7EEC-A455-4DAF-A170-61197FE19CAE}"/>
            </a:ext>
          </a:extLst>
        </xdr:cNvPr>
        <xdr:cNvSpPr/>
      </xdr:nvSpPr>
      <xdr:spPr>
        <a:xfrm>
          <a:off x="2857500" y="1409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55880</xdr:rowOff>
    </xdr:from>
    <xdr:to>
      <xdr:col>10</xdr:col>
      <xdr:colOff>165100</xdr:colOff>
      <xdr:row>82</xdr:row>
      <xdr:rowOff>157480</xdr:rowOff>
    </xdr:to>
    <xdr:sp macro="" textlink="">
      <xdr:nvSpPr>
        <xdr:cNvPr id="297" name="フローチャート: 判断 296">
          <a:extLst>
            <a:ext uri="{FF2B5EF4-FFF2-40B4-BE49-F238E27FC236}">
              <a16:creationId xmlns:a16="http://schemas.microsoft.com/office/drawing/2014/main" id="{D80184D9-6461-4DC4-B5B7-617AF51A45B1}"/>
            </a:ext>
          </a:extLst>
        </xdr:cNvPr>
        <xdr:cNvSpPr/>
      </xdr:nvSpPr>
      <xdr:spPr>
        <a:xfrm>
          <a:off x="1968500" y="1411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84</xdr:row>
      <xdr:rowOff>120650</xdr:rowOff>
    </xdr:from>
    <xdr:to>
      <xdr:col>6</xdr:col>
      <xdr:colOff>38100</xdr:colOff>
      <xdr:row>85</xdr:row>
      <xdr:rowOff>50800</xdr:rowOff>
    </xdr:to>
    <xdr:sp macro="" textlink="">
      <xdr:nvSpPr>
        <xdr:cNvPr id="298" name="フローチャート: 判断 297">
          <a:extLst>
            <a:ext uri="{FF2B5EF4-FFF2-40B4-BE49-F238E27FC236}">
              <a16:creationId xmlns:a16="http://schemas.microsoft.com/office/drawing/2014/main" id="{EBD42B87-C05A-43B9-954D-16FF2E7FB673}"/>
            </a:ext>
          </a:extLst>
        </xdr:cNvPr>
        <xdr:cNvSpPr/>
      </xdr:nvSpPr>
      <xdr:spPr>
        <a:xfrm>
          <a:off x="1079500" y="1452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F957B26E-D66B-4269-A5BF-48D1E0AB4211}"/>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84EB6E03-8B03-439E-9630-3DFD173B636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BD862239-1038-4216-B422-246A7F6E1F2A}"/>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2BD92D6C-1B9A-4B2E-BCCE-DE6E44A42693}"/>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1AAD471B-901A-4907-ADCA-CA42D19D715B}"/>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15875</xdr:rowOff>
    </xdr:from>
    <xdr:to>
      <xdr:col>24</xdr:col>
      <xdr:colOff>114300</xdr:colOff>
      <xdr:row>85</xdr:row>
      <xdr:rowOff>117475</xdr:rowOff>
    </xdr:to>
    <xdr:sp macro="" textlink="">
      <xdr:nvSpPr>
        <xdr:cNvPr id="304" name="楕円 303">
          <a:extLst>
            <a:ext uri="{FF2B5EF4-FFF2-40B4-BE49-F238E27FC236}">
              <a16:creationId xmlns:a16="http://schemas.microsoft.com/office/drawing/2014/main" id="{13A74B83-EE37-4DE3-837E-5A7015B0121F}"/>
            </a:ext>
          </a:extLst>
        </xdr:cNvPr>
        <xdr:cNvSpPr/>
      </xdr:nvSpPr>
      <xdr:spPr>
        <a:xfrm>
          <a:off x="4584700" y="14589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165752</xdr:rowOff>
    </xdr:from>
    <xdr:ext cx="405111" cy="259045"/>
    <xdr:sp macro="" textlink="">
      <xdr:nvSpPr>
        <xdr:cNvPr id="305" name="【公営住宅】&#10;有形固定資産減価償却率該当値テキスト">
          <a:extLst>
            <a:ext uri="{FF2B5EF4-FFF2-40B4-BE49-F238E27FC236}">
              <a16:creationId xmlns:a16="http://schemas.microsoft.com/office/drawing/2014/main" id="{EED13732-123D-4B2F-9934-A72B54083C7E}"/>
            </a:ext>
          </a:extLst>
        </xdr:cNvPr>
        <xdr:cNvSpPr txBox="1"/>
      </xdr:nvSpPr>
      <xdr:spPr>
        <a:xfrm>
          <a:off x="4673600" y="14567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154939</xdr:rowOff>
    </xdr:from>
    <xdr:to>
      <xdr:col>20</xdr:col>
      <xdr:colOff>38100</xdr:colOff>
      <xdr:row>85</xdr:row>
      <xdr:rowOff>85089</xdr:rowOff>
    </xdr:to>
    <xdr:sp macro="" textlink="">
      <xdr:nvSpPr>
        <xdr:cNvPr id="306" name="楕円 305">
          <a:extLst>
            <a:ext uri="{FF2B5EF4-FFF2-40B4-BE49-F238E27FC236}">
              <a16:creationId xmlns:a16="http://schemas.microsoft.com/office/drawing/2014/main" id="{FD36557A-3FAA-4024-B01F-29264B42FCBA}"/>
            </a:ext>
          </a:extLst>
        </xdr:cNvPr>
        <xdr:cNvSpPr/>
      </xdr:nvSpPr>
      <xdr:spPr>
        <a:xfrm>
          <a:off x="3746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34289</xdr:rowOff>
    </xdr:from>
    <xdr:to>
      <xdr:col>24</xdr:col>
      <xdr:colOff>63500</xdr:colOff>
      <xdr:row>85</xdr:row>
      <xdr:rowOff>66675</xdr:rowOff>
    </xdr:to>
    <xdr:cxnSp macro="">
      <xdr:nvCxnSpPr>
        <xdr:cNvPr id="307" name="直線コネクタ 306">
          <a:extLst>
            <a:ext uri="{FF2B5EF4-FFF2-40B4-BE49-F238E27FC236}">
              <a16:creationId xmlns:a16="http://schemas.microsoft.com/office/drawing/2014/main" id="{B55F2DCC-15A5-48E9-9F6B-9F8ED6081BC8}"/>
            </a:ext>
          </a:extLst>
        </xdr:cNvPr>
        <xdr:cNvCxnSpPr/>
      </xdr:nvCxnSpPr>
      <xdr:spPr>
        <a:xfrm>
          <a:off x="3797300" y="14607539"/>
          <a:ext cx="838200" cy="32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120650</xdr:rowOff>
    </xdr:from>
    <xdr:to>
      <xdr:col>15</xdr:col>
      <xdr:colOff>101600</xdr:colOff>
      <xdr:row>85</xdr:row>
      <xdr:rowOff>50800</xdr:rowOff>
    </xdr:to>
    <xdr:sp macro="" textlink="">
      <xdr:nvSpPr>
        <xdr:cNvPr id="308" name="楕円 307">
          <a:extLst>
            <a:ext uri="{FF2B5EF4-FFF2-40B4-BE49-F238E27FC236}">
              <a16:creationId xmlns:a16="http://schemas.microsoft.com/office/drawing/2014/main" id="{E431F4CC-4A7B-49C3-89C5-C8E6493724BA}"/>
            </a:ext>
          </a:extLst>
        </xdr:cNvPr>
        <xdr:cNvSpPr/>
      </xdr:nvSpPr>
      <xdr:spPr>
        <a:xfrm>
          <a:off x="2857500" y="14522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0</xdr:rowOff>
    </xdr:from>
    <xdr:to>
      <xdr:col>19</xdr:col>
      <xdr:colOff>177800</xdr:colOff>
      <xdr:row>85</xdr:row>
      <xdr:rowOff>34289</xdr:rowOff>
    </xdr:to>
    <xdr:cxnSp macro="">
      <xdr:nvCxnSpPr>
        <xdr:cNvPr id="309" name="直線コネクタ 308">
          <a:extLst>
            <a:ext uri="{FF2B5EF4-FFF2-40B4-BE49-F238E27FC236}">
              <a16:creationId xmlns:a16="http://schemas.microsoft.com/office/drawing/2014/main" id="{8BCA6F2A-8E0E-415F-9EFD-956F84048FFA}"/>
            </a:ext>
          </a:extLst>
        </xdr:cNvPr>
        <xdr:cNvCxnSpPr/>
      </xdr:nvCxnSpPr>
      <xdr:spPr>
        <a:xfrm>
          <a:off x="2908300" y="14573250"/>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40639</xdr:rowOff>
    </xdr:from>
    <xdr:to>
      <xdr:col>10</xdr:col>
      <xdr:colOff>165100</xdr:colOff>
      <xdr:row>84</xdr:row>
      <xdr:rowOff>142239</xdr:rowOff>
    </xdr:to>
    <xdr:sp macro="" textlink="">
      <xdr:nvSpPr>
        <xdr:cNvPr id="310" name="楕円 309">
          <a:extLst>
            <a:ext uri="{FF2B5EF4-FFF2-40B4-BE49-F238E27FC236}">
              <a16:creationId xmlns:a16="http://schemas.microsoft.com/office/drawing/2014/main" id="{16E15DC2-5207-4830-B0E6-6097EFB353BA}"/>
            </a:ext>
          </a:extLst>
        </xdr:cNvPr>
        <xdr:cNvSpPr/>
      </xdr:nvSpPr>
      <xdr:spPr>
        <a:xfrm>
          <a:off x="1968500" y="14442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91439</xdr:rowOff>
    </xdr:from>
    <xdr:to>
      <xdr:col>15</xdr:col>
      <xdr:colOff>50800</xdr:colOff>
      <xdr:row>85</xdr:row>
      <xdr:rowOff>0</xdr:rowOff>
    </xdr:to>
    <xdr:cxnSp macro="">
      <xdr:nvCxnSpPr>
        <xdr:cNvPr id="311" name="直線コネクタ 310">
          <a:extLst>
            <a:ext uri="{FF2B5EF4-FFF2-40B4-BE49-F238E27FC236}">
              <a16:creationId xmlns:a16="http://schemas.microsoft.com/office/drawing/2014/main" id="{FA89AD98-668A-4E11-AB37-B9CA87677123}"/>
            </a:ext>
          </a:extLst>
        </xdr:cNvPr>
        <xdr:cNvCxnSpPr/>
      </xdr:nvCxnSpPr>
      <xdr:spPr>
        <a:xfrm>
          <a:off x="2019300" y="14493239"/>
          <a:ext cx="889000" cy="80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86</xdr:row>
      <xdr:rowOff>36830</xdr:rowOff>
    </xdr:from>
    <xdr:to>
      <xdr:col>6</xdr:col>
      <xdr:colOff>38100</xdr:colOff>
      <xdr:row>86</xdr:row>
      <xdr:rowOff>138430</xdr:rowOff>
    </xdr:to>
    <xdr:sp macro="" textlink="">
      <xdr:nvSpPr>
        <xdr:cNvPr id="312" name="楕円 311">
          <a:extLst>
            <a:ext uri="{FF2B5EF4-FFF2-40B4-BE49-F238E27FC236}">
              <a16:creationId xmlns:a16="http://schemas.microsoft.com/office/drawing/2014/main" id="{93D5F760-4C86-4383-90B2-642CF4A76607}"/>
            </a:ext>
          </a:extLst>
        </xdr:cNvPr>
        <xdr:cNvSpPr/>
      </xdr:nvSpPr>
      <xdr:spPr>
        <a:xfrm>
          <a:off x="1079500" y="14781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91439</xdr:rowOff>
    </xdr:from>
    <xdr:to>
      <xdr:col>10</xdr:col>
      <xdr:colOff>114300</xdr:colOff>
      <xdr:row>86</xdr:row>
      <xdr:rowOff>87630</xdr:rowOff>
    </xdr:to>
    <xdr:cxnSp macro="">
      <xdr:nvCxnSpPr>
        <xdr:cNvPr id="313" name="直線コネクタ 312">
          <a:extLst>
            <a:ext uri="{FF2B5EF4-FFF2-40B4-BE49-F238E27FC236}">
              <a16:creationId xmlns:a16="http://schemas.microsoft.com/office/drawing/2014/main" id="{693F19A8-DCB9-447C-923D-87B975CA9B63}"/>
            </a:ext>
          </a:extLst>
        </xdr:cNvPr>
        <xdr:cNvCxnSpPr/>
      </xdr:nvCxnSpPr>
      <xdr:spPr>
        <a:xfrm flipV="1">
          <a:off x="1130300" y="14493239"/>
          <a:ext cx="889000" cy="3390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170197</xdr:rowOff>
    </xdr:from>
    <xdr:ext cx="405111" cy="259045"/>
    <xdr:sp macro="" textlink="">
      <xdr:nvSpPr>
        <xdr:cNvPr id="314" name="n_1aveValue【公営住宅】&#10;有形固定資産減価償却率">
          <a:extLst>
            <a:ext uri="{FF2B5EF4-FFF2-40B4-BE49-F238E27FC236}">
              <a16:creationId xmlns:a16="http://schemas.microsoft.com/office/drawing/2014/main" id="{F33822E3-F7FE-4E4D-A170-1A355FA2745F}"/>
            </a:ext>
          </a:extLst>
        </xdr:cNvPr>
        <xdr:cNvSpPr txBox="1"/>
      </xdr:nvSpPr>
      <xdr:spPr>
        <a:xfrm>
          <a:off x="3582044" y="13886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158766</xdr:rowOff>
    </xdr:from>
    <xdr:ext cx="405111" cy="259045"/>
    <xdr:sp macro="" textlink="">
      <xdr:nvSpPr>
        <xdr:cNvPr id="315" name="n_2aveValue【公営住宅】&#10;有形固定資産減価償却率">
          <a:extLst>
            <a:ext uri="{FF2B5EF4-FFF2-40B4-BE49-F238E27FC236}">
              <a16:creationId xmlns:a16="http://schemas.microsoft.com/office/drawing/2014/main" id="{963D6064-5A7B-4621-BF64-7BEB8A46A5E3}"/>
            </a:ext>
          </a:extLst>
        </xdr:cNvPr>
        <xdr:cNvSpPr txBox="1"/>
      </xdr:nvSpPr>
      <xdr:spPr>
        <a:xfrm>
          <a:off x="2705744" y="13874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2557</xdr:rowOff>
    </xdr:from>
    <xdr:ext cx="405111" cy="259045"/>
    <xdr:sp macro="" textlink="">
      <xdr:nvSpPr>
        <xdr:cNvPr id="316" name="n_3aveValue【公営住宅】&#10;有形固定資産減価償却率">
          <a:extLst>
            <a:ext uri="{FF2B5EF4-FFF2-40B4-BE49-F238E27FC236}">
              <a16:creationId xmlns:a16="http://schemas.microsoft.com/office/drawing/2014/main" id="{6CE0C117-7FD9-4BC0-8994-586C7D9797AB}"/>
            </a:ext>
          </a:extLst>
        </xdr:cNvPr>
        <xdr:cNvSpPr txBox="1"/>
      </xdr:nvSpPr>
      <xdr:spPr>
        <a:xfrm>
          <a:off x="1816744" y="1389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67327</xdr:rowOff>
    </xdr:from>
    <xdr:ext cx="405111" cy="259045"/>
    <xdr:sp macro="" textlink="">
      <xdr:nvSpPr>
        <xdr:cNvPr id="317" name="n_4aveValue【公営住宅】&#10;有形固定資産減価償却率">
          <a:extLst>
            <a:ext uri="{FF2B5EF4-FFF2-40B4-BE49-F238E27FC236}">
              <a16:creationId xmlns:a16="http://schemas.microsoft.com/office/drawing/2014/main" id="{FCEF1B13-CF8F-4FC7-9470-5A1716FF6370}"/>
            </a:ext>
          </a:extLst>
        </xdr:cNvPr>
        <xdr:cNvSpPr txBox="1"/>
      </xdr:nvSpPr>
      <xdr:spPr>
        <a:xfrm>
          <a:off x="927744" y="14297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76216</xdr:rowOff>
    </xdr:from>
    <xdr:ext cx="405111" cy="259045"/>
    <xdr:sp macro="" textlink="">
      <xdr:nvSpPr>
        <xdr:cNvPr id="318" name="n_1mainValue【公営住宅】&#10;有形固定資産減価償却率">
          <a:extLst>
            <a:ext uri="{FF2B5EF4-FFF2-40B4-BE49-F238E27FC236}">
              <a16:creationId xmlns:a16="http://schemas.microsoft.com/office/drawing/2014/main" id="{BE17433E-86A3-4068-92EF-650567AAEF42}"/>
            </a:ext>
          </a:extLst>
        </xdr:cNvPr>
        <xdr:cNvSpPr txBox="1"/>
      </xdr:nvSpPr>
      <xdr:spPr>
        <a:xfrm>
          <a:off x="3582044" y="14649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41927</xdr:rowOff>
    </xdr:from>
    <xdr:ext cx="405111" cy="259045"/>
    <xdr:sp macro="" textlink="">
      <xdr:nvSpPr>
        <xdr:cNvPr id="319" name="n_2mainValue【公営住宅】&#10;有形固定資産減価償却率">
          <a:extLst>
            <a:ext uri="{FF2B5EF4-FFF2-40B4-BE49-F238E27FC236}">
              <a16:creationId xmlns:a16="http://schemas.microsoft.com/office/drawing/2014/main" id="{091F32AE-BD67-442B-8F02-97A2FABE927C}"/>
            </a:ext>
          </a:extLst>
        </xdr:cNvPr>
        <xdr:cNvSpPr txBox="1"/>
      </xdr:nvSpPr>
      <xdr:spPr>
        <a:xfrm>
          <a:off x="2705744" y="14615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133366</xdr:rowOff>
    </xdr:from>
    <xdr:ext cx="405111" cy="259045"/>
    <xdr:sp macro="" textlink="">
      <xdr:nvSpPr>
        <xdr:cNvPr id="320" name="n_3mainValue【公営住宅】&#10;有形固定資産減価償却率">
          <a:extLst>
            <a:ext uri="{FF2B5EF4-FFF2-40B4-BE49-F238E27FC236}">
              <a16:creationId xmlns:a16="http://schemas.microsoft.com/office/drawing/2014/main" id="{D09C7C67-FE02-4195-A48F-5EB423FDFC74}"/>
            </a:ext>
          </a:extLst>
        </xdr:cNvPr>
        <xdr:cNvSpPr txBox="1"/>
      </xdr:nvSpPr>
      <xdr:spPr>
        <a:xfrm>
          <a:off x="1816744" y="14535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86</xdr:row>
      <xdr:rowOff>129557</xdr:rowOff>
    </xdr:from>
    <xdr:ext cx="405111" cy="259045"/>
    <xdr:sp macro="" textlink="">
      <xdr:nvSpPr>
        <xdr:cNvPr id="321" name="n_4mainValue【公営住宅】&#10;有形固定資産減価償却率">
          <a:extLst>
            <a:ext uri="{FF2B5EF4-FFF2-40B4-BE49-F238E27FC236}">
              <a16:creationId xmlns:a16="http://schemas.microsoft.com/office/drawing/2014/main" id="{EE0A88F6-BE99-4AD1-9FEA-09E63665D4BE}"/>
            </a:ext>
          </a:extLst>
        </xdr:cNvPr>
        <xdr:cNvSpPr txBox="1"/>
      </xdr:nvSpPr>
      <xdr:spPr>
        <a:xfrm>
          <a:off x="927744" y="1487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6040AD29-8407-461F-8B0F-504E74A94CD5}"/>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8FEE4FCD-3A58-44E2-82C4-3F41CD74D66F}"/>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13E398F8-AAC4-4ED5-BAA9-7AC1F1E406D9}"/>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09AE4B9A-5B85-43FA-9195-9A9275ABF2A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065FB52C-0353-4BDE-99EC-D4C0DDFBAB15}"/>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F4700B85-8F6A-430D-AADB-DCD5D3151ACB}"/>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68407C48-E3E1-4521-866D-725D916634CA}"/>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6254F6AE-7993-4213-9C65-708050EE2085}"/>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84F07FCD-A5EF-4045-BD51-8A81BE53FB29}"/>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6B18BDC4-D958-4413-BD28-1E16BCD8E0E2}"/>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808FF951-1EC5-41CA-8B19-7A1F1D65626A}"/>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07CA6B2A-777D-457D-861E-4D730136A761}"/>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6DF53E39-C269-4ADE-A2CE-A37779686041}"/>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5" name="テキスト ボックス 334">
          <a:extLst>
            <a:ext uri="{FF2B5EF4-FFF2-40B4-BE49-F238E27FC236}">
              <a16:creationId xmlns:a16="http://schemas.microsoft.com/office/drawing/2014/main" id="{2F866375-11CE-49BF-BD0D-C93F8F13E6E1}"/>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6413D526-2EA1-4FA0-9E9B-924149C8FD5E}"/>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7" name="テキスト ボックス 336">
          <a:extLst>
            <a:ext uri="{FF2B5EF4-FFF2-40B4-BE49-F238E27FC236}">
              <a16:creationId xmlns:a16="http://schemas.microsoft.com/office/drawing/2014/main" id="{4040E0CA-B820-4D89-B905-D0AF2B951FAF}"/>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CFF91FED-DC40-4A6A-A32C-A11DE77E18C4}"/>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9" name="テキスト ボックス 338">
          <a:extLst>
            <a:ext uri="{FF2B5EF4-FFF2-40B4-BE49-F238E27FC236}">
              <a16:creationId xmlns:a16="http://schemas.microsoft.com/office/drawing/2014/main" id="{F5FA43FC-7C70-4E82-9E74-8A5719F44FD0}"/>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D1E2FE4C-D647-4C5C-B8AD-34573DA77622}"/>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1" name="テキスト ボックス 340">
          <a:extLst>
            <a:ext uri="{FF2B5EF4-FFF2-40B4-BE49-F238E27FC236}">
              <a16:creationId xmlns:a16="http://schemas.microsoft.com/office/drawing/2014/main" id="{6B637AE9-8AD5-4B0B-80EF-CCE111D5EC4E}"/>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745AD823-829F-446E-972F-E86797464F49}"/>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69A8488D-3AD7-4182-B559-1F075A318579}"/>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3177A4E9-C8B7-4887-8E72-4C8B51A4A26D}"/>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23113</xdr:rowOff>
    </xdr:from>
    <xdr:to>
      <xdr:col>54</xdr:col>
      <xdr:colOff>189865</xdr:colOff>
      <xdr:row>86</xdr:row>
      <xdr:rowOff>26036</xdr:rowOff>
    </xdr:to>
    <xdr:cxnSp macro="">
      <xdr:nvCxnSpPr>
        <xdr:cNvPr id="345" name="直線コネクタ 344">
          <a:extLst>
            <a:ext uri="{FF2B5EF4-FFF2-40B4-BE49-F238E27FC236}">
              <a16:creationId xmlns:a16="http://schemas.microsoft.com/office/drawing/2014/main" id="{DA0E3196-6F6A-496D-800A-DC5A02C9259B}"/>
            </a:ext>
          </a:extLst>
        </xdr:cNvPr>
        <xdr:cNvCxnSpPr/>
      </xdr:nvCxnSpPr>
      <xdr:spPr>
        <a:xfrm flipV="1">
          <a:off x="10476865" y="13396213"/>
          <a:ext cx="0" cy="1374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29863</xdr:rowOff>
    </xdr:from>
    <xdr:ext cx="469744" cy="259045"/>
    <xdr:sp macro="" textlink="">
      <xdr:nvSpPr>
        <xdr:cNvPr id="346" name="【公営住宅】&#10;一人当たり面積最小値テキスト">
          <a:extLst>
            <a:ext uri="{FF2B5EF4-FFF2-40B4-BE49-F238E27FC236}">
              <a16:creationId xmlns:a16="http://schemas.microsoft.com/office/drawing/2014/main" id="{B3C9CCB0-7A41-4DAF-ABCD-6C1699B7A1E6}"/>
            </a:ext>
          </a:extLst>
        </xdr:cNvPr>
        <xdr:cNvSpPr txBox="1"/>
      </xdr:nvSpPr>
      <xdr:spPr>
        <a:xfrm>
          <a:off x="10515600" y="14774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26036</xdr:rowOff>
    </xdr:from>
    <xdr:to>
      <xdr:col>55</xdr:col>
      <xdr:colOff>88900</xdr:colOff>
      <xdr:row>86</xdr:row>
      <xdr:rowOff>26036</xdr:rowOff>
    </xdr:to>
    <xdr:cxnSp macro="">
      <xdr:nvCxnSpPr>
        <xdr:cNvPr id="347" name="直線コネクタ 346">
          <a:extLst>
            <a:ext uri="{FF2B5EF4-FFF2-40B4-BE49-F238E27FC236}">
              <a16:creationId xmlns:a16="http://schemas.microsoft.com/office/drawing/2014/main" id="{6D169850-FD39-462C-B655-A9CBD9C147EA}"/>
            </a:ext>
          </a:extLst>
        </xdr:cNvPr>
        <xdr:cNvCxnSpPr/>
      </xdr:nvCxnSpPr>
      <xdr:spPr>
        <a:xfrm>
          <a:off x="10388600" y="14770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141240</xdr:rowOff>
    </xdr:from>
    <xdr:ext cx="534377" cy="259045"/>
    <xdr:sp macro="" textlink="">
      <xdr:nvSpPr>
        <xdr:cNvPr id="348" name="【公営住宅】&#10;一人当たり面積最大値テキスト">
          <a:extLst>
            <a:ext uri="{FF2B5EF4-FFF2-40B4-BE49-F238E27FC236}">
              <a16:creationId xmlns:a16="http://schemas.microsoft.com/office/drawing/2014/main" id="{83A89122-1C23-4F60-931A-90BE20AD6934}"/>
            </a:ext>
          </a:extLst>
        </xdr:cNvPr>
        <xdr:cNvSpPr txBox="1"/>
      </xdr:nvSpPr>
      <xdr:spPr>
        <a:xfrm>
          <a:off x="10515600" y="13171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23113</xdr:rowOff>
    </xdr:from>
    <xdr:to>
      <xdr:col>55</xdr:col>
      <xdr:colOff>88900</xdr:colOff>
      <xdr:row>78</xdr:row>
      <xdr:rowOff>23113</xdr:rowOff>
    </xdr:to>
    <xdr:cxnSp macro="">
      <xdr:nvCxnSpPr>
        <xdr:cNvPr id="349" name="直線コネクタ 348">
          <a:extLst>
            <a:ext uri="{FF2B5EF4-FFF2-40B4-BE49-F238E27FC236}">
              <a16:creationId xmlns:a16="http://schemas.microsoft.com/office/drawing/2014/main" id="{6C421579-F5BB-45FB-925D-00ABCCDB1828}"/>
            </a:ext>
          </a:extLst>
        </xdr:cNvPr>
        <xdr:cNvCxnSpPr/>
      </xdr:nvCxnSpPr>
      <xdr:spPr>
        <a:xfrm>
          <a:off x="10388600" y="133962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64788</xdr:rowOff>
    </xdr:from>
    <xdr:ext cx="469744" cy="259045"/>
    <xdr:sp macro="" textlink="">
      <xdr:nvSpPr>
        <xdr:cNvPr id="350" name="【公営住宅】&#10;一人当たり面積平均値テキスト">
          <a:extLst>
            <a:ext uri="{FF2B5EF4-FFF2-40B4-BE49-F238E27FC236}">
              <a16:creationId xmlns:a16="http://schemas.microsoft.com/office/drawing/2014/main" id="{BBA9BD8D-B5CB-48AB-A8A9-51D49F231BFA}"/>
            </a:ext>
          </a:extLst>
        </xdr:cNvPr>
        <xdr:cNvSpPr txBox="1"/>
      </xdr:nvSpPr>
      <xdr:spPr>
        <a:xfrm>
          <a:off x="10515600" y="144665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86361</xdr:rowOff>
    </xdr:from>
    <xdr:to>
      <xdr:col>55</xdr:col>
      <xdr:colOff>50800</xdr:colOff>
      <xdr:row>85</xdr:row>
      <xdr:rowOff>16511</xdr:rowOff>
    </xdr:to>
    <xdr:sp macro="" textlink="">
      <xdr:nvSpPr>
        <xdr:cNvPr id="351" name="フローチャート: 判断 350">
          <a:extLst>
            <a:ext uri="{FF2B5EF4-FFF2-40B4-BE49-F238E27FC236}">
              <a16:creationId xmlns:a16="http://schemas.microsoft.com/office/drawing/2014/main" id="{8CBA0505-B159-4DD3-A112-FACD93C384BC}"/>
            </a:ext>
          </a:extLst>
        </xdr:cNvPr>
        <xdr:cNvSpPr/>
      </xdr:nvSpPr>
      <xdr:spPr>
        <a:xfrm>
          <a:off x="10426700" y="14488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64136</xdr:rowOff>
    </xdr:from>
    <xdr:to>
      <xdr:col>50</xdr:col>
      <xdr:colOff>165100</xdr:colOff>
      <xdr:row>85</xdr:row>
      <xdr:rowOff>165736</xdr:rowOff>
    </xdr:to>
    <xdr:sp macro="" textlink="">
      <xdr:nvSpPr>
        <xdr:cNvPr id="352" name="フローチャート: 判断 351">
          <a:extLst>
            <a:ext uri="{FF2B5EF4-FFF2-40B4-BE49-F238E27FC236}">
              <a16:creationId xmlns:a16="http://schemas.microsoft.com/office/drawing/2014/main" id="{FCE00450-24C0-498D-8F8F-AB4C61731F8C}"/>
            </a:ext>
          </a:extLst>
        </xdr:cNvPr>
        <xdr:cNvSpPr/>
      </xdr:nvSpPr>
      <xdr:spPr>
        <a:xfrm>
          <a:off x="9588500" y="1463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66039</xdr:rowOff>
    </xdr:from>
    <xdr:to>
      <xdr:col>46</xdr:col>
      <xdr:colOff>38100</xdr:colOff>
      <xdr:row>85</xdr:row>
      <xdr:rowOff>167639</xdr:rowOff>
    </xdr:to>
    <xdr:sp macro="" textlink="">
      <xdr:nvSpPr>
        <xdr:cNvPr id="353" name="フローチャート: 判断 352">
          <a:extLst>
            <a:ext uri="{FF2B5EF4-FFF2-40B4-BE49-F238E27FC236}">
              <a16:creationId xmlns:a16="http://schemas.microsoft.com/office/drawing/2014/main" id="{BF0A7560-7D60-4212-A17E-60E1A949D724}"/>
            </a:ext>
          </a:extLst>
        </xdr:cNvPr>
        <xdr:cNvSpPr/>
      </xdr:nvSpPr>
      <xdr:spPr>
        <a:xfrm>
          <a:off x="8699500" y="14639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65660</xdr:rowOff>
    </xdr:from>
    <xdr:to>
      <xdr:col>41</xdr:col>
      <xdr:colOff>101600</xdr:colOff>
      <xdr:row>85</xdr:row>
      <xdr:rowOff>167260</xdr:rowOff>
    </xdr:to>
    <xdr:sp macro="" textlink="">
      <xdr:nvSpPr>
        <xdr:cNvPr id="354" name="フローチャート: 判断 353">
          <a:extLst>
            <a:ext uri="{FF2B5EF4-FFF2-40B4-BE49-F238E27FC236}">
              <a16:creationId xmlns:a16="http://schemas.microsoft.com/office/drawing/2014/main" id="{506AB713-7CB3-4B6C-AEA0-282D5A4CEF91}"/>
            </a:ext>
          </a:extLst>
        </xdr:cNvPr>
        <xdr:cNvSpPr/>
      </xdr:nvSpPr>
      <xdr:spPr>
        <a:xfrm>
          <a:off x="7810500" y="14638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59689</xdr:rowOff>
    </xdr:from>
    <xdr:to>
      <xdr:col>36</xdr:col>
      <xdr:colOff>165100</xdr:colOff>
      <xdr:row>85</xdr:row>
      <xdr:rowOff>161289</xdr:rowOff>
    </xdr:to>
    <xdr:sp macro="" textlink="">
      <xdr:nvSpPr>
        <xdr:cNvPr id="355" name="フローチャート: 判断 354">
          <a:extLst>
            <a:ext uri="{FF2B5EF4-FFF2-40B4-BE49-F238E27FC236}">
              <a16:creationId xmlns:a16="http://schemas.microsoft.com/office/drawing/2014/main" id="{D526AC5C-4B9E-47A4-A579-3C64352397A4}"/>
            </a:ext>
          </a:extLst>
        </xdr:cNvPr>
        <xdr:cNvSpPr/>
      </xdr:nvSpPr>
      <xdr:spPr>
        <a:xfrm>
          <a:off x="6921500" y="14632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BCD96409-0903-440F-8C9D-C7640D1F2841}"/>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97E2A89B-2EFF-480D-BD0D-1EA5DC098311}"/>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65D0D818-7DAE-4EA2-91E1-FF8A9C2E3694}"/>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71FBE3C6-ECAA-4366-AC24-2250D73C998B}"/>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2A662406-22C3-4682-9D95-9B4DAC8CF584}"/>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44196</xdr:rowOff>
    </xdr:from>
    <xdr:to>
      <xdr:col>55</xdr:col>
      <xdr:colOff>50800</xdr:colOff>
      <xdr:row>84</xdr:row>
      <xdr:rowOff>145796</xdr:rowOff>
    </xdr:to>
    <xdr:sp macro="" textlink="">
      <xdr:nvSpPr>
        <xdr:cNvPr id="361" name="楕円 360">
          <a:extLst>
            <a:ext uri="{FF2B5EF4-FFF2-40B4-BE49-F238E27FC236}">
              <a16:creationId xmlns:a16="http://schemas.microsoft.com/office/drawing/2014/main" id="{EEDA34D7-E56F-4E35-8ED4-214E55F5FAD8}"/>
            </a:ext>
          </a:extLst>
        </xdr:cNvPr>
        <xdr:cNvSpPr/>
      </xdr:nvSpPr>
      <xdr:spPr>
        <a:xfrm>
          <a:off x="10426700" y="14445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67073</xdr:rowOff>
    </xdr:from>
    <xdr:ext cx="469744" cy="259045"/>
    <xdr:sp macro="" textlink="">
      <xdr:nvSpPr>
        <xdr:cNvPr id="362" name="【公営住宅】&#10;一人当たり面積該当値テキスト">
          <a:extLst>
            <a:ext uri="{FF2B5EF4-FFF2-40B4-BE49-F238E27FC236}">
              <a16:creationId xmlns:a16="http://schemas.microsoft.com/office/drawing/2014/main" id="{109321E0-65FE-4BC1-95F6-9336954576D4}"/>
            </a:ext>
          </a:extLst>
        </xdr:cNvPr>
        <xdr:cNvSpPr txBox="1"/>
      </xdr:nvSpPr>
      <xdr:spPr>
        <a:xfrm>
          <a:off x="10515600" y="14297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58165</xdr:rowOff>
    </xdr:from>
    <xdr:to>
      <xdr:col>50</xdr:col>
      <xdr:colOff>165100</xdr:colOff>
      <xdr:row>84</xdr:row>
      <xdr:rowOff>159765</xdr:rowOff>
    </xdr:to>
    <xdr:sp macro="" textlink="">
      <xdr:nvSpPr>
        <xdr:cNvPr id="363" name="楕円 362">
          <a:extLst>
            <a:ext uri="{FF2B5EF4-FFF2-40B4-BE49-F238E27FC236}">
              <a16:creationId xmlns:a16="http://schemas.microsoft.com/office/drawing/2014/main" id="{9E0C825C-1C1F-4377-8034-091F588A4818}"/>
            </a:ext>
          </a:extLst>
        </xdr:cNvPr>
        <xdr:cNvSpPr/>
      </xdr:nvSpPr>
      <xdr:spPr>
        <a:xfrm>
          <a:off x="9588500" y="14459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94996</xdr:rowOff>
    </xdr:from>
    <xdr:to>
      <xdr:col>55</xdr:col>
      <xdr:colOff>0</xdr:colOff>
      <xdr:row>84</xdr:row>
      <xdr:rowOff>108965</xdr:rowOff>
    </xdr:to>
    <xdr:cxnSp macro="">
      <xdr:nvCxnSpPr>
        <xdr:cNvPr id="364" name="直線コネクタ 363">
          <a:extLst>
            <a:ext uri="{FF2B5EF4-FFF2-40B4-BE49-F238E27FC236}">
              <a16:creationId xmlns:a16="http://schemas.microsoft.com/office/drawing/2014/main" id="{BD84CA7C-AFA0-4F93-93DE-51FB417C4652}"/>
            </a:ext>
          </a:extLst>
        </xdr:cNvPr>
        <xdr:cNvCxnSpPr/>
      </xdr:nvCxnSpPr>
      <xdr:spPr>
        <a:xfrm flipV="1">
          <a:off x="9639300" y="14496796"/>
          <a:ext cx="838200" cy="13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67690</xdr:rowOff>
    </xdr:from>
    <xdr:to>
      <xdr:col>46</xdr:col>
      <xdr:colOff>38100</xdr:colOff>
      <xdr:row>84</xdr:row>
      <xdr:rowOff>169290</xdr:rowOff>
    </xdr:to>
    <xdr:sp macro="" textlink="">
      <xdr:nvSpPr>
        <xdr:cNvPr id="365" name="楕円 364">
          <a:extLst>
            <a:ext uri="{FF2B5EF4-FFF2-40B4-BE49-F238E27FC236}">
              <a16:creationId xmlns:a16="http://schemas.microsoft.com/office/drawing/2014/main" id="{AE32D6BE-5B8D-4D66-B667-60E58B496CEB}"/>
            </a:ext>
          </a:extLst>
        </xdr:cNvPr>
        <xdr:cNvSpPr/>
      </xdr:nvSpPr>
      <xdr:spPr>
        <a:xfrm>
          <a:off x="8699500" y="1446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108965</xdr:rowOff>
    </xdr:from>
    <xdr:to>
      <xdr:col>50</xdr:col>
      <xdr:colOff>114300</xdr:colOff>
      <xdr:row>84</xdr:row>
      <xdr:rowOff>118490</xdr:rowOff>
    </xdr:to>
    <xdr:cxnSp macro="">
      <xdr:nvCxnSpPr>
        <xdr:cNvPr id="366" name="直線コネクタ 365">
          <a:extLst>
            <a:ext uri="{FF2B5EF4-FFF2-40B4-BE49-F238E27FC236}">
              <a16:creationId xmlns:a16="http://schemas.microsoft.com/office/drawing/2014/main" id="{E545E7A5-7A3B-4408-A6A3-F318DC4FF4D2}"/>
            </a:ext>
          </a:extLst>
        </xdr:cNvPr>
        <xdr:cNvCxnSpPr/>
      </xdr:nvCxnSpPr>
      <xdr:spPr>
        <a:xfrm flipV="1">
          <a:off x="8750300" y="1451076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78867</xdr:rowOff>
    </xdr:from>
    <xdr:to>
      <xdr:col>41</xdr:col>
      <xdr:colOff>101600</xdr:colOff>
      <xdr:row>85</xdr:row>
      <xdr:rowOff>9017</xdr:rowOff>
    </xdr:to>
    <xdr:sp macro="" textlink="">
      <xdr:nvSpPr>
        <xdr:cNvPr id="367" name="楕円 366">
          <a:extLst>
            <a:ext uri="{FF2B5EF4-FFF2-40B4-BE49-F238E27FC236}">
              <a16:creationId xmlns:a16="http://schemas.microsoft.com/office/drawing/2014/main" id="{8FB938F4-93C8-4769-9474-7D3BC2DCBEF8}"/>
            </a:ext>
          </a:extLst>
        </xdr:cNvPr>
        <xdr:cNvSpPr/>
      </xdr:nvSpPr>
      <xdr:spPr>
        <a:xfrm>
          <a:off x="7810500" y="14480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118490</xdr:rowOff>
    </xdr:from>
    <xdr:to>
      <xdr:col>45</xdr:col>
      <xdr:colOff>177800</xdr:colOff>
      <xdr:row>84</xdr:row>
      <xdr:rowOff>129667</xdr:rowOff>
    </xdr:to>
    <xdr:cxnSp macro="">
      <xdr:nvCxnSpPr>
        <xdr:cNvPr id="368" name="直線コネクタ 367">
          <a:extLst>
            <a:ext uri="{FF2B5EF4-FFF2-40B4-BE49-F238E27FC236}">
              <a16:creationId xmlns:a16="http://schemas.microsoft.com/office/drawing/2014/main" id="{6C41BFDD-3F91-4E03-B993-00E3F4B5D03B}"/>
            </a:ext>
          </a:extLst>
        </xdr:cNvPr>
        <xdr:cNvCxnSpPr/>
      </xdr:nvCxnSpPr>
      <xdr:spPr>
        <a:xfrm flipV="1">
          <a:off x="7861300" y="14520290"/>
          <a:ext cx="889000" cy="11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104267</xdr:rowOff>
    </xdr:from>
    <xdr:to>
      <xdr:col>36</xdr:col>
      <xdr:colOff>165100</xdr:colOff>
      <xdr:row>85</xdr:row>
      <xdr:rowOff>34417</xdr:rowOff>
    </xdr:to>
    <xdr:sp macro="" textlink="">
      <xdr:nvSpPr>
        <xdr:cNvPr id="369" name="楕円 368">
          <a:extLst>
            <a:ext uri="{FF2B5EF4-FFF2-40B4-BE49-F238E27FC236}">
              <a16:creationId xmlns:a16="http://schemas.microsoft.com/office/drawing/2014/main" id="{E3BCF529-21EF-4DFC-82BA-9A9872851A9B}"/>
            </a:ext>
          </a:extLst>
        </xdr:cNvPr>
        <xdr:cNvSpPr/>
      </xdr:nvSpPr>
      <xdr:spPr>
        <a:xfrm>
          <a:off x="6921500" y="14506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129667</xdr:rowOff>
    </xdr:from>
    <xdr:to>
      <xdr:col>41</xdr:col>
      <xdr:colOff>50800</xdr:colOff>
      <xdr:row>84</xdr:row>
      <xdr:rowOff>155067</xdr:rowOff>
    </xdr:to>
    <xdr:cxnSp macro="">
      <xdr:nvCxnSpPr>
        <xdr:cNvPr id="370" name="直線コネクタ 369">
          <a:extLst>
            <a:ext uri="{FF2B5EF4-FFF2-40B4-BE49-F238E27FC236}">
              <a16:creationId xmlns:a16="http://schemas.microsoft.com/office/drawing/2014/main" id="{694C3CA9-2255-40E3-8BF2-104807D2AC6A}"/>
            </a:ext>
          </a:extLst>
        </xdr:cNvPr>
        <xdr:cNvCxnSpPr/>
      </xdr:nvCxnSpPr>
      <xdr:spPr>
        <a:xfrm flipV="1">
          <a:off x="6972300" y="14531467"/>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156863</xdr:rowOff>
    </xdr:from>
    <xdr:ext cx="469744" cy="259045"/>
    <xdr:sp macro="" textlink="">
      <xdr:nvSpPr>
        <xdr:cNvPr id="371" name="n_1aveValue【公営住宅】&#10;一人当たり面積">
          <a:extLst>
            <a:ext uri="{FF2B5EF4-FFF2-40B4-BE49-F238E27FC236}">
              <a16:creationId xmlns:a16="http://schemas.microsoft.com/office/drawing/2014/main" id="{2FB89128-4EFE-436C-97CD-975443532A0D}"/>
            </a:ext>
          </a:extLst>
        </xdr:cNvPr>
        <xdr:cNvSpPr txBox="1"/>
      </xdr:nvSpPr>
      <xdr:spPr>
        <a:xfrm>
          <a:off x="9391727" y="147301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158766</xdr:rowOff>
    </xdr:from>
    <xdr:ext cx="469744" cy="259045"/>
    <xdr:sp macro="" textlink="">
      <xdr:nvSpPr>
        <xdr:cNvPr id="372" name="n_2aveValue【公営住宅】&#10;一人当たり面積">
          <a:extLst>
            <a:ext uri="{FF2B5EF4-FFF2-40B4-BE49-F238E27FC236}">
              <a16:creationId xmlns:a16="http://schemas.microsoft.com/office/drawing/2014/main" id="{7F83CA28-4934-4AA5-8ED4-E6FF905C37E8}"/>
            </a:ext>
          </a:extLst>
        </xdr:cNvPr>
        <xdr:cNvSpPr txBox="1"/>
      </xdr:nvSpPr>
      <xdr:spPr>
        <a:xfrm>
          <a:off x="8515427" y="14732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158387</xdr:rowOff>
    </xdr:from>
    <xdr:ext cx="469744" cy="259045"/>
    <xdr:sp macro="" textlink="">
      <xdr:nvSpPr>
        <xdr:cNvPr id="373" name="n_3aveValue【公営住宅】&#10;一人当たり面積">
          <a:extLst>
            <a:ext uri="{FF2B5EF4-FFF2-40B4-BE49-F238E27FC236}">
              <a16:creationId xmlns:a16="http://schemas.microsoft.com/office/drawing/2014/main" id="{03DBC578-6E0A-42A1-A9E4-EFE0F46DFF9C}"/>
            </a:ext>
          </a:extLst>
        </xdr:cNvPr>
        <xdr:cNvSpPr txBox="1"/>
      </xdr:nvSpPr>
      <xdr:spPr>
        <a:xfrm>
          <a:off x="7626427" y="14731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152416</xdr:rowOff>
    </xdr:from>
    <xdr:ext cx="469744" cy="259045"/>
    <xdr:sp macro="" textlink="">
      <xdr:nvSpPr>
        <xdr:cNvPr id="374" name="n_4aveValue【公営住宅】&#10;一人当たり面積">
          <a:extLst>
            <a:ext uri="{FF2B5EF4-FFF2-40B4-BE49-F238E27FC236}">
              <a16:creationId xmlns:a16="http://schemas.microsoft.com/office/drawing/2014/main" id="{DB94D41E-88C5-4B16-AC1E-7BB4FE4CAA60}"/>
            </a:ext>
          </a:extLst>
        </xdr:cNvPr>
        <xdr:cNvSpPr txBox="1"/>
      </xdr:nvSpPr>
      <xdr:spPr>
        <a:xfrm>
          <a:off x="6737427" y="1472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4842</xdr:rowOff>
    </xdr:from>
    <xdr:ext cx="469744" cy="259045"/>
    <xdr:sp macro="" textlink="">
      <xdr:nvSpPr>
        <xdr:cNvPr id="375" name="n_1mainValue【公営住宅】&#10;一人当たり面積">
          <a:extLst>
            <a:ext uri="{FF2B5EF4-FFF2-40B4-BE49-F238E27FC236}">
              <a16:creationId xmlns:a16="http://schemas.microsoft.com/office/drawing/2014/main" id="{8EB49213-C134-4B8A-92FC-DE824E14E215}"/>
            </a:ext>
          </a:extLst>
        </xdr:cNvPr>
        <xdr:cNvSpPr txBox="1"/>
      </xdr:nvSpPr>
      <xdr:spPr>
        <a:xfrm>
          <a:off x="9391727" y="14235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14367</xdr:rowOff>
    </xdr:from>
    <xdr:ext cx="469744" cy="259045"/>
    <xdr:sp macro="" textlink="">
      <xdr:nvSpPr>
        <xdr:cNvPr id="376" name="n_2mainValue【公営住宅】&#10;一人当たり面積">
          <a:extLst>
            <a:ext uri="{FF2B5EF4-FFF2-40B4-BE49-F238E27FC236}">
              <a16:creationId xmlns:a16="http://schemas.microsoft.com/office/drawing/2014/main" id="{9EFF20D0-FFE6-4CA3-B548-1C8FB10C8194}"/>
            </a:ext>
          </a:extLst>
        </xdr:cNvPr>
        <xdr:cNvSpPr txBox="1"/>
      </xdr:nvSpPr>
      <xdr:spPr>
        <a:xfrm>
          <a:off x="8515427" y="14244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25544</xdr:rowOff>
    </xdr:from>
    <xdr:ext cx="469744" cy="259045"/>
    <xdr:sp macro="" textlink="">
      <xdr:nvSpPr>
        <xdr:cNvPr id="377" name="n_3mainValue【公営住宅】&#10;一人当たり面積">
          <a:extLst>
            <a:ext uri="{FF2B5EF4-FFF2-40B4-BE49-F238E27FC236}">
              <a16:creationId xmlns:a16="http://schemas.microsoft.com/office/drawing/2014/main" id="{71178DBC-435E-4EF4-9EA5-803CD5BD9F64}"/>
            </a:ext>
          </a:extLst>
        </xdr:cNvPr>
        <xdr:cNvSpPr txBox="1"/>
      </xdr:nvSpPr>
      <xdr:spPr>
        <a:xfrm>
          <a:off x="7626427" y="14255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50944</xdr:rowOff>
    </xdr:from>
    <xdr:ext cx="469744" cy="259045"/>
    <xdr:sp macro="" textlink="">
      <xdr:nvSpPr>
        <xdr:cNvPr id="378" name="n_4mainValue【公営住宅】&#10;一人当たり面積">
          <a:extLst>
            <a:ext uri="{FF2B5EF4-FFF2-40B4-BE49-F238E27FC236}">
              <a16:creationId xmlns:a16="http://schemas.microsoft.com/office/drawing/2014/main" id="{3351CFAA-7C12-4C5F-9DBD-787942194B31}"/>
            </a:ext>
          </a:extLst>
        </xdr:cNvPr>
        <xdr:cNvSpPr txBox="1"/>
      </xdr:nvSpPr>
      <xdr:spPr>
        <a:xfrm>
          <a:off x="6737427" y="14281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8050C973-FA53-4B91-A7CB-D4605E68641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53CE7DE1-0205-47B7-8A67-71CCA29EE085}"/>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477ECE50-7539-4947-8191-F1311C5F053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0DDA0308-6AF5-41E0-A82F-A8C86E41DEA8}"/>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399892A7-18C3-4008-AD54-4F77E2D508A6}"/>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EAFD6168-4877-41A8-B35E-B76C01FE8A0D}"/>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FFC13204-ACCE-4B27-B61A-DAEDC16D0136}"/>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3CA6CC25-6B80-43E6-A835-8AEEAAC2BC5B}"/>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7" name="正方形/長方形 386">
          <a:extLst>
            <a:ext uri="{FF2B5EF4-FFF2-40B4-BE49-F238E27FC236}">
              <a16:creationId xmlns:a16="http://schemas.microsoft.com/office/drawing/2014/main" id="{1076F9EB-9B85-4EAC-A4B6-5B411F7C5B9B}"/>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8" name="正方形/長方形 387">
          <a:extLst>
            <a:ext uri="{FF2B5EF4-FFF2-40B4-BE49-F238E27FC236}">
              <a16:creationId xmlns:a16="http://schemas.microsoft.com/office/drawing/2014/main" id="{199CAEC5-2219-451A-9EF1-18727F3EDB27}"/>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9" name="正方形/長方形 388">
          <a:extLst>
            <a:ext uri="{FF2B5EF4-FFF2-40B4-BE49-F238E27FC236}">
              <a16:creationId xmlns:a16="http://schemas.microsoft.com/office/drawing/2014/main" id="{9141C8F3-0EE4-474F-8A2D-EFA9BF59B366}"/>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0" name="正方形/長方形 389">
          <a:extLst>
            <a:ext uri="{FF2B5EF4-FFF2-40B4-BE49-F238E27FC236}">
              <a16:creationId xmlns:a16="http://schemas.microsoft.com/office/drawing/2014/main" id="{81F186A3-6EAF-4CD2-94AF-5CCE8EEA693B}"/>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1" name="正方形/長方形 390">
          <a:extLst>
            <a:ext uri="{FF2B5EF4-FFF2-40B4-BE49-F238E27FC236}">
              <a16:creationId xmlns:a16="http://schemas.microsoft.com/office/drawing/2014/main" id="{F4DCAD89-C79C-4C96-AA5C-F6A7270858F8}"/>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2" name="正方形/長方形 391">
          <a:extLst>
            <a:ext uri="{FF2B5EF4-FFF2-40B4-BE49-F238E27FC236}">
              <a16:creationId xmlns:a16="http://schemas.microsoft.com/office/drawing/2014/main" id="{64DD8D28-C11C-46B2-8685-30E982F8828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3" name="正方形/長方形 392">
          <a:extLst>
            <a:ext uri="{FF2B5EF4-FFF2-40B4-BE49-F238E27FC236}">
              <a16:creationId xmlns:a16="http://schemas.microsoft.com/office/drawing/2014/main" id="{6446724B-40D1-4E14-AD84-7F73B6868B14}"/>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4" name="正方形/長方形 393">
          <a:extLst>
            <a:ext uri="{FF2B5EF4-FFF2-40B4-BE49-F238E27FC236}">
              <a16:creationId xmlns:a16="http://schemas.microsoft.com/office/drawing/2014/main" id="{2E7E4EF0-4DB3-48F6-A4A7-E6D1EA930B13}"/>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E642D2B3-94FE-442E-923F-122C0124C6DC}"/>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24B34CF0-C349-4961-8BBA-2B4F3DFC3CE7}"/>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BD1A5B39-E9A7-4D9B-9557-394719CA519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8674456F-4721-4056-8BE9-8E5D63AAD7C3}"/>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A3024391-6705-47F3-B847-C1C0B80D6F8C}"/>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D4B2B9E9-FA45-4BCF-95BB-09961FA76E5A}"/>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1E8372DC-2104-40AF-8DFE-5E6AD7106A02}"/>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010DBB31-444C-4381-A812-E1B740713487}"/>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996814D5-68B6-46F7-9809-D6D58EE019D2}"/>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8CFF6F70-602E-4505-A5F4-CF309A1E554E}"/>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3A36B769-04EC-4302-BD01-83477FD5EEF4}"/>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6" name="直線コネクタ 405">
          <a:extLst>
            <a:ext uri="{FF2B5EF4-FFF2-40B4-BE49-F238E27FC236}">
              <a16:creationId xmlns:a16="http://schemas.microsoft.com/office/drawing/2014/main" id="{E7F9CA83-4779-47AE-8E12-98C1E1EDEB56}"/>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7" name="テキスト ボックス 406">
          <a:extLst>
            <a:ext uri="{FF2B5EF4-FFF2-40B4-BE49-F238E27FC236}">
              <a16:creationId xmlns:a16="http://schemas.microsoft.com/office/drawing/2014/main" id="{DFB72D73-7D47-402C-B95E-B860DB08771D}"/>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8" name="直線コネクタ 407">
          <a:extLst>
            <a:ext uri="{FF2B5EF4-FFF2-40B4-BE49-F238E27FC236}">
              <a16:creationId xmlns:a16="http://schemas.microsoft.com/office/drawing/2014/main" id="{A9622DF9-9CEB-4F75-88E7-E5D5DC9628B7}"/>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9" name="テキスト ボックス 408">
          <a:extLst>
            <a:ext uri="{FF2B5EF4-FFF2-40B4-BE49-F238E27FC236}">
              <a16:creationId xmlns:a16="http://schemas.microsoft.com/office/drawing/2014/main" id="{3A1509C6-4A28-40CD-BF89-0DEA955BE8CA}"/>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0" name="直線コネクタ 409">
          <a:extLst>
            <a:ext uri="{FF2B5EF4-FFF2-40B4-BE49-F238E27FC236}">
              <a16:creationId xmlns:a16="http://schemas.microsoft.com/office/drawing/2014/main" id="{C11F3E77-8CE0-4A9A-B8BA-6E703081EE6F}"/>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1" name="テキスト ボックス 410">
          <a:extLst>
            <a:ext uri="{FF2B5EF4-FFF2-40B4-BE49-F238E27FC236}">
              <a16:creationId xmlns:a16="http://schemas.microsoft.com/office/drawing/2014/main" id="{3794802D-0CB9-46E7-87D1-0364F1BBB91C}"/>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2" name="直線コネクタ 411">
          <a:extLst>
            <a:ext uri="{FF2B5EF4-FFF2-40B4-BE49-F238E27FC236}">
              <a16:creationId xmlns:a16="http://schemas.microsoft.com/office/drawing/2014/main" id="{B1B050C6-4985-4BAE-8C10-23A66A7F4B42}"/>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3" name="テキスト ボックス 412">
          <a:extLst>
            <a:ext uri="{FF2B5EF4-FFF2-40B4-BE49-F238E27FC236}">
              <a16:creationId xmlns:a16="http://schemas.microsoft.com/office/drawing/2014/main" id="{978A17A0-1107-435A-BB30-6B6FFC918E51}"/>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4" name="直線コネクタ 413">
          <a:extLst>
            <a:ext uri="{FF2B5EF4-FFF2-40B4-BE49-F238E27FC236}">
              <a16:creationId xmlns:a16="http://schemas.microsoft.com/office/drawing/2014/main" id="{CD93D35F-44C3-45E4-8FF4-C0FAD0E25CF2}"/>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5" name="テキスト ボックス 414">
          <a:extLst>
            <a:ext uri="{FF2B5EF4-FFF2-40B4-BE49-F238E27FC236}">
              <a16:creationId xmlns:a16="http://schemas.microsoft.com/office/drawing/2014/main" id="{A1FE054A-5251-4623-887B-FB58B275797C}"/>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6" name="直線コネクタ 415">
          <a:extLst>
            <a:ext uri="{FF2B5EF4-FFF2-40B4-BE49-F238E27FC236}">
              <a16:creationId xmlns:a16="http://schemas.microsoft.com/office/drawing/2014/main" id="{9AA1B07B-676A-4406-B2F3-407E161263AD}"/>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7" name="テキスト ボックス 416">
          <a:extLst>
            <a:ext uri="{FF2B5EF4-FFF2-40B4-BE49-F238E27FC236}">
              <a16:creationId xmlns:a16="http://schemas.microsoft.com/office/drawing/2014/main" id="{3DDF0FE4-DDD6-4489-910B-A780AA85050D}"/>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8" name="直線コネクタ 417">
          <a:extLst>
            <a:ext uri="{FF2B5EF4-FFF2-40B4-BE49-F238E27FC236}">
              <a16:creationId xmlns:a16="http://schemas.microsoft.com/office/drawing/2014/main" id="{09ECCD6A-CEEF-4919-9DB6-611A7A90F87A}"/>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9" name="【認定こども園・幼稚園・保育所】&#10;有形固定資産減価償却率グラフ枠">
          <a:extLst>
            <a:ext uri="{FF2B5EF4-FFF2-40B4-BE49-F238E27FC236}">
              <a16:creationId xmlns:a16="http://schemas.microsoft.com/office/drawing/2014/main" id="{36437A66-829F-4C64-8C9C-51FD67E1AC93}"/>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42</xdr:row>
      <xdr:rowOff>64770</xdr:rowOff>
    </xdr:to>
    <xdr:cxnSp macro="">
      <xdr:nvCxnSpPr>
        <xdr:cNvPr id="420" name="直線コネクタ 419">
          <a:extLst>
            <a:ext uri="{FF2B5EF4-FFF2-40B4-BE49-F238E27FC236}">
              <a16:creationId xmlns:a16="http://schemas.microsoft.com/office/drawing/2014/main" id="{639BE043-6772-4429-8D92-9BB6FB161099}"/>
            </a:ext>
          </a:extLst>
        </xdr:cNvPr>
        <xdr:cNvCxnSpPr/>
      </xdr:nvCxnSpPr>
      <xdr:spPr>
        <a:xfrm flipV="1">
          <a:off x="16318864" y="5660572"/>
          <a:ext cx="0" cy="16050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68597</xdr:rowOff>
    </xdr:from>
    <xdr:ext cx="405111" cy="259045"/>
    <xdr:sp macro="" textlink="">
      <xdr:nvSpPr>
        <xdr:cNvPr id="421" name="【認定こども園・幼稚園・保育所】&#10;有形固定資産減価償却率最小値テキスト">
          <a:extLst>
            <a:ext uri="{FF2B5EF4-FFF2-40B4-BE49-F238E27FC236}">
              <a16:creationId xmlns:a16="http://schemas.microsoft.com/office/drawing/2014/main" id="{0D85C7C5-17D4-4611-BC03-CC0843D30A5F}"/>
            </a:ext>
          </a:extLst>
        </xdr:cNvPr>
        <xdr:cNvSpPr txBox="1"/>
      </xdr:nvSpPr>
      <xdr:spPr>
        <a:xfrm>
          <a:off x="16357600" y="726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64770</xdr:rowOff>
    </xdr:from>
    <xdr:to>
      <xdr:col>86</xdr:col>
      <xdr:colOff>25400</xdr:colOff>
      <xdr:row>42</xdr:row>
      <xdr:rowOff>64770</xdr:rowOff>
    </xdr:to>
    <xdr:cxnSp macro="">
      <xdr:nvCxnSpPr>
        <xdr:cNvPr id="422" name="直線コネクタ 421">
          <a:extLst>
            <a:ext uri="{FF2B5EF4-FFF2-40B4-BE49-F238E27FC236}">
              <a16:creationId xmlns:a16="http://schemas.microsoft.com/office/drawing/2014/main" id="{F5E80B30-0E66-4893-83E0-9E55B7FD768A}"/>
            </a:ext>
          </a:extLst>
        </xdr:cNvPr>
        <xdr:cNvCxnSpPr/>
      </xdr:nvCxnSpPr>
      <xdr:spPr>
        <a:xfrm>
          <a:off x="16230600" y="726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340478" cy="259045"/>
    <xdr:sp macro="" textlink="">
      <xdr:nvSpPr>
        <xdr:cNvPr id="423" name="【認定こども園・幼稚園・保育所】&#10;有形固定資産減価償却率最大値テキスト">
          <a:extLst>
            <a:ext uri="{FF2B5EF4-FFF2-40B4-BE49-F238E27FC236}">
              <a16:creationId xmlns:a16="http://schemas.microsoft.com/office/drawing/2014/main" id="{0EA7B7FC-F8E3-4266-B00F-6AFBF6DFF573}"/>
            </a:ext>
          </a:extLst>
        </xdr:cNvPr>
        <xdr:cNvSpPr txBox="1"/>
      </xdr:nvSpPr>
      <xdr:spPr>
        <a:xfrm>
          <a:off x="16357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424" name="直線コネクタ 423">
          <a:extLst>
            <a:ext uri="{FF2B5EF4-FFF2-40B4-BE49-F238E27FC236}">
              <a16:creationId xmlns:a16="http://schemas.microsoft.com/office/drawing/2014/main" id="{E03E795C-FBB9-48E7-8568-E2685716E080}"/>
            </a:ext>
          </a:extLst>
        </xdr:cNvPr>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165480</xdr:rowOff>
    </xdr:from>
    <xdr:ext cx="405111" cy="259045"/>
    <xdr:sp macro="" textlink="">
      <xdr:nvSpPr>
        <xdr:cNvPr id="425" name="【認定こども園・幼稚園・保育所】&#10;有形固定資産減価償却率平均値テキスト">
          <a:extLst>
            <a:ext uri="{FF2B5EF4-FFF2-40B4-BE49-F238E27FC236}">
              <a16:creationId xmlns:a16="http://schemas.microsoft.com/office/drawing/2014/main" id="{30E7DB64-3AAD-4AF3-8CC9-675A5D3157FB}"/>
            </a:ext>
          </a:extLst>
        </xdr:cNvPr>
        <xdr:cNvSpPr txBox="1"/>
      </xdr:nvSpPr>
      <xdr:spPr>
        <a:xfrm>
          <a:off x="16357600" y="65091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15603</xdr:rowOff>
    </xdr:from>
    <xdr:to>
      <xdr:col>85</xdr:col>
      <xdr:colOff>177800</xdr:colOff>
      <xdr:row>38</xdr:row>
      <xdr:rowOff>117203</xdr:rowOff>
    </xdr:to>
    <xdr:sp macro="" textlink="">
      <xdr:nvSpPr>
        <xdr:cNvPr id="426" name="フローチャート: 判断 425">
          <a:extLst>
            <a:ext uri="{FF2B5EF4-FFF2-40B4-BE49-F238E27FC236}">
              <a16:creationId xmlns:a16="http://schemas.microsoft.com/office/drawing/2014/main" id="{3653A04B-A24C-4A09-B611-5AA3716D60FD}"/>
            </a:ext>
          </a:extLst>
        </xdr:cNvPr>
        <xdr:cNvSpPr/>
      </xdr:nvSpPr>
      <xdr:spPr>
        <a:xfrm>
          <a:off x="16268700" y="6530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108676</xdr:rowOff>
    </xdr:from>
    <xdr:to>
      <xdr:col>81</xdr:col>
      <xdr:colOff>101600</xdr:colOff>
      <xdr:row>38</xdr:row>
      <xdr:rowOff>38826</xdr:rowOff>
    </xdr:to>
    <xdr:sp macro="" textlink="">
      <xdr:nvSpPr>
        <xdr:cNvPr id="427" name="フローチャート: 判断 426">
          <a:extLst>
            <a:ext uri="{FF2B5EF4-FFF2-40B4-BE49-F238E27FC236}">
              <a16:creationId xmlns:a16="http://schemas.microsoft.com/office/drawing/2014/main" id="{42836360-61CD-4853-9E57-7FE171E3237E}"/>
            </a:ext>
          </a:extLst>
        </xdr:cNvPr>
        <xdr:cNvSpPr/>
      </xdr:nvSpPr>
      <xdr:spPr>
        <a:xfrm>
          <a:off x="15430500" y="645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33564</xdr:rowOff>
    </xdr:from>
    <xdr:to>
      <xdr:col>76</xdr:col>
      <xdr:colOff>165100</xdr:colOff>
      <xdr:row>37</xdr:row>
      <xdr:rowOff>135164</xdr:rowOff>
    </xdr:to>
    <xdr:sp macro="" textlink="">
      <xdr:nvSpPr>
        <xdr:cNvPr id="428" name="フローチャート: 判断 427">
          <a:extLst>
            <a:ext uri="{FF2B5EF4-FFF2-40B4-BE49-F238E27FC236}">
              <a16:creationId xmlns:a16="http://schemas.microsoft.com/office/drawing/2014/main" id="{B00E8A53-55AB-4278-BFD5-4149A8B70457}"/>
            </a:ext>
          </a:extLst>
        </xdr:cNvPr>
        <xdr:cNvSpPr/>
      </xdr:nvSpPr>
      <xdr:spPr>
        <a:xfrm>
          <a:off x="14541500" y="6377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40096</xdr:rowOff>
    </xdr:from>
    <xdr:to>
      <xdr:col>72</xdr:col>
      <xdr:colOff>38100</xdr:colOff>
      <xdr:row>37</xdr:row>
      <xdr:rowOff>141696</xdr:rowOff>
    </xdr:to>
    <xdr:sp macro="" textlink="">
      <xdr:nvSpPr>
        <xdr:cNvPr id="429" name="フローチャート: 判断 428">
          <a:extLst>
            <a:ext uri="{FF2B5EF4-FFF2-40B4-BE49-F238E27FC236}">
              <a16:creationId xmlns:a16="http://schemas.microsoft.com/office/drawing/2014/main" id="{FAC78197-99AF-4748-B0B5-FCCBA810780B}"/>
            </a:ext>
          </a:extLst>
        </xdr:cNvPr>
        <xdr:cNvSpPr/>
      </xdr:nvSpPr>
      <xdr:spPr>
        <a:xfrm>
          <a:off x="13652500" y="6383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98878</xdr:rowOff>
    </xdr:from>
    <xdr:to>
      <xdr:col>67</xdr:col>
      <xdr:colOff>101600</xdr:colOff>
      <xdr:row>38</xdr:row>
      <xdr:rowOff>29028</xdr:rowOff>
    </xdr:to>
    <xdr:sp macro="" textlink="">
      <xdr:nvSpPr>
        <xdr:cNvPr id="430" name="フローチャート: 判断 429">
          <a:extLst>
            <a:ext uri="{FF2B5EF4-FFF2-40B4-BE49-F238E27FC236}">
              <a16:creationId xmlns:a16="http://schemas.microsoft.com/office/drawing/2014/main" id="{06B8520C-7763-41B2-A06F-CD566A4FF73F}"/>
            </a:ext>
          </a:extLst>
        </xdr:cNvPr>
        <xdr:cNvSpPr/>
      </xdr:nvSpPr>
      <xdr:spPr>
        <a:xfrm>
          <a:off x="12763500" y="64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47ABEF34-CB0E-4D42-9867-15C65C3D4154}"/>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CDB5548B-4108-40EE-A24F-DC9B0EE1830C}"/>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E4D67CF9-3D1D-47D2-A911-AAD5D8B6B3E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5F273C07-B466-40D5-B93C-DF9B800B3ECC}"/>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4E27427E-9F5A-4EA8-BDE1-3FBFD357408A}"/>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100511</xdr:rowOff>
    </xdr:from>
    <xdr:to>
      <xdr:col>85</xdr:col>
      <xdr:colOff>177800</xdr:colOff>
      <xdr:row>36</xdr:row>
      <xdr:rowOff>30661</xdr:rowOff>
    </xdr:to>
    <xdr:sp macro="" textlink="">
      <xdr:nvSpPr>
        <xdr:cNvPr id="436" name="楕円 435">
          <a:extLst>
            <a:ext uri="{FF2B5EF4-FFF2-40B4-BE49-F238E27FC236}">
              <a16:creationId xmlns:a16="http://schemas.microsoft.com/office/drawing/2014/main" id="{FBC8E6A1-1D38-4DDC-AB89-9954426BA681}"/>
            </a:ext>
          </a:extLst>
        </xdr:cNvPr>
        <xdr:cNvSpPr/>
      </xdr:nvSpPr>
      <xdr:spPr>
        <a:xfrm>
          <a:off x="16268700" y="6101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123388</xdr:rowOff>
    </xdr:from>
    <xdr:ext cx="405111" cy="259045"/>
    <xdr:sp macro="" textlink="">
      <xdr:nvSpPr>
        <xdr:cNvPr id="437" name="【認定こども園・幼稚園・保育所】&#10;有形固定資産減価償却率該当値テキスト">
          <a:extLst>
            <a:ext uri="{FF2B5EF4-FFF2-40B4-BE49-F238E27FC236}">
              <a16:creationId xmlns:a16="http://schemas.microsoft.com/office/drawing/2014/main" id="{E82F16EA-F41C-4BF5-BCA4-576D2D4D12C0}"/>
            </a:ext>
          </a:extLst>
        </xdr:cNvPr>
        <xdr:cNvSpPr txBox="1"/>
      </xdr:nvSpPr>
      <xdr:spPr>
        <a:xfrm>
          <a:off x="16357600" y="5952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61323</xdr:rowOff>
    </xdr:from>
    <xdr:to>
      <xdr:col>81</xdr:col>
      <xdr:colOff>101600</xdr:colOff>
      <xdr:row>35</xdr:row>
      <xdr:rowOff>162923</xdr:rowOff>
    </xdr:to>
    <xdr:sp macro="" textlink="">
      <xdr:nvSpPr>
        <xdr:cNvPr id="438" name="楕円 437">
          <a:extLst>
            <a:ext uri="{FF2B5EF4-FFF2-40B4-BE49-F238E27FC236}">
              <a16:creationId xmlns:a16="http://schemas.microsoft.com/office/drawing/2014/main" id="{C7BD2ED6-E382-4BB0-8461-D103446C18F9}"/>
            </a:ext>
          </a:extLst>
        </xdr:cNvPr>
        <xdr:cNvSpPr/>
      </xdr:nvSpPr>
      <xdr:spPr>
        <a:xfrm>
          <a:off x="15430500" y="6062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112123</xdr:rowOff>
    </xdr:from>
    <xdr:to>
      <xdr:col>85</xdr:col>
      <xdr:colOff>127000</xdr:colOff>
      <xdr:row>35</xdr:row>
      <xdr:rowOff>151311</xdr:rowOff>
    </xdr:to>
    <xdr:cxnSp macro="">
      <xdr:nvCxnSpPr>
        <xdr:cNvPr id="439" name="直線コネクタ 438">
          <a:extLst>
            <a:ext uri="{FF2B5EF4-FFF2-40B4-BE49-F238E27FC236}">
              <a16:creationId xmlns:a16="http://schemas.microsoft.com/office/drawing/2014/main" id="{557DEB0A-CBA7-40E6-A598-CECA7BD72569}"/>
            </a:ext>
          </a:extLst>
        </xdr:cNvPr>
        <xdr:cNvCxnSpPr/>
      </xdr:nvCxnSpPr>
      <xdr:spPr>
        <a:xfrm>
          <a:off x="15481300" y="6112873"/>
          <a:ext cx="838200" cy="39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22134</xdr:rowOff>
    </xdr:from>
    <xdr:to>
      <xdr:col>76</xdr:col>
      <xdr:colOff>165100</xdr:colOff>
      <xdr:row>35</xdr:row>
      <xdr:rowOff>123734</xdr:rowOff>
    </xdr:to>
    <xdr:sp macro="" textlink="">
      <xdr:nvSpPr>
        <xdr:cNvPr id="440" name="楕円 439">
          <a:extLst>
            <a:ext uri="{FF2B5EF4-FFF2-40B4-BE49-F238E27FC236}">
              <a16:creationId xmlns:a16="http://schemas.microsoft.com/office/drawing/2014/main" id="{372012DE-3C0F-4E76-A27B-906ED50DBD10}"/>
            </a:ext>
          </a:extLst>
        </xdr:cNvPr>
        <xdr:cNvSpPr/>
      </xdr:nvSpPr>
      <xdr:spPr>
        <a:xfrm>
          <a:off x="14541500" y="602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72934</xdr:rowOff>
    </xdr:from>
    <xdr:to>
      <xdr:col>81</xdr:col>
      <xdr:colOff>50800</xdr:colOff>
      <xdr:row>35</xdr:row>
      <xdr:rowOff>112123</xdr:rowOff>
    </xdr:to>
    <xdr:cxnSp macro="">
      <xdr:nvCxnSpPr>
        <xdr:cNvPr id="441" name="直線コネクタ 440">
          <a:extLst>
            <a:ext uri="{FF2B5EF4-FFF2-40B4-BE49-F238E27FC236}">
              <a16:creationId xmlns:a16="http://schemas.microsoft.com/office/drawing/2014/main" id="{61100036-0703-43B5-AA82-F0385B874C69}"/>
            </a:ext>
          </a:extLst>
        </xdr:cNvPr>
        <xdr:cNvCxnSpPr/>
      </xdr:nvCxnSpPr>
      <xdr:spPr>
        <a:xfrm>
          <a:off x="14592300" y="6073684"/>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113574</xdr:rowOff>
    </xdr:from>
    <xdr:to>
      <xdr:col>72</xdr:col>
      <xdr:colOff>38100</xdr:colOff>
      <xdr:row>35</xdr:row>
      <xdr:rowOff>43724</xdr:rowOff>
    </xdr:to>
    <xdr:sp macro="" textlink="">
      <xdr:nvSpPr>
        <xdr:cNvPr id="442" name="楕円 441">
          <a:extLst>
            <a:ext uri="{FF2B5EF4-FFF2-40B4-BE49-F238E27FC236}">
              <a16:creationId xmlns:a16="http://schemas.microsoft.com/office/drawing/2014/main" id="{95D80163-C937-4883-832E-893FA3CBBA62}"/>
            </a:ext>
          </a:extLst>
        </xdr:cNvPr>
        <xdr:cNvSpPr/>
      </xdr:nvSpPr>
      <xdr:spPr>
        <a:xfrm>
          <a:off x="13652500" y="5942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164374</xdr:rowOff>
    </xdr:from>
    <xdr:to>
      <xdr:col>76</xdr:col>
      <xdr:colOff>114300</xdr:colOff>
      <xdr:row>35</xdr:row>
      <xdr:rowOff>72934</xdr:rowOff>
    </xdr:to>
    <xdr:cxnSp macro="">
      <xdr:nvCxnSpPr>
        <xdr:cNvPr id="443" name="直線コネクタ 442">
          <a:extLst>
            <a:ext uri="{FF2B5EF4-FFF2-40B4-BE49-F238E27FC236}">
              <a16:creationId xmlns:a16="http://schemas.microsoft.com/office/drawing/2014/main" id="{9FFF9684-9502-4E4E-B61A-B68575BE656A}"/>
            </a:ext>
          </a:extLst>
        </xdr:cNvPr>
        <xdr:cNvCxnSpPr/>
      </xdr:nvCxnSpPr>
      <xdr:spPr>
        <a:xfrm>
          <a:off x="13703300" y="5993674"/>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34</xdr:row>
      <xdr:rowOff>44994</xdr:rowOff>
    </xdr:from>
    <xdr:to>
      <xdr:col>67</xdr:col>
      <xdr:colOff>101600</xdr:colOff>
      <xdr:row>34</xdr:row>
      <xdr:rowOff>146594</xdr:rowOff>
    </xdr:to>
    <xdr:sp macro="" textlink="">
      <xdr:nvSpPr>
        <xdr:cNvPr id="444" name="楕円 443">
          <a:extLst>
            <a:ext uri="{FF2B5EF4-FFF2-40B4-BE49-F238E27FC236}">
              <a16:creationId xmlns:a16="http://schemas.microsoft.com/office/drawing/2014/main" id="{70341AA1-55D6-4DE7-83B1-4FAD58FCFB5F}"/>
            </a:ext>
          </a:extLst>
        </xdr:cNvPr>
        <xdr:cNvSpPr/>
      </xdr:nvSpPr>
      <xdr:spPr>
        <a:xfrm>
          <a:off x="12763500" y="5874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34</xdr:row>
      <xdr:rowOff>95794</xdr:rowOff>
    </xdr:from>
    <xdr:to>
      <xdr:col>71</xdr:col>
      <xdr:colOff>177800</xdr:colOff>
      <xdr:row>34</xdr:row>
      <xdr:rowOff>164374</xdr:rowOff>
    </xdr:to>
    <xdr:cxnSp macro="">
      <xdr:nvCxnSpPr>
        <xdr:cNvPr id="445" name="直線コネクタ 444">
          <a:extLst>
            <a:ext uri="{FF2B5EF4-FFF2-40B4-BE49-F238E27FC236}">
              <a16:creationId xmlns:a16="http://schemas.microsoft.com/office/drawing/2014/main" id="{558C09FD-FD61-462F-803C-F7005C0A7ABA}"/>
            </a:ext>
          </a:extLst>
        </xdr:cNvPr>
        <xdr:cNvCxnSpPr/>
      </xdr:nvCxnSpPr>
      <xdr:spPr>
        <a:xfrm>
          <a:off x="12814300" y="5925094"/>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29953</xdr:rowOff>
    </xdr:from>
    <xdr:ext cx="405111" cy="259045"/>
    <xdr:sp macro="" textlink="">
      <xdr:nvSpPr>
        <xdr:cNvPr id="446" name="n_1aveValue【認定こども園・幼稚園・保育所】&#10;有形固定資産減価償却率">
          <a:extLst>
            <a:ext uri="{FF2B5EF4-FFF2-40B4-BE49-F238E27FC236}">
              <a16:creationId xmlns:a16="http://schemas.microsoft.com/office/drawing/2014/main" id="{BEF5B41B-6168-4670-A689-9EA2D01DFD36}"/>
            </a:ext>
          </a:extLst>
        </xdr:cNvPr>
        <xdr:cNvSpPr txBox="1"/>
      </xdr:nvSpPr>
      <xdr:spPr>
        <a:xfrm>
          <a:off x="15266044" y="65450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126292</xdr:rowOff>
    </xdr:from>
    <xdr:ext cx="405111" cy="259045"/>
    <xdr:sp macro="" textlink="">
      <xdr:nvSpPr>
        <xdr:cNvPr id="447" name="n_2aveValue【認定こども園・幼稚園・保育所】&#10;有形固定資産減価償却率">
          <a:extLst>
            <a:ext uri="{FF2B5EF4-FFF2-40B4-BE49-F238E27FC236}">
              <a16:creationId xmlns:a16="http://schemas.microsoft.com/office/drawing/2014/main" id="{DB863A79-E63F-4B20-A445-9C8237548F56}"/>
            </a:ext>
          </a:extLst>
        </xdr:cNvPr>
        <xdr:cNvSpPr txBox="1"/>
      </xdr:nvSpPr>
      <xdr:spPr>
        <a:xfrm>
          <a:off x="14389744" y="6469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132823</xdr:rowOff>
    </xdr:from>
    <xdr:ext cx="405111" cy="259045"/>
    <xdr:sp macro="" textlink="">
      <xdr:nvSpPr>
        <xdr:cNvPr id="448" name="n_3aveValue【認定こども園・幼稚園・保育所】&#10;有形固定資産減価償却率">
          <a:extLst>
            <a:ext uri="{FF2B5EF4-FFF2-40B4-BE49-F238E27FC236}">
              <a16:creationId xmlns:a16="http://schemas.microsoft.com/office/drawing/2014/main" id="{234D3A49-1665-4A60-A958-D2E50601D69D}"/>
            </a:ext>
          </a:extLst>
        </xdr:cNvPr>
        <xdr:cNvSpPr txBox="1"/>
      </xdr:nvSpPr>
      <xdr:spPr>
        <a:xfrm>
          <a:off x="13500744" y="6476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20155</xdr:rowOff>
    </xdr:from>
    <xdr:ext cx="405111" cy="259045"/>
    <xdr:sp macro="" textlink="">
      <xdr:nvSpPr>
        <xdr:cNvPr id="449" name="n_4aveValue【認定こども園・幼稚園・保育所】&#10;有形固定資産減価償却率">
          <a:extLst>
            <a:ext uri="{FF2B5EF4-FFF2-40B4-BE49-F238E27FC236}">
              <a16:creationId xmlns:a16="http://schemas.microsoft.com/office/drawing/2014/main" id="{0525BE6C-25DA-41E1-8661-EB91AE7BF5EB}"/>
            </a:ext>
          </a:extLst>
        </xdr:cNvPr>
        <xdr:cNvSpPr txBox="1"/>
      </xdr:nvSpPr>
      <xdr:spPr>
        <a:xfrm>
          <a:off x="12611744" y="6535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8000</xdr:rowOff>
    </xdr:from>
    <xdr:ext cx="405111" cy="259045"/>
    <xdr:sp macro="" textlink="">
      <xdr:nvSpPr>
        <xdr:cNvPr id="450" name="n_1mainValue【認定こども園・幼稚園・保育所】&#10;有形固定資産減価償却率">
          <a:extLst>
            <a:ext uri="{FF2B5EF4-FFF2-40B4-BE49-F238E27FC236}">
              <a16:creationId xmlns:a16="http://schemas.microsoft.com/office/drawing/2014/main" id="{0CB1792F-CCF2-490D-89DB-9E6E2FBE2BA7}"/>
            </a:ext>
          </a:extLst>
        </xdr:cNvPr>
        <xdr:cNvSpPr txBox="1"/>
      </xdr:nvSpPr>
      <xdr:spPr>
        <a:xfrm>
          <a:off x="15266044" y="5837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140261</xdr:rowOff>
    </xdr:from>
    <xdr:ext cx="405111" cy="259045"/>
    <xdr:sp macro="" textlink="">
      <xdr:nvSpPr>
        <xdr:cNvPr id="451" name="n_2mainValue【認定こども園・幼稚園・保育所】&#10;有形固定資産減価償却率">
          <a:extLst>
            <a:ext uri="{FF2B5EF4-FFF2-40B4-BE49-F238E27FC236}">
              <a16:creationId xmlns:a16="http://schemas.microsoft.com/office/drawing/2014/main" id="{406689C1-0C59-4BBF-8874-A847D81D7BEF}"/>
            </a:ext>
          </a:extLst>
        </xdr:cNvPr>
        <xdr:cNvSpPr txBox="1"/>
      </xdr:nvSpPr>
      <xdr:spPr>
        <a:xfrm>
          <a:off x="14389744" y="5798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60251</xdr:rowOff>
    </xdr:from>
    <xdr:ext cx="405111" cy="259045"/>
    <xdr:sp macro="" textlink="">
      <xdr:nvSpPr>
        <xdr:cNvPr id="452" name="n_3mainValue【認定こども園・幼稚園・保育所】&#10;有形固定資産減価償却率">
          <a:extLst>
            <a:ext uri="{FF2B5EF4-FFF2-40B4-BE49-F238E27FC236}">
              <a16:creationId xmlns:a16="http://schemas.microsoft.com/office/drawing/2014/main" id="{4675BA7E-AD5A-4E35-BECB-1B32FB3CB5EE}"/>
            </a:ext>
          </a:extLst>
        </xdr:cNvPr>
        <xdr:cNvSpPr txBox="1"/>
      </xdr:nvSpPr>
      <xdr:spPr>
        <a:xfrm>
          <a:off x="13500744" y="57181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32</xdr:row>
      <xdr:rowOff>163121</xdr:rowOff>
    </xdr:from>
    <xdr:ext cx="405111" cy="259045"/>
    <xdr:sp macro="" textlink="">
      <xdr:nvSpPr>
        <xdr:cNvPr id="453" name="n_4mainValue【認定こども園・幼稚園・保育所】&#10;有形固定資産減価償却率">
          <a:extLst>
            <a:ext uri="{FF2B5EF4-FFF2-40B4-BE49-F238E27FC236}">
              <a16:creationId xmlns:a16="http://schemas.microsoft.com/office/drawing/2014/main" id="{95FA1CB4-30A3-4714-A1B5-EFADACB7DB6B}"/>
            </a:ext>
          </a:extLst>
        </xdr:cNvPr>
        <xdr:cNvSpPr txBox="1"/>
      </xdr:nvSpPr>
      <xdr:spPr>
        <a:xfrm>
          <a:off x="12611744" y="56495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4" name="正方形/長方形 453">
          <a:extLst>
            <a:ext uri="{FF2B5EF4-FFF2-40B4-BE49-F238E27FC236}">
              <a16:creationId xmlns:a16="http://schemas.microsoft.com/office/drawing/2014/main" id="{F3D6BB56-1870-44D0-825E-B73666745793}"/>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5" name="正方形/長方形 454">
          <a:extLst>
            <a:ext uri="{FF2B5EF4-FFF2-40B4-BE49-F238E27FC236}">
              <a16:creationId xmlns:a16="http://schemas.microsoft.com/office/drawing/2014/main" id="{50516234-E7DB-43C9-A239-4EBF3C75BC85}"/>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6" name="正方形/長方形 455">
          <a:extLst>
            <a:ext uri="{FF2B5EF4-FFF2-40B4-BE49-F238E27FC236}">
              <a16:creationId xmlns:a16="http://schemas.microsoft.com/office/drawing/2014/main" id="{0F52D4B8-72DE-4DAF-9134-24FAD67C6171}"/>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7" name="正方形/長方形 456">
          <a:extLst>
            <a:ext uri="{FF2B5EF4-FFF2-40B4-BE49-F238E27FC236}">
              <a16:creationId xmlns:a16="http://schemas.microsoft.com/office/drawing/2014/main" id="{7E22B9A1-DFA7-4561-A10D-E24210E264BB}"/>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8" name="正方形/長方形 457">
          <a:extLst>
            <a:ext uri="{FF2B5EF4-FFF2-40B4-BE49-F238E27FC236}">
              <a16:creationId xmlns:a16="http://schemas.microsoft.com/office/drawing/2014/main" id="{7B06B78E-17A4-4BAA-A005-21AC85AF437D}"/>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9" name="正方形/長方形 458">
          <a:extLst>
            <a:ext uri="{FF2B5EF4-FFF2-40B4-BE49-F238E27FC236}">
              <a16:creationId xmlns:a16="http://schemas.microsoft.com/office/drawing/2014/main" id="{E950119E-B57D-45C1-8A81-66E9354F664A}"/>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0" name="正方形/長方形 459">
          <a:extLst>
            <a:ext uri="{FF2B5EF4-FFF2-40B4-BE49-F238E27FC236}">
              <a16:creationId xmlns:a16="http://schemas.microsoft.com/office/drawing/2014/main" id="{B216833C-F285-4018-B159-43B577289869}"/>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1" name="正方形/長方形 460">
          <a:extLst>
            <a:ext uri="{FF2B5EF4-FFF2-40B4-BE49-F238E27FC236}">
              <a16:creationId xmlns:a16="http://schemas.microsoft.com/office/drawing/2014/main" id="{B403B96E-2CA5-4C64-A3BF-8AC712E0375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2" name="テキスト ボックス 461">
          <a:extLst>
            <a:ext uri="{FF2B5EF4-FFF2-40B4-BE49-F238E27FC236}">
              <a16:creationId xmlns:a16="http://schemas.microsoft.com/office/drawing/2014/main" id="{33FCCAC7-FE08-4A4C-83C2-9558FCEAFC96}"/>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3" name="直線コネクタ 462">
          <a:extLst>
            <a:ext uri="{FF2B5EF4-FFF2-40B4-BE49-F238E27FC236}">
              <a16:creationId xmlns:a16="http://schemas.microsoft.com/office/drawing/2014/main" id="{71583E7A-06C9-4254-8471-8A1BC0BF3892}"/>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4" name="直線コネクタ 463">
          <a:extLst>
            <a:ext uri="{FF2B5EF4-FFF2-40B4-BE49-F238E27FC236}">
              <a16:creationId xmlns:a16="http://schemas.microsoft.com/office/drawing/2014/main" id="{A3DBD998-89C2-4C47-A25D-855EA50FE63D}"/>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65" name="テキスト ボックス 464">
          <a:extLst>
            <a:ext uri="{FF2B5EF4-FFF2-40B4-BE49-F238E27FC236}">
              <a16:creationId xmlns:a16="http://schemas.microsoft.com/office/drawing/2014/main" id="{68822032-3C0D-45DD-B4A9-DF6B8D1A6E79}"/>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66" name="直線コネクタ 465">
          <a:extLst>
            <a:ext uri="{FF2B5EF4-FFF2-40B4-BE49-F238E27FC236}">
              <a16:creationId xmlns:a16="http://schemas.microsoft.com/office/drawing/2014/main" id="{829D3B51-EBDD-4A9F-8B14-DD7352A54D45}"/>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67" name="テキスト ボックス 466">
          <a:extLst>
            <a:ext uri="{FF2B5EF4-FFF2-40B4-BE49-F238E27FC236}">
              <a16:creationId xmlns:a16="http://schemas.microsoft.com/office/drawing/2014/main" id="{A0BB2331-637B-4FF3-ABD1-0C18EA4ECBE4}"/>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68" name="直線コネクタ 467">
          <a:extLst>
            <a:ext uri="{FF2B5EF4-FFF2-40B4-BE49-F238E27FC236}">
              <a16:creationId xmlns:a16="http://schemas.microsoft.com/office/drawing/2014/main" id="{8925D63C-B117-4905-AC30-60255B9A49F2}"/>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69" name="テキスト ボックス 468">
          <a:extLst>
            <a:ext uri="{FF2B5EF4-FFF2-40B4-BE49-F238E27FC236}">
              <a16:creationId xmlns:a16="http://schemas.microsoft.com/office/drawing/2014/main" id="{783C8564-47C9-4E0F-9DD0-C77ED238735B}"/>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0" name="直線コネクタ 469">
          <a:extLst>
            <a:ext uri="{FF2B5EF4-FFF2-40B4-BE49-F238E27FC236}">
              <a16:creationId xmlns:a16="http://schemas.microsoft.com/office/drawing/2014/main" id="{361DBDB4-DEFF-46B1-BB82-5D70532F614F}"/>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71" name="テキスト ボックス 470">
          <a:extLst>
            <a:ext uri="{FF2B5EF4-FFF2-40B4-BE49-F238E27FC236}">
              <a16:creationId xmlns:a16="http://schemas.microsoft.com/office/drawing/2014/main" id="{B15E3E28-F3FD-40B3-A31B-E6E1C5DD7D95}"/>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2" name="直線コネクタ 471">
          <a:extLst>
            <a:ext uri="{FF2B5EF4-FFF2-40B4-BE49-F238E27FC236}">
              <a16:creationId xmlns:a16="http://schemas.microsoft.com/office/drawing/2014/main" id="{01839DDF-DE35-488F-8A48-62CBE2D3CB1D}"/>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73" name="テキスト ボックス 472">
          <a:extLst>
            <a:ext uri="{FF2B5EF4-FFF2-40B4-BE49-F238E27FC236}">
              <a16:creationId xmlns:a16="http://schemas.microsoft.com/office/drawing/2014/main" id="{B45BA22F-B4AB-4FAE-B40D-E207CED243A9}"/>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4" name="直線コネクタ 473">
          <a:extLst>
            <a:ext uri="{FF2B5EF4-FFF2-40B4-BE49-F238E27FC236}">
              <a16:creationId xmlns:a16="http://schemas.microsoft.com/office/drawing/2014/main" id="{B32ADD66-7C33-405C-81FB-5468AEE86F9C}"/>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75" name="テキスト ボックス 474">
          <a:extLst>
            <a:ext uri="{FF2B5EF4-FFF2-40B4-BE49-F238E27FC236}">
              <a16:creationId xmlns:a16="http://schemas.microsoft.com/office/drawing/2014/main" id="{A96CB1CE-AAC6-4BF3-8573-18343026DA3E}"/>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6" name="直線コネクタ 475">
          <a:extLst>
            <a:ext uri="{FF2B5EF4-FFF2-40B4-BE49-F238E27FC236}">
              <a16:creationId xmlns:a16="http://schemas.microsoft.com/office/drawing/2014/main" id="{2141A455-3EF3-450E-B42B-3C6085F19B1A}"/>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7" name="テキスト ボックス 476">
          <a:extLst>
            <a:ext uri="{FF2B5EF4-FFF2-40B4-BE49-F238E27FC236}">
              <a16:creationId xmlns:a16="http://schemas.microsoft.com/office/drawing/2014/main" id="{453F7ED2-9AF2-486F-9D79-BE7E142077F2}"/>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8" name="【認定こども園・幼稚園・保育所】&#10;一人当たり面積グラフ枠">
          <a:extLst>
            <a:ext uri="{FF2B5EF4-FFF2-40B4-BE49-F238E27FC236}">
              <a16:creationId xmlns:a16="http://schemas.microsoft.com/office/drawing/2014/main" id="{FC598F39-076E-41FE-AE73-3785BC0E7226}"/>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43543</xdr:rowOff>
    </xdr:from>
    <xdr:to>
      <xdr:col>116</xdr:col>
      <xdr:colOff>62864</xdr:colOff>
      <xdr:row>41</xdr:row>
      <xdr:rowOff>90896</xdr:rowOff>
    </xdr:to>
    <xdr:cxnSp macro="">
      <xdr:nvCxnSpPr>
        <xdr:cNvPr id="479" name="直線コネクタ 478">
          <a:extLst>
            <a:ext uri="{FF2B5EF4-FFF2-40B4-BE49-F238E27FC236}">
              <a16:creationId xmlns:a16="http://schemas.microsoft.com/office/drawing/2014/main" id="{81AF9B31-B106-439C-9158-4EFC395DE717}"/>
            </a:ext>
          </a:extLst>
        </xdr:cNvPr>
        <xdr:cNvCxnSpPr/>
      </xdr:nvCxnSpPr>
      <xdr:spPr>
        <a:xfrm flipV="1">
          <a:off x="22160864" y="5872843"/>
          <a:ext cx="0" cy="12475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94723</xdr:rowOff>
    </xdr:from>
    <xdr:ext cx="469744" cy="259045"/>
    <xdr:sp macro="" textlink="">
      <xdr:nvSpPr>
        <xdr:cNvPr id="480" name="【認定こども園・幼稚園・保育所】&#10;一人当たり面積最小値テキスト">
          <a:extLst>
            <a:ext uri="{FF2B5EF4-FFF2-40B4-BE49-F238E27FC236}">
              <a16:creationId xmlns:a16="http://schemas.microsoft.com/office/drawing/2014/main" id="{9A85CF3B-51F7-4844-87CC-DEC085D782DA}"/>
            </a:ext>
          </a:extLst>
        </xdr:cNvPr>
        <xdr:cNvSpPr txBox="1"/>
      </xdr:nvSpPr>
      <xdr:spPr>
        <a:xfrm>
          <a:off x="22199600" y="7124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90896</xdr:rowOff>
    </xdr:from>
    <xdr:to>
      <xdr:col>116</xdr:col>
      <xdr:colOff>152400</xdr:colOff>
      <xdr:row>41</xdr:row>
      <xdr:rowOff>90896</xdr:rowOff>
    </xdr:to>
    <xdr:cxnSp macro="">
      <xdr:nvCxnSpPr>
        <xdr:cNvPr id="481" name="直線コネクタ 480">
          <a:extLst>
            <a:ext uri="{FF2B5EF4-FFF2-40B4-BE49-F238E27FC236}">
              <a16:creationId xmlns:a16="http://schemas.microsoft.com/office/drawing/2014/main" id="{F2944853-68FC-4892-8B8D-A80CA7E2F91D}"/>
            </a:ext>
          </a:extLst>
        </xdr:cNvPr>
        <xdr:cNvCxnSpPr/>
      </xdr:nvCxnSpPr>
      <xdr:spPr>
        <a:xfrm>
          <a:off x="22072600" y="71203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161670</xdr:rowOff>
    </xdr:from>
    <xdr:ext cx="469744" cy="259045"/>
    <xdr:sp macro="" textlink="">
      <xdr:nvSpPr>
        <xdr:cNvPr id="482" name="【認定こども園・幼稚園・保育所】&#10;一人当たり面積最大値テキスト">
          <a:extLst>
            <a:ext uri="{FF2B5EF4-FFF2-40B4-BE49-F238E27FC236}">
              <a16:creationId xmlns:a16="http://schemas.microsoft.com/office/drawing/2014/main" id="{2C14C05F-7DD9-4689-9A31-3530C06A9696}"/>
            </a:ext>
          </a:extLst>
        </xdr:cNvPr>
        <xdr:cNvSpPr txBox="1"/>
      </xdr:nvSpPr>
      <xdr:spPr>
        <a:xfrm>
          <a:off x="22199600" y="5648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43543</xdr:rowOff>
    </xdr:from>
    <xdr:to>
      <xdr:col>116</xdr:col>
      <xdr:colOff>152400</xdr:colOff>
      <xdr:row>34</xdr:row>
      <xdr:rowOff>43543</xdr:rowOff>
    </xdr:to>
    <xdr:cxnSp macro="">
      <xdr:nvCxnSpPr>
        <xdr:cNvPr id="483" name="直線コネクタ 482">
          <a:extLst>
            <a:ext uri="{FF2B5EF4-FFF2-40B4-BE49-F238E27FC236}">
              <a16:creationId xmlns:a16="http://schemas.microsoft.com/office/drawing/2014/main" id="{4D284E89-556B-4AE3-8670-DD19DF99C754}"/>
            </a:ext>
          </a:extLst>
        </xdr:cNvPr>
        <xdr:cNvCxnSpPr/>
      </xdr:nvCxnSpPr>
      <xdr:spPr>
        <a:xfrm>
          <a:off x="22072600" y="5872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107604</xdr:rowOff>
    </xdr:from>
    <xdr:ext cx="469744" cy="259045"/>
    <xdr:sp macro="" textlink="">
      <xdr:nvSpPr>
        <xdr:cNvPr id="484" name="【認定こども園・幼稚園・保育所】&#10;一人当たり面積平均値テキスト">
          <a:extLst>
            <a:ext uri="{FF2B5EF4-FFF2-40B4-BE49-F238E27FC236}">
              <a16:creationId xmlns:a16="http://schemas.microsoft.com/office/drawing/2014/main" id="{C913F347-0775-40A3-8D78-AEB76D841BA9}"/>
            </a:ext>
          </a:extLst>
        </xdr:cNvPr>
        <xdr:cNvSpPr txBox="1"/>
      </xdr:nvSpPr>
      <xdr:spPr>
        <a:xfrm>
          <a:off x="22199600" y="66227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84727</xdr:rowOff>
    </xdr:from>
    <xdr:to>
      <xdr:col>116</xdr:col>
      <xdr:colOff>114300</xdr:colOff>
      <xdr:row>40</xdr:row>
      <xdr:rowOff>14877</xdr:rowOff>
    </xdr:to>
    <xdr:sp macro="" textlink="">
      <xdr:nvSpPr>
        <xdr:cNvPr id="485" name="フローチャート: 判断 484">
          <a:extLst>
            <a:ext uri="{FF2B5EF4-FFF2-40B4-BE49-F238E27FC236}">
              <a16:creationId xmlns:a16="http://schemas.microsoft.com/office/drawing/2014/main" id="{D0B0018B-7805-433E-BC1C-C44E21ACF460}"/>
            </a:ext>
          </a:extLst>
        </xdr:cNvPr>
        <xdr:cNvSpPr/>
      </xdr:nvSpPr>
      <xdr:spPr>
        <a:xfrm>
          <a:off x="22110700" y="6771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14515</xdr:rowOff>
    </xdr:from>
    <xdr:to>
      <xdr:col>112</xdr:col>
      <xdr:colOff>38100</xdr:colOff>
      <xdr:row>40</xdr:row>
      <xdr:rowOff>116115</xdr:rowOff>
    </xdr:to>
    <xdr:sp macro="" textlink="">
      <xdr:nvSpPr>
        <xdr:cNvPr id="486" name="フローチャート: 判断 485">
          <a:extLst>
            <a:ext uri="{FF2B5EF4-FFF2-40B4-BE49-F238E27FC236}">
              <a16:creationId xmlns:a16="http://schemas.microsoft.com/office/drawing/2014/main" id="{628A6023-4100-40EC-9C9A-9419FCD49425}"/>
            </a:ext>
          </a:extLst>
        </xdr:cNvPr>
        <xdr:cNvSpPr/>
      </xdr:nvSpPr>
      <xdr:spPr>
        <a:xfrm>
          <a:off x="21272500" y="6872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44994</xdr:rowOff>
    </xdr:from>
    <xdr:to>
      <xdr:col>107</xdr:col>
      <xdr:colOff>101600</xdr:colOff>
      <xdr:row>40</xdr:row>
      <xdr:rowOff>146594</xdr:rowOff>
    </xdr:to>
    <xdr:sp macro="" textlink="">
      <xdr:nvSpPr>
        <xdr:cNvPr id="487" name="フローチャート: 判断 486">
          <a:extLst>
            <a:ext uri="{FF2B5EF4-FFF2-40B4-BE49-F238E27FC236}">
              <a16:creationId xmlns:a16="http://schemas.microsoft.com/office/drawing/2014/main" id="{15A5753D-DECE-4F3B-A948-39E81D74C984}"/>
            </a:ext>
          </a:extLst>
        </xdr:cNvPr>
        <xdr:cNvSpPr/>
      </xdr:nvSpPr>
      <xdr:spPr>
        <a:xfrm>
          <a:off x="20383500" y="6902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170724</xdr:rowOff>
    </xdr:from>
    <xdr:to>
      <xdr:col>102</xdr:col>
      <xdr:colOff>165100</xdr:colOff>
      <xdr:row>40</xdr:row>
      <xdr:rowOff>100874</xdr:rowOff>
    </xdr:to>
    <xdr:sp macro="" textlink="">
      <xdr:nvSpPr>
        <xdr:cNvPr id="488" name="フローチャート: 判断 487">
          <a:extLst>
            <a:ext uri="{FF2B5EF4-FFF2-40B4-BE49-F238E27FC236}">
              <a16:creationId xmlns:a16="http://schemas.microsoft.com/office/drawing/2014/main" id="{E7B26618-9CEA-466E-8406-0317FC3E63A0}"/>
            </a:ext>
          </a:extLst>
        </xdr:cNvPr>
        <xdr:cNvSpPr/>
      </xdr:nvSpPr>
      <xdr:spPr>
        <a:xfrm>
          <a:off x="19494500" y="6857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142422</xdr:rowOff>
    </xdr:from>
    <xdr:to>
      <xdr:col>98</xdr:col>
      <xdr:colOff>38100</xdr:colOff>
      <xdr:row>40</xdr:row>
      <xdr:rowOff>72572</xdr:rowOff>
    </xdr:to>
    <xdr:sp macro="" textlink="">
      <xdr:nvSpPr>
        <xdr:cNvPr id="489" name="フローチャート: 判断 488">
          <a:extLst>
            <a:ext uri="{FF2B5EF4-FFF2-40B4-BE49-F238E27FC236}">
              <a16:creationId xmlns:a16="http://schemas.microsoft.com/office/drawing/2014/main" id="{C236C10B-AE3B-4901-AE34-E252E4DBD6CB}"/>
            </a:ext>
          </a:extLst>
        </xdr:cNvPr>
        <xdr:cNvSpPr/>
      </xdr:nvSpPr>
      <xdr:spPr>
        <a:xfrm>
          <a:off x="18605500" y="6828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CB6221B4-D7E5-40FD-A062-898E382042CD}"/>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6122F948-B069-4B39-B8DB-ECD97FAA545A}"/>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2" name="テキスト ボックス 491">
          <a:extLst>
            <a:ext uri="{FF2B5EF4-FFF2-40B4-BE49-F238E27FC236}">
              <a16:creationId xmlns:a16="http://schemas.microsoft.com/office/drawing/2014/main" id="{2B81AD54-20E2-4D50-8772-16CD5F8C197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3" name="テキスト ボックス 492">
          <a:extLst>
            <a:ext uri="{FF2B5EF4-FFF2-40B4-BE49-F238E27FC236}">
              <a16:creationId xmlns:a16="http://schemas.microsoft.com/office/drawing/2014/main" id="{66EEFC8C-6184-4303-B846-B6A7336F6E63}"/>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5715EBF8-D876-4E45-AAE9-E9FD18E3710E}"/>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87993</xdr:rowOff>
    </xdr:from>
    <xdr:to>
      <xdr:col>116</xdr:col>
      <xdr:colOff>114300</xdr:colOff>
      <xdr:row>40</xdr:row>
      <xdr:rowOff>18143</xdr:rowOff>
    </xdr:to>
    <xdr:sp macro="" textlink="">
      <xdr:nvSpPr>
        <xdr:cNvPr id="495" name="楕円 494">
          <a:extLst>
            <a:ext uri="{FF2B5EF4-FFF2-40B4-BE49-F238E27FC236}">
              <a16:creationId xmlns:a16="http://schemas.microsoft.com/office/drawing/2014/main" id="{FAA2FBD4-EFB5-4414-8E79-84FC976C804A}"/>
            </a:ext>
          </a:extLst>
        </xdr:cNvPr>
        <xdr:cNvSpPr/>
      </xdr:nvSpPr>
      <xdr:spPr>
        <a:xfrm>
          <a:off x="22110700" y="6774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66420</xdr:rowOff>
    </xdr:from>
    <xdr:ext cx="469744" cy="259045"/>
    <xdr:sp macro="" textlink="">
      <xdr:nvSpPr>
        <xdr:cNvPr id="496" name="【認定こども園・幼稚園・保育所】&#10;一人当たり面積該当値テキスト">
          <a:extLst>
            <a:ext uri="{FF2B5EF4-FFF2-40B4-BE49-F238E27FC236}">
              <a16:creationId xmlns:a16="http://schemas.microsoft.com/office/drawing/2014/main" id="{CEE59794-0D5B-4424-9A54-BA28A640BE2B}"/>
            </a:ext>
          </a:extLst>
        </xdr:cNvPr>
        <xdr:cNvSpPr txBox="1"/>
      </xdr:nvSpPr>
      <xdr:spPr>
        <a:xfrm>
          <a:off x="22199600" y="67529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98878</xdr:rowOff>
    </xdr:from>
    <xdr:to>
      <xdr:col>112</xdr:col>
      <xdr:colOff>38100</xdr:colOff>
      <xdr:row>40</xdr:row>
      <xdr:rowOff>29028</xdr:rowOff>
    </xdr:to>
    <xdr:sp macro="" textlink="">
      <xdr:nvSpPr>
        <xdr:cNvPr id="497" name="楕円 496">
          <a:extLst>
            <a:ext uri="{FF2B5EF4-FFF2-40B4-BE49-F238E27FC236}">
              <a16:creationId xmlns:a16="http://schemas.microsoft.com/office/drawing/2014/main" id="{7E21CC0A-4323-4365-AB0A-C96181F5D97D}"/>
            </a:ext>
          </a:extLst>
        </xdr:cNvPr>
        <xdr:cNvSpPr/>
      </xdr:nvSpPr>
      <xdr:spPr>
        <a:xfrm>
          <a:off x="21272500" y="6785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138793</xdr:rowOff>
    </xdr:from>
    <xdr:to>
      <xdr:col>116</xdr:col>
      <xdr:colOff>63500</xdr:colOff>
      <xdr:row>39</xdr:row>
      <xdr:rowOff>149678</xdr:rowOff>
    </xdr:to>
    <xdr:cxnSp macro="">
      <xdr:nvCxnSpPr>
        <xdr:cNvPr id="498" name="直線コネクタ 497">
          <a:extLst>
            <a:ext uri="{FF2B5EF4-FFF2-40B4-BE49-F238E27FC236}">
              <a16:creationId xmlns:a16="http://schemas.microsoft.com/office/drawing/2014/main" id="{EFED9C62-E7F6-4104-932A-56F5DB88D42B}"/>
            </a:ext>
          </a:extLst>
        </xdr:cNvPr>
        <xdr:cNvCxnSpPr/>
      </xdr:nvCxnSpPr>
      <xdr:spPr>
        <a:xfrm flipV="1">
          <a:off x="21323300" y="6825343"/>
          <a:ext cx="8382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110853</xdr:rowOff>
    </xdr:from>
    <xdr:to>
      <xdr:col>107</xdr:col>
      <xdr:colOff>101600</xdr:colOff>
      <xdr:row>40</xdr:row>
      <xdr:rowOff>41003</xdr:rowOff>
    </xdr:to>
    <xdr:sp macro="" textlink="">
      <xdr:nvSpPr>
        <xdr:cNvPr id="499" name="楕円 498">
          <a:extLst>
            <a:ext uri="{FF2B5EF4-FFF2-40B4-BE49-F238E27FC236}">
              <a16:creationId xmlns:a16="http://schemas.microsoft.com/office/drawing/2014/main" id="{164A1072-A5E0-4C00-AD0A-206397EED896}"/>
            </a:ext>
          </a:extLst>
        </xdr:cNvPr>
        <xdr:cNvSpPr/>
      </xdr:nvSpPr>
      <xdr:spPr>
        <a:xfrm>
          <a:off x="20383500" y="6797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149678</xdr:rowOff>
    </xdr:from>
    <xdr:to>
      <xdr:col>111</xdr:col>
      <xdr:colOff>177800</xdr:colOff>
      <xdr:row>39</xdr:row>
      <xdr:rowOff>161653</xdr:rowOff>
    </xdr:to>
    <xdr:cxnSp macro="">
      <xdr:nvCxnSpPr>
        <xdr:cNvPr id="500" name="直線コネクタ 499">
          <a:extLst>
            <a:ext uri="{FF2B5EF4-FFF2-40B4-BE49-F238E27FC236}">
              <a16:creationId xmlns:a16="http://schemas.microsoft.com/office/drawing/2014/main" id="{4D9B2A03-3868-429D-AEE7-5DA25A5B853A}"/>
            </a:ext>
          </a:extLst>
        </xdr:cNvPr>
        <xdr:cNvCxnSpPr/>
      </xdr:nvCxnSpPr>
      <xdr:spPr>
        <a:xfrm flipV="1">
          <a:off x="20434300" y="6836228"/>
          <a:ext cx="889000" cy="11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126093</xdr:rowOff>
    </xdr:from>
    <xdr:to>
      <xdr:col>102</xdr:col>
      <xdr:colOff>165100</xdr:colOff>
      <xdr:row>40</xdr:row>
      <xdr:rowOff>56243</xdr:rowOff>
    </xdr:to>
    <xdr:sp macro="" textlink="">
      <xdr:nvSpPr>
        <xdr:cNvPr id="501" name="楕円 500">
          <a:extLst>
            <a:ext uri="{FF2B5EF4-FFF2-40B4-BE49-F238E27FC236}">
              <a16:creationId xmlns:a16="http://schemas.microsoft.com/office/drawing/2014/main" id="{10875D4D-605E-4FA3-91CF-A0A585F6447C}"/>
            </a:ext>
          </a:extLst>
        </xdr:cNvPr>
        <xdr:cNvSpPr/>
      </xdr:nvSpPr>
      <xdr:spPr>
        <a:xfrm>
          <a:off x="19494500" y="6812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161653</xdr:rowOff>
    </xdr:from>
    <xdr:to>
      <xdr:col>107</xdr:col>
      <xdr:colOff>50800</xdr:colOff>
      <xdr:row>40</xdr:row>
      <xdr:rowOff>5443</xdr:rowOff>
    </xdr:to>
    <xdr:cxnSp macro="">
      <xdr:nvCxnSpPr>
        <xdr:cNvPr id="502" name="直線コネクタ 501">
          <a:extLst>
            <a:ext uri="{FF2B5EF4-FFF2-40B4-BE49-F238E27FC236}">
              <a16:creationId xmlns:a16="http://schemas.microsoft.com/office/drawing/2014/main" id="{5265F07C-686E-4B9A-AECB-A2667E4C10D5}"/>
            </a:ext>
          </a:extLst>
        </xdr:cNvPr>
        <xdr:cNvCxnSpPr/>
      </xdr:nvCxnSpPr>
      <xdr:spPr>
        <a:xfrm flipV="1">
          <a:off x="19545300" y="6848203"/>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17780</xdr:rowOff>
    </xdr:from>
    <xdr:to>
      <xdr:col>98</xdr:col>
      <xdr:colOff>38100</xdr:colOff>
      <xdr:row>40</xdr:row>
      <xdr:rowOff>119380</xdr:rowOff>
    </xdr:to>
    <xdr:sp macro="" textlink="">
      <xdr:nvSpPr>
        <xdr:cNvPr id="503" name="楕円 502">
          <a:extLst>
            <a:ext uri="{FF2B5EF4-FFF2-40B4-BE49-F238E27FC236}">
              <a16:creationId xmlns:a16="http://schemas.microsoft.com/office/drawing/2014/main" id="{FF921B4F-C008-4E1A-A82A-2B97444DEA21}"/>
            </a:ext>
          </a:extLst>
        </xdr:cNvPr>
        <xdr:cNvSpPr/>
      </xdr:nvSpPr>
      <xdr:spPr>
        <a:xfrm>
          <a:off x="18605500" y="687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5443</xdr:rowOff>
    </xdr:from>
    <xdr:to>
      <xdr:col>102</xdr:col>
      <xdr:colOff>114300</xdr:colOff>
      <xdr:row>40</xdr:row>
      <xdr:rowOff>68580</xdr:rowOff>
    </xdr:to>
    <xdr:cxnSp macro="">
      <xdr:nvCxnSpPr>
        <xdr:cNvPr id="504" name="直線コネクタ 503">
          <a:extLst>
            <a:ext uri="{FF2B5EF4-FFF2-40B4-BE49-F238E27FC236}">
              <a16:creationId xmlns:a16="http://schemas.microsoft.com/office/drawing/2014/main" id="{4A2B95A9-3C20-4532-9E78-230D92D91B9F}"/>
            </a:ext>
          </a:extLst>
        </xdr:cNvPr>
        <xdr:cNvCxnSpPr/>
      </xdr:nvCxnSpPr>
      <xdr:spPr>
        <a:xfrm flipV="1">
          <a:off x="18656300" y="6863443"/>
          <a:ext cx="889000" cy="63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107242</xdr:rowOff>
    </xdr:from>
    <xdr:ext cx="469744" cy="259045"/>
    <xdr:sp macro="" textlink="">
      <xdr:nvSpPr>
        <xdr:cNvPr id="505" name="n_1aveValue【認定こども園・幼稚園・保育所】&#10;一人当たり面積">
          <a:extLst>
            <a:ext uri="{FF2B5EF4-FFF2-40B4-BE49-F238E27FC236}">
              <a16:creationId xmlns:a16="http://schemas.microsoft.com/office/drawing/2014/main" id="{A736A2BF-BA3E-410B-BC7E-3C5237411B5F}"/>
            </a:ext>
          </a:extLst>
        </xdr:cNvPr>
        <xdr:cNvSpPr txBox="1"/>
      </xdr:nvSpPr>
      <xdr:spPr>
        <a:xfrm>
          <a:off x="21075727" y="6965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137721</xdr:rowOff>
    </xdr:from>
    <xdr:ext cx="469744" cy="259045"/>
    <xdr:sp macro="" textlink="">
      <xdr:nvSpPr>
        <xdr:cNvPr id="506" name="n_2aveValue【認定こども園・幼稚園・保育所】&#10;一人当たり面積">
          <a:extLst>
            <a:ext uri="{FF2B5EF4-FFF2-40B4-BE49-F238E27FC236}">
              <a16:creationId xmlns:a16="http://schemas.microsoft.com/office/drawing/2014/main" id="{E8A0E7E3-8474-4F0F-9EE8-7E30712CC57B}"/>
            </a:ext>
          </a:extLst>
        </xdr:cNvPr>
        <xdr:cNvSpPr txBox="1"/>
      </xdr:nvSpPr>
      <xdr:spPr>
        <a:xfrm>
          <a:off x="20199427" y="6995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92001</xdr:rowOff>
    </xdr:from>
    <xdr:ext cx="469744" cy="259045"/>
    <xdr:sp macro="" textlink="">
      <xdr:nvSpPr>
        <xdr:cNvPr id="507" name="n_3aveValue【認定こども園・幼稚園・保育所】&#10;一人当たり面積">
          <a:extLst>
            <a:ext uri="{FF2B5EF4-FFF2-40B4-BE49-F238E27FC236}">
              <a16:creationId xmlns:a16="http://schemas.microsoft.com/office/drawing/2014/main" id="{22C6FBB3-2F5E-412F-9FD6-0F963C3C52D9}"/>
            </a:ext>
          </a:extLst>
        </xdr:cNvPr>
        <xdr:cNvSpPr txBox="1"/>
      </xdr:nvSpPr>
      <xdr:spPr>
        <a:xfrm>
          <a:off x="19310427" y="6950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89099</xdr:rowOff>
    </xdr:from>
    <xdr:ext cx="469744" cy="259045"/>
    <xdr:sp macro="" textlink="">
      <xdr:nvSpPr>
        <xdr:cNvPr id="508" name="n_4aveValue【認定こども園・幼稚園・保育所】&#10;一人当たり面積">
          <a:extLst>
            <a:ext uri="{FF2B5EF4-FFF2-40B4-BE49-F238E27FC236}">
              <a16:creationId xmlns:a16="http://schemas.microsoft.com/office/drawing/2014/main" id="{D0A7DEAC-FA52-498E-A463-7E624D64676C}"/>
            </a:ext>
          </a:extLst>
        </xdr:cNvPr>
        <xdr:cNvSpPr txBox="1"/>
      </xdr:nvSpPr>
      <xdr:spPr>
        <a:xfrm>
          <a:off x="18421427" y="6604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45555</xdr:rowOff>
    </xdr:from>
    <xdr:ext cx="469744" cy="259045"/>
    <xdr:sp macro="" textlink="">
      <xdr:nvSpPr>
        <xdr:cNvPr id="509" name="n_1mainValue【認定こども園・幼稚園・保育所】&#10;一人当たり面積">
          <a:extLst>
            <a:ext uri="{FF2B5EF4-FFF2-40B4-BE49-F238E27FC236}">
              <a16:creationId xmlns:a16="http://schemas.microsoft.com/office/drawing/2014/main" id="{C92ECB5D-3CAB-474F-AA86-6F34AC0AFEE8}"/>
            </a:ext>
          </a:extLst>
        </xdr:cNvPr>
        <xdr:cNvSpPr txBox="1"/>
      </xdr:nvSpPr>
      <xdr:spPr>
        <a:xfrm>
          <a:off x="21075727" y="6560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57530</xdr:rowOff>
    </xdr:from>
    <xdr:ext cx="469744" cy="259045"/>
    <xdr:sp macro="" textlink="">
      <xdr:nvSpPr>
        <xdr:cNvPr id="510" name="n_2mainValue【認定こども園・幼稚園・保育所】&#10;一人当たり面積">
          <a:extLst>
            <a:ext uri="{FF2B5EF4-FFF2-40B4-BE49-F238E27FC236}">
              <a16:creationId xmlns:a16="http://schemas.microsoft.com/office/drawing/2014/main" id="{05554FF5-0EB9-4EC4-88DA-C5234F2CCCD7}"/>
            </a:ext>
          </a:extLst>
        </xdr:cNvPr>
        <xdr:cNvSpPr txBox="1"/>
      </xdr:nvSpPr>
      <xdr:spPr>
        <a:xfrm>
          <a:off x="20199427" y="6572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72770</xdr:rowOff>
    </xdr:from>
    <xdr:ext cx="469744" cy="259045"/>
    <xdr:sp macro="" textlink="">
      <xdr:nvSpPr>
        <xdr:cNvPr id="511" name="n_3mainValue【認定こども園・幼稚園・保育所】&#10;一人当たり面積">
          <a:extLst>
            <a:ext uri="{FF2B5EF4-FFF2-40B4-BE49-F238E27FC236}">
              <a16:creationId xmlns:a16="http://schemas.microsoft.com/office/drawing/2014/main" id="{31C3AF5E-B7CE-42A0-936D-4A1846DCA375}"/>
            </a:ext>
          </a:extLst>
        </xdr:cNvPr>
        <xdr:cNvSpPr txBox="1"/>
      </xdr:nvSpPr>
      <xdr:spPr>
        <a:xfrm>
          <a:off x="19310427" y="6587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110507</xdr:rowOff>
    </xdr:from>
    <xdr:ext cx="469744" cy="259045"/>
    <xdr:sp macro="" textlink="">
      <xdr:nvSpPr>
        <xdr:cNvPr id="512" name="n_4mainValue【認定こども園・幼稚園・保育所】&#10;一人当たり面積">
          <a:extLst>
            <a:ext uri="{FF2B5EF4-FFF2-40B4-BE49-F238E27FC236}">
              <a16:creationId xmlns:a16="http://schemas.microsoft.com/office/drawing/2014/main" id="{2A78738A-2A1E-43D0-AB57-B736E9CFFC4C}"/>
            </a:ext>
          </a:extLst>
        </xdr:cNvPr>
        <xdr:cNvSpPr txBox="1"/>
      </xdr:nvSpPr>
      <xdr:spPr>
        <a:xfrm>
          <a:off x="18421427" y="6968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3" name="正方形/長方形 512">
          <a:extLst>
            <a:ext uri="{FF2B5EF4-FFF2-40B4-BE49-F238E27FC236}">
              <a16:creationId xmlns:a16="http://schemas.microsoft.com/office/drawing/2014/main" id="{25C0D545-4174-4A46-951A-E77FA5802FA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4" name="正方形/長方形 513">
          <a:extLst>
            <a:ext uri="{FF2B5EF4-FFF2-40B4-BE49-F238E27FC236}">
              <a16:creationId xmlns:a16="http://schemas.microsoft.com/office/drawing/2014/main" id="{2FCDA60F-BC18-4FE7-BE08-48155DD8D304}"/>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5" name="正方形/長方形 514">
          <a:extLst>
            <a:ext uri="{FF2B5EF4-FFF2-40B4-BE49-F238E27FC236}">
              <a16:creationId xmlns:a16="http://schemas.microsoft.com/office/drawing/2014/main" id="{902DCF13-BE46-4706-A562-CB0734252A95}"/>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6" name="正方形/長方形 515">
          <a:extLst>
            <a:ext uri="{FF2B5EF4-FFF2-40B4-BE49-F238E27FC236}">
              <a16:creationId xmlns:a16="http://schemas.microsoft.com/office/drawing/2014/main" id="{54B20921-DFBB-4105-BA3F-807793801A6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7" name="正方形/長方形 516">
          <a:extLst>
            <a:ext uri="{FF2B5EF4-FFF2-40B4-BE49-F238E27FC236}">
              <a16:creationId xmlns:a16="http://schemas.microsoft.com/office/drawing/2014/main" id="{BA6B3376-A007-4D3F-B21E-3C1BFB36A928}"/>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8" name="正方形/長方形 517">
          <a:extLst>
            <a:ext uri="{FF2B5EF4-FFF2-40B4-BE49-F238E27FC236}">
              <a16:creationId xmlns:a16="http://schemas.microsoft.com/office/drawing/2014/main" id="{4659BA06-D018-4CB4-B72C-A2D989D8BA24}"/>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9" name="正方形/長方形 518">
          <a:extLst>
            <a:ext uri="{FF2B5EF4-FFF2-40B4-BE49-F238E27FC236}">
              <a16:creationId xmlns:a16="http://schemas.microsoft.com/office/drawing/2014/main" id="{4E0D639F-5D70-4257-8CC4-72E9D74EBFF5}"/>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0" name="正方形/長方形 519">
          <a:extLst>
            <a:ext uri="{FF2B5EF4-FFF2-40B4-BE49-F238E27FC236}">
              <a16:creationId xmlns:a16="http://schemas.microsoft.com/office/drawing/2014/main" id="{7C3C2DC6-44F8-4883-AEE5-FC92B5A32816}"/>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1" name="テキスト ボックス 520">
          <a:extLst>
            <a:ext uri="{FF2B5EF4-FFF2-40B4-BE49-F238E27FC236}">
              <a16:creationId xmlns:a16="http://schemas.microsoft.com/office/drawing/2014/main" id="{C5D1A815-9B30-4374-BC3E-E029309E0BF5}"/>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2" name="直線コネクタ 521">
          <a:extLst>
            <a:ext uri="{FF2B5EF4-FFF2-40B4-BE49-F238E27FC236}">
              <a16:creationId xmlns:a16="http://schemas.microsoft.com/office/drawing/2014/main" id="{B9753809-32C9-4C1F-8115-BE6CEF6E75F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3" name="テキスト ボックス 522">
          <a:extLst>
            <a:ext uri="{FF2B5EF4-FFF2-40B4-BE49-F238E27FC236}">
              <a16:creationId xmlns:a16="http://schemas.microsoft.com/office/drawing/2014/main" id="{BF76543B-7992-4551-B9D8-23383AB38644}"/>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4" name="直線コネクタ 523">
          <a:extLst>
            <a:ext uri="{FF2B5EF4-FFF2-40B4-BE49-F238E27FC236}">
              <a16:creationId xmlns:a16="http://schemas.microsoft.com/office/drawing/2014/main" id="{D09A792B-5D33-4F83-9933-772E648A10D1}"/>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5" name="テキスト ボックス 524">
          <a:extLst>
            <a:ext uri="{FF2B5EF4-FFF2-40B4-BE49-F238E27FC236}">
              <a16:creationId xmlns:a16="http://schemas.microsoft.com/office/drawing/2014/main" id="{5B445CEB-4DF4-46F3-AA40-922B9DAE223A}"/>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6" name="直線コネクタ 525">
          <a:extLst>
            <a:ext uri="{FF2B5EF4-FFF2-40B4-BE49-F238E27FC236}">
              <a16:creationId xmlns:a16="http://schemas.microsoft.com/office/drawing/2014/main" id="{D3858D11-28D2-4460-878D-38CF7BCD087C}"/>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7" name="テキスト ボックス 526">
          <a:extLst>
            <a:ext uri="{FF2B5EF4-FFF2-40B4-BE49-F238E27FC236}">
              <a16:creationId xmlns:a16="http://schemas.microsoft.com/office/drawing/2014/main" id="{973C267A-FEB5-49C5-9701-0961ACD51FCA}"/>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8" name="直線コネクタ 527">
          <a:extLst>
            <a:ext uri="{FF2B5EF4-FFF2-40B4-BE49-F238E27FC236}">
              <a16:creationId xmlns:a16="http://schemas.microsoft.com/office/drawing/2014/main" id="{3B8E02FE-9F67-4C39-8E0D-AC4E3C6B2C0D}"/>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9" name="テキスト ボックス 528">
          <a:extLst>
            <a:ext uri="{FF2B5EF4-FFF2-40B4-BE49-F238E27FC236}">
              <a16:creationId xmlns:a16="http://schemas.microsoft.com/office/drawing/2014/main" id="{C12BCDEF-9F84-40DF-B98A-CE28AEFBC04D}"/>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0" name="直線コネクタ 529">
          <a:extLst>
            <a:ext uri="{FF2B5EF4-FFF2-40B4-BE49-F238E27FC236}">
              <a16:creationId xmlns:a16="http://schemas.microsoft.com/office/drawing/2014/main" id="{2B823DF7-6C56-4E72-9A1A-31E0FC994EA1}"/>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1" name="テキスト ボックス 530">
          <a:extLst>
            <a:ext uri="{FF2B5EF4-FFF2-40B4-BE49-F238E27FC236}">
              <a16:creationId xmlns:a16="http://schemas.microsoft.com/office/drawing/2014/main" id="{80C0E711-F13B-4F0E-B82B-D772B63DF530}"/>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2" name="直線コネクタ 531">
          <a:extLst>
            <a:ext uri="{FF2B5EF4-FFF2-40B4-BE49-F238E27FC236}">
              <a16:creationId xmlns:a16="http://schemas.microsoft.com/office/drawing/2014/main" id="{07DEE451-F59B-4D8F-BF9A-40641999303A}"/>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3" name="テキスト ボックス 532">
          <a:extLst>
            <a:ext uri="{FF2B5EF4-FFF2-40B4-BE49-F238E27FC236}">
              <a16:creationId xmlns:a16="http://schemas.microsoft.com/office/drawing/2014/main" id="{4854A262-36DD-4E06-83F1-BC58EB58E43E}"/>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4" name="直線コネクタ 533">
          <a:extLst>
            <a:ext uri="{FF2B5EF4-FFF2-40B4-BE49-F238E27FC236}">
              <a16:creationId xmlns:a16="http://schemas.microsoft.com/office/drawing/2014/main" id="{AE802328-1B8C-453F-A59D-18F39164EA1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5" name="テキスト ボックス 534">
          <a:extLst>
            <a:ext uri="{FF2B5EF4-FFF2-40B4-BE49-F238E27FC236}">
              <a16:creationId xmlns:a16="http://schemas.microsoft.com/office/drawing/2014/main" id="{6FA38066-C7D1-4C55-A3B3-F5C132A78E15}"/>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36" name="【学校施設】&#10;有形固定資産減価償却率グラフ枠">
          <a:extLst>
            <a:ext uri="{FF2B5EF4-FFF2-40B4-BE49-F238E27FC236}">
              <a16:creationId xmlns:a16="http://schemas.microsoft.com/office/drawing/2014/main" id="{15679C40-1CC2-41B7-8486-72BD40A8EB83}"/>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118110</xdr:rowOff>
    </xdr:from>
    <xdr:to>
      <xdr:col>85</xdr:col>
      <xdr:colOff>126364</xdr:colOff>
      <xdr:row>64</xdr:row>
      <xdr:rowOff>5715</xdr:rowOff>
    </xdr:to>
    <xdr:cxnSp macro="">
      <xdr:nvCxnSpPr>
        <xdr:cNvPr id="537" name="直線コネクタ 536">
          <a:extLst>
            <a:ext uri="{FF2B5EF4-FFF2-40B4-BE49-F238E27FC236}">
              <a16:creationId xmlns:a16="http://schemas.microsoft.com/office/drawing/2014/main" id="{CB0FDF4F-5D97-4D7B-9D37-A65C2E3EEC59}"/>
            </a:ext>
          </a:extLst>
        </xdr:cNvPr>
        <xdr:cNvCxnSpPr/>
      </xdr:nvCxnSpPr>
      <xdr:spPr>
        <a:xfrm flipV="1">
          <a:off x="16318864" y="9547860"/>
          <a:ext cx="0" cy="14306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9542</xdr:rowOff>
    </xdr:from>
    <xdr:ext cx="405111" cy="259045"/>
    <xdr:sp macro="" textlink="">
      <xdr:nvSpPr>
        <xdr:cNvPr id="538" name="【学校施設】&#10;有形固定資産減価償却率最小値テキスト">
          <a:extLst>
            <a:ext uri="{FF2B5EF4-FFF2-40B4-BE49-F238E27FC236}">
              <a16:creationId xmlns:a16="http://schemas.microsoft.com/office/drawing/2014/main" id="{AA8219FC-D793-4B4E-BDE3-0EACE96A16AA}"/>
            </a:ext>
          </a:extLst>
        </xdr:cNvPr>
        <xdr:cNvSpPr txBox="1"/>
      </xdr:nvSpPr>
      <xdr:spPr>
        <a:xfrm>
          <a:off x="16357600" y="10982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5715</xdr:rowOff>
    </xdr:from>
    <xdr:to>
      <xdr:col>86</xdr:col>
      <xdr:colOff>25400</xdr:colOff>
      <xdr:row>64</xdr:row>
      <xdr:rowOff>5715</xdr:rowOff>
    </xdr:to>
    <xdr:cxnSp macro="">
      <xdr:nvCxnSpPr>
        <xdr:cNvPr id="539" name="直線コネクタ 538">
          <a:extLst>
            <a:ext uri="{FF2B5EF4-FFF2-40B4-BE49-F238E27FC236}">
              <a16:creationId xmlns:a16="http://schemas.microsoft.com/office/drawing/2014/main" id="{C7E06D65-45A0-49A3-8AEF-7CD6139112D1}"/>
            </a:ext>
          </a:extLst>
        </xdr:cNvPr>
        <xdr:cNvCxnSpPr/>
      </xdr:nvCxnSpPr>
      <xdr:spPr>
        <a:xfrm>
          <a:off x="16230600" y="10978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64787</xdr:rowOff>
    </xdr:from>
    <xdr:ext cx="405111" cy="259045"/>
    <xdr:sp macro="" textlink="">
      <xdr:nvSpPr>
        <xdr:cNvPr id="540" name="【学校施設】&#10;有形固定資産減価償却率最大値テキスト">
          <a:extLst>
            <a:ext uri="{FF2B5EF4-FFF2-40B4-BE49-F238E27FC236}">
              <a16:creationId xmlns:a16="http://schemas.microsoft.com/office/drawing/2014/main" id="{F8F5B8A1-30A6-4F9B-93DA-047ED26EE3D2}"/>
            </a:ext>
          </a:extLst>
        </xdr:cNvPr>
        <xdr:cNvSpPr txBox="1"/>
      </xdr:nvSpPr>
      <xdr:spPr>
        <a:xfrm>
          <a:off x="16357600" y="9323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118110</xdr:rowOff>
    </xdr:from>
    <xdr:to>
      <xdr:col>86</xdr:col>
      <xdr:colOff>25400</xdr:colOff>
      <xdr:row>55</xdr:row>
      <xdr:rowOff>118110</xdr:rowOff>
    </xdr:to>
    <xdr:cxnSp macro="">
      <xdr:nvCxnSpPr>
        <xdr:cNvPr id="541" name="直線コネクタ 540">
          <a:extLst>
            <a:ext uri="{FF2B5EF4-FFF2-40B4-BE49-F238E27FC236}">
              <a16:creationId xmlns:a16="http://schemas.microsoft.com/office/drawing/2014/main" id="{E3184A11-8C6C-4F02-A51D-453AEF6975B0}"/>
            </a:ext>
          </a:extLst>
        </xdr:cNvPr>
        <xdr:cNvCxnSpPr/>
      </xdr:nvCxnSpPr>
      <xdr:spPr>
        <a:xfrm>
          <a:off x="16230600" y="954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44467</xdr:rowOff>
    </xdr:from>
    <xdr:ext cx="405111" cy="259045"/>
    <xdr:sp macro="" textlink="">
      <xdr:nvSpPr>
        <xdr:cNvPr id="542" name="【学校施設】&#10;有形固定資産減価償却率平均値テキスト">
          <a:extLst>
            <a:ext uri="{FF2B5EF4-FFF2-40B4-BE49-F238E27FC236}">
              <a16:creationId xmlns:a16="http://schemas.microsoft.com/office/drawing/2014/main" id="{E6E119C2-72B2-4297-8DCA-047A5DD5BC36}"/>
            </a:ext>
          </a:extLst>
        </xdr:cNvPr>
        <xdr:cNvSpPr txBox="1"/>
      </xdr:nvSpPr>
      <xdr:spPr>
        <a:xfrm>
          <a:off x="16357600" y="101600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21590</xdr:rowOff>
    </xdr:from>
    <xdr:to>
      <xdr:col>85</xdr:col>
      <xdr:colOff>177800</xdr:colOff>
      <xdr:row>60</xdr:row>
      <xdr:rowOff>123190</xdr:rowOff>
    </xdr:to>
    <xdr:sp macro="" textlink="">
      <xdr:nvSpPr>
        <xdr:cNvPr id="543" name="フローチャート: 判断 542">
          <a:extLst>
            <a:ext uri="{FF2B5EF4-FFF2-40B4-BE49-F238E27FC236}">
              <a16:creationId xmlns:a16="http://schemas.microsoft.com/office/drawing/2014/main" id="{40A15896-E007-42E4-8417-B6F6F4EC0589}"/>
            </a:ext>
          </a:extLst>
        </xdr:cNvPr>
        <xdr:cNvSpPr/>
      </xdr:nvSpPr>
      <xdr:spPr>
        <a:xfrm>
          <a:off x="162687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156845</xdr:rowOff>
    </xdr:from>
    <xdr:to>
      <xdr:col>81</xdr:col>
      <xdr:colOff>101600</xdr:colOff>
      <xdr:row>60</xdr:row>
      <xdr:rowOff>86995</xdr:rowOff>
    </xdr:to>
    <xdr:sp macro="" textlink="">
      <xdr:nvSpPr>
        <xdr:cNvPr id="544" name="フローチャート: 判断 543">
          <a:extLst>
            <a:ext uri="{FF2B5EF4-FFF2-40B4-BE49-F238E27FC236}">
              <a16:creationId xmlns:a16="http://schemas.microsoft.com/office/drawing/2014/main" id="{8C54D8EF-E807-4BDC-A612-D6FCE4439D28}"/>
            </a:ext>
          </a:extLst>
        </xdr:cNvPr>
        <xdr:cNvSpPr/>
      </xdr:nvSpPr>
      <xdr:spPr>
        <a:xfrm>
          <a:off x="15430500" y="10272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105410</xdr:rowOff>
    </xdr:from>
    <xdr:to>
      <xdr:col>76</xdr:col>
      <xdr:colOff>165100</xdr:colOff>
      <xdr:row>60</xdr:row>
      <xdr:rowOff>35560</xdr:rowOff>
    </xdr:to>
    <xdr:sp macro="" textlink="">
      <xdr:nvSpPr>
        <xdr:cNvPr id="545" name="フローチャート: 判断 544">
          <a:extLst>
            <a:ext uri="{FF2B5EF4-FFF2-40B4-BE49-F238E27FC236}">
              <a16:creationId xmlns:a16="http://schemas.microsoft.com/office/drawing/2014/main" id="{E45CC923-2C5E-485D-AF04-164E795676A2}"/>
            </a:ext>
          </a:extLst>
        </xdr:cNvPr>
        <xdr:cNvSpPr/>
      </xdr:nvSpPr>
      <xdr:spPr>
        <a:xfrm>
          <a:off x="14541500" y="1022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61595</xdr:rowOff>
    </xdr:from>
    <xdr:to>
      <xdr:col>72</xdr:col>
      <xdr:colOff>38100</xdr:colOff>
      <xdr:row>59</xdr:row>
      <xdr:rowOff>163195</xdr:rowOff>
    </xdr:to>
    <xdr:sp macro="" textlink="">
      <xdr:nvSpPr>
        <xdr:cNvPr id="546" name="フローチャート: 判断 545">
          <a:extLst>
            <a:ext uri="{FF2B5EF4-FFF2-40B4-BE49-F238E27FC236}">
              <a16:creationId xmlns:a16="http://schemas.microsoft.com/office/drawing/2014/main" id="{1B4D9F9F-16F1-4B49-9582-15741C5DE714}"/>
            </a:ext>
          </a:extLst>
        </xdr:cNvPr>
        <xdr:cNvSpPr/>
      </xdr:nvSpPr>
      <xdr:spPr>
        <a:xfrm>
          <a:off x="13652500" y="10177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50165</xdr:rowOff>
    </xdr:from>
    <xdr:to>
      <xdr:col>67</xdr:col>
      <xdr:colOff>101600</xdr:colOff>
      <xdr:row>59</xdr:row>
      <xdr:rowOff>151765</xdr:rowOff>
    </xdr:to>
    <xdr:sp macro="" textlink="">
      <xdr:nvSpPr>
        <xdr:cNvPr id="547" name="フローチャート: 判断 546">
          <a:extLst>
            <a:ext uri="{FF2B5EF4-FFF2-40B4-BE49-F238E27FC236}">
              <a16:creationId xmlns:a16="http://schemas.microsoft.com/office/drawing/2014/main" id="{43F9819B-191C-4E6A-8C02-331DFB313357}"/>
            </a:ext>
          </a:extLst>
        </xdr:cNvPr>
        <xdr:cNvSpPr/>
      </xdr:nvSpPr>
      <xdr:spPr>
        <a:xfrm>
          <a:off x="12763500" y="10165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A1B3C0E7-4644-412E-AA06-5773A432512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AB6C5874-A3FA-470E-B178-C7D09301CDD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8DB62243-576B-471F-A3B3-EC85478F5D40}"/>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1" name="テキスト ボックス 550">
          <a:extLst>
            <a:ext uri="{FF2B5EF4-FFF2-40B4-BE49-F238E27FC236}">
              <a16:creationId xmlns:a16="http://schemas.microsoft.com/office/drawing/2014/main" id="{F8D2C40F-06FC-4971-8D60-03108F632323}"/>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7E0AEDEF-84A3-4709-9877-7AB2E218EAC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67310</xdr:rowOff>
    </xdr:from>
    <xdr:to>
      <xdr:col>85</xdr:col>
      <xdr:colOff>177800</xdr:colOff>
      <xdr:row>62</xdr:row>
      <xdr:rowOff>168910</xdr:rowOff>
    </xdr:to>
    <xdr:sp macro="" textlink="">
      <xdr:nvSpPr>
        <xdr:cNvPr id="553" name="楕円 552">
          <a:extLst>
            <a:ext uri="{FF2B5EF4-FFF2-40B4-BE49-F238E27FC236}">
              <a16:creationId xmlns:a16="http://schemas.microsoft.com/office/drawing/2014/main" id="{FF3FDAB6-B7F6-444C-BFFF-934963787310}"/>
            </a:ext>
          </a:extLst>
        </xdr:cNvPr>
        <xdr:cNvSpPr/>
      </xdr:nvSpPr>
      <xdr:spPr>
        <a:xfrm>
          <a:off x="16268700" y="10697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45737</xdr:rowOff>
    </xdr:from>
    <xdr:ext cx="405111" cy="259045"/>
    <xdr:sp macro="" textlink="">
      <xdr:nvSpPr>
        <xdr:cNvPr id="554" name="【学校施設】&#10;有形固定資産減価償却率該当値テキスト">
          <a:extLst>
            <a:ext uri="{FF2B5EF4-FFF2-40B4-BE49-F238E27FC236}">
              <a16:creationId xmlns:a16="http://schemas.microsoft.com/office/drawing/2014/main" id="{F345F9AF-A1FB-412C-92FB-9D5059D4CD86}"/>
            </a:ext>
          </a:extLst>
        </xdr:cNvPr>
        <xdr:cNvSpPr txBox="1"/>
      </xdr:nvSpPr>
      <xdr:spPr>
        <a:xfrm>
          <a:off x="16357600" y="10675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40640</xdr:rowOff>
    </xdr:from>
    <xdr:to>
      <xdr:col>81</xdr:col>
      <xdr:colOff>101600</xdr:colOff>
      <xdr:row>62</xdr:row>
      <xdr:rowOff>142240</xdr:rowOff>
    </xdr:to>
    <xdr:sp macro="" textlink="">
      <xdr:nvSpPr>
        <xdr:cNvPr id="555" name="楕円 554">
          <a:extLst>
            <a:ext uri="{FF2B5EF4-FFF2-40B4-BE49-F238E27FC236}">
              <a16:creationId xmlns:a16="http://schemas.microsoft.com/office/drawing/2014/main" id="{3817B97F-41DA-48B7-A8C1-A3F5599CFFDD}"/>
            </a:ext>
          </a:extLst>
        </xdr:cNvPr>
        <xdr:cNvSpPr/>
      </xdr:nvSpPr>
      <xdr:spPr>
        <a:xfrm>
          <a:off x="15430500" y="1067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91440</xdr:rowOff>
    </xdr:from>
    <xdr:to>
      <xdr:col>85</xdr:col>
      <xdr:colOff>127000</xdr:colOff>
      <xdr:row>62</xdr:row>
      <xdr:rowOff>118110</xdr:rowOff>
    </xdr:to>
    <xdr:cxnSp macro="">
      <xdr:nvCxnSpPr>
        <xdr:cNvPr id="556" name="直線コネクタ 555">
          <a:extLst>
            <a:ext uri="{FF2B5EF4-FFF2-40B4-BE49-F238E27FC236}">
              <a16:creationId xmlns:a16="http://schemas.microsoft.com/office/drawing/2014/main" id="{FD252BD3-A3CC-4377-9AA1-FE72979C179A}"/>
            </a:ext>
          </a:extLst>
        </xdr:cNvPr>
        <xdr:cNvCxnSpPr/>
      </xdr:nvCxnSpPr>
      <xdr:spPr>
        <a:xfrm>
          <a:off x="15481300" y="1072134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15875</xdr:rowOff>
    </xdr:from>
    <xdr:to>
      <xdr:col>76</xdr:col>
      <xdr:colOff>165100</xdr:colOff>
      <xdr:row>62</xdr:row>
      <xdr:rowOff>117475</xdr:rowOff>
    </xdr:to>
    <xdr:sp macro="" textlink="">
      <xdr:nvSpPr>
        <xdr:cNvPr id="557" name="楕円 556">
          <a:extLst>
            <a:ext uri="{FF2B5EF4-FFF2-40B4-BE49-F238E27FC236}">
              <a16:creationId xmlns:a16="http://schemas.microsoft.com/office/drawing/2014/main" id="{3EEB5FA5-8204-4477-ABDF-EAF63BD1D8C6}"/>
            </a:ext>
          </a:extLst>
        </xdr:cNvPr>
        <xdr:cNvSpPr/>
      </xdr:nvSpPr>
      <xdr:spPr>
        <a:xfrm>
          <a:off x="14541500" y="1064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66675</xdr:rowOff>
    </xdr:from>
    <xdr:to>
      <xdr:col>81</xdr:col>
      <xdr:colOff>50800</xdr:colOff>
      <xdr:row>62</xdr:row>
      <xdr:rowOff>91440</xdr:rowOff>
    </xdr:to>
    <xdr:cxnSp macro="">
      <xdr:nvCxnSpPr>
        <xdr:cNvPr id="558" name="直線コネクタ 557">
          <a:extLst>
            <a:ext uri="{FF2B5EF4-FFF2-40B4-BE49-F238E27FC236}">
              <a16:creationId xmlns:a16="http://schemas.microsoft.com/office/drawing/2014/main" id="{114E20D7-C073-4262-B0BE-C61EA6F6886E}"/>
            </a:ext>
          </a:extLst>
        </xdr:cNvPr>
        <xdr:cNvCxnSpPr/>
      </xdr:nvCxnSpPr>
      <xdr:spPr>
        <a:xfrm>
          <a:off x="14592300" y="1069657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147320</xdr:rowOff>
    </xdr:from>
    <xdr:to>
      <xdr:col>72</xdr:col>
      <xdr:colOff>38100</xdr:colOff>
      <xdr:row>62</xdr:row>
      <xdr:rowOff>77470</xdr:rowOff>
    </xdr:to>
    <xdr:sp macro="" textlink="">
      <xdr:nvSpPr>
        <xdr:cNvPr id="559" name="楕円 558">
          <a:extLst>
            <a:ext uri="{FF2B5EF4-FFF2-40B4-BE49-F238E27FC236}">
              <a16:creationId xmlns:a16="http://schemas.microsoft.com/office/drawing/2014/main" id="{5EB12142-F482-4F41-9D49-EFF25D0C2BB6}"/>
            </a:ext>
          </a:extLst>
        </xdr:cNvPr>
        <xdr:cNvSpPr/>
      </xdr:nvSpPr>
      <xdr:spPr>
        <a:xfrm>
          <a:off x="13652500" y="1060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26670</xdr:rowOff>
    </xdr:from>
    <xdr:to>
      <xdr:col>76</xdr:col>
      <xdr:colOff>114300</xdr:colOff>
      <xdr:row>62</xdr:row>
      <xdr:rowOff>66675</xdr:rowOff>
    </xdr:to>
    <xdr:cxnSp macro="">
      <xdr:nvCxnSpPr>
        <xdr:cNvPr id="560" name="直線コネクタ 559">
          <a:extLst>
            <a:ext uri="{FF2B5EF4-FFF2-40B4-BE49-F238E27FC236}">
              <a16:creationId xmlns:a16="http://schemas.microsoft.com/office/drawing/2014/main" id="{F24E593A-A544-484A-8A17-34046E6CA945}"/>
            </a:ext>
          </a:extLst>
        </xdr:cNvPr>
        <xdr:cNvCxnSpPr/>
      </xdr:nvCxnSpPr>
      <xdr:spPr>
        <a:xfrm>
          <a:off x="13703300" y="1065657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46355</xdr:rowOff>
    </xdr:from>
    <xdr:to>
      <xdr:col>67</xdr:col>
      <xdr:colOff>101600</xdr:colOff>
      <xdr:row>61</xdr:row>
      <xdr:rowOff>147955</xdr:rowOff>
    </xdr:to>
    <xdr:sp macro="" textlink="">
      <xdr:nvSpPr>
        <xdr:cNvPr id="561" name="楕円 560">
          <a:extLst>
            <a:ext uri="{FF2B5EF4-FFF2-40B4-BE49-F238E27FC236}">
              <a16:creationId xmlns:a16="http://schemas.microsoft.com/office/drawing/2014/main" id="{A8150408-EA84-48DE-8333-766CA5A88816}"/>
            </a:ext>
          </a:extLst>
        </xdr:cNvPr>
        <xdr:cNvSpPr/>
      </xdr:nvSpPr>
      <xdr:spPr>
        <a:xfrm>
          <a:off x="12763500" y="1050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97155</xdr:rowOff>
    </xdr:from>
    <xdr:to>
      <xdr:col>71</xdr:col>
      <xdr:colOff>177800</xdr:colOff>
      <xdr:row>62</xdr:row>
      <xdr:rowOff>26670</xdr:rowOff>
    </xdr:to>
    <xdr:cxnSp macro="">
      <xdr:nvCxnSpPr>
        <xdr:cNvPr id="562" name="直線コネクタ 561">
          <a:extLst>
            <a:ext uri="{FF2B5EF4-FFF2-40B4-BE49-F238E27FC236}">
              <a16:creationId xmlns:a16="http://schemas.microsoft.com/office/drawing/2014/main" id="{BF9632BE-EE4D-433C-AF0D-AFB34E3E2B8E}"/>
            </a:ext>
          </a:extLst>
        </xdr:cNvPr>
        <xdr:cNvCxnSpPr/>
      </xdr:nvCxnSpPr>
      <xdr:spPr>
        <a:xfrm>
          <a:off x="12814300" y="10555605"/>
          <a:ext cx="889000" cy="100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103522</xdr:rowOff>
    </xdr:from>
    <xdr:ext cx="405111" cy="259045"/>
    <xdr:sp macro="" textlink="">
      <xdr:nvSpPr>
        <xdr:cNvPr id="563" name="n_1aveValue【学校施設】&#10;有形固定資産減価償却率">
          <a:extLst>
            <a:ext uri="{FF2B5EF4-FFF2-40B4-BE49-F238E27FC236}">
              <a16:creationId xmlns:a16="http://schemas.microsoft.com/office/drawing/2014/main" id="{C0AC7A2A-A2ED-4E5F-93F7-900C7632D96B}"/>
            </a:ext>
          </a:extLst>
        </xdr:cNvPr>
        <xdr:cNvSpPr txBox="1"/>
      </xdr:nvSpPr>
      <xdr:spPr>
        <a:xfrm>
          <a:off x="15266044" y="10047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52087</xdr:rowOff>
    </xdr:from>
    <xdr:ext cx="405111" cy="259045"/>
    <xdr:sp macro="" textlink="">
      <xdr:nvSpPr>
        <xdr:cNvPr id="564" name="n_2aveValue【学校施設】&#10;有形固定資産減価償却率">
          <a:extLst>
            <a:ext uri="{FF2B5EF4-FFF2-40B4-BE49-F238E27FC236}">
              <a16:creationId xmlns:a16="http://schemas.microsoft.com/office/drawing/2014/main" id="{0AD795A8-2D32-455B-ABC9-6520399B511F}"/>
            </a:ext>
          </a:extLst>
        </xdr:cNvPr>
        <xdr:cNvSpPr txBox="1"/>
      </xdr:nvSpPr>
      <xdr:spPr>
        <a:xfrm>
          <a:off x="14389744" y="9996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8272</xdr:rowOff>
    </xdr:from>
    <xdr:ext cx="405111" cy="259045"/>
    <xdr:sp macro="" textlink="">
      <xdr:nvSpPr>
        <xdr:cNvPr id="565" name="n_3aveValue【学校施設】&#10;有形固定資産減価償却率">
          <a:extLst>
            <a:ext uri="{FF2B5EF4-FFF2-40B4-BE49-F238E27FC236}">
              <a16:creationId xmlns:a16="http://schemas.microsoft.com/office/drawing/2014/main" id="{2398C68A-A081-483E-8BD4-B27BC608F4A7}"/>
            </a:ext>
          </a:extLst>
        </xdr:cNvPr>
        <xdr:cNvSpPr txBox="1"/>
      </xdr:nvSpPr>
      <xdr:spPr>
        <a:xfrm>
          <a:off x="13500744" y="9952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168292</xdr:rowOff>
    </xdr:from>
    <xdr:ext cx="405111" cy="259045"/>
    <xdr:sp macro="" textlink="">
      <xdr:nvSpPr>
        <xdr:cNvPr id="566" name="n_4aveValue【学校施設】&#10;有形固定資産減価償却率">
          <a:extLst>
            <a:ext uri="{FF2B5EF4-FFF2-40B4-BE49-F238E27FC236}">
              <a16:creationId xmlns:a16="http://schemas.microsoft.com/office/drawing/2014/main" id="{FC7A2A59-75B1-4565-AD07-02C77A883C20}"/>
            </a:ext>
          </a:extLst>
        </xdr:cNvPr>
        <xdr:cNvSpPr txBox="1"/>
      </xdr:nvSpPr>
      <xdr:spPr>
        <a:xfrm>
          <a:off x="12611744" y="9940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133367</xdr:rowOff>
    </xdr:from>
    <xdr:ext cx="405111" cy="259045"/>
    <xdr:sp macro="" textlink="">
      <xdr:nvSpPr>
        <xdr:cNvPr id="567" name="n_1mainValue【学校施設】&#10;有形固定資産減価償却率">
          <a:extLst>
            <a:ext uri="{FF2B5EF4-FFF2-40B4-BE49-F238E27FC236}">
              <a16:creationId xmlns:a16="http://schemas.microsoft.com/office/drawing/2014/main" id="{FC67C531-4F36-413D-B0CC-5BEDBE3852E0}"/>
            </a:ext>
          </a:extLst>
        </xdr:cNvPr>
        <xdr:cNvSpPr txBox="1"/>
      </xdr:nvSpPr>
      <xdr:spPr>
        <a:xfrm>
          <a:off x="15266044" y="10763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108602</xdr:rowOff>
    </xdr:from>
    <xdr:ext cx="405111" cy="259045"/>
    <xdr:sp macro="" textlink="">
      <xdr:nvSpPr>
        <xdr:cNvPr id="568" name="n_2mainValue【学校施設】&#10;有形固定資産減価償却率">
          <a:extLst>
            <a:ext uri="{FF2B5EF4-FFF2-40B4-BE49-F238E27FC236}">
              <a16:creationId xmlns:a16="http://schemas.microsoft.com/office/drawing/2014/main" id="{90A9B980-2C24-497D-8523-0006A15BEFD2}"/>
            </a:ext>
          </a:extLst>
        </xdr:cNvPr>
        <xdr:cNvSpPr txBox="1"/>
      </xdr:nvSpPr>
      <xdr:spPr>
        <a:xfrm>
          <a:off x="14389744" y="10738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68597</xdr:rowOff>
    </xdr:from>
    <xdr:ext cx="405111" cy="259045"/>
    <xdr:sp macro="" textlink="">
      <xdr:nvSpPr>
        <xdr:cNvPr id="569" name="n_3mainValue【学校施設】&#10;有形固定資産減価償却率">
          <a:extLst>
            <a:ext uri="{FF2B5EF4-FFF2-40B4-BE49-F238E27FC236}">
              <a16:creationId xmlns:a16="http://schemas.microsoft.com/office/drawing/2014/main" id="{A799AEE9-FB18-44DC-AF96-4F106077BAD0}"/>
            </a:ext>
          </a:extLst>
        </xdr:cNvPr>
        <xdr:cNvSpPr txBox="1"/>
      </xdr:nvSpPr>
      <xdr:spPr>
        <a:xfrm>
          <a:off x="13500744" y="10698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139082</xdr:rowOff>
    </xdr:from>
    <xdr:ext cx="405111" cy="259045"/>
    <xdr:sp macro="" textlink="">
      <xdr:nvSpPr>
        <xdr:cNvPr id="570" name="n_4mainValue【学校施設】&#10;有形固定資産減価償却率">
          <a:extLst>
            <a:ext uri="{FF2B5EF4-FFF2-40B4-BE49-F238E27FC236}">
              <a16:creationId xmlns:a16="http://schemas.microsoft.com/office/drawing/2014/main" id="{486A0CCE-FB9C-48D5-87C2-C82DA1D4C1E5}"/>
            </a:ext>
          </a:extLst>
        </xdr:cNvPr>
        <xdr:cNvSpPr txBox="1"/>
      </xdr:nvSpPr>
      <xdr:spPr>
        <a:xfrm>
          <a:off x="12611744" y="10597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1" name="正方形/長方形 570">
          <a:extLst>
            <a:ext uri="{FF2B5EF4-FFF2-40B4-BE49-F238E27FC236}">
              <a16:creationId xmlns:a16="http://schemas.microsoft.com/office/drawing/2014/main" id="{12FD1247-66BF-42A6-9369-3D64B719E914}"/>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2" name="正方形/長方形 571">
          <a:extLst>
            <a:ext uri="{FF2B5EF4-FFF2-40B4-BE49-F238E27FC236}">
              <a16:creationId xmlns:a16="http://schemas.microsoft.com/office/drawing/2014/main" id="{7C7179A2-66EF-4A7A-AF2F-8A180BCC554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3" name="正方形/長方形 572">
          <a:extLst>
            <a:ext uri="{FF2B5EF4-FFF2-40B4-BE49-F238E27FC236}">
              <a16:creationId xmlns:a16="http://schemas.microsoft.com/office/drawing/2014/main" id="{099FFAB4-8402-4BEC-AA9A-67E3FF10485F}"/>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4" name="正方形/長方形 573">
          <a:extLst>
            <a:ext uri="{FF2B5EF4-FFF2-40B4-BE49-F238E27FC236}">
              <a16:creationId xmlns:a16="http://schemas.microsoft.com/office/drawing/2014/main" id="{C46666C0-25E1-4383-9629-2C9DD5C4ADB8}"/>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5" name="正方形/長方形 574">
          <a:extLst>
            <a:ext uri="{FF2B5EF4-FFF2-40B4-BE49-F238E27FC236}">
              <a16:creationId xmlns:a16="http://schemas.microsoft.com/office/drawing/2014/main" id="{9E890F51-173E-48B3-BA6F-25819F920145}"/>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6" name="正方形/長方形 575">
          <a:extLst>
            <a:ext uri="{FF2B5EF4-FFF2-40B4-BE49-F238E27FC236}">
              <a16:creationId xmlns:a16="http://schemas.microsoft.com/office/drawing/2014/main" id="{B8C6120E-A9CD-49F2-99B3-0DB8722A99FB}"/>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7" name="正方形/長方形 576">
          <a:extLst>
            <a:ext uri="{FF2B5EF4-FFF2-40B4-BE49-F238E27FC236}">
              <a16:creationId xmlns:a16="http://schemas.microsoft.com/office/drawing/2014/main" id="{C96FF924-74CE-4C75-BC84-6994984A07F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8" name="正方形/長方形 577">
          <a:extLst>
            <a:ext uri="{FF2B5EF4-FFF2-40B4-BE49-F238E27FC236}">
              <a16:creationId xmlns:a16="http://schemas.microsoft.com/office/drawing/2014/main" id="{06A3AC32-500C-4D07-B985-0DBB9B362BF1}"/>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9" name="テキスト ボックス 578">
          <a:extLst>
            <a:ext uri="{FF2B5EF4-FFF2-40B4-BE49-F238E27FC236}">
              <a16:creationId xmlns:a16="http://schemas.microsoft.com/office/drawing/2014/main" id="{641B8855-E81D-4E73-A432-114BDE695C96}"/>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0" name="直線コネクタ 579">
          <a:extLst>
            <a:ext uri="{FF2B5EF4-FFF2-40B4-BE49-F238E27FC236}">
              <a16:creationId xmlns:a16="http://schemas.microsoft.com/office/drawing/2014/main" id="{9F15C772-07A3-48F0-886A-968D496F9A0A}"/>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81" name="直線コネクタ 580">
          <a:extLst>
            <a:ext uri="{FF2B5EF4-FFF2-40B4-BE49-F238E27FC236}">
              <a16:creationId xmlns:a16="http://schemas.microsoft.com/office/drawing/2014/main" id="{C459A527-2E01-4F17-B6B2-2C1737AB4844}"/>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82" name="テキスト ボックス 581">
          <a:extLst>
            <a:ext uri="{FF2B5EF4-FFF2-40B4-BE49-F238E27FC236}">
              <a16:creationId xmlns:a16="http://schemas.microsoft.com/office/drawing/2014/main" id="{25D9AD1A-6410-48A1-AEC8-6057CEF0BFFC}"/>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3" name="直線コネクタ 582">
          <a:extLst>
            <a:ext uri="{FF2B5EF4-FFF2-40B4-BE49-F238E27FC236}">
              <a16:creationId xmlns:a16="http://schemas.microsoft.com/office/drawing/2014/main" id="{B4C12FB1-D10D-4E27-B32D-7925FB1085A4}"/>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4" name="テキスト ボックス 583">
          <a:extLst>
            <a:ext uri="{FF2B5EF4-FFF2-40B4-BE49-F238E27FC236}">
              <a16:creationId xmlns:a16="http://schemas.microsoft.com/office/drawing/2014/main" id="{32504CBF-74B6-4A46-85EB-95C33B99A0DD}"/>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5" name="直線コネクタ 584">
          <a:extLst>
            <a:ext uri="{FF2B5EF4-FFF2-40B4-BE49-F238E27FC236}">
              <a16:creationId xmlns:a16="http://schemas.microsoft.com/office/drawing/2014/main" id="{06BA5BFF-61F5-41A3-B338-2C118E5C0417}"/>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86" name="テキスト ボックス 585">
          <a:extLst>
            <a:ext uri="{FF2B5EF4-FFF2-40B4-BE49-F238E27FC236}">
              <a16:creationId xmlns:a16="http://schemas.microsoft.com/office/drawing/2014/main" id="{0D31B363-A1CF-4413-8DA6-05475E22E319}"/>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7" name="直線コネクタ 586">
          <a:extLst>
            <a:ext uri="{FF2B5EF4-FFF2-40B4-BE49-F238E27FC236}">
              <a16:creationId xmlns:a16="http://schemas.microsoft.com/office/drawing/2014/main" id="{8206033B-26EB-4FA0-B9D9-250733C91D45}"/>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8" name="テキスト ボックス 587">
          <a:extLst>
            <a:ext uri="{FF2B5EF4-FFF2-40B4-BE49-F238E27FC236}">
              <a16:creationId xmlns:a16="http://schemas.microsoft.com/office/drawing/2014/main" id="{DF2DB59D-AE5E-4D2F-8389-D00FEFD40674}"/>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9" name="直線コネクタ 588">
          <a:extLst>
            <a:ext uri="{FF2B5EF4-FFF2-40B4-BE49-F238E27FC236}">
              <a16:creationId xmlns:a16="http://schemas.microsoft.com/office/drawing/2014/main" id="{C3763E7E-083A-4162-AA1B-227503FE8B81}"/>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590" name="テキスト ボックス 589">
          <a:extLst>
            <a:ext uri="{FF2B5EF4-FFF2-40B4-BE49-F238E27FC236}">
              <a16:creationId xmlns:a16="http://schemas.microsoft.com/office/drawing/2014/main" id="{870934CB-A049-4035-BC0C-1304B1D64126}"/>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1" name="直線コネクタ 590">
          <a:extLst>
            <a:ext uri="{FF2B5EF4-FFF2-40B4-BE49-F238E27FC236}">
              <a16:creationId xmlns:a16="http://schemas.microsoft.com/office/drawing/2014/main" id="{B79ECEFB-FA64-443C-A6C5-8DFFC6AD538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2" name="テキスト ボックス 591">
          <a:extLst>
            <a:ext uri="{FF2B5EF4-FFF2-40B4-BE49-F238E27FC236}">
              <a16:creationId xmlns:a16="http://schemas.microsoft.com/office/drawing/2014/main" id="{D6C1AD8A-8886-4DE7-A706-ED91E9D14783}"/>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3" name="【学校施設】&#10;一人当たり面積グラフ枠">
          <a:extLst>
            <a:ext uri="{FF2B5EF4-FFF2-40B4-BE49-F238E27FC236}">
              <a16:creationId xmlns:a16="http://schemas.microsoft.com/office/drawing/2014/main" id="{0A0B69FD-691C-44D5-9414-D40A403F15B5}"/>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49276</xdr:rowOff>
    </xdr:from>
    <xdr:to>
      <xdr:col>116</xdr:col>
      <xdr:colOff>62864</xdr:colOff>
      <xdr:row>63</xdr:row>
      <xdr:rowOff>29210</xdr:rowOff>
    </xdr:to>
    <xdr:cxnSp macro="">
      <xdr:nvCxnSpPr>
        <xdr:cNvPr id="594" name="直線コネクタ 593">
          <a:extLst>
            <a:ext uri="{FF2B5EF4-FFF2-40B4-BE49-F238E27FC236}">
              <a16:creationId xmlns:a16="http://schemas.microsoft.com/office/drawing/2014/main" id="{55275C21-1239-4A78-AB5E-4A4B24F246D4}"/>
            </a:ext>
          </a:extLst>
        </xdr:cNvPr>
        <xdr:cNvCxnSpPr/>
      </xdr:nvCxnSpPr>
      <xdr:spPr>
        <a:xfrm flipV="1">
          <a:off x="22160864" y="9479026"/>
          <a:ext cx="0" cy="13515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33037</xdr:rowOff>
    </xdr:from>
    <xdr:ext cx="469744" cy="259045"/>
    <xdr:sp macro="" textlink="">
      <xdr:nvSpPr>
        <xdr:cNvPr id="595" name="【学校施設】&#10;一人当たり面積最小値テキスト">
          <a:extLst>
            <a:ext uri="{FF2B5EF4-FFF2-40B4-BE49-F238E27FC236}">
              <a16:creationId xmlns:a16="http://schemas.microsoft.com/office/drawing/2014/main" id="{0339F5B0-12CB-4E4F-AA68-CD4A5A3DADC9}"/>
            </a:ext>
          </a:extLst>
        </xdr:cNvPr>
        <xdr:cNvSpPr txBox="1"/>
      </xdr:nvSpPr>
      <xdr:spPr>
        <a:xfrm>
          <a:off x="22199600" y="10834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29210</xdr:rowOff>
    </xdr:from>
    <xdr:to>
      <xdr:col>116</xdr:col>
      <xdr:colOff>152400</xdr:colOff>
      <xdr:row>63</xdr:row>
      <xdr:rowOff>29210</xdr:rowOff>
    </xdr:to>
    <xdr:cxnSp macro="">
      <xdr:nvCxnSpPr>
        <xdr:cNvPr id="596" name="直線コネクタ 595">
          <a:extLst>
            <a:ext uri="{FF2B5EF4-FFF2-40B4-BE49-F238E27FC236}">
              <a16:creationId xmlns:a16="http://schemas.microsoft.com/office/drawing/2014/main" id="{34DE3624-5F4B-48FD-8F74-CDA887272227}"/>
            </a:ext>
          </a:extLst>
        </xdr:cNvPr>
        <xdr:cNvCxnSpPr/>
      </xdr:nvCxnSpPr>
      <xdr:spPr>
        <a:xfrm>
          <a:off x="22072600" y="10830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167403</xdr:rowOff>
    </xdr:from>
    <xdr:ext cx="534377" cy="259045"/>
    <xdr:sp macro="" textlink="">
      <xdr:nvSpPr>
        <xdr:cNvPr id="597" name="【学校施設】&#10;一人当たり面積最大値テキスト">
          <a:extLst>
            <a:ext uri="{FF2B5EF4-FFF2-40B4-BE49-F238E27FC236}">
              <a16:creationId xmlns:a16="http://schemas.microsoft.com/office/drawing/2014/main" id="{D9A3DF16-8983-4B28-8356-2BC80BB37A5E}"/>
            </a:ext>
          </a:extLst>
        </xdr:cNvPr>
        <xdr:cNvSpPr txBox="1"/>
      </xdr:nvSpPr>
      <xdr:spPr>
        <a:xfrm>
          <a:off x="22199600" y="9254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49276</xdr:rowOff>
    </xdr:from>
    <xdr:to>
      <xdr:col>116</xdr:col>
      <xdr:colOff>152400</xdr:colOff>
      <xdr:row>55</xdr:row>
      <xdr:rowOff>49276</xdr:rowOff>
    </xdr:to>
    <xdr:cxnSp macro="">
      <xdr:nvCxnSpPr>
        <xdr:cNvPr id="598" name="直線コネクタ 597">
          <a:extLst>
            <a:ext uri="{FF2B5EF4-FFF2-40B4-BE49-F238E27FC236}">
              <a16:creationId xmlns:a16="http://schemas.microsoft.com/office/drawing/2014/main" id="{6583EA9C-5126-487C-8873-9D9AA3BEA58B}"/>
            </a:ext>
          </a:extLst>
        </xdr:cNvPr>
        <xdr:cNvCxnSpPr/>
      </xdr:nvCxnSpPr>
      <xdr:spPr>
        <a:xfrm>
          <a:off x="22072600" y="94790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64152</xdr:rowOff>
    </xdr:from>
    <xdr:ext cx="469744" cy="259045"/>
    <xdr:sp macro="" textlink="">
      <xdr:nvSpPr>
        <xdr:cNvPr id="599" name="【学校施設】&#10;一人当たり面積平均値テキスト">
          <a:extLst>
            <a:ext uri="{FF2B5EF4-FFF2-40B4-BE49-F238E27FC236}">
              <a16:creationId xmlns:a16="http://schemas.microsoft.com/office/drawing/2014/main" id="{08E1F06B-4E3D-431F-BE24-8C21266DCE07}"/>
            </a:ext>
          </a:extLst>
        </xdr:cNvPr>
        <xdr:cNvSpPr txBox="1"/>
      </xdr:nvSpPr>
      <xdr:spPr>
        <a:xfrm>
          <a:off x="22199600" y="105226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85725</xdr:rowOff>
    </xdr:from>
    <xdr:to>
      <xdr:col>116</xdr:col>
      <xdr:colOff>114300</xdr:colOff>
      <xdr:row>62</xdr:row>
      <xdr:rowOff>15875</xdr:rowOff>
    </xdr:to>
    <xdr:sp macro="" textlink="">
      <xdr:nvSpPr>
        <xdr:cNvPr id="600" name="フローチャート: 判断 599">
          <a:extLst>
            <a:ext uri="{FF2B5EF4-FFF2-40B4-BE49-F238E27FC236}">
              <a16:creationId xmlns:a16="http://schemas.microsoft.com/office/drawing/2014/main" id="{EFC56480-4DD3-4B6A-98B6-90CC78430290}"/>
            </a:ext>
          </a:extLst>
        </xdr:cNvPr>
        <xdr:cNvSpPr/>
      </xdr:nvSpPr>
      <xdr:spPr>
        <a:xfrm>
          <a:off x="22110700" y="10544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49911</xdr:rowOff>
    </xdr:from>
    <xdr:to>
      <xdr:col>112</xdr:col>
      <xdr:colOff>38100</xdr:colOff>
      <xdr:row>62</xdr:row>
      <xdr:rowOff>151511</xdr:rowOff>
    </xdr:to>
    <xdr:sp macro="" textlink="">
      <xdr:nvSpPr>
        <xdr:cNvPr id="601" name="フローチャート: 判断 600">
          <a:extLst>
            <a:ext uri="{FF2B5EF4-FFF2-40B4-BE49-F238E27FC236}">
              <a16:creationId xmlns:a16="http://schemas.microsoft.com/office/drawing/2014/main" id="{1FEF931E-22C8-4B92-B36A-3238B39C446A}"/>
            </a:ext>
          </a:extLst>
        </xdr:cNvPr>
        <xdr:cNvSpPr/>
      </xdr:nvSpPr>
      <xdr:spPr>
        <a:xfrm>
          <a:off x="21272500" y="10679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61849</xdr:rowOff>
    </xdr:from>
    <xdr:to>
      <xdr:col>107</xdr:col>
      <xdr:colOff>101600</xdr:colOff>
      <xdr:row>62</xdr:row>
      <xdr:rowOff>163449</xdr:rowOff>
    </xdr:to>
    <xdr:sp macro="" textlink="">
      <xdr:nvSpPr>
        <xdr:cNvPr id="602" name="フローチャート: 判断 601">
          <a:extLst>
            <a:ext uri="{FF2B5EF4-FFF2-40B4-BE49-F238E27FC236}">
              <a16:creationId xmlns:a16="http://schemas.microsoft.com/office/drawing/2014/main" id="{3D0E8246-9BD9-46E6-82E9-91C6FC0E6FA4}"/>
            </a:ext>
          </a:extLst>
        </xdr:cNvPr>
        <xdr:cNvSpPr/>
      </xdr:nvSpPr>
      <xdr:spPr>
        <a:xfrm>
          <a:off x="20383500" y="10691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61976</xdr:rowOff>
    </xdr:from>
    <xdr:to>
      <xdr:col>102</xdr:col>
      <xdr:colOff>165100</xdr:colOff>
      <xdr:row>62</xdr:row>
      <xdr:rowOff>163576</xdr:rowOff>
    </xdr:to>
    <xdr:sp macro="" textlink="">
      <xdr:nvSpPr>
        <xdr:cNvPr id="603" name="フローチャート: 判断 602">
          <a:extLst>
            <a:ext uri="{FF2B5EF4-FFF2-40B4-BE49-F238E27FC236}">
              <a16:creationId xmlns:a16="http://schemas.microsoft.com/office/drawing/2014/main" id="{31B4F07D-432E-4CD4-833F-0254BA9BA1AF}"/>
            </a:ext>
          </a:extLst>
        </xdr:cNvPr>
        <xdr:cNvSpPr/>
      </xdr:nvSpPr>
      <xdr:spPr>
        <a:xfrm>
          <a:off x="19494500" y="10691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53975</xdr:rowOff>
    </xdr:from>
    <xdr:to>
      <xdr:col>98</xdr:col>
      <xdr:colOff>38100</xdr:colOff>
      <xdr:row>62</xdr:row>
      <xdr:rowOff>155575</xdr:rowOff>
    </xdr:to>
    <xdr:sp macro="" textlink="">
      <xdr:nvSpPr>
        <xdr:cNvPr id="604" name="フローチャート: 判断 603">
          <a:extLst>
            <a:ext uri="{FF2B5EF4-FFF2-40B4-BE49-F238E27FC236}">
              <a16:creationId xmlns:a16="http://schemas.microsoft.com/office/drawing/2014/main" id="{2B8C5287-04CE-403E-BC2F-B77E7F20774F}"/>
            </a:ext>
          </a:extLst>
        </xdr:cNvPr>
        <xdr:cNvSpPr/>
      </xdr:nvSpPr>
      <xdr:spPr>
        <a:xfrm>
          <a:off x="18605500" y="1068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C17A2BCD-127C-4F2F-9C66-65955C9D7C8B}"/>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6" name="テキスト ボックス 605">
          <a:extLst>
            <a:ext uri="{FF2B5EF4-FFF2-40B4-BE49-F238E27FC236}">
              <a16:creationId xmlns:a16="http://schemas.microsoft.com/office/drawing/2014/main" id="{204A1C80-C49C-4D27-AF2E-66DEB1943973}"/>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7" name="テキスト ボックス 606">
          <a:extLst>
            <a:ext uri="{FF2B5EF4-FFF2-40B4-BE49-F238E27FC236}">
              <a16:creationId xmlns:a16="http://schemas.microsoft.com/office/drawing/2014/main" id="{6C6162B4-246A-48BC-9A41-DF2B1D192FCF}"/>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8" name="テキスト ボックス 607">
          <a:extLst>
            <a:ext uri="{FF2B5EF4-FFF2-40B4-BE49-F238E27FC236}">
              <a16:creationId xmlns:a16="http://schemas.microsoft.com/office/drawing/2014/main" id="{99942B70-F951-47BA-A09C-78186EA8225F}"/>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1E04E297-0E36-4888-BB69-DBD2724F1D78}"/>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11049</xdr:rowOff>
    </xdr:from>
    <xdr:to>
      <xdr:col>116</xdr:col>
      <xdr:colOff>114300</xdr:colOff>
      <xdr:row>60</xdr:row>
      <xdr:rowOff>112649</xdr:rowOff>
    </xdr:to>
    <xdr:sp macro="" textlink="">
      <xdr:nvSpPr>
        <xdr:cNvPr id="610" name="楕円 609">
          <a:extLst>
            <a:ext uri="{FF2B5EF4-FFF2-40B4-BE49-F238E27FC236}">
              <a16:creationId xmlns:a16="http://schemas.microsoft.com/office/drawing/2014/main" id="{30AF5729-D987-4A79-BF88-99A9079BAB75}"/>
            </a:ext>
          </a:extLst>
        </xdr:cNvPr>
        <xdr:cNvSpPr/>
      </xdr:nvSpPr>
      <xdr:spPr>
        <a:xfrm>
          <a:off x="22110700" y="10298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59</xdr:row>
      <xdr:rowOff>33926</xdr:rowOff>
    </xdr:from>
    <xdr:ext cx="469744" cy="259045"/>
    <xdr:sp macro="" textlink="">
      <xdr:nvSpPr>
        <xdr:cNvPr id="611" name="【学校施設】&#10;一人当たり面積該当値テキスト">
          <a:extLst>
            <a:ext uri="{FF2B5EF4-FFF2-40B4-BE49-F238E27FC236}">
              <a16:creationId xmlns:a16="http://schemas.microsoft.com/office/drawing/2014/main" id="{ED9984FF-5484-4302-9683-E787C1D6A8B4}"/>
            </a:ext>
          </a:extLst>
        </xdr:cNvPr>
        <xdr:cNvSpPr txBox="1"/>
      </xdr:nvSpPr>
      <xdr:spPr>
        <a:xfrm>
          <a:off x="22199600" y="10149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26924</xdr:rowOff>
    </xdr:from>
    <xdr:to>
      <xdr:col>112</xdr:col>
      <xdr:colOff>38100</xdr:colOff>
      <xdr:row>60</xdr:row>
      <xdr:rowOff>128524</xdr:rowOff>
    </xdr:to>
    <xdr:sp macro="" textlink="">
      <xdr:nvSpPr>
        <xdr:cNvPr id="612" name="楕円 611">
          <a:extLst>
            <a:ext uri="{FF2B5EF4-FFF2-40B4-BE49-F238E27FC236}">
              <a16:creationId xmlns:a16="http://schemas.microsoft.com/office/drawing/2014/main" id="{353824C2-7E4E-438B-8FD1-8C10A8C44304}"/>
            </a:ext>
          </a:extLst>
        </xdr:cNvPr>
        <xdr:cNvSpPr/>
      </xdr:nvSpPr>
      <xdr:spPr>
        <a:xfrm>
          <a:off x="21272500" y="10313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61849</xdr:rowOff>
    </xdr:from>
    <xdr:to>
      <xdr:col>116</xdr:col>
      <xdr:colOff>63500</xdr:colOff>
      <xdr:row>60</xdr:row>
      <xdr:rowOff>77724</xdr:rowOff>
    </xdr:to>
    <xdr:cxnSp macro="">
      <xdr:nvCxnSpPr>
        <xdr:cNvPr id="613" name="直線コネクタ 612">
          <a:extLst>
            <a:ext uri="{FF2B5EF4-FFF2-40B4-BE49-F238E27FC236}">
              <a16:creationId xmlns:a16="http://schemas.microsoft.com/office/drawing/2014/main" id="{F24547FD-C67F-4468-A41F-15A5CF413239}"/>
            </a:ext>
          </a:extLst>
        </xdr:cNvPr>
        <xdr:cNvCxnSpPr/>
      </xdr:nvCxnSpPr>
      <xdr:spPr>
        <a:xfrm flipV="1">
          <a:off x="21323300" y="10348849"/>
          <a:ext cx="838200" cy="15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45339</xdr:rowOff>
    </xdr:from>
    <xdr:to>
      <xdr:col>107</xdr:col>
      <xdr:colOff>101600</xdr:colOff>
      <xdr:row>60</xdr:row>
      <xdr:rowOff>146939</xdr:rowOff>
    </xdr:to>
    <xdr:sp macro="" textlink="">
      <xdr:nvSpPr>
        <xdr:cNvPr id="614" name="楕円 613">
          <a:extLst>
            <a:ext uri="{FF2B5EF4-FFF2-40B4-BE49-F238E27FC236}">
              <a16:creationId xmlns:a16="http://schemas.microsoft.com/office/drawing/2014/main" id="{2A6420DD-640C-4351-8C58-D3BFB0118CE9}"/>
            </a:ext>
          </a:extLst>
        </xdr:cNvPr>
        <xdr:cNvSpPr/>
      </xdr:nvSpPr>
      <xdr:spPr>
        <a:xfrm>
          <a:off x="20383500" y="10332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77724</xdr:rowOff>
    </xdr:from>
    <xdr:to>
      <xdr:col>111</xdr:col>
      <xdr:colOff>177800</xdr:colOff>
      <xdr:row>60</xdr:row>
      <xdr:rowOff>96139</xdr:rowOff>
    </xdr:to>
    <xdr:cxnSp macro="">
      <xdr:nvCxnSpPr>
        <xdr:cNvPr id="615" name="直線コネクタ 614">
          <a:extLst>
            <a:ext uri="{FF2B5EF4-FFF2-40B4-BE49-F238E27FC236}">
              <a16:creationId xmlns:a16="http://schemas.microsoft.com/office/drawing/2014/main" id="{1186EC68-F539-48BA-B4A7-06CE73EA502D}"/>
            </a:ext>
          </a:extLst>
        </xdr:cNvPr>
        <xdr:cNvCxnSpPr/>
      </xdr:nvCxnSpPr>
      <xdr:spPr>
        <a:xfrm flipV="1">
          <a:off x="20434300" y="10364724"/>
          <a:ext cx="889000" cy="18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67691</xdr:rowOff>
    </xdr:from>
    <xdr:to>
      <xdr:col>102</xdr:col>
      <xdr:colOff>165100</xdr:colOff>
      <xdr:row>60</xdr:row>
      <xdr:rowOff>169291</xdr:rowOff>
    </xdr:to>
    <xdr:sp macro="" textlink="">
      <xdr:nvSpPr>
        <xdr:cNvPr id="616" name="楕円 615">
          <a:extLst>
            <a:ext uri="{FF2B5EF4-FFF2-40B4-BE49-F238E27FC236}">
              <a16:creationId xmlns:a16="http://schemas.microsoft.com/office/drawing/2014/main" id="{B6D5B5E1-778D-4337-9A0C-7DEA7C9C3E80}"/>
            </a:ext>
          </a:extLst>
        </xdr:cNvPr>
        <xdr:cNvSpPr/>
      </xdr:nvSpPr>
      <xdr:spPr>
        <a:xfrm>
          <a:off x="19494500" y="10354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60</xdr:row>
      <xdr:rowOff>96139</xdr:rowOff>
    </xdr:from>
    <xdr:to>
      <xdr:col>107</xdr:col>
      <xdr:colOff>50800</xdr:colOff>
      <xdr:row>60</xdr:row>
      <xdr:rowOff>118491</xdr:rowOff>
    </xdr:to>
    <xdr:cxnSp macro="">
      <xdr:nvCxnSpPr>
        <xdr:cNvPr id="617" name="直線コネクタ 616">
          <a:extLst>
            <a:ext uri="{FF2B5EF4-FFF2-40B4-BE49-F238E27FC236}">
              <a16:creationId xmlns:a16="http://schemas.microsoft.com/office/drawing/2014/main" id="{1174CF91-0C42-4EF3-840E-B33271176DDD}"/>
            </a:ext>
          </a:extLst>
        </xdr:cNvPr>
        <xdr:cNvCxnSpPr/>
      </xdr:nvCxnSpPr>
      <xdr:spPr>
        <a:xfrm flipV="1">
          <a:off x="19545300" y="10383139"/>
          <a:ext cx="889000" cy="22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147066</xdr:rowOff>
    </xdr:from>
    <xdr:to>
      <xdr:col>98</xdr:col>
      <xdr:colOff>38100</xdr:colOff>
      <xdr:row>63</xdr:row>
      <xdr:rowOff>77216</xdr:rowOff>
    </xdr:to>
    <xdr:sp macro="" textlink="">
      <xdr:nvSpPr>
        <xdr:cNvPr id="618" name="楕円 617">
          <a:extLst>
            <a:ext uri="{FF2B5EF4-FFF2-40B4-BE49-F238E27FC236}">
              <a16:creationId xmlns:a16="http://schemas.microsoft.com/office/drawing/2014/main" id="{9DB7C71C-52B7-4F47-823E-AD86E01DA2DD}"/>
            </a:ext>
          </a:extLst>
        </xdr:cNvPr>
        <xdr:cNvSpPr/>
      </xdr:nvSpPr>
      <xdr:spPr>
        <a:xfrm>
          <a:off x="18605500" y="10776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60</xdr:row>
      <xdr:rowOff>118491</xdr:rowOff>
    </xdr:from>
    <xdr:to>
      <xdr:col>102</xdr:col>
      <xdr:colOff>114300</xdr:colOff>
      <xdr:row>63</xdr:row>
      <xdr:rowOff>26416</xdr:rowOff>
    </xdr:to>
    <xdr:cxnSp macro="">
      <xdr:nvCxnSpPr>
        <xdr:cNvPr id="619" name="直線コネクタ 618">
          <a:extLst>
            <a:ext uri="{FF2B5EF4-FFF2-40B4-BE49-F238E27FC236}">
              <a16:creationId xmlns:a16="http://schemas.microsoft.com/office/drawing/2014/main" id="{BA57DD92-5BF0-4932-9751-57FAB1B5E208}"/>
            </a:ext>
          </a:extLst>
        </xdr:cNvPr>
        <xdr:cNvCxnSpPr/>
      </xdr:nvCxnSpPr>
      <xdr:spPr>
        <a:xfrm flipV="1">
          <a:off x="18656300" y="10405491"/>
          <a:ext cx="889000" cy="422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142638</xdr:rowOff>
    </xdr:from>
    <xdr:ext cx="469744" cy="259045"/>
    <xdr:sp macro="" textlink="">
      <xdr:nvSpPr>
        <xdr:cNvPr id="620" name="n_1aveValue【学校施設】&#10;一人当たり面積">
          <a:extLst>
            <a:ext uri="{FF2B5EF4-FFF2-40B4-BE49-F238E27FC236}">
              <a16:creationId xmlns:a16="http://schemas.microsoft.com/office/drawing/2014/main" id="{E0E144FA-58B9-4DE7-98DB-A5CF9E7503FF}"/>
            </a:ext>
          </a:extLst>
        </xdr:cNvPr>
        <xdr:cNvSpPr txBox="1"/>
      </xdr:nvSpPr>
      <xdr:spPr>
        <a:xfrm>
          <a:off x="21075727" y="10772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154576</xdr:rowOff>
    </xdr:from>
    <xdr:ext cx="469744" cy="259045"/>
    <xdr:sp macro="" textlink="">
      <xdr:nvSpPr>
        <xdr:cNvPr id="621" name="n_2aveValue【学校施設】&#10;一人当たり面積">
          <a:extLst>
            <a:ext uri="{FF2B5EF4-FFF2-40B4-BE49-F238E27FC236}">
              <a16:creationId xmlns:a16="http://schemas.microsoft.com/office/drawing/2014/main" id="{DCBB5A07-BFDD-4F49-A64F-9D5EE272A9C9}"/>
            </a:ext>
          </a:extLst>
        </xdr:cNvPr>
        <xdr:cNvSpPr txBox="1"/>
      </xdr:nvSpPr>
      <xdr:spPr>
        <a:xfrm>
          <a:off x="20199427" y="10784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154703</xdr:rowOff>
    </xdr:from>
    <xdr:ext cx="469744" cy="259045"/>
    <xdr:sp macro="" textlink="">
      <xdr:nvSpPr>
        <xdr:cNvPr id="622" name="n_3aveValue【学校施設】&#10;一人当たり面積">
          <a:extLst>
            <a:ext uri="{FF2B5EF4-FFF2-40B4-BE49-F238E27FC236}">
              <a16:creationId xmlns:a16="http://schemas.microsoft.com/office/drawing/2014/main" id="{5F97C475-C8AE-4A71-8795-07DD957503BD}"/>
            </a:ext>
          </a:extLst>
        </xdr:cNvPr>
        <xdr:cNvSpPr txBox="1"/>
      </xdr:nvSpPr>
      <xdr:spPr>
        <a:xfrm>
          <a:off x="19310427" y="10784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652</xdr:rowOff>
    </xdr:from>
    <xdr:ext cx="469744" cy="259045"/>
    <xdr:sp macro="" textlink="">
      <xdr:nvSpPr>
        <xdr:cNvPr id="623" name="n_4aveValue【学校施設】&#10;一人当たり面積">
          <a:extLst>
            <a:ext uri="{FF2B5EF4-FFF2-40B4-BE49-F238E27FC236}">
              <a16:creationId xmlns:a16="http://schemas.microsoft.com/office/drawing/2014/main" id="{8AA37A0F-F09F-427A-9D86-FC49FCCD08CB}"/>
            </a:ext>
          </a:extLst>
        </xdr:cNvPr>
        <xdr:cNvSpPr txBox="1"/>
      </xdr:nvSpPr>
      <xdr:spPr>
        <a:xfrm>
          <a:off x="18421427" y="10459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58</xdr:row>
      <xdr:rowOff>145051</xdr:rowOff>
    </xdr:from>
    <xdr:ext cx="469744" cy="259045"/>
    <xdr:sp macro="" textlink="">
      <xdr:nvSpPr>
        <xdr:cNvPr id="624" name="n_1mainValue【学校施設】&#10;一人当たり面積">
          <a:extLst>
            <a:ext uri="{FF2B5EF4-FFF2-40B4-BE49-F238E27FC236}">
              <a16:creationId xmlns:a16="http://schemas.microsoft.com/office/drawing/2014/main" id="{03413A8B-94C0-469F-9B9D-C599D78A426E}"/>
            </a:ext>
          </a:extLst>
        </xdr:cNvPr>
        <xdr:cNvSpPr txBox="1"/>
      </xdr:nvSpPr>
      <xdr:spPr>
        <a:xfrm>
          <a:off x="21075727" y="10089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163466</xdr:rowOff>
    </xdr:from>
    <xdr:ext cx="469744" cy="259045"/>
    <xdr:sp macro="" textlink="">
      <xdr:nvSpPr>
        <xdr:cNvPr id="625" name="n_2mainValue【学校施設】&#10;一人当たり面積">
          <a:extLst>
            <a:ext uri="{FF2B5EF4-FFF2-40B4-BE49-F238E27FC236}">
              <a16:creationId xmlns:a16="http://schemas.microsoft.com/office/drawing/2014/main" id="{CC012DC9-A2EA-4BBA-A84C-A359740A6171}"/>
            </a:ext>
          </a:extLst>
        </xdr:cNvPr>
        <xdr:cNvSpPr txBox="1"/>
      </xdr:nvSpPr>
      <xdr:spPr>
        <a:xfrm>
          <a:off x="20199427" y="10107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14368</xdr:rowOff>
    </xdr:from>
    <xdr:ext cx="469744" cy="259045"/>
    <xdr:sp macro="" textlink="">
      <xdr:nvSpPr>
        <xdr:cNvPr id="626" name="n_3mainValue【学校施設】&#10;一人当たり面積">
          <a:extLst>
            <a:ext uri="{FF2B5EF4-FFF2-40B4-BE49-F238E27FC236}">
              <a16:creationId xmlns:a16="http://schemas.microsoft.com/office/drawing/2014/main" id="{4913834E-536F-4E05-8692-C18881AC5182}"/>
            </a:ext>
          </a:extLst>
        </xdr:cNvPr>
        <xdr:cNvSpPr txBox="1"/>
      </xdr:nvSpPr>
      <xdr:spPr>
        <a:xfrm>
          <a:off x="19310427" y="10129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68343</xdr:rowOff>
    </xdr:from>
    <xdr:ext cx="469744" cy="259045"/>
    <xdr:sp macro="" textlink="">
      <xdr:nvSpPr>
        <xdr:cNvPr id="627" name="n_4mainValue【学校施設】&#10;一人当たり面積">
          <a:extLst>
            <a:ext uri="{FF2B5EF4-FFF2-40B4-BE49-F238E27FC236}">
              <a16:creationId xmlns:a16="http://schemas.microsoft.com/office/drawing/2014/main" id="{89C99718-4DBF-4893-88CC-DDBD48F88699}"/>
            </a:ext>
          </a:extLst>
        </xdr:cNvPr>
        <xdr:cNvSpPr txBox="1"/>
      </xdr:nvSpPr>
      <xdr:spPr>
        <a:xfrm>
          <a:off x="18421427" y="10869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8" name="正方形/長方形 627">
          <a:extLst>
            <a:ext uri="{FF2B5EF4-FFF2-40B4-BE49-F238E27FC236}">
              <a16:creationId xmlns:a16="http://schemas.microsoft.com/office/drawing/2014/main" id="{30D20162-2CF3-4737-9FF2-D8E7A001ECF1}"/>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9" name="正方形/長方形 628">
          <a:extLst>
            <a:ext uri="{FF2B5EF4-FFF2-40B4-BE49-F238E27FC236}">
              <a16:creationId xmlns:a16="http://schemas.microsoft.com/office/drawing/2014/main" id="{1C6F6D09-C18D-47C2-95BC-0CB019967861}"/>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0" name="正方形/長方形 629">
          <a:extLst>
            <a:ext uri="{FF2B5EF4-FFF2-40B4-BE49-F238E27FC236}">
              <a16:creationId xmlns:a16="http://schemas.microsoft.com/office/drawing/2014/main" id="{9517E693-22D9-47E2-A068-651F54D20CD6}"/>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1" name="正方形/長方形 630">
          <a:extLst>
            <a:ext uri="{FF2B5EF4-FFF2-40B4-BE49-F238E27FC236}">
              <a16:creationId xmlns:a16="http://schemas.microsoft.com/office/drawing/2014/main" id="{1399851D-4858-494E-B4B6-1F350FCF8B69}"/>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2" name="正方形/長方形 631">
          <a:extLst>
            <a:ext uri="{FF2B5EF4-FFF2-40B4-BE49-F238E27FC236}">
              <a16:creationId xmlns:a16="http://schemas.microsoft.com/office/drawing/2014/main" id="{30A66445-94A5-4C7D-A3D0-6F0BD967B181}"/>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3" name="正方形/長方形 632">
          <a:extLst>
            <a:ext uri="{FF2B5EF4-FFF2-40B4-BE49-F238E27FC236}">
              <a16:creationId xmlns:a16="http://schemas.microsoft.com/office/drawing/2014/main" id="{A48774BF-A9AF-4912-BF43-96388A193968}"/>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4" name="正方形/長方形 633">
          <a:extLst>
            <a:ext uri="{FF2B5EF4-FFF2-40B4-BE49-F238E27FC236}">
              <a16:creationId xmlns:a16="http://schemas.microsoft.com/office/drawing/2014/main" id="{88ED63D8-8692-4B1D-938E-480ACED69974}"/>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5" name="正方形/長方形 634">
          <a:extLst>
            <a:ext uri="{FF2B5EF4-FFF2-40B4-BE49-F238E27FC236}">
              <a16:creationId xmlns:a16="http://schemas.microsoft.com/office/drawing/2014/main" id="{B5C78301-9ED7-4045-BC26-21FAD4103A49}"/>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6" name="正方形/長方形 635">
          <a:extLst>
            <a:ext uri="{FF2B5EF4-FFF2-40B4-BE49-F238E27FC236}">
              <a16:creationId xmlns:a16="http://schemas.microsoft.com/office/drawing/2014/main" id="{0626AD4E-5B68-46F4-9140-324F4E5EB68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7" name="正方形/長方形 636">
          <a:extLst>
            <a:ext uri="{FF2B5EF4-FFF2-40B4-BE49-F238E27FC236}">
              <a16:creationId xmlns:a16="http://schemas.microsoft.com/office/drawing/2014/main" id="{740141BD-4AFF-4EFD-9E46-4AA58F204175}"/>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8" name="正方形/長方形 637">
          <a:extLst>
            <a:ext uri="{FF2B5EF4-FFF2-40B4-BE49-F238E27FC236}">
              <a16:creationId xmlns:a16="http://schemas.microsoft.com/office/drawing/2014/main" id="{92334825-30F0-4E27-8EF7-11E62F92B686}"/>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9" name="正方形/長方形 638">
          <a:extLst>
            <a:ext uri="{FF2B5EF4-FFF2-40B4-BE49-F238E27FC236}">
              <a16:creationId xmlns:a16="http://schemas.microsoft.com/office/drawing/2014/main" id="{534BC604-C507-4DA1-ACE8-7B49DC732D06}"/>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40" name="正方形/長方形 639">
          <a:extLst>
            <a:ext uri="{FF2B5EF4-FFF2-40B4-BE49-F238E27FC236}">
              <a16:creationId xmlns:a16="http://schemas.microsoft.com/office/drawing/2014/main" id="{BE3AEE90-AFBD-4C8F-9C06-15329C20DF5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41" name="正方形/長方形 640">
          <a:extLst>
            <a:ext uri="{FF2B5EF4-FFF2-40B4-BE49-F238E27FC236}">
              <a16:creationId xmlns:a16="http://schemas.microsoft.com/office/drawing/2014/main" id="{AC242EBC-DB75-4D0B-94F2-792B37FE6462}"/>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42" name="正方形/長方形 641">
          <a:extLst>
            <a:ext uri="{FF2B5EF4-FFF2-40B4-BE49-F238E27FC236}">
              <a16:creationId xmlns:a16="http://schemas.microsoft.com/office/drawing/2014/main" id="{33A7569E-ED7F-4CFB-8790-6FAF5DC7763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43" name="正方形/長方形 642">
          <a:extLst>
            <a:ext uri="{FF2B5EF4-FFF2-40B4-BE49-F238E27FC236}">
              <a16:creationId xmlns:a16="http://schemas.microsoft.com/office/drawing/2014/main" id="{1F8BD56A-BFA6-4002-9C32-4D6895CE3123}"/>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4" name="正方形/長方形 643">
          <a:extLst>
            <a:ext uri="{FF2B5EF4-FFF2-40B4-BE49-F238E27FC236}">
              <a16:creationId xmlns:a16="http://schemas.microsoft.com/office/drawing/2014/main" id="{EF19258B-5935-4E00-95C6-BF507AF1A41B}"/>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5" name="正方形/長方形 644">
          <a:extLst>
            <a:ext uri="{FF2B5EF4-FFF2-40B4-BE49-F238E27FC236}">
              <a16:creationId xmlns:a16="http://schemas.microsoft.com/office/drawing/2014/main" id="{B7D48B28-FA85-4528-B22B-5B858D45B9D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6" name="正方形/長方形 645">
          <a:extLst>
            <a:ext uri="{FF2B5EF4-FFF2-40B4-BE49-F238E27FC236}">
              <a16:creationId xmlns:a16="http://schemas.microsoft.com/office/drawing/2014/main" id="{AF9AFF3D-4274-40D2-8D21-B8A21BC887BF}"/>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7" name="正方形/長方形 646">
          <a:extLst>
            <a:ext uri="{FF2B5EF4-FFF2-40B4-BE49-F238E27FC236}">
              <a16:creationId xmlns:a16="http://schemas.microsoft.com/office/drawing/2014/main" id="{F0B5AC9F-247A-42E1-9919-F58CFB892439}"/>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8" name="正方形/長方形 647">
          <a:extLst>
            <a:ext uri="{FF2B5EF4-FFF2-40B4-BE49-F238E27FC236}">
              <a16:creationId xmlns:a16="http://schemas.microsoft.com/office/drawing/2014/main" id="{A4DFF0A4-CF80-4068-B136-33CA71B2AA31}"/>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9" name="正方形/長方形 648">
          <a:extLst>
            <a:ext uri="{FF2B5EF4-FFF2-40B4-BE49-F238E27FC236}">
              <a16:creationId xmlns:a16="http://schemas.microsoft.com/office/drawing/2014/main" id="{BB27763B-C3C2-4C19-B8B6-5F6BA19F9D7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50" name="正方形/長方形 649">
          <a:extLst>
            <a:ext uri="{FF2B5EF4-FFF2-40B4-BE49-F238E27FC236}">
              <a16:creationId xmlns:a16="http://schemas.microsoft.com/office/drawing/2014/main" id="{A783D4D2-BC8C-419F-BB3F-1ED99DB4A600}"/>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1" name="正方形/長方形 650">
          <a:extLst>
            <a:ext uri="{FF2B5EF4-FFF2-40B4-BE49-F238E27FC236}">
              <a16:creationId xmlns:a16="http://schemas.microsoft.com/office/drawing/2014/main" id="{2549DDEA-4ABC-4026-AF88-E8733B4F386F}"/>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52" name="テキスト ボックス 651">
          <a:extLst>
            <a:ext uri="{FF2B5EF4-FFF2-40B4-BE49-F238E27FC236}">
              <a16:creationId xmlns:a16="http://schemas.microsoft.com/office/drawing/2014/main" id="{455AC9DF-B70B-4005-822C-F477E5B2CD49}"/>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3" name="直線コネクタ 652">
          <a:extLst>
            <a:ext uri="{FF2B5EF4-FFF2-40B4-BE49-F238E27FC236}">
              <a16:creationId xmlns:a16="http://schemas.microsoft.com/office/drawing/2014/main" id="{EC3C672E-9F7D-42D2-AFFA-9814F6CDC842}"/>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4" name="テキスト ボックス 653">
          <a:extLst>
            <a:ext uri="{FF2B5EF4-FFF2-40B4-BE49-F238E27FC236}">
              <a16:creationId xmlns:a16="http://schemas.microsoft.com/office/drawing/2014/main" id="{04971BC5-63A2-4575-927F-833BF1D76C2B}"/>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655" name="直線コネクタ 654">
          <a:extLst>
            <a:ext uri="{FF2B5EF4-FFF2-40B4-BE49-F238E27FC236}">
              <a16:creationId xmlns:a16="http://schemas.microsoft.com/office/drawing/2014/main" id="{267C06D4-0488-4916-9010-AC4B97D9071B}"/>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656" name="テキスト ボックス 655">
          <a:extLst>
            <a:ext uri="{FF2B5EF4-FFF2-40B4-BE49-F238E27FC236}">
              <a16:creationId xmlns:a16="http://schemas.microsoft.com/office/drawing/2014/main" id="{A2754D95-7B3A-4D29-8EBA-F43F745DFD8E}"/>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57" name="直線コネクタ 656">
          <a:extLst>
            <a:ext uri="{FF2B5EF4-FFF2-40B4-BE49-F238E27FC236}">
              <a16:creationId xmlns:a16="http://schemas.microsoft.com/office/drawing/2014/main" id="{642C82FC-EC7F-40F5-B746-282073D2593E}"/>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58" name="テキスト ボックス 657">
          <a:extLst>
            <a:ext uri="{FF2B5EF4-FFF2-40B4-BE49-F238E27FC236}">
              <a16:creationId xmlns:a16="http://schemas.microsoft.com/office/drawing/2014/main" id="{CCC395CE-3238-409C-9203-8979B9B70F89}"/>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59" name="直線コネクタ 658">
          <a:extLst>
            <a:ext uri="{FF2B5EF4-FFF2-40B4-BE49-F238E27FC236}">
              <a16:creationId xmlns:a16="http://schemas.microsoft.com/office/drawing/2014/main" id="{8E46E3EB-D86E-44D0-9118-72DC19E35678}"/>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60" name="テキスト ボックス 659">
          <a:extLst>
            <a:ext uri="{FF2B5EF4-FFF2-40B4-BE49-F238E27FC236}">
              <a16:creationId xmlns:a16="http://schemas.microsoft.com/office/drawing/2014/main" id="{BDA88E83-CD32-4B38-96AF-9DC7A950D1E5}"/>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61" name="直線コネクタ 660">
          <a:extLst>
            <a:ext uri="{FF2B5EF4-FFF2-40B4-BE49-F238E27FC236}">
              <a16:creationId xmlns:a16="http://schemas.microsoft.com/office/drawing/2014/main" id="{0CF086B9-5E37-4EBE-8275-B6C914390379}"/>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62" name="テキスト ボックス 661">
          <a:extLst>
            <a:ext uri="{FF2B5EF4-FFF2-40B4-BE49-F238E27FC236}">
              <a16:creationId xmlns:a16="http://schemas.microsoft.com/office/drawing/2014/main" id="{9C380C8C-A992-4AD1-9790-728AE9EC651E}"/>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63" name="直線コネクタ 662">
          <a:extLst>
            <a:ext uri="{FF2B5EF4-FFF2-40B4-BE49-F238E27FC236}">
              <a16:creationId xmlns:a16="http://schemas.microsoft.com/office/drawing/2014/main" id="{E86323E1-0C08-43E7-9F60-CF9AE502D15B}"/>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664" name="テキスト ボックス 663">
          <a:extLst>
            <a:ext uri="{FF2B5EF4-FFF2-40B4-BE49-F238E27FC236}">
              <a16:creationId xmlns:a16="http://schemas.microsoft.com/office/drawing/2014/main" id="{4AD05A0B-A41D-4B24-8EB1-EBF895DAFE39}"/>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5" name="直線コネクタ 664">
          <a:extLst>
            <a:ext uri="{FF2B5EF4-FFF2-40B4-BE49-F238E27FC236}">
              <a16:creationId xmlns:a16="http://schemas.microsoft.com/office/drawing/2014/main" id="{A4E08C53-58E6-418B-BFA0-F831EAEE88DC}"/>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666" name="テキスト ボックス 665">
          <a:extLst>
            <a:ext uri="{FF2B5EF4-FFF2-40B4-BE49-F238E27FC236}">
              <a16:creationId xmlns:a16="http://schemas.microsoft.com/office/drawing/2014/main" id="{2FAE967A-AA7D-4BCA-ABB3-6B3117F23E99}"/>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67" name="【公民館】&#10;有形固定資産減価償却率グラフ枠">
          <a:extLst>
            <a:ext uri="{FF2B5EF4-FFF2-40B4-BE49-F238E27FC236}">
              <a16:creationId xmlns:a16="http://schemas.microsoft.com/office/drawing/2014/main" id="{65CDC89D-DD0A-4486-9C9B-BD8B767B1E4F}"/>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32386</xdr:rowOff>
    </xdr:from>
    <xdr:to>
      <xdr:col>85</xdr:col>
      <xdr:colOff>126364</xdr:colOff>
      <xdr:row>108</xdr:row>
      <xdr:rowOff>152400</xdr:rowOff>
    </xdr:to>
    <xdr:cxnSp macro="">
      <xdr:nvCxnSpPr>
        <xdr:cNvPr id="668" name="直線コネクタ 667">
          <a:extLst>
            <a:ext uri="{FF2B5EF4-FFF2-40B4-BE49-F238E27FC236}">
              <a16:creationId xmlns:a16="http://schemas.microsoft.com/office/drawing/2014/main" id="{4B1CE893-157C-497B-AC84-61665D89DC44}"/>
            </a:ext>
          </a:extLst>
        </xdr:cNvPr>
        <xdr:cNvCxnSpPr/>
      </xdr:nvCxnSpPr>
      <xdr:spPr>
        <a:xfrm flipV="1">
          <a:off x="16318864" y="17348836"/>
          <a:ext cx="0" cy="1320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669" name="【公民館】&#10;有形固定資産減価償却率最小値テキスト">
          <a:extLst>
            <a:ext uri="{FF2B5EF4-FFF2-40B4-BE49-F238E27FC236}">
              <a16:creationId xmlns:a16="http://schemas.microsoft.com/office/drawing/2014/main" id="{93568235-AD15-4BA4-8536-5DED4221B67E}"/>
            </a:ext>
          </a:extLst>
        </xdr:cNvPr>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70" name="直線コネクタ 669">
          <a:extLst>
            <a:ext uri="{FF2B5EF4-FFF2-40B4-BE49-F238E27FC236}">
              <a16:creationId xmlns:a16="http://schemas.microsoft.com/office/drawing/2014/main" id="{96FC497D-D3BB-46C5-9BBF-7F0F7EDBF4E1}"/>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150513</xdr:rowOff>
    </xdr:from>
    <xdr:ext cx="405111" cy="259045"/>
    <xdr:sp macro="" textlink="">
      <xdr:nvSpPr>
        <xdr:cNvPr id="671" name="【公民館】&#10;有形固定資産減価償却率最大値テキスト">
          <a:extLst>
            <a:ext uri="{FF2B5EF4-FFF2-40B4-BE49-F238E27FC236}">
              <a16:creationId xmlns:a16="http://schemas.microsoft.com/office/drawing/2014/main" id="{69A38791-FA27-4945-9BD3-7802B8761761}"/>
            </a:ext>
          </a:extLst>
        </xdr:cNvPr>
        <xdr:cNvSpPr txBox="1"/>
      </xdr:nvSpPr>
      <xdr:spPr>
        <a:xfrm>
          <a:off x="16357600" y="17124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32386</xdr:rowOff>
    </xdr:from>
    <xdr:to>
      <xdr:col>86</xdr:col>
      <xdr:colOff>25400</xdr:colOff>
      <xdr:row>101</xdr:row>
      <xdr:rowOff>32386</xdr:rowOff>
    </xdr:to>
    <xdr:cxnSp macro="">
      <xdr:nvCxnSpPr>
        <xdr:cNvPr id="672" name="直線コネクタ 671">
          <a:extLst>
            <a:ext uri="{FF2B5EF4-FFF2-40B4-BE49-F238E27FC236}">
              <a16:creationId xmlns:a16="http://schemas.microsoft.com/office/drawing/2014/main" id="{A3702DCE-7087-4A29-9376-14BFAAF7B460}"/>
            </a:ext>
          </a:extLst>
        </xdr:cNvPr>
        <xdr:cNvCxnSpPr/>
      </xdr:nvCxnSpPr>
      <xdr:spPr>
        <a:xfrm>
          <a:off x="16230600" y="17348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80663</xdr:rowOff>
    </xdr:from>
    <xdr:ext cx="405111" cy="259045"/>
    <xdr:sp macro="" textlink="">
      <xdr:nvSpPr>
        <xdr:cNvPr id="673" name="【公民館】&#10;有形固定資産減価償却率平均値テキスト">
          <a:extLst>
            <a:ext uri="{FF2B5EF4-FFF2-40B4-BE49-F238E27FC236}">
              <a16:creationId xmlns:a16="http://schemas.microsoft.com/office/drawing/2014/main" id="{B302C001-30BF-4C65-BC23-7096B759A1B4}"/>
            </a:ext>
          </a:extLst>
        </xdr:cNvPr>
        <xdr:cNvSpPr txBox="1"/>
      </xdr:nvSpPr>
      <xdr:spPr>
        <a:xfrm>
          <a:off x="16357600" y="1791146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57786</xdr:rowOff>
    </xdr:from>
    <xdr:to>
      <xdr:col>85</xdr:col>
      <xdr:colOff>177800</xdr:colOff>
      <xdr:row>105</xdr:row>
      <xdr:rowOff>159386</xdr:rowOff>
    </xdr:to>
    <xdr:sp macro="" textlink="">
      <xdr:nvSpPr>
        <xdr:cNvPr id="674" name="フローチャート: 判断 673">
          <a:extLst>
            <a:ext uri="{FF2B5EF4-FFF2-40B4-BE49-F238E27FC236}">
              <a16:creationId xmlns:a16="http://schemas.microsoft.com/office/drawing/2014/main" id="{CDD0409B-F7BD-4833-85BA-97541980D989}"/>
            </a:ext>
          </a:extLst>
        </xdr:cNvPr>
        <xdr:cNvSpPr/>
      </xdr:nvSpPr>
      <xdr:spPr>
        <a:xfrm>
          <a:off x="16268700" y="18060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132080</xdr:rowOff>
    </xdr:from>
    <xdr:to>
      <xdr:col>81</xdr:col>
      <xdr:colOff>101600</xdr:colOff>
      <xdr:row>105</xdr:row>
      <xdr:rowOff>62230</xdr:rowOff>
    </xdr:to>
    <xdr:sp macro="" textlink="">
      <xdr:nvSpPr>
        <xdr:cNvPr id="675" name="フローチャート: 判断 674">
          <a:extLst>
            <a:ext uri="{FF2B5EF4-FFF2-40B4-BE49-F238E27FC236}">
              <a16:creationId xmlns:a16="http://schemas.microsoft.com/office/drawing/2014/main" id="{1D86CD72-5747-4322-8F71-D656A661204A}"/>
            </a:ext>
          </a:extLst>
        </xdr:cNvPr>
        <xdr:cNvSpPr/>
      </xdr:nvSpPr>
      <xdr:spPr>
        <a:xfrm>
          <a:off x="15430500" y="1796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65405</xdr:rowOff>
    </xdr:from>
    <xdr:to>
      <xdr:col>76</xdr:col>
      <xdr:colOff>165100</xdr:colOff>
      <xdr:row>104</xdr:row>
      <xdr:rowOff>167005</xdr:rowOff>
    </xdr:to>
    <xdr:sp macro="" textlink="">
      <xdr:nvSpPr>
        <xdr:cNvPr id="676" name="フローチャート: 判断 675">
          <a:extLst>
            <a:ext uri="{FF2B5EF4-FFF2-40B4-BE49-F238E27FC236}">
              <a16:creationId xmlns:a16="http://schemas.microsoft.com/office/drawing/2014/main" id="{8C8A959B-CA02-4F6E-93EE-40CB1A38DB7B}"/>
            </a:ext>
          </a:extLst>
        </xdr:cNvPr>
        <xdr:cNvSpPr/>
      </xdr:nvSpPr>
      <xdr:spPr>
        <a:xfrm>
          <a:off x="14541500" y="17896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84455</xdr:rowOff>
    </xdr:from>
    <xdr:to>
      <xdr:col>72</xdr:col>
      <xdr:colOff>38100</xdr:colOff>
      <xdr:row>105</xdr:row>
      <xdr:rowOff>14605</xdr:rowOff>
    </xdr:to>
    <xdr:sp macro="" textlink="">
      <xdr:nvSpPr>
        <xdr:cNvPr id="677" name="フローチャート: 判断 676">
          <a:extLst>
            <a:ext uri="{FF2B5EF4-FFF2-40B4-BE49-F238E27FC236}">
              <a16:creationId xmlns:a16="http://schemas.microsoft.com/office/drawing/2014/main" id="{246870A3-F5D9-4AC1-9169-A707A1C9E395}"/>
            </a:ext>
          </a:extLst>
        </xdr:cNvPr>
        <xdr:cNvSpPr/>
      </xdr:nvSpPr>
      <xdr:spPr>
        <a:xfrm>
          <a:off x="13652500" y="1791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97789</xdr:rowOff>
    </xdr:from>
    <xdr:to>
      <xdr:col>67</xdr:col>
      <xdr:colOff>101600</xdr:colOff>
      <xdr:row>105</xdr:row>
      <xdr:rowOff>27939</xdr:rowOff>
    </xdr:to>
    <xdr:sp macro="" textlink="">
      <xdr:nvSpPr>
        <xdr:cNvPr id="678" name="フローチャート: 判断 677">
          <a:extLst>
            <a:ext uri="{FF2B5EF4-FFF2-40B4-BE49-F238E27FC236}">
              <a16:creationId xmlns:a16="http://schemas.microsoft.com/office/drawing/2014/main" id="{886A9F36-057F-49D1-BB4F-97E3F85DABAA}"/>
            </a:ext>
          </a:extLst>
        </xdr:cNvPr>
        <xdr:cNvSpPr/>
      </xdr:nvSpPr>
      <xdr:spPr>
        <a:xfrm>
          <a:off x="12763500" y="1792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AFBE54AB-B1EB-4873-983A-A3267D6F81A0}"/>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80" name="テキスト ボックス 679">
          <a:extLst>
            <a:ext uri="{FF2B5EF4-FFF2-40B4-BE49-F238E27FC236}">
              <a16:creationId xmlns:a16="http://schemas.microsoft.com/office/drawing/2014/main" id="{4AB94404-DA0E-47D7-90A3-5AD0021D3C06}"/>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81" name="テキスト ボックス 680">
          <a:extLst>
            <a:ext uri="{FF2B5EF4-FFF2-40B4-BE49-F238E27FC236}">
              <a16:creationId xmlns:a16="http://schemas.microsoft.com/office/drawing/2014/main" id="{19161425-0E95-4A3E-BE38-3936F6EF73E3}"/>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2" name="テキスト ボックス 681">
          <a:extLst>
            <a:ext uri="{FF2B5EF4-FFF2-40B4-BE49-F238E27FC236}">
              <a16:creationId xmlns:a16="http://schemas.microsoft.com/office/drawing/2014/main" id="{CC428A5B-9EAC-47F6-9834-6D281E30CCF9}"/>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3" name="テキスト ボックス 682">
          <a:extLst>
            <a:ext uri="{FF2B5EF4-FFF2-40B4-BE49-F238E27FC236}">
              <a16:creationId xmlns:a16="http://schemas.microsoft.com/office/drawing/2014/main" id="{749079B3-C684-48D2-9500-09C44599DE7A}"/>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105411</xdr:rowOff>
    </xdr:from>
    <xdr:to>
      <xdr:col>85</xdr:col>
      <xdr:colOff>177800</xdr:colOff>
      <xdr:row>107</xdr:row>
      <xdr:rowOff>35561</xdr:rowOff>
    </xdr:to>
    <xdr:sp macro="" textlink="">
      <xdr:nvSpPr>
        <xdr:cNvPr id="684" name="楕円 683">
          <a:extLst>
            <a:ext uri="{FF2B5EF4-FFF2-40B4-BE49-F238E27FC236}">
              <a16:creationId xmlns:a16="http://schemas.microsoft.com/office/drawing/2014/main" id="{5AA0736E-45CB-4BEA-A48F-A8BB9A2935BC}"/>
            </a:ext>
          </a:extLst>
        </xdr:cNvPr>
        <xdr:cNvSpPr/>
      </xdr:nvSpPr>
      <xdr:spPr>
        <a:xfrm>
          <a:off x="16268700" y="18279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83838</xdr:rowOff>
    </xdr:from>
    <xdr:ext cx="405111" cy="259045"/>
    <xdr:sp macro="" textlink="">
      <xdr:nvSpPr>
        <xdr:cNvPr id="685" name="【公民館】&#10;有形固定資産減価償却率該当値テキスト">
          <a:extLst>
            <a:ext uri="{FF2B5EF4-FFF2-40B4-BE49-F238E27FC236}">
              <a16:creationId xmlns:a16="http://schemas.microsoft.com/office/drawing/2014/main" id="{9C2EB66A-CEB9-462D-AAE9-CD597DF29C0D}"/>
            </a:ext>
          </a:extLst>
        </xdr:cNvPr>
        <xdr:cNvSpPr txBox="1"/>
      </xdr:nvSpPr>
      <xdr:spPr>
        <a:xfrm>
          <a:off x="16357600" y="18257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71120</xdr:rowOff>
    </xdr:from>
    <xdr:to>
      <xdr:col>81</xdr:col>
      <xdr:colOff>101600</xdr:colOff>
      <xdr:row>107</xdr:row>
      <xdr:rowOff>1270</xdr:rowOff>
    </xdr:to>
    <xdr:sp macro="" textlink="">
      <xdr:nvSpPr>
        <xdr:cNvPr id="686" name="楕円 685">
          <a:extLst>
            <a:ext uri="{FF2B5EF4-FFF2-40B4-BE49-F238E27FC236}">
              <a16:creationId xmlns:a16="http://schemas.microsoft.com/office/drawing/2014/main" id="{D03C9325-BE3A-430C-833A-5EBE702C3608}"/>
            </a:ext>
          </a:extLst>
        </xdr:cNvPr>
        <xdr:cNvSpPr/>
      </xdr:nvSpPr>
      <xdr:spPr>
        <a:xfrm>
          <a:off x="15430500" y="1824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121920</xdr:rowOff>
    </xdr:from>
    <xdr:to>
      <xdr:col>85</xdr:col>
      <xdr:colOff>127000</xdr:colOff>
      <xdr:row>106</xdr:row>
      <xdr:rowOff>156211</xdr:rowOff>
    </xdr:to>
    <xdr:cxnSp macro="">
      <xdr:nvCxnSpPr>
        <xdr:cNvPr id="687" name="直線コネクタ 686">
          <a:extLst>
            <a:ext uri="{FF2B5EF4-FFF2-40B4-BE49-F238E27FC236}">
              <a16:creationId xmlns:a16="http://schemas.microsoft.com/office/drawing/2014/main" id="{748BBDBC-2A59-48A8-A35D-6E350F53B6BA}"/>
            </a:ext>
          </a:extLst>
        </xdr:cNvPr>
        <xdr:cNvCxnSpPr/>
      </xdr:nvCxnSpPr>
      <xdr:spPr>
        <a:xfrm>
          <a:off x="15481300" y="18295620"/>
          <a:ext cx="8382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36830</xdr:rowOff>
    </xdr:from>
    <xdr:to>
      <xdr:col>76</xdr:col>
      <xdr:colOff>165100</xdr:colOff>
      <xdr:row>106</xdr:row>
      <xdr:rowOff>138430</xdr:rowOff>
    </xdr:to>
    <xdr:sp macro="" textlink="">
      <xdr:nvSpPr>
        <xdr:cNvPr id="688" name="楕円 687">
          <a:extLst>
            <a:ext uri="{FF2B5EF4-FFF2-40B4-BE49-F238E27FC236}">
              <a16:creationId xmlns:a16="http://schemas.microsoft.com/office/drawing/2014/main" id="{58A1C527-71FB-4DBB-9A87-9113A7BF99E3}"/>
            </a:ext>
          </a:extLst>
        </xdr:cNvPr>
        <xdr:cNvSpPr/>
      </xdr:nvSpPr>
      <xdr:spPr>
        <a:xfrm>
          <a:off x="14541500" y="1821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87630</xdr:rowOff>
    </xdr:from>
    <xdr:to>
      <xdr:col>81</xdr:col>
      <xdr:colOff>50800</xdr:colOff>
      <xdr:row>106</xdr:row>
      <xdr:rowOff>121920</xdr:rowOff>
    </xdr:to>
    <xdr:cxnSp macro="">
      <xdr:nvCxnSpPr>
        <xdr:cNvPr id="689" name="直線コネクタ 688">
          <a:extLst>
            <a:ext uri="{FF2B5EF4-FFF2-40B4-BE49-F238E27FC236}">
              <a16:creationId xmlns:a16="http://schemas.microsoft.com/office/drawing/2014/main" id="{FF6B386A-5198-4EB4-B477-A533CBA97B7B}"/>
            </a:ext>
          </a:extLst>
        </xdr:cNvPr>
        <xdr:cNvCxnSpPr/>
      </xdr:nvCxnSpPr>
      <xdr:spPr>
        <a:xfrm>
          <a:off x="14592300" y="1826133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139700</xdr:rowOff>
    </xdr:from>
    <xdr:to>
      <xdr:col>72</xdr:col>
      <xdr:colOff>38100</xdr:colOff>
      <xdr:row>106</xdr:row>
      <xdr:rowOff>69850</xdr:rowOff>
    </xdr:to>
    <xdr:sp macro="" textlink="">
      <xdr:nvSpPr>
        <xdr:cNvPr id="690" name="楕円 689">
          <a:extLst>
            <a:ext uri="{FF2B5EF4-FFF2-40B4-BE49-F238E27FC236}">
              <a16:creationId xmlns:a16="http://schemas.microsoft.com/office/drawing/2014/main" id="{A3945433-B306-40F8-9796-FE183713E1A7}"/>
            </a:ext>
          </a:extLst>
        </xdr:cNvPr>
        <xdr:cNvSpPr/>
      </xdr:nvSpPr>
      <xdr:spPr>
        <a:xfrm>
          <a:off x="13652500" y="1814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19050</xdr:rowOff>
    </xdr:from>
    <xdr:to>
      <xdr:col>76</xdr:col>
      <xdr:colOff>114300</xdr:colOff>
      <xdr:row>106</xdr:row>
      <xdr:rowOff>87630</xdr:rowOff>
    </xdr:to>
    <xdr:cxnSp macro="">
      <xdr:nvCxnSpPr>
        <xdr:cNvPr id="691" name="直線コネクタ 690">
          <a:extLst>
            <a:ext uri="{FF2B5EF4-FFF2-40B4-BE49-F238E27FC236}">
              <a16:creationId xmlns:a16="http://schemas.microsoft.com/office/drawing/2014/main" id="{CFF6EE99-51C7-4077-8800-7240E0E360B1}"/>
            </a:ext>
          </a:extLst>
        </xdr:cNvPr>
        <xdr:cNvCxnSpPr/>
      </xdr:nvCxnSpPr>
      <xdr:spPr>
        <a:xfrm>
          <a:off x="13703300" y="1819275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139700</xdr:rowOff>
    </xdr:from>
    <xdr:to>
      <xdr:col>67</xdr:col>
      <xdr:colOff>101600</xdr:colOff>
      <xdr:row>106</xdr:row>
      <xdr:rowOff>69850</xdr:rowOff>
    </xdr:to>
    <xdr:sp macro="" textlink="">
      <xdr:nvSpPr>
        <xdr:cNvPr id="692" name="楕円 691">
          <a:extLst>
            <a:ext uri="{FF2B5EF4-FFF2-40B4-BE49-F238E27FC236}">
              <a16:creationId xmlns:a16="http://schemas.microsoft.com/office/drawing/2014/main" id="{EF0E52ED-F7A3-4438-A4FD-82AF824A4D7F}"/>
            </a:ext>
          </a:extLst>
        </xdr:cNvPr>
        <xdr:cNvSpPr/>
      </xdr:nvSpPr>
      <xdr:spPr>
        <a:xfrm>
          <a:off x="12763500" y="1814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19050</xdr:rowOff>
    </xdr:from>
    <xdr:to>
      <xdr:col>71</xdr:col>
      <xdr:colOff>177800</xdr:colOff>
      <xdr:row>106</xdr:row>
      <xdr:rowOff>19050</xdr:rowOff>
    </xdr:to>
    <xdr:cxnSp macro="">
      <xdr:nvCxnSpPr>
        <xdr:cNvPr id="693" name="直線コネクタ 692">
          <a:extLst>
            <a:ext uri="{FF2B5EF4-FFF2-40B4-BE49-F238E27FC236}">
              <a16:creationId xmlns:a16="http://schemas.microsoft.com/office/drawing/2014/main" id="{07CAB6BA-24FA-4FBE-B945-BA8AF1867C00}"/>
            </a:ext>
          </a:extLst>
        </xdr:cNvPr>
        <xdr:cNvCxnSpPr/>
      </xdr:nvCxnSpPr>
      <xdr:spPr>
        <a:xfrm>
          <a:off x="12814300" y="181927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78757</xdr:rowOff>
    </xdr:from>
    <xdr:ext cx="405111" cy="259045"/>
    <xdr:sp macro="" textlink="">
      <xdr:nvSpPr>
        <xdr:cNvPr id="694" name="n_1aveValue【公民館】&#10;有形固定資産減価償却率">
          <a:extLst>
            <a:ext uri="{FF2B5EF4-FFF2-40B4-BE49-F238E27FC236}">
              <a16:creationId xmlns:a16="http://schemas.microsoft.com/office/drawing/2014/main" id="{7993FCE5-BB1A-46CA-AAD8-C709B34BED74}"/>
            </a:ext>
          </a:extLst>
        </xdr:cNvPr>
        <xdr:cNvSpPr txBox="1"/>
      </xdr:nvSpPr>
      <xdr:spPr>
        <a:xfrm>
          <a:off x="15266044" y="17738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12082</xdr:rowOff>
    </xdr:from>
    <xdr:ext cx="405111" cy="259045"/>
    <xdr:sp macro="" textlink="">
      <xdr:nvSpPr>
        <xdr:cNvPr id="695" name="n_2aveValue【公民館】&#10;有形固定資産減価償却率">
          <a:extLst>
            <a:ext uri="{FF2B5EF4-FFF2-40B4-BE49-F238E27FC236}">
              <a16:creationId xmlns:a16="http://schemas.microsoft.com/office/drawing/2014/main" id="{ADDC6E9F-EFCB-469C-8304-4C11B42B460F}"/>
            </a:ext>
          </a:extLst>
        </xdr:cNvPr>
        <xdr:cNvSpPr txBox="1"/>
      </xdr:nvSpPr>
      <xdr:spPr>
        <a:xfrm>
          <a:off x="14389744" y="1767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31132</xdr:rowOff>
    </xdr:from>
    <xdr:ext cx="405111" cy="259045"/>
    <xdr:sp macro="" textlink="">
      <xdr:nvSpPr>
        <xdr:cNvPr id="696" name="n_3aveValue【公民館】&#10;有形固定資産減価償却率">
          <a:extLst>
            <a:ext uri="{FF2B5EF4-FFF2-40B4-BE49-F238E27FC236}">
              <a16:creationId xmlns:a16="http://schemas.microsoft.com/office/drawing/2014/main" id="{6D7F096A-8EFC-4B64-ABCC-3C7DAF3B8706}"/>
            </a:ext>
          </a:extLst>
        </xdr:cNvPr>
        <xdr:cNvSpPr txBox="1"/>
      </xdr:nvSpPr>
      <xdr:spPr>
        <a:xfrm>
          <a:off x="13500744" y="17690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44466</xdr:rowOff>
    </xdr:from>
    <xdr:ext cx="405111" cy="259045"/>
    <xdr:sp macro="" textlink="">
      <xdr:nvSpPr>
        <xdr:cNvPr id="697" name="n_4aveValue【公民館】&#10;有形固定資産減価償却率">
          <a:extLst>
            <a:ext uri="{FF2B5EF4-FFF2-40B4-BE49-F238E27FC236}">
              <a16:creationId xmlns:a16="http://schemas.microsoft.com/office/drawing/2014/main" id="{2F7BBB0F-8FA8-4587-BF54-3D855F184D02}"/>
            </a:ext>
          </a:extLst>
        </xdr:cNvPr>
        <xdr:cNvSpPr txBox="1"/>
      </xdr:nvSpPr>
      <xdr:spPr>
        <a:xfrm>
          <a:off x="12611744" y="1770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163847</xdr:rowOff>
    </xdr:from>
    <xdr:ext cx="405111" cy="259045"/>
    <xdr:sp macro="" textlink="">
      <xdr:nvSpPr>
        <xdr:cNvPr id="698" name="n_1mainValue【公民館】&#10;有形固定資産減価償却率">
          <a:extLst>
            <a:ext uri="{FF2B5EF4-FFF2-40B4-BE49-F238E27FC236}">
              <a16:creationId xmlns:a16="http://schemas.microsoft.com/office/drawing/2014/main" id="{A014516B-04E8-4B86-A073-BAADF2DCCB48}"/>
            </a:ext>
          </a:extLst>
        </xdr:cNvPr>
        <xdr:cNvSpPr txBox="1"/>
      </xdr:nvSpPr>
      <xdr:spPr>
        <a:xfrm>
          <a:off x="15266044" y="18337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129557</xdr:rowOff>
    </xdr:from>
    <xdr:ext cx="405111" cy="259045"/>
    <xdr:sp macro="" textlink="">
      <xdr:nvSpPr>
        <xdr:cNvPr id="699" name="n_2mainValue【公民館】&#10;有形固定資産減価償却率">
          <a:extLst>
            <a:ext uri="{FF2B5EF4-FFF2-40B4-BE49-F238E27FC236}">
              <a16:creationId xmlns:a16="http://schemas.microsoft.com/office/drawing/2014/main" id="{FF2E7A9C-7643-4E4E-A114-1A306B2A559D}"/>
            </a:ext>
          </a:extLst>
        </xdr:cNvPr>
        <xdr:cNvSpPr txBox="1"/>
      </xdr:nvSpPr>
      <xdr:spPr>
        <a:xfrm>
          <a:off x="14389744" y="1830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60977</xdr:rowOff>
    </xdr:from>
    <xdr:ext cx="405111" cy="259045"/>
    <xdr:sp macro="" textlink="">
      <xdr:nvSpPr>
        <xdr:cNvPr id="700" name="n_3mainValue【公民館】&#10;有形固定資産減価償却率">
          <a:extLst>
            <a:ext uri="{FF2B5EF4-FFF2-40B4-BE49-F238E27FC236}">
              <a16:creationId xmlns:a16="http://schemas.microsoft.com/office/drawing/2014/main" id="{DE77CA49-74B9-4398-8187-68FA8D003B07}"/>
            </a:ext>
          </a:extLst>
        </xdr:cNvPr>
        <xdr:cNvSpPr txBox="1"/>
      </xdr:nvSpPr>
      <xdr:spPr>
        <a:xfrm>
          <a:off x="13500744" y="1823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60977</xdr:rowOff>
    </xdr:from>
    <xdr:ext cx="405111" cy="259045"/>
    <xdr:sp macro="" textlink="">
      <xdr:nvSpPr>
        <xdr:cNvPr id="701" name="n_4mainValue【公民館】&#10;有形固定資産減価償却率">
          <a:extLst>
            <a:ext uri="{FF2B5EF4-FFF2-40B4-BE49-F238E27FC236}">
              <a16:creationId xmlns:a16="http://schemas.microsoft.com/office/drawing/2014/main" id="{070257A8-FA6E-4D50-BBC1-FCAAAF65BF9F}"/>
            </a:ext>
          </a:extLst>
        </xdr:cNvPr>
        <xdr:cNvSpPr txBox="1"/>
      </xdr:nvSpPr>
      <xdr:spPr>
        <a:xfrm>
          <a:off x="12611744" y="18234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2" name="正方形/長方形 701">
          <a:extLst>
            <a:ext uri="{FF2B5EF4-FFF2-40B4-BE49-F238E27FC236}">
              <a16:creationId xmlns:a16="http://schemas.microsoft.com/office/drawing/2014/main" id="{BADB6DB6-D25D-4B60-BC2E-75E4DFFE11D6}"/>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3" name="正方形/長方形 702">
          <a:extLst>
            <a:ext uri="{FF2B5EF4-FFF2-40B4-BE49-F238E27FC236}">
              <a16:creationId xmlns:a16="http://schemas.microsoft.com/office/drawing/2014/main" id="{F37350D2-DB57-45FA-8088-8B262585A3AD}"/>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4" name="正方形/長方形 703">
          <a:extLst>
            <a:ext uri="{FF2B5EF4-FFF2-40B4-BE49-F238E27FC236}">
              <a16:creationId xmlns:a16="http://schemas.microsoft.com/office/drawing/2014/main" id="{EDBCD287-070F-43B5-BCD1-95EA0BA3C899}"/>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5" name="正方形/長方形 704">
          <a:extLst>
            <a:ext uri="{FF2B5EF4-FFF2-40B4-BE49-F238E27FC236}">
              <a16:creationId xmlns:a16="http://schemas.microsoft.com/office/drawing/2014/main" id="{C089F197-B182-463F-B3FA-C51A80002FC1}"/>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6" name="正方形/長方形 705">
          <a:extLst>
            <a:ext uri="{FF2B5EF4-FFF2-40B4-BE49-F238E27FC236}">
              <a16:creationId xmlns:a16="http://schemas.microsoft.com/office/drawing/2014/main" id="{44CFA73F-5BF0-4A9C-B7EB-FEAF50732921}"/>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7" name="正方形/長方形 706">
          <a:extLst>
            <a:ext uri="{FF2B5EF4-FFF2-40B4-BE49-F238E27FC236}">
              <a16:creationId xmlns:a16="http://schemas.microsoft.com/office/drawing/2014/main" id="{5B211189-24A9-4AF2-A854-576D371CDD94}"/>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8" name="正方形/長方形 707">
          <a:extLst>
            <a:ext uri="{FF2B5EF4-FFF2-40B4-BE49-F238E27FC236}">
              <a16:creationId xmlns:a16="http://schemas.microsoft.com/office/drawing/2014/main" id="{BCD5C28E-6D21-4AF4-892B-27A9F20870C2}"/>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9" name="正方形/長方形 708">
          <a:extLst>
            <a:ext uri="{FF2B5EF4-FFF2-40B4-BE49-F238E27FC236}">
              <a16:creationId xmlns:a16="http://schemas.microsoft.com/office/drawing/2014/main" id="{D5004398-3586-456F-B7E2-E91630844DAB}"/>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10" name="テキスト ボックス 709">
          <a:extLst>
            <a:ext uri="{FF2B5EF4-FFF2-40B4-BE49-F238E27FC236}">
              <a16:creationId xmlns:a16="http://schemas.microsoft.com/office/drawing/2014/main" id="{FB141275-AE9E-4F91-829E-BA8F71775CC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11" name="直線コネクタ 710">
          <a:extLst>
            <a:ext uri="{FF2B5EF4-FFF2-40B4-BE49-F238E27FC236}">
              <a16:creationId xmlns:a16="http://schemas.microsoft.com/office/drawing/2014/main" id="{419BB4F0-951A-45A9-ADB5-CAFB88505F3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12" name="直線コネクタ 711">
          <a:extLst>
            <a:ext uri="{FF2B5EF4-FFF2-40B4-BE49-F238E27FC236}">
              <a16:creationId xmlns:a16="http://schemas.microsoft.com/office/drawing/2014/main" id="{ED91159C-4DA4-4F68-AFAD-4AD94CF1C347}"/>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13" name="テキスト ボックス 712">
          <a:extLst>
            <a:ext uri="{FF2B5EF4-FFF2-40B4-BE49-F238E27FC236}">
              <a16:creationId xmlns:a16="http://schemas.microsoft.com/office/drawing/2014/main" id="{E6D506D4-AA40-49BD-A762-A203950AF666}"/>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4" name="直線コネクタ 713">
          <a:extLst>
            <a:ext uri="{FF2B5EF4-FFF2-40B4-BE49-F238E27FC236}">
              <a16:creationId xmlns:a16="http://schemas.microsoft.com/office/drawing/2014/main" id="{CECFDE0F-F4E6-4ABE-B46B-A29405CCCE5B}"/>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5" name="テキスト ボックス 714">
          <a:extLst>
            <a:ext uri="{FF2B5EF4-FFF2-40B4-BE49-F238E27FC236}">
              <a16:creationId xmlns:a16="http://schemas.microsoft.com/office/drawing/2014/main" id="{046CE2B0-BB02-4F07-97AA-B14CF433B4DD}"/>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6" name="直線コネクタ 715">
          <a:extLst>
            <a:ext uri="{FF2B5EF4-FFF2-40B4-BE49-F238E27FC236}">
              <a16:creationId xmlns:a16="http://schemas.microsoft.com/office/drawing/2014/main" id="{76019CDF-A7CF-49AC-B537-CD7155066F1F}"/>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17" name="テキスト ボックス 716">
          <a:extLst>
            <a:ext uri="{FF2B5EF4-FFF2-40B4-BE49-F238E27FC236}">
              <a16:creationId xmlns:a16="http://schemas.microsoft.com/office/drawing/2014/main" id="{BE4A9975-3699-41FE-972B-B419A174FD47}"/>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8" name="直線コネクタ 717">
          <a:extLst>
            <a:ext uri="{FF2B5EF4-FFF2-40B4-BE49-F238E27FC236}">
              <a16:creationId xmlns:a16="http://schemas.microsoft.com/office/drawing/2014/main" id="{D60EDD48-DE27-462C-9640-01E78982BB4F}"/>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19" name="テキスト ボックス 718">
          <a:extLst>
            <a:ext uri="{FF2B5EF4-FFF2-40B4-BE49-F238E27FC236}">
              <a16:creationId xmlns:a16="http://schemas.microsoft.com/office/drawing/2014/main" id="{79E7218D-C5A9-46BD-8476-2A83BDB39ECF}"/>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20" name="直線コネクタ 719">
          <a:extLst>
            <a:ext uri="{FF2B5EF4-FFF2-40B4-BE49-F238E27FC236}">
              <a16:creationId xmlns:a16="http://schemas.microsoft.com/office/drawing/2014/main" id="{B78329AA-E384-4EB2-8E35-516E37E6128C}"/>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21" name="テキスト ボックス 720">
          <a:extLst>
            <a:ext uri="{FF2B5EF4-FFF2-40B4-BE49-F238E27FC236}">
              <a16:creationId xmlns:a16="http://schemas.microsoft.com/office/drawing/2014/main" id="{74801DF9-16C5-48AD-9CE2-881A512DF18A}"/>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2" name="直線コネクタ 721">
          <a:extLst>
            <a:ext uri="{FF2B5EF4-FFF2-40B4-BE49-F238E27FC236}">
              <a16:creationId xmlns:a16="http://schemas.microsoft.com/office/drawing/2014/main" id="{D219A73D-1398-4474-966D-303DBECD299C}"/>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23" name="テキスト ボックス 722">
          <a:extLst>
            <a:ext uri="{FF2B5EF4-FFF2-40B4-BE49-F238E27FC236}">
              <a16:creationId xmlns:a16="http://schemas.microsoft.com/office/drawing/2014/main" id="{694CCCB0-3DD7-422E-A25F-31F05E696549}"/>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4" name="【公民館】&#10;一人当たり面積グラフ枠">
          <a:extLst>
            <a:ext uri="{FF2B5EF4-FFF2-40B4-BE49-F238E27FC236}">
              <a16:creationId xmlns:a16="http://schemas.microsoft.com/office/drawing/2014/main" id="{295E1F08-6A0B-4A5C-8943-2828A6DA376A}"/>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129921</xdr:rowOff>
    </xdr:from>
    <xdr:to>
      <xdr:col>116</xdr:col>
      <xdr:colOff>62864</xdr:colOff>
      <xdr:row>108</xdr:row>
      <xdr:rowOff>108965</xdr:rowOff>
    </xdr:to>
    <xdr:cxnSp macro="">
      <xdr:nvCxnSpPr>
        <xdr:cNvPr id="725" name="直線コネクタ 724">
          <a:extLst>
            <a:ext uri="{FF2B5EF4-FFF2-40B4-BE49-F238E27FC236}">
              <a16:creationId xmlns:a16="http://schemas.microsoft.com/office/drawing/2014/main" id="{F69A4A38-B61B-4A0A-ACFB-562F85F59946}"/>
            </a:ext>
          </a:extLst>
        </xdr:cNvPr>
        <xdr:cNvCxnSpPr/>
      </xdr:nvCxnSpPr>
      <xdr:spPr>
        <a:xfrm flipV="1">
          <a:off x="22160864" y="17274921"/>
          <a:ext cx="0" cy="13506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112792</xdr:rowOff>
    </xdr:from>
    <xdr:ext cx="469744" cy="259045"/>
    <xdr:sp macro="" textlink="">
      <xdr:nvSpPr>
        <xdr:cNvPr id="726" name="【公民館】&#10;一人当たり面積最小値テキスト">
          <a:extLst>
            <a:ext uri="{FF2B5EF4-FFF2-40B4-BE49-F238E27FC236}">
              <a16:creationId xmlns:a16="http://schemas.microsoft.com/office/drawing/2014/main" id="{48C4DD3A-0B5B-4EE6-AE40-CADE87D66A66}"/>
            </a:ext>
          </a:extLst>
        </xdr:cNvPr>
        <xdr:cNvSpPr txBox="1"/>
      </xdr:nvSpPr>
      <xdr:spPr>
        <a:xfrm>
          <a:off x="22199600" y="18629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108965</xdr:rowOff>
    </xdr:from>
    <xdr:to>
      <xdr:col>116</xdr:col>
      <xdr:colOff>152400</xdr:colOff>
      <xdr:row>108</xdr:row>
      <xdr:rowOff>108965</xdr:rowOff>
    </xdr:to>
    <xdr:cxnSp macro="">
      <xdr:nvCxnSpPr>
        <xdr:cNvPr id="727" name="直線コネクタ 726">
          <a:extLst>
            <a:ext uri="{FF2B5EF4-FFF2-40B4-BE49-F238E27FC236}">
              <a16:creationId xmlns:a16="http://schemas.microsoft.com/office/drawing/2014/main" id="{DC939F4E-0391-4135-B38E-3074FCA3CD76}"/>
            </a:ext>
          </a:extLst>
        </xdr:cNvPr>
        <xdr:cNvCxnSpPr/>
      </xdr:nvCxnSpPr>
      <xdr:spPr>
        <a:xfrm>
          <a:off x="22072600" y="186255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76598</xdr:rowOff>
    </xdr:from>
    <xdr:ext cx="469744" cy="259045"/>
    <xdr:sp macro="" textlink="">
      <xdr:nvSpPr>
        <xdr:cNvPr id="728" name="【公民館】&#10;一人当たり面積最大値テキスト">
          <a:extLst>
            <a:ext uri="{FF2B5EF4-FFF2-40B4-BE49-F238E27FC236}">
              <a16:creationId xmlns:a16="http://schemas.microsoft.com/office/drawing/2014/main" id="{E2FB84CA-42DF-4D8C-A1EE-1F04B093FCF3}"/>
            </a:ext>
          </a:extLst>
        </xdr:cNvPr>
        <xdr:cNvSpPr txBox="1"/>
      </xdr:nvSpPr>
      <xdr:spPr>
        <a:xfrm>
          <a:off x="22199600" y="17050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129921</xdr:rowOff>
    </xdr:from>
    <xdr:to>
      <xdr:col>116</xdr:col>
      <xdr:colOff>152400</xdr:colOff>
      <xdr:row>100</xdr:row>
      <xdr:rowOff>129921</xdr:rowOff>
    </xdr:to>
    <xdr:cxnSp macro="">
      <xdr:nvCxnSpPr>
        <xdr:cNvPr id="729" name="直線コネクタ 728">
          <a:extLst>
            <a:ext uri="{FF2B5EF4-FFF2-40B4-BE49-F238E27FC236}">
              <a16:creationId xmlns:a16="http://schemas.microsoft.com/office/drawing/2014/main" id="{63773B7D-103A-475A-A742-1CC59D6F8C1B}"/>
            </a:ext>
          </a:extLst>
        </xdr:cNvPr>
        <xdr:cNvCxnSpPr/>
      </xdr:nvCxnSpPr>
      <xdr:spPr>
        <a:xfrm>
          <a:off x="22072600" y="17274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153052</xdr:rowOff>
    </xdr:from>
    <xdr:ext cx="469744" cy="259045"/>
    <xdr:sp macro="" textlink="">
      <xdr:nvSpPr>
        <xdr:cNvPr id="730" name="【公民館】&#10;一人当たり面積平均値テキスト">
          <a:extLst>
            <a:ext uri="{FF2B5EF4-FFF2-40B4-BE49-F238E27FC236}">
              <a16:creationId xmlns:a16="http://schemas.microsoft.com/office/drawing/2014/main" id="{2443D433-A946-45D6-B5C1-514A7F3245D4}"/>
            </a:ext>
          </a:extLst>
        </xdr:cNvPr>
        <xdr:cNvSpPr txBox="1"/>
      </xdr:nvSpPr>
      <xdr:spPr>
        <a:xfrm>
          <a:off x="22199600" y="181553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130175</xdr:rowOff>
    </xdr:from>
    <xdr:to>
      <xdr:col>116</xdr:col>
      <xdr:colOff>114300</xdr:colOff>
      <xdr:row>107</xdr:row>
      <xdr:rowOff>60325</xdr:rowOff>
    </xdr:to>
    <xdr:sp macro="" textlink="">
      <xdr:nvSpPr>
        <xdr:cNvPr id="731" name="フローチャート: 判断 730">
          <a:extLst>
            <a:ext uri="{FF2B5EF4-FFF2-40B4-BE49-F238E27FC236}">
              <a16:creationId xmlns:a16="http://schemas.microsoft.com/office/drawing/2014/main" id="{6296B05B-8160-4F9A-955D-C07DCDA9C90F}"/>
            </a:ext>
          </a:extLst>
        </xdr:cNvPr>
        <xdr:cNvSpPr/>
      </xdr:nvSpPr>
      <xdr:spPr>
        <a:xfrm>
          <a:off x="22110700" y="18303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92838</xdr:rowOff>
    </xdr:from>
    <xdr:to>
      <xdr:col>112</xdr:col>
      <xdr:colOff>38100</xdr:colOff>
      <xdr:row>108</xdr:row>
      <xdr:rowOff>22988</xdr:rowOff>
    </xdr:to>
    <xdr:sp macro="" textlink="">
      <xdr:nvSpPr>
        <xdr:cNvPr id="732" name="フローチャート: 判断 731">
          <a:extLst>
            <a:ext uri="{FF2B5EF4-FFF2-40B4-BE49-F238E27FC236}">
              <a16:creationId xmlns:a16="http://schemas.microsoft.com/office/drawing/2014/main" id="{DB150985-B097-4761-9061-92B761F52C02}"/>
            </a:ext>
          </a:extLst>
        </xdr:cNvPr>
        <xdr:cNvSpPr/>
      </xdr:nvSpPr>
      <xdr:spPr>
        <a:xfrm>
          <a:off x="21272500" y="18437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105411</xdr:rowOff>
    </xdr:from>
    <xdr:to>
      <xdr:col>107</xdr:col>
      <xdr:colOff>101600</xdr:colOff>
      <xdr:row>108</xdr:row>
      <xdr:rowOff>35561</xdr:rowOff>
    </xdr:to>
    <xdr:sp macro="" textlink="">
      <xdr:nvSpPr>
        <xdr:cNvPr id="733" name="フローチャート: 判断 732">
          <a:extLst>
            <a:ext uri="{FF2B5EF4-FFF2-40B4-BE49-F238E27FC236}">
              <a16:creationId xmlns:a16="http://schemas.microsoft.com/office/drawing/2014/main" id="{AEDA3664-E4DD-48B6-876C-3CD8A9531A6A}"/>
            </a:ext>
          </a:extLst>
        </xdr:cNvPr>
        <xdr:cNvSpPr/>
      </xdr:nvSpPr>
      <xdr:spPr>
        <a:xfrm>
          <a:off x="20383500" y="18450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104267</xdr:rowOff>
    </xdr:from>
    <xdr:to>
      <xdr:col>102</xdr:col>
      <xdr:colOff>165100</xdr:colOff>
      <xdr:row>108</xdr:row>
      <xdr:rowOff>34417</xdr:rowOff>
    </xdr:to>
    <xdr:sp macro="" textlink="">
      <xdr:nvSpPr>
        <xdr:cNvPr id="734" name="フローチャート: 判断 733">
          <a:extLst>
            <a:ext uri="{FF2B5EF4-FFF2-40B4-BE49-F238E27FC236}">
              <a16:creationId xmlns:a16="http://schemas.microsoft.com/office/drawing/2014/main" id="{54256EF7-BDAF-4A3B-8F7D-17391F53FF7B}"/>
            </a:ext>
          </a:extLst>
        </xdr:cNvPr>
        <xdr:cNvSpPr/>
      </xdr:nvSpPr>
      <xdr:spPr>
        <a:xfrm>
          <a:off x="19494500" y="18449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92075</xdr:rowOff>
    </xdr:from>
    <xdr:to>
      <xdr:col>98</xdr:col>
      <xdr:colOff>38100</xdr:colOff>
      <xdr:row>108</xdr:row>
      <xdr:rowOff>22225</xdr:rowOff>
    </xdr:to>
    <xdr:sp macro="" textlink="">
      <xdr:nvSpPr>
        <xdr:cNvPr id="735" name="フローチャート: 判断 734">
          <a:extLst>
            <a:ext uri="{FF2B5EF4-FFF2-40B4-BE49-F238E27FC236}">
              <a16:creationId xmlns:a16="http://schemas.microsoft.com/office/drawing/2014/main" id="{02A8D148-CDFC-4D7A-86F5-EFA65A02D899}"/>
            </a:ext>
          </a:extLst>
        </xdr:cNvPr>
        <xdr:cNvSpPr/>
      </xdr:nvSpPr>
      <xdr:spPr>
        <a:xfrm>
          <a:off x="18605500" y="18437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41E7D378-28CF-4FDB-90B3-F00FBE0EE5DC}"/>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9E287013-C6B1-4B16-B15D-B02B651DD0F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8" name="テキスト ボックス 737">
          <a:extLst>
            <a:ext uri="{FF2B5EF4-FFF2-40B4-BE49-F238E27FC236}">
              <a16:creationId xmlns:a16="http://schemas.microsoft.com/office/drawing/2014/main" id="{540254C9-61D9-4C9D-AD3C-699F5FDDBEAA}"/>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9" name="テキスト ボックス 738">
          <a:extLst>
            <a:ext uri="{FF2B5EF4-FFF2-40B4-BE49-F238E27FC236}">
              <a16:creationId xmlns:a16="http://schemas.microsoft.com/office/drawing/2014/main" id="{A9A5D6AC-6C74-403C-90DC-935C304A4F4E}"/>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40" name="テキスト ボックス 739">
          <a:extLst>
            <a:ext uri="{FF2B5EF4-FFF2-40B4-BE49-F238E27FC236}">
              <a16:creationId xmlns:a16="http://schemas.microsoft.com/office/drawing/2014/main" id="{ACF5573A-7ABD-4EB6-B401-A66D130E0EBE}"/>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90551</xdr:rowOff>
    </xdr:from>
    <xdr:to>
      <xdr:col>116</xdr:col>
      <xdr:colOff>114300</xdr:colOff>
      <xdr:row>108</xdr:row>
      <xdr:rowOff>20701</xdr:rowOff>
    </xdr:to>
    <xdr:sp macro="" textlink="">
      <xdr:nvSpPr>
        <xdr:cNvPr id="741" name="楕円 740">
          <a:extLst>
            <a:ext uri="{FF2B5EF4-FFF2-40B4-BE49-F238E27FC236}">
              <a16:creationId xmlns:a16="http://schemas.microsoft.com/office/drawing/2014/main" id="{3E1714AA-8829-4608-957D-0F9139FC290E}"/>
            </a:ext>
          </a:extLst>
        </xdr:cNvPr>
        <xdr:cNvSpPr/>
      </xdr:nvSpPr>
      <xdr:spPr>
        <a:xfrm>
          <a:off x="22110700" y="18435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68978</xdr:rowOff>
    </xdr:from>
    <xdr:ext cx="469744" cy="259045"/>
    <xdr:sp macro="" textlink="">
      <xdr:nvSpPr>
        <xdr:cNvPr id="742" name="【公民館】&#10;一人当たり面積該当値テキスト">
          <a:extLst>
            <a:ext uri="{FF2B5EF4-FFF2-40B4-BE49-F238E27FC236}">
              <a16:creationId xmlns:a16="http://schemas.microsoft.com/office/drawing/2014/main" id="{1C0E9C9D-E3FC-46FF-913F-8D9D61C2FD0A}"/>
            </a:ext>
          </a:extLst>
        </xdr:cNvPr>
        <xdr:cNvSpPr txBox="1"/>
      </xdr:nvSpPr>
      <xdr:spPr>
        <a:xfrm>
          <a:off x="22199600" y="18414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94742</xdr:rowOff>
    </xdr:from>
    <xdr:to>
      <xdr:col>112</xdr:col>
      <xdr:colOff>38100</xdr:colOff>
      <xdr:row>108</xdr:row>
      <xdr:rowOff>24892</xdr:rowOff>
    </xdr:to>
    <xdr:sp macro="" textlink="">
      <xdr:nvSpPr>
        <xdr:cNvPr id="743" name="楕円 742">
          <a:extLst>
            <a:ext uri="{FF2B5EF4-FFF2-40B4-BE49-F238E27FC236}">
              <a16:creationId xmlns:a16="http://schemas.microsoft.com/office/drawing/2014/main" id="{C0F7B566-BDC5-4955-BE7E-69DB90714F36}"/>
            </a:ext>
          </a:extLst>
        </xdr:cNvPr>
        <xdr:cNvSpPr/>
      </xdr:nvSpPr>
      <xdr:spPr>
        <a:xfrm>
          <a:off x="21272500" y="18439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141351</xdr:rowOff>
    </xdr:from>
    <xdr:to>
      <xdr:col>116</xdr:col>
      <xdr:colOff>63500</xdr:colOff>
      <xdr:row>107</xdr:row>
      <xdr:rowOff>145542</xdr:rowOff>
    </xdr:to>
    <xdr:cxnSp macro="">
      <xdr:nvCxnSpPr>
        <xdr:cNvPr id="744" name="直線コネクタ 743">
          <a:extLst>
            <a:ext uri="{FF2B5EF4-FFF2-40B4-BE49-F238E27FC236}">
              <a16:creationId xmlns:a16="http://schemas.microsoft.com/office/drawing/2014/main" id="{5A62C4EA-D084-4B01-82F4-2FB896BF148F}"/>
            </a:ext>
          </a:extLst>
        </xdr:cNvPr>
        <xdr:cNvCxnSpPr/>
      </xdr:nvCxnSpPr>
      <xdr:spPr>
        <a:xfrm flipV="1">
          <a:off x="21323300" y="18486501"/>
          <a:ext cx="838200" cy="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99695</xdr:rowOff>
    </xdr:from>
    <xdr:to>
      <xdr:col>107</xdr:col>
      <xdr:colOff>101600</xdr:colOff>
      <xdr:row>108</xdr:row>
      <xdr:rowOff>29845</xdr:rowOff>
    </xdr:to>
    <xdr:sp macro="" textlink="">
      <xdr:nvSpPr>
        <xdr:cNvPr id="745" name="楕円 744">
          <a:extLst>
            <a:ext uri="{FF2B5EF4-FFF2-40B4-BE49-F238E27FC236}">
              <a16:creationId xmlns:a16="http://schemas.microsoft.com/office/drawing/2014/main" id="{1B7738F4-9CAA-4827-81AB-1CAB76B2643D}"/>
            </a:ext>
          </a:extLst>
        </xdr:cNvPr>
        <xdr:cNvSpPr/>
      </xdr:nvSpPr>
      <xdr:spPr>
        <a:xfrm>
          <a:off x="20383500" y="18444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145542</xdr:rowOff>
    </xdr:from>
    <xdr:to>
      <xdr:col>111</xdr:col>
      <xdr:colOff>177800</xdr:colOff>
      <xdr:row>107</xdr:row>
      <xdr:rowOff>150495</xdr:rowOff>
    </xdr:to>
    <xdr:cxnSp macro="">
      <xdr:nvCxnSpPr>
        <xdr:cNvPr id="746" name="直線コネクタ 745">
          <a:extLst>
            <a:ext uri="{FF2B5EF4-FFF2-40B4-BE49-F238E27FC236}">
              <a16:creationId xmlns:a16="http://schemas.microsoft.com/office/drawing/2014/main" id="{B347E935-D305-4BD0-9D67-E19A2684AAE6}"/>
            </a:ext>
          </a:extLst>
        </xdr:cNvPr>
        <xdr:cNvCxnSpPr/>
      </xdr:nvCxnSpPr>
      <xdr:spPr>
        <a:xfrm flipV="1">
          <a:off x="20434300" y="18490692"/>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105411</xdr:rowOff>
    </xdr:from>
    <xdr:to>
      <xdr:col>102</xdr:col>
      <xdr:colOff>165100</xdr:colOff>
      <xdr:row>108</xdr:row>
      <xdr:rowOff>35561</xdr:rowOff>
    </xdr:to>
    <xdr:sp macro="" textlink="">
      <xdr:nvSpPr>
        <xdr:cNvPr id="747" name="楕円 746">
          <a:extLst>
            <a:ext uri="{FF2B5EF4-FFF2-40B4-BE49-F238E27FC236}">
              <a16:creationId xmlns:a16="http://schemas.microsoft.com/office/drawing/2014/main" id="{E4DF10E8-B95B-421B-B687-8E2D502A94AF}"/>
            </a:ext>
          </a:extLst>
        </xdr:cNvPr>
        <xdr:cNvSpPr/>
      </xdr:nvSpPr>
      <xdr:spPr>
        <a:xfrm>
          <a:off x="19494500" y="18450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150495</xdr:rowOff>
    </xdr:from>
    <xdr:to>
      <xdr:col>107</xdr:col>
      <xdr:colOff>50800</xdr:colOff>
      <xdr:row>107</xdr:row>
      <xdr:rowOff>156211</xdr:rowOff>
    </xdr:to>
    <xdr:cxnSp macro="">
      <xdr:nvCxnSpPr>
        <xdr:cNvPr id="748" name="直線コネクタ 747">
          <a:extLst>
            <a:ext uri="{FF2B5EF4-FFF2-40B4-BE49-F238E27FC236}">
              <a16:creationId xmlns:a16="http://schemas.microsoft.com/office/drawing/2014/main" id="{D30A29F3-136E-47C3-8641-C83A14D9296F}"/>
            </a:ext>
          </a:extLst>
        </xdr:cNvPr>
        <xdr:cNvCxnSpPr/>
      </xdr:nvCxnSpPr>
      <xdr:spPr>
        <a:xfrm flipV="1">
          <a:off x="19545300" y="18495645"/>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111125</xdr:rowOff>
    </xdr:from>
    <xdr:to>
      <xdr:col>98</xdr:col>
      <xdr:colOff>38100</xdr:colOff>
      <xdr:row>108</xdr:row>
      <xdr:rowOff>41275</xdr:rowOff>
    </xdr:to>
    <xdr:sp macro="" textlink="">
      <xdr:nvSpPr>
        <xdr:cNvPr id="749" name="楕円 748">
          <a:extLst>
            <a:ext uri="{FF2B5EF4-FFF2-40B4-BE49-F238E27FC236}">
              <a16:creationId xmlns:a16="http://schemas.microsoft.com/office/drawing/2014/main" id="{34DE6BFE-378D-43FE-99A8-B268AB62FF13}"/>
            </a:ext>
          </a:extLst>
        </xdr:cNvPr>
        <xdr:cNvSpPr/>
      </xdr:nvSpPr>
      <xdr:spPr>
        <a:xfrm>
          <a:off x="18605500" y="18456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156211</xdr:rowOff>
    </xdr:from>
    <xdr:to>
      <xdr:col>102</xdr:col>
      <xdr:colOff>114300</xdr:colOff>
      <xdr:row>107</xdr:row>
      <xdr:rowOff>161925</xdr:rowOff>
    </xdr:to>
    <xdr:cxnSp macro="">
      <xdr:nvCxnSpPr>
        <xdr:cNvPr id="750" name="直線コネクタ 749">
          <a:extLst>
            <a:ext uri="{FF2B5EF4-FFF2-40B4-BE49-F238E27FC236}">
              <a16:creationId xmlns:a16="http://schemas.microsoft.com/office/drawing/2014/main" id="{DAD8C981-77C9-4E17-B92A-B92EDD0AD61B}"/>
            </a:ext>
          </a:extLst>
        </xdr:cNvPr>
        <xdr:cNvCxnSpPr/>
      </xdr:nvCxnSpPr>
      <xdr:spPr>
        <a:xfrm flipV="1">
          <a:off x="18656300" y="18501361"/>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39515</xdr:rowOff>
    </xdr:from>
    <xdr:ext cx="469744" cy="259045"/>
    <xdr:sp macro="" textlink="">
      <xdr:nvSpPr>
        <xdr:cNvPr id="751" name="n_1aveValue【公民館】&#10;一人当たり面積">
          <a:extLst>
            <a:ext uri="{FF2B5EF4-FFF2-40B4-BE49-F238E27FC236}">
              <a16:creationId xmlns:a16="http://schemas.microsoft.com/office/drawing/2014/main" id="{8B26E7DA-B238-4A1E-8891-E7DEA909399C}"/>
            </a:ext>
          </a:extLst>
        </xdr:cNvPr>
        <xdr:cNvSpPr txBox="1"/>
      </xdr:nvSpPr>
      <xdr:spPr>
        <a:xfrm>
          <a:off x="21075727" y="182132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26688</xdr:rowOff>
    </xdr:from>
    <xdr:ext cx="469744" cy="259045"/>
    <xdr:sp macro="" textlink="">
      <xdr:nvSpPr>
        <xdr:cNvPr id="752" name="n_2aveValue【公民館】&#10;一人当たり面積">
          <a:extLst>
            <a:ext uri="{FF2B5EF4-FFF2-40B4-BE49-F238E27FC236}">
              <a16:creationId xmlns:a16="http://schemas.microsoft.com/office/drawing/2014/main" id="{8C28D382-AAC2-41FD-93C5-F07312ED485E}"/>
            </a:ext>
          </a:extLst>
        </xdr:cNvPr>
        <xdr:cNvSpPr txBox="1"/>
      </xdr:nvSpPr>
      <xdr:spPr>
        <a:xfrm>
          <a:off x="20199427" y="18543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50944</xdr:rowOff>
    </xdr:from>
    <xdr:ext cx="469744" cy="259045"/>
    <xdr:sp macro="" textlink="">
      <xdr:nvSpPr>
        <xdr:cNvPr id="753" name="n_3aveValue【公民館】&#10;一人当たり面積">
          <a:extLst>
            <a:ext uri="{FF2B5EF4-FFF2-40B4-BE49-F238E27FC236}">
              <a16:creationId xmlns:a16="http://schemas.microsoft.com/office/drawing/2014/main" id="{C53D6AE3-FCD4-4F9C-973E-A9ED4C53A07F}"/>
            </a:ext>
          </a:extLst>
        </xdr:cNvPr>
        <xdr:cNvSpPr txBox="1"/>
      </xdr:nvSpPr>
      <xdr:spPr>
        <a:xfrm>
          <a:off x="19310427" y="182246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38752</xdr:rowOff>
    </xdr:from>
    <xdr:ext cx="469744" cy="259045"/>
    <xdr:sp macro="" textlink="">
      <xdr:nvSpPr>
        <xdr:cNvPr id="754" name="n_4aveValue【公民館】&#10;一人当たり面積">
          <a:extLst>
            <a:ext uri="{FF2B5EF4-FFF2-40B4-BE49-F238E27FC236}">
              <a16:creationId xmlns:a16="http://schemas.microsoft.com/office/drawing/2014/main" id="{D3D45C65-70BC-41A3-974E-7C7B271484F9}"/>
            </a:ext>
          </a:extLst>
        </xdr:cNvPr>
        <xdr:cNvSpPr txBox="1"/>
      </xdr:nvSpPr>
      <xdr:spPr>
        <a:xfrm>
          <a:off x="18421427" y="18212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16019</xdr:rowOff>
    </xdr:from>
    <xdr:ext cx="469744" cy="259045"/>
    <xdr:sp macro="" textlink="">
      <xdr:nvSpPr>
        <xdr:cNvPr id="755" name="n_1mainValue【公民館】&#10;一人当たり面積">
          <a:extLst>
            <a:ext uri="{FF2B5EF4-FFF2-40B4-BE49-F238E27FC236}">
              <a16:creationId xmlns:a16="http://schemas.microsoft.com/office/drawing/2014/main" id="{A98D01D4-04CA-49DA-A862-AF3BACC15334}"/>
            </a:ext>
          </a:extLst>
        </xdr:cNvPr>
        <xdr:cNvSpPr txBox="1"/>
      </xdr:nvSpPr>
      <xdr:spPr>
        <a:xfrm>
          <a:off x="21075727" y="18532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46372</xdr:rowOff>
    </xdr:from>
    <xdr:ext cx="469744" cy="259045"/>
    <xdr:sp macro="" textlink="">
      <xdr:nvSpPr>
        <xdr:cNvPr id="756" name="n_2mainValue【公民館】&#10;一人当たり面積">
          <a:extLst>
            <a:ext uri="{FF2B5EF4-FFF2-40B4-BE49-F238E27FC236}">
              <a16:creationId xmlns:a16="http://schemas.microsoft.com/office/drawing/2014/main" id="{66CBF165-3B9F-4F0A-A665-AD50667D3D3C}"/>
            </a:ext>
          </a:extLst>
        </xdr:cNvPr>
        <xdr:cNvSpPr txBox="1"/>
      </xdr:nvSpPr>
      <xdr:spPr>
        <a:xfrm>
          <a:off x="20199427" y="18220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26688</xdr:rowOff>
    </xdr:from>
    <xdr:ext cx="469744" cy="259045"/>
    <xdr:sp macro="" textlink="">
      <xdr:nvSpPr>
        <xdr:cNvPr id="757" name="n_3mainValue【公民館】&#10;一人当たり面積">
          <a:extLst>
            <a:ext uri="{FF2B5EF4-FFF2-40B4-BE49-F238E27FC236}">
              <a16:creationId xmlns:a16="http://schemas.microsoft.com/office/drawing/2014/main" id="{F846355D-0BEC-4C28-9673-08EA0FE4A398}"/>
            </a:ext>
          </a:extLst>
        </xdr:cNvPr>
        <xdr:cNvSpPr txBox="1"/>
      </xdr:nvSpPr>
      <xdr:spPr>
        <a:xfrm>
          <a:off x="19310427" y="185432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32402</xdr:rowOff>
    </xdr:from>
    <xdr:ext cx="469744" cy="259045"/>
    <xdr:sp macro="" textlink="">
      <xdr:nvSpPr>
        <xdr:cNvPr id="758" name="n_4mainValue【公民館】&#10;一人当たり面積">
          <a:extLst>
            <a:ext uri="{FF2B5EF4-FFF2-40B4-BE49-F238E27FC236}">
              <a16:creationId xmlns:a16="http://schemas.microsoft.com/office/drawing/2014/main" id="{E5740C33-D8ED-4C5E-9C46-05A6603EECA4}"/>
            </a:ext>
          </a:extLst>
        </xdr:cNvPr>
        <xdr:cNvSpPr txBox="1"/>
      </xdr:nvSpPr>
      <xdr:spPr>
        <a:xfrm>
          <a:off x="18421427" y="18549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9" name="正方形/長方形 758">
          <a:extLst>
            <a:ext uri="{FF2B5EF4-FFF2-40B4-BE49-F238E27FC236}">
              <a16:creationId xmlns:a16="http://schemas.microsoft.com/office/drawing/2014/main" id="{D08534A1-9C05-4697-80CA-B3CCD6BF3B53}"/>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60" name="正方形/長方形 759">
          <a:extLst>
            <a:ext uri="{FF2B5EF4-FFF2-40B4-BE49-F238E27FC236}">
              <a16:creationId xmlns:a16="http://schemas.microsoft.com/office/drawing/2014/main" id="{6E48BF19-5444-4946-8C77-FA4803276E6D}"/>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61" name="テキスト ボックス 760">
          <a:extLst>
            <a:ext uri="{FF2B5EF4-FFF2-40B4-BE49-F238E27FC236}">
              <a16:creationId xmlns:a16="http://schemas.microsoft.com/office/drawing/2014/main" id="{1EC34067-E52E-41F0-8A40-33C80C29A358}"/>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較して有形固定資産比率が高くなっている施設は、道路、橋梁・トンネル、公営住宅、学校施設、公民館であり、低くなっている施設は、認定こども園・幼稚園・保育所である。そのうち、橋梁・トンネル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年度～令和元年度に橋梁長寿命化修繕計画を約</a:t>
          </a:r>
          <a:r>
            <a:rPr kumimoji="1" lang="en-US" altLang="ja-JP" sz="1300">
              <a:latin typeface="ＭＳ Ｐゴシック" panose="020B0600070205080204" pitchFamily="50" charset="-128"/>
              <a:ea typeface="ＭＳ Ｐゴシック" panose="020B0600070205080204" pitchFamily="50" charset="-128"/>
            </a:rPr>
            <a:t>300</a:t>
          </a:r>
          <a:r>
            <a:rPr kumimoji="1" lang="ja-JP" altLang="en-US" sz="1300">
              <a:latin typeface="ＭＳ Ｐゴシック" panose="020B0600070205080204" pitchFamily="50" charset="-128"/>
              <a:ea typeface="ＭＳ Ｐゴシック" panose="020B0600070205080204" pitchFamily="50" charset="-128"/>
            </a:rPr>
            <a:t>橋分作成、令和２年度にトンネル維持管理計画を作成し、計画的かつ予防的な修繕対策を実施している。また、公民館については令和２年度に仁淀川町中央公民館の耐震改修事業を実施し、仁淀川町交流センターとして整備した。今後の課題としては、学校施設の老朽化対策が挙げられる。</a:t>
          </a:r>
        </a:p>
        <a:p>
          <a:r>
            <a:rPr kumimoji="1" lang="ja-JP" altLang="en-US" sz="1300">
              <a:latin typeface="ＭＳ Ｐゴシック" panose="020B0600070205080204" pitchFamily="50" charset="-128"/>
              <a:ea typeface="ＭＳ Ｐゴシック" panose="020B0600070205080204" pitchFamily="50" charset="-128"/>
            </a:rPr>
            <a:t>　</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B507BD16-FD8F-4377-96A7-A7A94ABA4AEE}"/>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3B9FD6A3-FDFA-48B9-9B09-2E079BBE99D1}"/>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35C8B92-2975-4ED6-A540-9C917A51B565}"/>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B0305F96-1D80-4B83-A1EB-978E72F917FC}"/>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高知県仁淀川町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560F7D0D-6780-4FE6-82CE-D4DA3BE008A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23C6ACE-FCCF-482F-8643-F4436BA3F464}"/>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B2F705EE-DAB4-4B43-A95D-CA2A8ADF9A43}"/>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2FCF468-D8D9-4F20-AFAD-2F91F5EE52B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D0EA9F0A-0E81-42A9-99BB-7C7BF83104D4}"/>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697661F4-AEAA-4F4E-A377-B62BCB701D9A}"/>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5,106
5,058
333.00
8,287,831
7,769,078
366,414
4,451,170
7,098,100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EE2B0D51-2E95-4B22-81E7-FB50DDB2647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E21D9C3-72D7-4045-AE80-F2A37AA7EC04}"/>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CB441C3-F61D-4CFB-8203-9E309BD528FF}"/>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4251534F-D581-4609-81C6-D1D5A34B6AFF}"/>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B41F3778-F2A9-4D59-BDAA-B6D5D93092CE}"/>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34138ABD-6E05-41E6-8832-FE9BF8E702FD}"/>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4070A5F-DDE7-4B55-8D20-6FD1F7937543}"/>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FAF0EB1-AB76-44A5-AE4D-E48E73D4AB21}"/>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1333A96A-EA9F-436F-841F-547B091D388D}"/>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28BC21C8-ED5A-4E3A-88D3-E1F06403500B}"/>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6CC5DA1-2FB4-4E91-AE69-5631F1A1024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F1D14CD0-9635-4B87-830F-08FCBCEDDC4E}"/>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E87F1653-7F4C-4321-A77B-B3767BAC1861}"/>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EBFBFA2C-E35B-43E4-AD14-B7008C4138EC}"/>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FBB8C2E5-EC1C-46FE-A686-F95560128662}"/>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BDD37EDF-8AAF-40B8-83C9-4AAF05085ED6}"/>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F16C4EE-0381-41CC-8E4D-86927D06F7F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7C728221-69CC-460F-87B0-EE72EA6E7F4B}"/>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1A6A117-AB89-4361-850F-2DF27A64871B}"/>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869A29F1-7523-49E7-846B-3F95B043D49C}"/>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20DB28C8-F409-417E-8E66-61A020989F4E}"/>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F76665F3-B16E-4486-A6E4-AABABEFB0FC4}"/>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3076633-FF84-4377-9A34-BE1D94B58BEA}"/>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361F0E90-50DC-4073-909D-5CDDD28505B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5CD9F95F-51BA-4C40-B1E4-2B31233248E2}"/>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D8491BA9-7F86-434E-9E10-E117D47DD97D}"/>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6FE80A85-DCE9-4E95-BCD8-B45B4DC38EC2}"/>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1DCF13C2-F23D-48DF-BE6B-56AAFA3A0020}"/>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C198556-B691-42FC-A48E-592BD98D071C}"/>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5E4A0A0A-80DC-455B-8C08-0BF3F5948EBA}"/>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C99D8794-D198-473C-B8A0-8AEA4B66D46D}"/>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02A0A08E-2535-427C-9C0C-406AFDC5A599}"/>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F66E5CB4-F61B-4A25-8923-1E8A0546C65E}"/>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56597AA0-6DB9-42D0-A253-FA671E97106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73476F04-3A82-4B0C-8C8D-C626AD0AEA7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88168F95-A1B1-41DD-AEA6-EBD62155FE70}"/>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F03001BB-7F1D-4D06-B57C-4BA1B6E9B011}"/>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FAD41F56-4B58-4CC4-B602-40B193A864C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DDAF5B09-4F9D-48B2-BF52-267E7A8B3311}"/>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F519E638-7071-4740-8B9F-E7D45C96F111}"/>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952AF0F1-E9C2-4887-9341-D60B715B038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B7C3E103-C3F2-47E5-BB36-00527AC22813}"/>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689032C9-AB6F-4D88-8765-969D6F26B0CF}"/>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D07F0D1D-17C3-416B-AB31-6577AA85F024}"/>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7460111D-B04B-4E42-85C2-12D873C18B99}"/>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551F5983-221E-4849-8CF0-D1C8AD7BECF9}"/>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ABD59722-2673-44A8-8303-28A38D98E539}"/>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8D6D80F6-6311-4D0C-8E4F-6A293892DA86}"/>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767DEA43-CC43-4B54-860F-C22281923B92}"/>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1E5A1575-86E7-4E65-807C-786117B702F8}"/>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F0BB2DA8-9A98-490C-B0BA-CA1133B5AB89}"/>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84A5A6EF-FA1C-4DB4-9D10-66DC6864B73D}"/>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DBAB7022-809E-44CC-B60B-E4D379FE5C4B}"/>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B9D087B5-88B6-493D-AB2A-CE282DD7975F}"/>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29AFD954-FA0D-4743-B6BA-73ED68CF9BC8}"/>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A79E6093-D37B-40C9-9543-9FA0BF55A963}"/>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EFF90FB2-B971-4555-B1A0-97226D1259E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BD73CE0B-740C-47F4-A56B-B1EB12942AB4}"/>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210752BD-3EEF-4621-B2B8-2F0FFCCA2D1C}"/>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4DC2C57A-DF5A-4451-B90F-7490C55216F0}"/>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67EA56DC-D56F-4BAA-A629-8CDFEB8BBC8F}"/>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41C701C2-2720-4C07-882D-1D27FC2B538F}"/>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127363</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FED630D3-B8D7-44F1-A55B-412C50F9A612}"/>
            </a:ext>
          </a:extLst>
        </xdr:cNvPr>
        <xdr:cNvCxnSpPr/>
      </xdr:nvCxnSpPr>
      <xdr:spPr>
        <a:xfrm flipV="1">
          <a:off x="4634865" y="9557113"/>
          <a:ext cx="0" cy="15463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4A520D94-67F2-4F51-AB90-68263B6CFB12}"/>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C271B91E-0076-4126-B8CA-42619EEC0599}"/>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74040</xdr:rowOff>
    </xdr:from>
    <xdr:ext cx="340478" cy="259045"/>
    <xdr:sp macro="" textlink="">
      <xdr:nvSpPr>
        <xdr:cNvPr id="77" name="【体育館・プール】&#10;有形固定資産減価償却率最大値テキスト">
          <a:extLst>
            <a:ext uri="{FF2B5EF4-FFF2-40B4-BE49-F238E27FC236}">
              <a16:creationId xmlns:a16="http://schemas.microsoft.com/office/drawing/2014/main" id="{ADBDAFEC-620E-4200-BB0B-83DF092B6907}"/>
            </a:ext>
          </a:extLst>
        </xdr:cNvPr>
        <xdr:cNvSpPr txBox="1"/>
      </xdr:nvSpPr>
      <xdr:spPr>
        <a:xfrm>
          <a:off x="4673600" y="933234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127363</xdr:rowOff>
    </xdr:from>
    <xdr:to>
      <xdr:col>24</xdr:col>
      <xdr:colOff>152400</xdr:colOff>
      <xdr:row>55</xdr:row>
      <xdr:rowOff>127363</xdr:rowOff>
    </xdr:to>
    <xdr:cxnSp macro="">
      <xdr:nvCxnSpPr>
        <xdr:cNvPr id="78" name="直線コネクタ 77">
          <a:extLst>
            <a:ext uri="{FF2B5EF4-FFF2-40B4-BE49-F238E27FC236}">
              <a16:creationId xmlns:a16="http://schemas.microsoft.com/office/drawing/2014/main" id="{DC81EB43-4283-42E4-92BE-947F95477F8C}"/>
            </a:ext>
          </a:extLst>
        </xdr:cNvPr>
        <xdr:cNvCxnSpPr/>
      </xdr:nvCxnSpPr>
      <xdr:spPr>
        <a:xfrm>
          <a:off x="4546600" y="9557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27594</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705FA569-35D4-49C1-8961-E9D08258DF0B}"/>
            </a:ext>
          </a:extLst>
        </xdr:cNvPr>
        <xdr:cNvSpPr txBox="1"/>
      </xdr:nvSpPr>
      <xdr:spPr>
        <a:xfrm>
          <a:off x="4673600" y="1014314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4717</xdr:rowOff>
    </xdr:from>
    <xdr:to>
      <xdr:col>24</xdr:col>
      <xdr:colOff>114300</xdr:colOff>
      <xdr:row>60</xdr:row>
      <xdr:rowOff>106317</xdr:rowOff>
    </xdr:to>
    <xdr:sp macro="" textlink="">
      <xdr:nvSpPr>
        <xdr:cNvPr id="80" name="フローチャート: 判断 79">
          <a:extLst>
            <a:ext uri="{FF2B5EF4-FFF2-40B4-BE49-F238E27FC236}">
              <a16:creationId xmlns:a16="http://schemas.microsoft.com/office/drawing/2014/main" id="{7EA29AFF-C3BE-4812-8CF1-A6DC335EDEAC}"/>
            </a:ext>
          </a:extLst>
        </xdr:cNvPr>
        <xdr:cNvSpPr/>
      </xdr:nvSpPr>
      <xdr:spPr>
        <a:xfrm>
          <a:off x="4584700" y="10291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110853</xdr:rowOff>
    </xdr:from>
    <xdr:to>
      <xdr:col>20</xdr:col>
      <xdr:colOff>38100</xdr:colOff>
      <xdr:row>62</xdr:row>
      <xdr:rowOff>41003</xdr:rowOff>
    </xdr:to>
    <xdr:sp macro="" textlink="">
      <xdr:nvSpPr>
        <xdr:cNvPr id="81" name="フローチャート: 判断 80">
          <a:extLst>
            <a:ext uri="{FF2B5EF4-FFF2-40B4-BE49-F238E27FC236}">
              <a16:creationId xmlns:a16="http://schemas.microsoft.com/office/drawing/2014/main" id="{E51FDD82-6C6F-44E2-833D-0694E7E17253}"/>
            </a:ext>
          </a:extLst>
        </xdr:cNvPr>
        <xdr:cNvSpPr/>
      </xdr:nvSpPr>
      <xdr:spPr>
        <a:xfrm>
          <a:off x="3746500" y="10569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58601</xdr:rowOff>
    </xdr:from>
    <xdr:to>
      <xdr:col>15</xdr:col>
      <xdr:colOff>101600</xdr:colOff>
      <xdr:row>61</xdr:row>
      <xdr:rowOff>160201</xdr:rowOff>
    </xdr:to>
    <xdr:sp macro="" textlink="">
      <xdr:nvSpPr>
        <xdr:cNvPr id="82" name="フローチャート: 判断 81">
          <a:extLst>
            <a:ext uri="{FF2B5EF4-FFF2-40B4-BE49-F238E27FC236}">
              <a16:creationId xmlns:a16="http://schemas.microsoft.com/office/drawing/2014/main" id="{DBCF42AC-4CBC-4DDF-AC01-0B0AEE9D348E}"/>
            </a:ext>
          </a:extLst>
        </xdr:cNvPr>
        <xdr:cNvSpPr/>
      </xdr:nvSpPr>
      <xdr:spPr>
        <a:xfrm>
          <a:off x="2857500" y="10517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32476</xdr:rowOff>
    </xdr:from>
    <xdr:to>
      <xdr:col>10</xdr:col>
      <xdr:colOff>165100</xdr:colOff>
      <xdr:row>61</xdr:row>
      <xdr:rowOff>134076</xdr:rowOff>
    </xdr:to>
    <xdr:sp macro="" textlink="">
      <xdr:nvSpPr>
        <xdr:cNvPr id="83" name="フローチャート: 判断 82">
          <a:extLst>
            <a:ext uri="{FF2B5EF4-FFF2-40B4-BE49-F238E27FC236}">
              <a16:creationId xmlns:a16="http://schemas.microsoft.com/office/drawing/2014/main" id="{DF3C3FB6-2A02-431D-863A-ABB7035E05B2}"/>
            </a:ext>
          </a:extLst>
        </xdr:cNvPr>
        <xdr:cNvSpPr/>
      </xdr:nvSpPr>
      <xdr:spPr>
        <a:xfrm>
          <a:off x="1968500" y="1049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94524</xdr:rowOff>
    </xdr:from>
    <xdr:to>
      <xdr:col>6</xdr:col>
      <xdr:colOff>38100</xdr:colOff>
      <xdr:row>62</xdr:row>
      <xdr:rowOff>24674</xdr:rowOff>
    </xdr:to>
    <xdr:sp macro="" textlink="">
      <xdr:nvSpPr>
        <xdr:cNvPr id="84" name="フローチャート: 判断 83">
          <a:extLst>
            <a:ext uri="{FF2B5EF4-FFF2-40B4-BE49-F238E27FC236}">
              <a16:creationId xmlns:a16="http://schemas.microsoft.com/office/drawing/2014/main" id="{0B0363BA-7252-49F3-86F9-A4A162826A25}"/>
            </a:ext>
          </a:extLst>
        </xdr:cNvPr>
        <xdr:cNvSpPr/>
      </xdr:nvSpPr>
      <xdr:spPr>
        <a:xfrm>
          <a:off x="1079500" y="10552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9BFD1852-D27E-4308-AC8C-CEA2ADCF4594}"/>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A1CB5DAE-145D-42A2-9433-D56C623CB8F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15C2213C-B2B0-4257-8FA2-A6559E3771CB}"/>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6B3FC52C-8F66-4896-94AA-07814339FC6D}"/>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5F3D9077-4A99-450B-89FF-541E4D05D120}"/>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171269</xdr:rowOff>
    </xdr:from>
    <xdr:to>
      <xdr:col>24</xdr:col>
      <xdr:colOff>114300</xdr:colOff>
      <xdr:row>64</xdr:row>
      <xdr:rowOff>101419</xdr:rowOff>
    </xdr:to>
    <xdr:sp macro="" textlink="">
      <xdr:nvSpPr>
        <xdr:cNvPr id="90" name="楕円 89">
          <a:extLst>
            <a:ext uri="{FF2B5EF4-FFF2-40B4-BE49-F238E27FC236}">
              <a16:creationId xmlns:a16="http://schemas.microsoft.com/office/drawing/2014/main" id="{D28330F0-0DB5-4F76-9C1E-30228AEAD8B6}"/>
            </a:ext>
          </a:extLst>
        </xdr:cNvPr>
        <xdr:cNvSpPr/>
      </xdr:nvSpPr>
      <xdr:spPr>
        <a:xfrm>
          <a:off x="4584700" y="10972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86196</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27D2B777-8D13-4DC6-B888-73A0749240E0}"/>
            </a:ext>
          </a:extLst>
        </xdr:cNvPr>
        <xdr:cNvSpPr txBox="1"/>
      </xdr:nvSpPr>
      <xdr:spPr>
        <a:xfrm>
          <a:off x="4673600" y="108875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143510</xdr:rowOff>
    </xdr:from>
    <xdr:to>
      <xdr:col>20</xdr:col>
      <xdr:colOff>38100</xdr:colOff>
      <xdr:row>64</xdr:row>
      <xdr:rowOff>73660</xdr:rowOff>
    </xdr:to>
    <xdr:sp macro="" textlink="">
      <xdr:nvSpPr>
        <xdr:cNvPr id="92" name="楕円 91">
          <a:extLst>
            <a:ext uri="{FF2B5EF4-FFF2-40B4-BE49-F238E27FC236}">
              <a16:creationId xmlns:a16="http://schemas.microsoft.com/office/drawing/2014/main" id="{16151122-B882-4902-85E2-C5110173C9CB}"/>
            </a:ext>
          </a:extLst>
        </xdr:cNvPr>
        <xdr:cNvSpPr/>
      </xdr:nvSpPr>
      <xdr:spPr>
        <a:xfrm>
          <a:off x="3746500" y="10944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22860</xdr:rowOff>
    </xdr:from>
    <xdr:to>
      <xdr:col>24</xdr:col>
      <xdr:colOff>63500</xdr:colOff>
      <xdr:row>64</xdr:row>
      <xdr:rowOff>50619</xdr:rowOff>
    </xdr:to>
    <xdr:cxnSp macro="">
      <xdr:nvCxnSpPr>
        <xdr:cNvPr id="93" name="直線コネクタ 92">
          <a:extLst>
            <a:ext uri="{FF2B5EF4-FFF2-40B4-BE49-F238E27FC236}">
              <a16:creationId xmlns:a16="http://schemas.microsoft.com/office/drawing/2014/main" id="{2E66CC66-D134-47D1-9568-777380139560}"/>
            </a:ext>
          </a:extLst>
        </xdr:cNvPr>
        <xdr:cNvCxnSpPr/>
      </xdr:nvCxnSpPr>
      <xdr:spPr>
        <a:xfrm>
          <a:off x="3797300" y="10995660"/>
          <a:ext cx="8382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115751</xdr:rowOff>
    </xdr:from>
    <xdr:to>
      <xdr:col>15</xdr:col>
      <xdr:colOff>101600</xdr:colOff>
      <xdr:row>64</xdr:row>
      <xdr:rowOff>45901</xdr:rowOff>
    </xdr:to>
    <xdr:sp macro="" textlink="">
      <xdr:nvSpPr>
        <xdr:cNvPr id="94" name="楕円 93">
          <a:extLst>
            <a:ext uri="{FF2B5EF4-FFF2-40B4-BE49-F238E27FC236}">
              <a16:creationId xmlns:a16="http://schemas.microsoft.com/office/drawing/2014/main" id="{E3FEF4D5-7477-46CB-9AC2-E21E817682D0}"/>
            </a:ext>
          </a:extLst>
        </xdr:cNvPr>
        <xdr:cNvSpPr/>
      </xdr:nvSpPr>
      <xdr:spPr>
        <a:xfrm>
          <a:off x="2857500" y="10917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166551</xdr:rowOff>
    </xdr:from>
    <xdr:to>
      <xdr:col>19</xdr:col>
      <xdr:colOff>177800</xdr:colOff>
      <xdr:row>64</xdr:row>
      <xdr:rowOff>22860</xdr:rowOff>
    </xdr:to>
    <xdr:cxnSp macro="">
      <xdr:nvCxnSpPr>
        <xdr:cNvPr id="95" name="直線コネクタ 94">
          <a:extLst>
            <a:ext uri="{FF2B5EF4-FFF2-40B4-BE49-F238E27FC236}">
              <a16:creationId xmlns:a16="http://schemas.microsoft.com/office/drawing/2014/main" id="{4879AF14-E023-4156-A55D-202881ABD248}"/>
            </a:ext>
          </a:extLst>
        </xdr:cNvPr>
        <xdr:cNvCxnSpPr/>
      </xdr:nvCxnSpPr>
      <xdr:spPr>
        <a:xfrm>
          <a:off x="2908300" y="10967901"/>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61867</xdr:rowOff>
    </xdr:from>
    <xdr:to>
      <xdr:col>10</xdr:col>
      <xdr:colOff>165100</xdr:colOff>
      <xdr:row>63</xdr:row>
      <xdr:rowOff>163467</xdr:rowOff>
    </xdr:to>
    <xdr:sp macro="" textlink="">
      <xdr:nvSpPr>
        <xdr:cNvPr id="96" name="楕円 95">
          <a:extLst>
            <a:ext uri="{FF2B5EF4-FFF2-40B4-BE49-F238E27FC236}">
              <a16:creationId xmlns:a16="http://schemas.microsoft.com/office/drawing/2014/main" id="{17C0E366-1D53-4196-B1AD-69673C3FED16}"/>
            </a:ext>
          </a:extLst>
        </xdr:cNvPr>
        <xdr:cNvSpPr/>
      </xdr:nvSpPr>
      <xdr:spPr>
        <a:xfrm>
          <a:off x="1968500" y="10863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112667</xdr:rowOff>
    </xdr:from>
    <xdr:to>
      <xdr:col>15</xdr:col>
      <xdr:colOff>50800</xdr:colOff>
      <xdr:row>63</xdr:row>
      <xdr:rowOff>166551</xdr:rowOff>
    </xdr:to>
    <xdr:cxnSp macro="">
      <xdr:nvCxnSpPr>
        <xdr:cNvPr id="97" name="直線コネクタ 96">
          <a:extLst>
            <a:ext uri="{FF2B5EF4-FFF2-40B4-BE49-F238E27FC236}">
              <a16:creationId xmlns:a16="http://schemas.microsoft.com/office/drawing/2014/main" id="{2FB49DAA-47FE-4E07-816E-FEFE83133A02}"/>
            </a:ext>
          </a:extLst>
        </xdr:cNvPr>
        <xdr:cNvCxnSpPr/>
      </xdr:nvCxnSpPr>
      <xdr:spPr>
        <a:xfrm>
          <a:off x="2019300" y="10914017"/>
          <a:ext cx="889000" cy="53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135346</xdr:rowOff>
    </xdr:from>
    <xdr:to>
      <xdr:col>6</xdr:col>
      <xdr:colOff>38100</xdr:colOff>
      <xdr:row>64</xdr:row>
      <xdr:rowOff>65496</xdr:rowOff>
    </xdr:to>
    <xdr:sp macro="" textlink="">
      <xdr:nvSpPr>
        <xdr:cNvPr id="98" name="楕円 97">
          <a:extLst>
            <a:ext uri="{FF2B5EF4-FFF2-40B4-BE49-F238E27FC236}">
              <a16:creationId xmlns:a16="http://schemas.microsoft.com/office/drawing/2014/main" id="{31623990-4318-4CF3-B582-CCEA6645CEF7}"/>
            </a:ext>
          </a:extLst>
        </xdr:cNvPr>
        <xdr:cNvSpPr/>
      </xdr:nvSpPr>
      <xdr:spPr>
        <a:xfrm>
          <a:off x="1079500" y="10936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112667</xdr:rowOff>
    </xdr:from>
    <xdr:to>
      <xdr:col>10</xdr:col>
      <xdr:colOff>114300</xdr:colOff>
      <xdr:row>64</xdr:row>
      <xdr:rowOff>14696</xdr:rowOff>
    </xdr:to>
    <xdr:cxnSp macro="">
      <xdr:nvCxnSpPr>
        <xdr:cNvPr id="99" name="直線コネクタ 98">
          <a:extLst>
            <a:ext uri="{FF2B5EF4-FFF2-40B4-BE49-F238E27FC236}">
              <a16:creationId xmlns:a16="http://schemas.microsoft.com/office/drawing/2014/main" id="{42D4AE4A-B245-4BB3-903E-230F9E4A0D79}"/>
            </a:ext>
          </a:extLst>
        </xdr:cNvPr>
        <xdr:cNvCxnSpPr/>
      </xdr:nvCxnSpPr>
      <xdr:spPr>
        <a:xfrm flipV="1">
          <a:off x="1130300" y="10914017"/>
          <a:ext cx="889000" cy="73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57530</xdr:rowOff>
    </xdr:from>
    <xdr:ext cx="405111" cy="259045"/>
    <xdr:sp macro="" textlink="">
      <xdr:nvSpPr>
        <xdr:cNvPr id="100" name="n_1aveValue【体育館・プール】&#10;有形固定資産減価償却率">
          <a:extLst>
            <a:ext uri="{FF2B5EF4-FFF2-40B4-BE49-F238E27FC236}">
              <a16:creationId xmlns:a16="http://schemas.microsoft.com/office/drawing/2014/main" id="{6D6EF69F-FFE4-4F3F-94C5-C1C5ACCC6495}"/>
            </a:ext>
          </a:extLst>
        </xdr:cNvPr>
        <xdr:cNvSpPr txBox="1"/>
      </xdr:nvSpPr>
      <xdr:spPr>
        <a:xfrm>
          <a:off x="3582044" y="103445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5278</xdr:rowOff>
    </xdr:from>
    <xdr:ext cx="405111" cy="259045"/>
    <xdr:sp macro="" textlink="">
      <xdr:nvSpPr>
        <xdr:cNvPr id="101" name="n_2aveValue【体育館・プール】&#10;有形固定資産減価償却率">
          <a:extLst>
            <a:ext uri="{FF2B5EF4-FFF2-40B4-BE49-F238E27FC236}">
              <a16:creationId xmlns:a16="http://schemas.microsoft.com/office/drawing/2014/main" id="{C9D722AE-8920-4F3D-BEDA-99A2427FB34A}"/>
            </a:ext>
          </a:extLst>
        </xdr:cNvPr>
        <xdr:cNvSpPr txBox="1"/>
      </xdr:nvSpPr>
      <xdr:spPr>
        <a:xfrm>
          <a:off x="2705744" y="102922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150603</xdr:rowOff>
    </xdr:from>
    <xdr:ext cx="405111" cy="259045"/>
    <xdr:sp macro="" textlink="">
      <xdr:nvSpPr>
        <xdr:cNvPr id="102" name="n_3aveValue【体育館・プール】&#10;有形固定資産減価償却率">
          <a:extLst>
            <a:ext uri="{FF2B5EF4-FFF2-40B4-BE49-F238E27FC236}">
              <a16:creationId xmlns:a16="http://schemas.microsoft.com/office/drawing/2014/main" id="{54ACF2A0-05F5-47EF-AD1F-049350A8B563}"/>
            </a:ext>
          </a:extLst>
        </xdr:cNvPr>
        <xdr:cNvSpPr txBox="1"/>
      </xdr:nvSpPr>
      <xdr:spPr>
        <a:xfrm>
          <a:off x="1816744" y="10266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41201</xdr:rowOff>
    </xdr:from>
    <xdr:ext cx="405111" cy="259045"/>
    <xdr:sp macro="" textlink="">
      <xdr:nvSpPr>
        <xdr:cNvPr id="103" name="n_4aveValue【体育館・プール】&#10;有形固定資産減価償却率">
          <a:extLst>
            <a:ext uri="{FF2B5EF4-FFF2-40B4-BE49-F238E27FC236}">
              <a16:creationId xmlns:a16="http://schemas.microsoft.com/office/drawing/2014/main" id="{BE40611A-50E5-4499-8969-D11CBE4CE52C}"/>
            </a:ext>
          </a:extLst>
        </xdr:cNvPr>
        <xdr:cNvSpPr txBox="1"/>
      </xdr:nvSpPr>
      <xdr:spPr>
        <a:xfrm>
          <a:off x="927744" y="103282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64787</xdr:rowOff>
    </xdr:from>
    <xdr:ext cx="405111" cy="259045"/>
    <xdr:sp macro="" textlink="">
      <xdr:nvSpPr>
        <xdr:cNvPr id="104" name="n_1mainValue【体育館・プール】&#10;有形固定資産減価償却率">
          <a:extLst>
            <a:ext uri="{FF2B5EF4-FFF2-40B4-BE49-F238E27FC236}">
              <a16:creationId xmlns:a16="http://schemas.microsoft.com/office/drawing/2014/main" id="{F35367D8-72D5-4A65-B0B4-6FFA9F1ED940}"/>
            </a:ext>
          </a:extLst>
        </xdr:cNvPr>
        <xdr:cNvSpPr txBox="1"/>
      </xdr:nvSpPr>
      <xdr:spPr>
        <a:xfrm>
          <a:off x="3582044" y="1103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37028</xdr:rowOff>
    </xdr:from>
    <xdr:ext cx="405111" cy="259045"/>
    <xdr:sp macro="" textlink="">
      <xdr:nvSpPr>
        <xdr:cNvPr id="105" name="n_2mainValue【体育館・プール】&#10;有形固定資産減価償却率">
          <a:extLst>
            <a:ext uri="{FF2B5EF4-FFF2-40B4-BE49-F238E27FC236}">
              <a16:creationId xmlns:a16="http://schemas.microsoft.com/office/drawing/2014/main" id="{9B89E6EC-2C16-4D57-AF63-7030B5E1F46E}"/>
            </a:ext>
          </a:extLst>
        </xdr:cNvPr>
        <xdr:cNvSpPr txBox="1"/>
      </xdr:nvSpPr>
      <xdr:spPr>
        <a:xfrm>
          <a:off x="2705744" y="110098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154594</xdr:rowOff>
    </xdr:from>
    <xdr:ext cx="405111" cy="259045"/>
    <xdr:sp macro="" textlink="">
      <xdr:nvSpPr>
        <xdr:cNvPr id="106" name="n_3mainValue【体育館・プール】&#10;有形固定資産減価償却率">
          <a:extLst>
            <a:ext uri="{FF2B5EF4-FFF2-40B4-BE49-F238E27FC236}">
              <a16:creationId xmlns:a16="http://schemas.microsoft.com/office/drawing/2014/main" id="{478E9D7A-C2F4-4120-A94E-405199F41D60}"/>
            </a:ext>
          </a:extLst>
        </xdr:cNvPr>
        <xdr:cNvSpPr txBox="1"/>
      </xdr:nvSpPr>
      <xdr:spPr>
        <a:xfrm>
          <a:off x="1816744" y="109559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56623</xdr:rowOff>
    </xdr:from>
    <xdr:ext cx="405111" cy="259045"/>
    <xdr:sp macro="" textlink="">
      <xdr:nvSpPr>
        <xdr:cNvPr id="107" name="n_4mainValue【体育館・プール】&#10;有形固定資産減価償却率">
          <a:extLst>
            <a:ext uri="{FF2B5EF4-FFF2-40B4-BE49-F238E27FC236}">
              <a16:creationId xmlns:a16="http://schemas.microsoft.com/office/drawing/2014/main" id="{3E0F902C-158D-422D-A5E1-6D95CFF67731}"/>
            </a:ext>
          </a:extLst>
        </xdr:cNvPr>
        <xdr:cNvSpPr txBox="1"/>
      </xdr:nvSpPr>
      <xdr:spPr>
        <a:xfrm>
          <a:off x="927744" y="11029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1751C65D-5C36-4028-9BA7-CFF49780BBF3}"/>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D61E5CFE-97F8-41A5-ABF2-D40B7E8B3EB3}"/>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D4148D66-CCF9-46ED-B295-866D85D807F2}"/>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C819A389-3A01-4120-BF9C-88E3FD4E0801}"/>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913825C3-C496-404C-889E-BDE02635FBE9}"/>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87B0E609-DFA1-47C3-9CB3-C5CBECAF2BC4}"/>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C07802C9-B500-4838-A150-43073F66786C}"/>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A3B5646D-B658-4804-8F0A-83B0850C2CF1}"/>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5070E790-D289-4E0C-972C-BD3D55D4196C}"/>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51538D45-AD97-4C74-8B4E-305053187721}"/>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a:extLst>
            <a:ext uri="{FF2B5EF4-FFF2-40B4-BE49-F238E27FC236}">
              <a16:creationId xmlns:a16="http://schemas.microsoft.com/office/drawing/2014/main" id="{BDD09FA2-8D5B-4CCA-BD3F-037A7B7092F1}"/>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a:extLst>
            <a:ext uri="{FF2B5EF4-FFF2-40B4-BE49-F238E27FC236}">
              <a16:creationId xmlns:a16="http://schemas.microsoft.com/office/drawing/2014/main" id="{23CF659A-6939-4694-865C-EB46DF035CAB}"/>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a:extLst>
            <a:ext uri="{FF2B5EF4-FFF2-40B4-BE49-F238E27FC236}">
              <a16:creationId xmlns:a16="http://schemas.microsoft.com/office/drawing/2014/main" id="{95723BD0-E201-4CBD-8A05-573A85887BBF}"/>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a:extLst>
            <a:ext uri="{FF2B5EF4-FFF2-40B4-BE49-F238E27FC236}">
              <a16:creationId xmlns:a16="http://schemas.microsoft.com/office/drawing/2014/main" id="{0FDD94BC-5063-4310-84D9-C2FB30947833}"/>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a:extLst>
            <a:ext uri="{FF2B5EF4-FFF2-40B4-BE49-F238E27FC236}">
              <a16:creationId xmlns:a16="http://schemas.microsoft.com/office/drawing/2014/main" id="{E567EBD4-1D71-4213-BC35-35F4988BD0D7}"/>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a:extLst>
            <a:ext uri="{FF2B5EF4-FFF2-40B4-BE49-F238E27FC236}">
              <a16:creationId xmlns:a16="http://schemas.microsoft.com/office/drawing/2014/main" id="{79BCEF9F-C97B-4646-9170-E8212D952C75}"/>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a:extLst>
            <a:ext uri="{FF2B5EF4-FFF2-40B4-BE49-F238E27FC236}">
              <a16:creationId xmlns:a16="http://schemas.microsoft.com/office/drawing/2014/main" id="{68AD1A25-911E-45F2-A3A7-0E5981D528F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a:extLst>
            <a:ext uri="{FF2B5EF4-FFF2-40B4-BE49-F238E27FC236}">
              <a16:creationId xmlns:a16="http://schemas.microsoft.com/office/drawing/2014/main" id="{7C73D072-58F4-45AC-BD4A-E32CB528BECB}"/>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a:extLst>
            <a:ext uri="{FF2B5EF4-FFF2-40B4-BE49-F238E27FC236}">
              <a16:creationId xmlns:a16="http://schemas.microsoft.com/office/drawing/2014/main" id="{C5D7C524-0C16-457D-86A3-3819D5522529}"/>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a:extLst>
            <a:ext uri="{FF2B5EF4-FFF2-40B4-BE49-F238E27FC236}">
              <a16:creationId xmlns:a16="http://schemas.microsoft.com/office/drawing/2014/main" id="{D75C3223-F0C1-415F-A425-A631433DF739}"/>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a:extLst>
            <a:ext uri="{FF2B5EF4-FFF2-40B4-BE49-F238E27FC236}">
              <a16:creationId xmlns:a16="http://schemas.microsoft.com/office/drawing/2014/main" id="{0509BEA6-1C2F-41CA-B7AC-642C85C2487D}"/>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a:extLst>
            <a:ext uri="{FF2B5EF4-FFF2-40B4-BE49-F238E27FC236}">
              <a16:creationId xmlns:a16="http://schemas.microsoft.com/office/drawing/2014/main" id="{C371F178-9532-4032-A3DB-0635CCA5F2DC}"/>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a:extLst>
            <a:ext uri="{FF2B5EF4-FFF2-40B4-BE49-F238E27FC236}">
              <a16:creationId xmlns:a16="http://schemas.microsoft.com/office/drawing/2014/main" id="{167ECC9D-4B61-4283-8608-7D5B5E8E6C7F}"/>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155829</xdr:rowOff>
    </xdr:from>
    <xdr:to>
      <xdr:col>54</xdr:col>
      <xdr:colOff>189865</xdr:colOff>
      <xdr:row>64</xdr:row>
      <xdr:rowOff>25146</xdr:rowOff>
    </xdr:to>
    <xdr:cxnSp macro="">
      <xdr:nvCxnSpPr>
        <xdr:cNvPr id="131" name="直線コネクタ 130">
          <a:extLst>
            <a:ext uri="{FF2B5EF4-FFF2-40B4-BE49-F238E27FC236}">
              <a16:creationId xmlns:a16="http://schemas.microsoft.com/office/drawing/2014/main" id="{D0E41891-753B-4F98-AEF5-EEF0F012A467}"/>
            </a:ext>
          </a:extLst>
        </xdr:cNvPr>
        <xdr:cNvCxnSpPr/>
      </xdr:nvCxnSpPr>
      <xdr:spPr>
        <a:xfrm flipV="1">
          <a:off x="10476865" y="9585579"/>
          <a:ext cx="0" cy="14123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28973</xdr:rowOff>
    </xdr:from>
    <xdr:ext cx="469744" cy="259045"/>
    <xdr:sp macro="" textlink="">
      <xdr:nvSpPr>
        <xdr:cNvPr id="132" name="【体育館・プール】&#10;一人当たり面積最小値テキスト">
          <a:extLst>
            <a:ext uri="{FF2B5EF4-FFF2-40B4-BE49-F238E27FC236}">
              <a16:creationId xmlns:a16="http://schemas.microsoft.com/office/drawing/2014/main" id="{FF5DB66D-F6D9-48BB-BBD6-227BBBA8BE71}"/>
            </a:ext>
          </a:extLst>
        </xdr:cNvPr>
        <xdr:cNvSpPr txBox="1"/>
      </xdr:nvSpPr>
      <xdr:spPr>
        <a:xfrm>
          <a:off x="10515600" y="110017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25146</xdr:rowOff>
    </xdr:from>
    <xdr:to>
      <xdr:col>55</xdr:col>
      <xdr:colOff>88900</xdr:colOff>
      <xdr:row>64</xdr:row>
      <xdr:rowOff>25146</xdr:rowOff>
    </xdr:to>
    <xdr:cxnSp macro="">
      <xdr:nvCxnSpPr>
        <xdr:cNvPr id="133" name="直線コネクタ 132">
          <a:extLst>
            <a:ext uri="{FF2B5EF4-FFF2-40B4-BE49-F238E27FC236}">
              <a16:creationId xmlns:a16="http://schemas.microsoft.com/office/drawing/2014/main" id="{51FDFA49-31F0-4E33-9B28-29841AA4D40E}"/>
            </a:ext>
          </a:extLst>
        </xdr:cNvPr>
        <xdr:cNvCxnSpPr/>
      </xdr:nvCxnSpPr>
      <xdr:spPr>
        <a:xfrm>
          <a:off x="10388600" y="10997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102506</xdr:rowOff>
    </xdr:from>
    <xdr:ext cx="469744" cy="259045"/>
    <xdr:sp macro="" textlink="">
      <xdr:nvSpPr>
        <xdr:cNvPr id="134" name="【体育館・プール】&#10;一人当たり面積最大値テキスト">
          <a:extLst>
            <a:ext uri="{FF2B5EF4-FFF2-40B4-BE49-F238E27FC236}">
              <a16:creationId xmlns:a16="http://schemas.microsoft.com/office/drawing/2014/main" id="{2D4C1318-25CA-478F-AE17-373D5DFCFD49}"/>
            </a:ext>
          </a:extLst>
        </xdr:cNvPr>
        <xdr:cNvSpPr txBox="1"/>
      </xdr:nvSpPr>
      <xdr:spPr>
        <a:xfrm>
          <a:off x="10515600" y="9360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155829</xdr:rowOff>
    </xdr:from>
    <xdr:to>
      <xdr:col>55</xdr:col>
      <xdr:colOff>88900</xdr:colOff>
      <xdr:row>55</xdr:row>
      <xdr:rowOff>155829</xdr:rowOff>
    </xdr:to>
    <xdr:cxnSp macro="">
      <xdr:nvCxnSpPr>
        <xdr:cNvPr id="135" name="直線コネクタ 134">
          <a:extLst>
            <a:ext uri="{FF2B5EF4-FFF2-40B4-BE49-F238E27FC236}">
              <a16:creationId xmlns:a16="http://schemas.microsoft.com/office/drawing/2014/main" id="{ED8D263B-04EE-481C-9B6A-95058218EEF0}"/>
            </a:ext>
          </a:extLst>
        </xdr:cNvPr>
        <xdr:cNvCxnSpPr/>
      </xdr:nvCxnSpPr>
      <xdr:spPr>
        <a:xfrm>
          <a:off x="10388600" y="9585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11320</xdr:rowOff>
    </xdr:from>
    <xdr:ext cx="469744" cy="259045"/>
    <xdr:sp macro="" textlink="">
      <xdr:nvSpPr>
        <xdr:cNvPr id="136" name="【体育館・プール】&#10;一人当たり面積平均値テキスト">
          <a:extLst>
            <a:ext uri="{FF2B5EF4-FFF2-40B4-BE49-F238E27FC236}">
              <a16:creationId xmlns:a16="http://schemas.microsoft.com/office/drawing/2014/main" id="{894B8C7C-6BFB-4D9D-9ABC-7F6A507EE274}"/>
            </a:ext>
          </a:extLst>
        </xdr:cNvPr>
        <xdr:cNvSpPr txBox="1"/>
      </xdr:nvSpPr>
      <xdr:spPr>
        <a:xfrm>
          <a:off x="10515600" y="104697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159893</xdr:rowOff>
    </xdr:from>
    <xdr:to>
      <xdr:col>55</xdr:col>
      <xdr:colOff>50800</xdr:colOff>
      <xdr:row>62</xdr:row>
      <xdr:rowOff>90043</xdr:rowOff>
    </xdr:to>
    <xdr:sp macro="" textlink="">
      <xdr:nvSpPr>
        <xdr:cNvPr id="137" name="フローチャート: 判断 136">
          <a:extLst>
            <a:ext uri="{FF2B5EF4-FFF2-40B4-BE49-F238E27FC236}">
              <a16:creationId xmlns:a16="http://schemas.microsoft.com/office/drawing/2014/main" id="{B3A06895-727B-415C-B771-8B821A9FD499}"/>
            </a:ext>
          </a:extLst>
        </xdr:cNvPr>
        <xdr:cNvSpPr/>
      </xdr:nvSpPr>
      <xdr:spPr>
        <a:xfrm>
          <a:off x="10426700" y="10618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145796</xdr:rowOff>
    </xdr:from>
    <xdr:to>
      <xdr:col>50</xdr:col>
      <xdr:colOff>165100</xdr:colOff>
      <xdr:row>63</xdr:row>
      <xdr:rowOff>75946</xdr:rowOff>
    </xdr:to>
    <xdr:sp macro="" textlink="">
      <xdr:nvSpPr>
        <xdr:cNvPr id="138" name="フローチャート: 判断 137">
          <a:extLst>
            <a:ext uri="{FF2B5EF4-FFF2-40B4-BE49-F238E27FC236}">
              <a16:creationId xmlns:a16="http://schemas.microsoft.com/office/drawing/2014/main" id="{97A99A2D-D12C-47CC-842C-E3D84368A3B0}"/>
            </a:ext>
          </a:extLst>
        </xdr:cNvPr>
        <xdr:cNvSpPr/>
      </xdr:nvSpPr>
      <xdr:spPr>
        <a:xfrm>
          <a:off x="9588500" y="10775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161417</xdr:rowOff>
    </xdr:from>
    <xdr:to>
      <xdr:col>46</xdr:col>
      <xdr:colOff>38100</xdr:colOff>
      <xdr:row>63</xdr:row>
      <xdr:rowOff>91567</xdr:rowOff>
    </xdr:to>
    <xdr:sp macro="" textlink="">
      <xdr:nvSpPr>
        <xdr:cNvPr id="139" name="フローチャート: 判断 138">
          <a:extLst>
            <a:ext uri="{FF2B5EF4-FFF2-40B4-BE49-F238E27FC236}">
              <a16:creationId xmlns:a16="http://schemas.microsoft.com/office/drawing/2014/main" id="{39D329A5-BE50-4A6F-B4F6-2F1A9CAF5873}"/>
            </a:ext>
          </a:extLst>
        </xdr:cNvPr>
        <xdr:cNvSpPr/>
      </xdr:nvSpPr>
      <xdr:spPr>
        <a:xfrm>
          <a:off x="8699500" y="10791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166370</xdr:rowOff>
    </xdr:from>
    <xdr:to>
      <xdr:col>41</xdr:col>
      <xdr:colOff>101600</xdr:colOff>
      <xdr:row>63</xdr:row>
      <xdr:rowOff>96520</xdr:rowOff>
    </xdr:to>
    <xdr:sp macro="" textlink="">
      <xdr:nvSpPr>
        <xdr:cNvPr id="140" name="フローチャート: 判断 139">
          <a:extLst>
            <a:ext uri="{FF2B5EF4-FFF2-40B4-BE49-F238E27FC236}">
              <a16:creationId xmlns:a16="http://schemas.microsoft.com/office/drawing/2014/main" id="{5A05F97C-D468-41A7-B688-11AEFB57D53E}"/>
            </a:ext>
          </a:extLst>
        </xdr:cNvPr>
        <xdr:cNvSpPr/>
      </xdr:nvSpPr>
      <xdr:spPr>
        <a:xfrm>
          <a:off x="7810500" y="1079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103886</xdr:rowOff>
    </xdr:from>
    <xdr:to>
      <xdr:col>36</xdr:col>
      <xdr:colOff>165100</xdr:colOff>
      <xdr:row>63</xdr:row>
      <xdr:rowOff>34036</xdr:rowOff>
    </xdr:to>
    <xdr:sp macro="" textlink="">
      <xdr:nvSpPr>
        <xdr:cNvPr id="141" name="フローチャート: 判断 140">
          <a:extLst>
            <a:ext uri="{FF2B5EF4-FFF2-40B4-BE49-F238E27FC236}">
              <a16:creationId xmlns:a16="http://schemas.microsoft.com/office/drawing/2014/main" id="{9050CD4C-A6AA-4D51-A1D8-DB0E656A1C76}"/>
            </a:ext>
          </a:extLst>
        </xdr:cNvPr>
        <xdr:cNvSpPr/>
      </xdr:nvSpPr>
      <xdr:spPr>
        <a:xfrm>
          <a:off x="6921500" y="10733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DFF9CF69-40E0-41FD-A6B2-0C3894420D92}"/>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E34503EE-C0EA-409C-9785-A56D78B56648}"/>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87D4CD62-B0EB-4C54-970A-D67DB3A62543}"/>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8CB719A9-8AF7-48A9-8227-99A1B16DE9C7}"/>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AE9190D7-EA5C-44C6-A06C-E58AA5709A5C}"/>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45212</xdr:rowOff>
    </xdr:from>
    <xdr:to>
      <xdr:col>55</xdr:col>
      <xdr:colOff>50800</xdr:colOff>
      <xdr:row>63</xdr:row>
      <xdr:rowOff>146812</xdr:rowOff>
    </xdr:to>
    <xdr:sp macro="" textlink="">
      <xdr:nvSpPr>
        <xdr:cNvPr id="147" name="楕円 146">
          <a:extLst>
            <a:ext uri="{FF2B5EF4-FFF2-40B4-BE49-F238E27FC236}">
              <a16:creationId xmlns:a16="http://schemas.microsoft.com/office/drawing/2014/main" id="{42641E9A-4A1D-4192-9026-616410EBDBFF}"/>
            </a:ext>
          </a:extLst>
        </xdr:cNvPr>
        <xdr:cNvSpPr/>
      </xdr:nvSpPr>
      <xdr:spPr>
        <a:xfrm>
          <a:off x="10426700" y="10846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131589</xdr:rowOff>
    </xdr:from>
    <xdr:ext cx="469744" cy="259045"/>
    <xdr:sp macro="" textlink="">
      <xdr:nvSpPr>
        <xdr:cNvPr id="148" name="【体育館・プール】&#10;一人当たり面積該当値テキスト">
          <a:extLst>
            <a:ext uri="{FF2B5EF4-FFF2-40B4-BE49-F238E27FC236}">
              <a16:creationId xmlns:a16="http://schemas.microsoft.com/office/drawing/2014/main" id="{A1110ABC-76D9-4A9C-B32E-8CB86EB22D05}"/>
            </a:ext>
          </a:extLst>
        </xdr:cNvPr>
        <xdr:cNvSpPr txBox="1"/>
      </xdr:nvSpPr>
      <xdr:spPr>
        <a:xfrm>
          <a:off x="10515600" y="107614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48641</xdr:rowOff>
    </xdr:from>
    <xdr:to>
      <xdr:col>50</xdr:col>
      <xdr:colOff>165100</xdr:colOff>
      <xdr:row>63</xdr:row>
      <xdr:rowOff>150241</xdr:rowOff>
    </xdr:to>
    <xdr:sp macro="" textlink="">
      <xdr:nvSpPr>
        <xdr:cNvPr id="149" name="楕円 148">
          <a:extLst>
            <a:ext uri="{FF2B5EF4-FFF2-40B4-BE49-F238E27FC236}">
              <a16:creationId xmlns:a16="http://schemas.microsoft.com/office/drawing/2014/main" id="{997788A2-FA69-4DF4-AE03-9A38FA578FE2}"/>
            </a:ext>
          </a:extLst>
        </xdr:cNvPr>
        <xdr:cNvSpPr/>
      </xdr:nvSpPr>
      <xdr:spPr>
        <a:xfrm>
          <a:off x="9588500" y="10849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96012</xdr:rowOff>
    </xdr:from>
    <xdr:to>
      <xdr:col>55</xdr:col>
      <xdr:colOff>0</xdr:colOff>
      <xdr:row>63</xdr:row>
      <xdr:rowOff>99441</xdr:rowOff>
    </xdr:to>
    <xdr:cxnSp macro="">
      <xdr:nvCxnSpPr>
        <xdr:cNvPr id="150" name="直線コネクタ 149">
          <a:extLst>
            <a:ext uri="{FF2B5EF4-FFF2-40B4-BE49-F238E27FC236}">
              <a16:creationId xmlns:a16="http://schemas.microsoft.com/office/drawing/2014/main" id="{893DE94C-14FD-4AA4-9D84-C2C7695536EC}"/>
            </a:ext>
          </a:extLst>
        </xdr:cNvPr>
        <xdr:cNvCxnSpPr/>
      </xdr:nvCxnSpPr>
      <xdr:spPr>
        <a:xfrm flipV="1">
          <a:off x="9639300" y="10897362"/>
          <a:ext cx="83820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52832</xdr:rowOff>
    </xdr:from>
    <xdr:to>
      <xdr:col>46</xdr:col>
      <xdr:colOff>38100</xdr:colOff>
      <xdr:row>63</xdr:row>
      <xdr:rowOff>154432</xdr:rowOff>
    </xdr:to>
    <xdr:sp macro="" textlink="">
      <xdr:nvSpPr>
        <xdr:cNvPr id="151" name="楕円 150">
          <a:extLst>
            <a:ext uri="{FF2B5EF4-FFF2-40B4-BE49-F238E27FC236}">
              <a16:creationId xmlns:a16="http://schemas.microsoft.com/office/drawing/2014/main" id="{C0CED4EC-2BC0-40F3-84A5-C099547A6F12}"/>
            </a:ext>
          </a:extLst>
        </xdr:cNvPr>
        <xdr:cNvSpPr/>
      </xdr:nvSpPr>
      <xdr:spPr>
        <a:xfrm>
          <a:off x="8699500" y="10854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99441</xdr:rowOff>
    </xdr:from>
    <xdr:to>
      <xdr:col>50</xdr:col>
      <xdr:colOff>114300</xdr:colOff>
      <xdr:row>63</xdr:row>
      <xdr:rowOff>103632</xdr:rowOff>
    </xdr:to>
    <xdr:cxnSp macro="">
      <xdr:nvCxnSpPr>
        <xdr:cNvPr id="152" name="直線コネクタ 151">
          <a:extLst>
            <a:ext uri="{FF2B5EF4-FFF2-40B4-BE49-F238E27FC236}">
              <a16:creationId xmlns:a16="http://schemas.microsoft.com/office/drawing/2014/main" id="{5F45F070-4D98-4D7A-8C1B-6C6B14FC9566}"/>
            </a:ext>
          </a:extLst>
        </xdr:cNvPr>
        <xdr:cNvCxnSpPr/>
      </xdr:nvCxnSpPr>
      <xdr:spPr>
        <a:xfrm flipV="1">
          <a:off x="8750300" y="10900791"/>
          <a:ext cx="889000" cy="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57785</xdr:rowOff>
    </xdr:from>
    <xdr:to>
      <xdr:col>41</xdr:col>
      <xdr:colOff>101600</xdr:colOff>
      <xdr:row>63</xdr:row>
      <xdr:rowOff>159385</xdr:rowOff>
    </xdr:to>
    <xdr:sp macro="" textlink="">
      <xdr:nvSpPr>
        <xdr:cNvPr id="153" name="楕円 152">
          <a:extLst>
            <a:ext uri="{FF2B5EF4-FFF2-40B4-BE49-F238E27FC236}">
              <a16:creationId xmlns:a16="http://schemas.microsoft.com/office/drawing/2014/main" id="{554538A6-5A15-47F0-ADFB-866639CFEC95}"/>
            </a:ext>
          </a:extLst>
        </xdr:cNvPr>
        <xdr:cNvSpPr/>
      </xdr:nvSpPr>
      <xdr:spPr>
        <a:xfrm>
          <a:off x="7810500" y="10859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103632</xdr:rowOff>
    </xdr:from>
    <xdr:to>
      <xdr:col>45</xdr:col>
      <xdr:colOff>177800</xdr:colOff>
      <xdr:row>63</xdr:row>
      <xdr:rowOff>108585</xdr:rowOff>
    </xdr:to>
    <xdr:cxnSp macro="">
      <xdr:nvCxnSpPr>
        <xdr:cNvPr id="154" name="直線コネクタ 153">
          <a:extLst>
            <a:ext uri="{FF2B5EF4-FFF2-40B4-BE49-F238E27FC236}">
              <a16:creationId xmlns:a16="http://schemas.microsoft.com/office/drawing/2014/main" id="{44220C41-59F6-4BF8-9EE1-E15C9DB10FB5}"/>
            </a:ext>
          </a:extLst>
        </xdr:cNvPr>
        <xdr:cNvCxnSpPr/>
      </xdr:nvCxnSpPr>
      <xdr:spPr>
        <a:xfrm flipV="1">
          <a:off x="7861300" y="10904982"/>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29972</xdr:rowOff>
    </xdr:from>
    <xdr:to>
      <xdr:col>36</xdr:col>
      <xdr:colOff>165100</xdr:colOff>
      <xdr:row>62</xdr:row>
      <xdr:rowOff>131572</xdr:rowOff>
    </xdr:to>
    <xdr:sp macro="" textlink="">
      <xdr:nvSpPr>
        <xdr:cNvPr id="155" name="楕円 154">
          <a:extLst>
            <a:ext uri="{FF2B5EF4-FFF2-40B4-BE49-F238E27FC236}">
              <a16:creationId xmlns:a16="http://schemas.microsoft.com/office/drawing/2014/main" id="{4684545F-1A8D-494C-999A-EB0D9E631BE6}"/>
            </a:ext>
          </a:extLst>
        </xdr:cNvPr>
        <xdr:cNvSpPr/>
      </xdr:nvSpPr>
      <xdr:spPr>
        <a:xfrm>
          <a:off x="6921500" y="10659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80772</xdr:rowOff>
    </xdr:from>
    <xdr:to>
      <xdr:col>41</xdr:col>
      <xdr:colOff>50800</xdr:colOff>
      <xdr:row>63</xdr:row>
      <xdr:rowOff>108585</xdr:rowOff>
    </xdr:to>
    <xdr:cxnSp macro="">
      <xdr:nvCxnSpPr>
        <xdr:cNvPr id="156" name="直線コネクタ 155">
          <a:extLst>
            <a:ext uri="{FF2B5EF4-FFF2-40B4-BE49-F238E27FC236}">
              <a16:creationId xmlns:a16="http://schemas.microsoft.com/office/drawing/2014/main" id="{62BF59DA-75F1-4BF3-848F-F0F469A3FB71}"/>
            </a:ext>
          </a:extLst>
        </xdr:cNvPr>
        <xdr:cNvCxnSpPr/>
      </xdr:nvCxnSpPr>
      <xdr:spPr>
        <a:xfrm>
          <a:off x="6972300" y="10710672"/>
          <a:ext cx="889000" cy="199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92473</xdr:rowOff>
    </xdr:from>
    <xdr:ext cx="469744" cy="259045"/>
    <xdr:sp macro="" textlink="">
      <xdr:nvSpPr>
        <xdr:cNvPr id="157" name="n_1aveValue【体育館・プール】&#10;一人当たり面積">
          <a:extLst>
            <a:ext uri="{FF2B5EF4-FFF2-40B4-BE49-F238E27FC236}">
              <a16:creationId xmlns:a16="http://schemas.microsoft.com/office/drawing/2014/main" id="{3F7FF94C-A426-4C67-85E1-27098100F4D9}"/>
            </a:ext>
          </a:extLst>
        </xdr:cNvPr>
        <xdr:cNvSpPr txBox="1"/>
      </xdr:nvSpPr>
      <xdr:spPr>
        <a:xfrm>
          <a:off x="9391727" y="105509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108094</xdr:rowOff>
    </xdr:from>
    <xdr:ext cx="469744" cy="259045"/>
    <xdr:sp macro="" textlink="">
      <xdr:nvSpPr>
        <xdr:cNvPr id="158" name="n_2aveValue【体育館・プール】&#10;一人当たり面積">
          <a:extLst>
            <a:ext uri="{FF2B5EF4-FFF2-40B4-BE49-F238E27FC236}">
              <a16:creationId xmlns:a16="http://schemas.microsoft.com/office/drawing/2014/main" id="{E0C6E310-1BB7-44F4-A8EA-AF0E1DEB6EF5}"/>
            </a:ext>
          </a:extLst>
        </xdr:cNvPr>
        <xdr:cNvSpPr txBox="1"/>
      </xdr:nvSpPr>
      <xdr:spPr>
        <a:xfrm>
          <a:off x="8515427" y="10566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113047</xdr:rowOff>
    </xdr:from>
    <xdr:ext cx="469744" cy="259045"/>
    <xdr:sp macro="" textlink="">
      <xdr:nvSpPr>
        <xdr:cNvPr id="159" name="n_3aveValue【体育館・プール】&#10;一人当たり面積">
          <a:extLst>
            <a:ext uri="{FF2B5EF4-FFF2-40B4-BE49-F238E27FC236}">
              <a16:creationId xmlns:a16="http://schemas.microsoft.com/office/drawing/2014/main" id="{93BB3749-19B9-4C84-89C8-419BD7EF58E4}"/>
            </a:ext>
          </a:extLst>
        </xdr:cNvPr>
        <xdr:cNvSpPr txBox="1"/>
      </xdr:nvSpPr>
      <xdr:spPr>
        <a:xfrm>
          <a:off x="7626427" y="1057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25163</xdr:rowOff>
    </xdr:from>
    <xdr:ext cx="469744" cy="259045"/>
    <xdr:sp macro="" textlink="">
      <xdr:nvSpPr>
        <xdr:cNvPr id="160" name="n_4aveValue【体育館・プール】&#10;一人当たり面積">
          <a:extLst>
            <a:ext uri="{FF2B5EF4-FFF2-40B4-BE49-F238E27FC236}">
              <a16:creationId xmlns:a16="http://schemas.microsoft.com/office/drawing/2014/main" id="{D1A278C2-8E97-42AD-927A-353BA50AC7A7}"/>
            </a:ext>
          </a:extLst>
        </xdr:cNvPr>
        <xdr:cNvSpPr txBox="1"/>
      </xdr:nvSpPr>
      <xdr:spPr>
        <a:xfrm>
          <a:off x="6737427" y="108265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141368</xdr:rowOff>
    </xdr:from>
    <xdr:ext cx="469744" cy="259045"/>
    <xdr:sp macro="" textlink="">
      <xdr:nvSpPr>
        <xdr:cNvPr id="161" name="n_1mainValue【体育館・プール】&#10;一人当たり面積">
          <a:extLst>
            <a:ext uri="{FF2B5EF4-FFF2-40B4-BE49-F238E27FC236}">
              <a16:creationId xmlns:a16="http://schemas.microsoft.com/office/drawing/2014/main" id="{9C785AB5-5A0D-4907-85EA-C6F3B8916B9F}"/>
            </a:ext>
          </a:extLst>
        </xdr:cNvPr>
        <xdr:cNvSpPr txBox="1"/>
      </xdr:nvSpPr>
      <xdr:spPr>
        <a:xfrm>
          <a:off x="9391727" y="109427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145559</xdr:rowOff>
    </xdr:from>
    <xdr:ext cx="469744" cy="259045"/>
    <xdr:sp macro="" textlink="">
      <xdr:nvSpPr>
        <xdr:cNvPr id="162" name="n_2mainValue【体育館・プール】&#10;一人当たり面積">
          <a:extLst>
            <a:ext uri="{FF2B5EF4-FFF2-40B4-BE49-F238E27FC236}">
              <a16:creationId xmlns:a16="http://schemas.microsoft.com/office/drawing/2014/main" id="{7073C1B0-10AE-41D5-B12C-362E614F0EB9}"/>
            </a:ext>
          </a:extLst>
        </xdr:cNvPr>
        <xdr:cNvSpPr txBox="1"/>
      </xdr:nvSpPr>
      <xdr:spPr>
        <a:xfrm>
          <a:off x="8515427" y="10946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150512</xdr:rowOff>
    </xdr:from>
    <xdr:ext cx="469744" cy="259045"/>
    <xdr:sp macro="" textlink="">
      <xdr:nvSpPr>
        <xdr:cNvPr id="163" name="n_3mainValue【体育館・プール】&#10;一人当たり面積">
          <a:extLst>
            <a:ext uri="{FF2B5EF4-FFF2-40B4-BE49-F238E27FC236}">
              <a16:creationId xmlns:a16="http://schemas.microsoft.com/office/drawing/2014/main" id="{1FC544E6-A6EE-4D4C-A36B-20B4F19E3AA6}"/>
            </a:ext>
          </a:extLst>
        </xdr:cNvPr>
        <xdr:cNvSpPr txBox="1"/>
      </xdr:nvSpPr>
      <xdr:spPr>
        <a:xfrm>
          <a:off x="7626427" y="10951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148099</xdr:rowOff>
    </xdr:from>
    <xdr:ext cx="469744" cy="259045"/>
    <xdr:sp macro="" textlink="">
      <xdr:nvSpPr>
        <xdr:cNvPr id="164" name="n_4mainValue【体育館・プール】&#10;一人当たり面積">
          <a:extLst>
            <a:ext uri="{FF2B5EF4-FFF2-40B4-BE49-F238E27FC236}">
              <a16:creationId xmlns:a16="http://schemas.microsoft.com/office/drawing/2014/main" id="{A211D1D3-B678-4940-A866-8942379B9B15}"/>
            </a:ext>
          </a:extLst>
        </xdr:cNvPr>
        <xdr:cNvSpPr txBox="1"/>
      </xdr:nvSpPr>
      <xdr:spPr>
        <a:xfrm>
          <a:off x="6737427" y="10435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a:extLst>
            <a:ext uri="{FF2B5EF4-FFF2-40B4-BE49-F238E27FC236}">
              <a16:creationId xmlns:a16="http://schemas.microsoft.com/office/drawing/2014/main" id="{41657ADC-25A7-4FF0-9AAD-98BFA06FAEEC}"/>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a:extLst>
            <a:ext uri="{FF2B5EF4-FFF2-40B4-BE49-F238E27FC236}">
              <a16:creationId xmlns:a16="http://schemas.microsoft.com/office/drawing/2014/main" id="{A3685A26-8233-4EE8-832D-C610574F2B0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a:extLst>
            <a:ext uri="{FF2B5EF4-FFF2-40B4-BE49-F238E27FC236}">
              <a16:creationId xmlns:a16="http://schemas.microsoft.com/office/drawing/2014/main" id="{71C331DE-D5D6-48E1-BF3E-EF1540E3A735}"/>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a:extLst>
            <a:ext uri="{FF2B5EF4-FFF2-40B4-BE49-F238E27FC236}">
              <a16:creationId xmlns:a16="http://schemas.microsoft.com/office/drawing/2014/main" id="{8501E0A6-A881-4881-8221-44F976C7389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a:extLst>
            <a:ext uri="{FF2B5EF4-FFF2-40B4-BE49-F238E27FC236}">
              <a16:creationId xmlns:a16="http://schemas.microsoft.com/office/drawing/2014/main" id="{3519CC47-A3C3-4DB0-B4EA-75CBDC00ECC2}"/>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a:extLst>
            <a:ext uri="{FF2B5EF4-FFF2-40B4-BE49-F238E27FC236}">
              <a16:creationId xmlns:a16="http://schemas.microsoft.com/office/drawing/2014/main" id="{4DFF047A-17E1-47AD-8F4C-1136068D09AB}"/>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a:extLst>
            <a:ext uri="{FF2B5EF4-FFF2-40B4-BE49-F238E27FC236}">
              <a16:creationId xmlns:a16="http://schemas.microsoft.com/office/drawing/2014/main" id="{0EA36271-065D-477B-BBEA-37C609ECE10C}"/>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a:extLst>
            <a:ext uri="{FF2B5EF4-FFF2-40B4-BE49-F238E27FC236}">
              <a16:creationId xmlns:a16="http://schemas.microsoft.com/office/drawing/2014/main" id="{6E29AFAA-B9DB-4C69-969E-A9C87EA000D6}"/>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a:extLst>
            <a:ext uri="{FF2B5EF4-FFF2-40B4-BE49-F238E27FC236}">
              <a16:creationId xmlns:a16="http://schemas.microsoft.com/office/drawing/2014/main" id="{A35C1620-26C5-430A-ADE0-F2CD86FCFF9C}"/>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a:extLst>
            <a:ext uri="{FF2B5EF4-FFF2-40B4-BE49-F238E27FC236}">
              <a16:creationId xmlns:a16="http://schemas.microsoft.com/office/drawing/2014/main" id="{A9BAFE57-5634-45D1-8FA9-C82797706B2C}"/>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a:extLst>
            <a:ext uri="{FF2B5EF4-FFF2-40B4-BE49-F238E27FC236}">
              <a16:creationId xmlns:a16="http://schemas.microsoft.com/office/drawing/2014/main" id="{C4679599-34C0-4030-9D14-3F641D20EFED}"/>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176" name="直線コネクタ 175">
          <a:extLst>
            <a:ext uri="{FF2B5EF4-FFF2-40B4-BE49-F238E27FC236}">
              <a16:creationId xmlns:a16="http://schemas.microsoft.com/office/drawing/2014/main" id="{74658E4E-B43E-422D-911A-56472B3E3065}"/>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177" name="テキスト ボックス 176">
          <a:extLst>
            <a:ext uri="{FF2B5EF4-FFF2-40B4-BE49-F238E27FC236}">
              <a16:creationId xmlns:a16="http://schemas.microsoft.com/office/drawing/2014/main" id="{17236E13-3816-4CD8-BEC3-A0123EA6168A}"/>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178" name="直線コネクタ 177">
          <a:extLst>
            <a:ext uri="{FF2B5EF4-FFF2-40B4-BE49-F238E27FC236}">
              <a16:creationId xmlns:a16="http://schemas.microsoft.com/office/drawing/2014/main" id="{F151AF57-A978-4CD4-975D-6E5AE8547134}"/>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179" name="テキスト ボックス 178">
          <a:extLst>
            <a:ext uri="{FF2B5EF4-FFF2-40B4-BE49-F238E27FC236}">
              <a16:creationId xmlns:a16="http://schemas.microsoft.com/office/drawing/2014/main" id="{697F59E7-A101-4CD9-B347-E9113C319FF8}"/>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180" name="直線コネクタ 179">
          <a:extLst>
            <a:ext uri="{FF2B5EF4-FFF2-40B4-BE49-F238E27FC236}">
              <a16:creationId xmlns:a16="http://schemas.microsoft.com/office/drawing/2014/main" id="{C89AD88A-0CA0-48C5-8B06-D032B1AABDC6}"/>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181" name="テキスト ボックス 180">
          <a:extLst>
            <a:ext uri="{FF2B5EF4-FFF2-40B4-BE49-F238E27FC236}">
              <a16:creationId xmlns:a16="http://schemas.microsoft.com/office/drawing/2014/main" id="{18BD717E-528D-42C0-9493-06BDCF95D200}"/>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182" name="直線コネクタ 181">
          <a:extLst>
            <a:ext uri="{FF2B5EF4-FFF2-40B4-BE49-F238E27FC236}">
              <a16:creationId xmlns:a16="http://schemas.microsoft.com/office/drawing/2014/main" id="{86C389A1-CA8D-41AF-BB6D-2D9B634A98C2}"/>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183" name="テキスト ボックス 182">
          <a:extLst>
            <a:ext uri="{FF2B5EF4-FFF2-40B4-BE49-F238E27FC236}">
              <a16:creationId xmlns:a16="http://schemas.microsoft.com/office/drawing/2014/main" id="{9148D1DC-4892-42C5-9661-CF82B4BF1CF2}"/>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184" name="直線コネクタ 183">
          <a:extLst>
            <a:ext uri="{FF2B5EF4-FFF2-40B4-BE49-F238E27FC236}">
              <a16:creationId xmlns:a16="http://schemas.microsoft.com/office/drawing/2014/main" id="{39A7F35B-6D3C-44B6-B53E-A716684FBF9B}"/>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185" name="テキスト ボックス 184">
          <a:extLst>
            <a:ext uri="{FF2B5EF4-FFF2-40B4-BE49-F238E27FC236}">
              <a16:creationId xmlns:a16="http://schemas.microsoft.com/office/drawing/2014/main" id="{96B71945-F5AB-429C-9A09-2678DCDBE7C3}"/>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186" name="直線コネクタ 185">
          <a:extLst>
            <a:ext uri="{FF2B5EF4-FFF2-40B4-BE49-F238E27FC236}">
              <a16:creationId xmlns:a16="http://schemas.microsoft.com/office/drawing/2014/main" id="{7EB006B0-9F25-4572-92D3-78A6DE38A8F0}"/>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187" name="テキスト ボックス 186">
          <a:extLst>
            <a:ext uri="{FF2B5EF4-FFF2-40B4-BE49-F238E27FC236}">
              <a16:creationId xmlns:a16="http://schemas.microsoft.com/office/drawing/2014/main" id="{F995F6E6-223A-418C-9972-FD1F4EFA6456}"/>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8" name="直線コネクタ 187">
          <a:extLst>
            <a:ext uri="{FF2B5EF4-FFF2-40B4-BE49-F238E27FC236}">
              <a16:creationId xmlns:a16="http://schemas.microsoft.com/office/drawing/2014/main" id="{C7CCEF19-1B15-4777-A0AF-42FF7F6E7BDE}"/>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89" name="【福祉施設】&#10;有形固定資産減価償却率グラフ枠">
          <a:extLst>
            <a:ext uri="{FF2B5EF4-FFF2-40B4-BE49-F238E27FC236}">
              <a16:creationId xmlns:a16="http://schemas.microsoft.com/office/drawing/2014/main" id="{D0F152B5-DE82-4125-A956-0E1286BE2B0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15239</xdr:rowOff>
    </xdr:from>
    <xdr:to>
      <xdr:col>24</xdr:col>
      <xdr:colOff>62865</xdr:colOff>
      <xdr:row>86</xdr:row>
      <xdr:rowOff>168729</xdr:rowOff>
    </xdr:to>
    <xdr:cxnSp macro="">
      <xdr:nvCxnSpPr>
        <xdr:cNvPr id="190" name="直線コネクタ 189">
          <a:extLst>
            <a:ext uri="{FF2B5EF4-FFF2-40B4-BE49-F238E27FC236}">
              <a16:creationId xmlns:a16="http://schemas.microsoft.com/office/drawing/2014/main" id="{DA0B8EE3-C1E8-4392-81F9-12B5C8B24D76}"/>
            </a:ext>
          </a:extLst>
        </xdr:cNvPr>
        <xdr:cNvCxnSpPr/>
      </xdr:nvCxnSpPr>
      <xdr:spPr>
        <a:xfrm flipV="1">
          <a:off x="4634865" y="13388339"/>
          <a:ext cx="0" cy="1525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191" name="【福祉施設】&#10;有形固定資産減価償却率最小値テキスト">
          <a:extLst>
            <a:ext uri="{FF2B5EF4-FFF2-40B4-BE49-F238E27FC236}">
              <a16:creationId xmlns:a16="http://schemas.microsoft.com/office/drawing/2014/main" id="{3F69075C-2895-4DA3-987B-F72931AB9615}"/>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192" name="直線コネクタ 191">
          <a:extLst>
            <a:ext uri="{FF2B5EF4-FFF2-40B4-BE49-F238E27FC236}">
              <a16:creationId xmlns:a16="http://schemas.microsoft.com/office/drawing/2014/main" id="{F0EAB597-8D4B-4572-B091-80721AE7CB37}"/>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133366</xdr:rowOff>
    </xdr:from>
    <xdr:ext cx="340478" cy="259045"/>
    <xdr:sp macro="" textlink="">
      <xdr:nvSpPr>
        <xdr:cNvPr id="193" name="【福祉施設】&#10;有形固定資産減価償却率最大値テキスト">
          <a:extLst>
            <a:ext uri="{FF2B5EF4-FFF2-40B4-BE49-F238E27FC236}">
              <a16:creationId xmlns:a16="http://schemas.microsoft.com/office/drawing/2014/main" id="{D539CDFA-3C77-4E4E-B370-32F9A666CE2F}"/>
            </a:ext>
          </a:extLst>
        </xdr:cNvPr>
        <xdr:cNvSpPr txBox="1"/>
      </xdr:nvSpPr>
      <xdr:spPr>
        <a:xfrm>
          <a:off x="4673600" y="1316356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15239</xdr:rowOff>
    </xdr:from>
    <xdr:to>
      <xdr:col>24</xdr:col>
      <xdr:colOff>152400</xdr:colOff>
      <xdr:row>78</xdr:row>
      <xdr:rowOff>15239</xdr:rowOff>
    </xdr:to>
    <xdr:cxnSp macro="">
      <xdr:nvCxnSpPr>
        <xdr:cNvPr id="194" name="直線コネクタ 193">
          <a:extLst>
            <a:ext uri="{FF2B5EF4-FFF2-40B4-BE49-F238E27FC236}">
              <a16:creationId xmlns:a16="http://schemas.microsoft.com/office/drawing/2014/main" id="{F1EB7D61-0EE8-47F8-979E-79D38227FB03}"/>
            </a:ext>
          </a:extLst>
        </xdr:cNvPr>
        <xdr:cNvCxnSpPr/>
      </xdr:nvCxnSpPr>
      <xdr:spPr>
        <a:xfrm>
          <a:off x="4546600" y="13388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37935</xdr:rowOff>
    </xdr:from>
    <xdr:ext cx="405111" cy="259045"/>
    <xdr:sp macro="" textlink="">
      <xdr:nvSpPr>
        <xdr:cNvPr id="195" name="【福祉施設】&#10;有形固定資産減価償却率平均値テキスト">
          <a:extLst>
            <a:ext uri="{FF2B5EF4-FFF2-40B4-BE49-F238E27FC236}">
              <a16:creationId xmlns:a16="http://schemas.microsoft.com/office/drawing/2014/main" id="{5F0D2F1D-253C-4F04-84A8-6CCFB50D50D0}"/>
            </a:ext>
          </a:extLst>
        </xdr:cNvPr>
        <xdr:cNvSpPr txBox="1"/>
      </xdr:nvSpPr>
      <xdr:spPr>
        <a:xfrm>
          <a:off x="4673600" y="139253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15058</xdr:rowOff>
    </xdr:from>
    <xdr:to>
      <xdr:col>24</xdr:col>
      <xdr:colOff>114300</xdr:colOff>
      <xdr:row>82</xdr:row>
      <xdr:rowOff>116658</xdr:rowOff>
    </xdr:to>
    <xdr:sp macro="" textlink="">
      <xdr:nvSpPr>
        <xdr:cNvPr id="196" name="フローチャート: 判断 195">
          <a:extLst>
            <a:ext uri="{FF2B5EF4-FFF2-40B4-BE49-F238E27FC236}">
              <a16:creationId xmlns:a16="http://schemas.microsoft.com/office/drawing/2014/main" id="{252043D3-D7A6-46D2-AFA9-BD4462A24407}"/>
            </a:ext>
          </a:extLst>
        </xdr:cNvPr>
        <xdr:cNvSpPr/>
      </xdr:nvSpPr>
      <xdr:spPr>
        <a:xfrm>
          <a:off x="4584700" y="14073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129358</xdr:rowOff>
    </xdr:from>
    <xdr:to>
      <xdr:col>20</xdr:col>
      <xdr:colOff>38100</xdr:colOff>
      <xdr:row>83</xdr:row>
      <xdr:rowOff>59508</xdr:rowOff>
    </xdr:to>
    <xdr:sp macro="" textlink="">
      <xdr:nvSpPr>
        <xdr:cNvPr id="197" name="フローチャート: 判断 196">
          <a:extLst>
            <a:ext uri="{FF2B5EF4-FFF2-40B4-BE49-F238E27FC236}">
              <a16:creationId xmlns:a16="http://schemas.microsoft.com/office/drawing/2014/main" id="{EA7A8C8A-0BFA-42B1-A14B-09B977A81ED0}"/>
            </a:ext>
          </a:extLst>
        </xdr:cNvPr>
        <xdr:cNvSpPr/>
      </xdr:nvSpPr>
      <xdr:spPr>
        <a:xfrm>
          <a:off x="3746500" y="1418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67311</xdr:rowOff>
    </xdr:from>
    <xdr:to>
      <xdr:col>15</xdr:col>
      <xdr:colOff>101600</xdr:colOff>
      <xdr:row>82</xdr:row>
      <xdr:rowOff>168911</xdr:rowOff>
    </xdr:to>
    <xdr:sp macro="" textlink="">
      <xdr:nvSpPr>
        <xdr:cNvPr id="198" name="フローチャート: 判断 197">
          <a:extLst>
            <a:ext uri="{FF2B5EF4-FFF2-40B4-BE49-F238E27FC236}">
              <a16:creationId xmlns:a16="http://schemas.microsoft.com/office/drawing/2014/main" id="{C17FB879-BF56-458C-9346-D9FA35B06540}"/>
            </a:ext>
          </a:extLst>
        </xdr:cNvPr>
        <xdr:cNvSpPr/>
      </xdr:nvSpPr>
      <xdr:spPr>
        <a:xfrm>
          <a:off x="2857500" y="1412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78739</xdr:rowOff>
    </xdr:from>
    <xdr:to>
      <xdr:col>10</xdr:col>
      <xdr:colOff>165100</xdr:colOff>
      <xdr:row>83</xdr:row>
      <xdr:rowOff>8889</xdr:rowOff>
    </xdr:to>
    <xdr:sp macro="" textlink="">
      <xdr:nvSpPr>
        <xdr:cNvPr id="199" name="フローチャート: 判断 198">
          <a:extLst>
            <a:ext uri="{FF2B5EF4-FFF2-40B4-BE49-F238E27FC236}">
              <a16:creationId xmlns:a16="http://schemas.microsoft.com/office/drawing/2014/main" id="{1B7BA16D-6E0E-424F-9BCA-3FF5D25606B2}"/>
            </a:ext>
          </a:extLst>
        </xdr:cNvPr>
        <xdr:cNvSpPr/>
      </xdr:nvSpPr>
      <xdr:spPr>
        <a:xfrm>
          <a:off x="1968500" y="1413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24856</xdr:rowOff>
    </xdr:from>
    <xdr:to>
      <xdr:col>6</xdr:col>
      <xdr:colOff>38100</xdr:colOff>
      <xdr:row>82</xdr:row>
      <xdr:rowOff>126456</xdr:rowOff>
    </xdr:to>
    <xdr:sp macro="" textlink="">
      <xdr:nvSpPr>
        <xdr:cNvPr id="200" name="フローチャート: 判断 199">
          <a:extLst>
            <a:ext uri="{FF2B5EF4-FFF2-40B4-BE49-F238E27FC236}">
              <a16:creationId xmlns:a16="http://schemas.microsoft.com/office/drawing/2014/main" id="{7161A603-DDE4-48A4-8A28-EB2FB0F28D5F}"/>
            </a:ext>
          </a:extLst>
        </xdr:cNvPr>
        <xdr:cNvSpPr/>
      </xdr:nvSpPr>
      <xdr:spPr>
        <a:xfrm>
          <a:off x="1079500" y="14083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F9646EE3-57EB-4A17-A897-1976F4E3B5DA}"/>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03BE31F2-350F-4C3C-BAD4-B10EC3D33D08}"/>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175D7CDA-2674-4F0D-AB68-603C46E16254}"/>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1F84D05C-D1A8-4B96-8AD3-F7458089B32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5" name="テキスト ボックス 204">
          <a:extLst>
            <a:ext uri="{FF2B5EF4-FFF2-40B4-BE49-F238E27FC236}">
              <a16:creationId xmlns:a16="http://schemas.microsoft.com/office/drawing/2014/main" id="{F7701EF7-F7F3-4155-82E7-E6CD79CE16BD}"/>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26488</xdr:rowOff>
    </xdr:from>
    <xdr:to>
      <xdr:col>24</xdr:col>
      <xdr:colOff>114300</xdr:colOff>
      <xdr:row>82</xdr:row>
      <xdr:rowOff>128088</xdr:rowOff>
    </xdr:to>
    <xdr:sp macro="" textlink="">
      <xdr:nvSpPr>
        <xdr:cNvPr id="206" name="楕円 205">
          <a:extLst>
            <a:ext uri="{FF2B5EF4-FFF2-40B4-BE49-F238E27FC236}">
              <a16:creationId xmlns:a16="http://schemas.microsoft.com/office/drawing/2014/main" id="{59C4821A-B281-40C8-BB40-83FC9F88A5D0}"/>
            </a:ext>
          </a:extLst>
        </xdr:cNvPr>
        <xdr:cNvSpPr/>
      </xdr:nvSpPr>
      <xdr:spPr>
        <a:xfrm>
          <a:off x="4584700" y="14085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4915</xdr:rowOff>
    </xdr:from>
    <xdr:ext cx="405111" cy="259045"/>
    <xdr:sp macro="" textlink="">
      <xdr:nvSpPr>
        <xdr:cNvPr id="207" name="【福祉施設】&#10;有形固定資産減価償却率該当値テキスト">
          <a:extLst>
            <a:ext uri="{FF2B5EF4-FFF2-40B4-BE49-F238E27FC236}">
              <a16:creationId xmlns:a16="http://schemas.microsoft.com/office/drawing/2014/main" id="{9D368640-D16C-4B65-B865-5AA91A872F8D}"/>
            </a:ext>
          </a:extLst>
        </xdr:cNvPr>
        <xdr:cNvSpPr txBox="1"/>
      </xdr:nvSpPr>
      <xdr:spPr>
        <a:xfrm>
          <a:off x="4673600" y="140638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157118</xdr:rowOff>
    </xdr:from>
    <xdr:to>
      <xdr:col>20</xdr:col>
      <xdr:colOff>38100</xdr:colOff>
      <xdr:row>82</xdr:row>
      <xdr:rowOff>87268</xdr:rowOff>
    </xdr:to>
    <xdr:sp macro="" textlink="">
      <xdr:nvSpPr>
        <xdr:cNvPr id="208" name="楕円 207">
          <a:extLst>
            <a:ext uri="{FF2B5EF4-FFF2-40B4-BE49-F238E27FC236}">
              <a16:creationId xmlns:a16="http://schemas.microsoft.com/office/drawing/2014/main" id="{22126974-6613-4345-A21C-8E22725F3599}"/>
            </a:ext>
          </a:extLst>
        </xdr:cNvPr>
        <xdr:cNvSpPr/>
      </xdr:nvSpPr>
      <xdr:spPr>
        <a:xfrm>
          <a:off x="3746500" y="14044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36468</xdr:rowOff>
    </xdr:from>
    <xdr:to>
      <xdr:col>24</xdr:col>
      <xdr:colOff>63500</xdr:colOff>
      <xdr:row>82</xdr:row>
      <xdr:rowOff>77288</xdr:rowOff>
    </xdr:to>
    <xdr:cxnSp macro="">
      <xdr:nvCxnSpPr>
        <xdr:cNvPr id="209" name="直線コネクタ 208">
          <a:extLst>
            <a:ext uri="{FF2B5EF4-FFF2-40B4-BE49-F238E27FC236}">
              <a16:creationId xmlns:a16="http://schemas.microsoft.com/office/drawing/2014/main" id="{F5FCD6A1-AFDA-495E-9AD4-8049F77E9ADE}"/>
            </a:ext>
          </a:extLst>
        </xdr:cNvPr>
        <xdr:cNvCxnSpPr/>
      </xdr:nvCxnSpPr>
      <xdr:spPr>
        <a:xfrm>
          <a:off x="3797300" y="14095368"/>
          <a:ext cx="838200" cy="40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116295</xdr:rowOff>
    </xdr:from>
    <xdr:to>
      <xdr:col>15</xdr:col>
      <xdr:colOff>101600</xdr:colOff>
      <xdr:row>82</xdr:row>
      <xdr:rowOff>46445</xdr:rowOff>
    </xdr:to>
    <xdr:sp macro="" textlink="">
      <xdr:nvSpPr>
        <xdr:cNvPr id="210" name="楕円 209">
          <a:extLst>
            <a:ext uri="{FF2B5EF4-FFF2-40B4-BE49-F238E27FC236}">
              <a16:creationId xmlns:a16="http://schemas.microsoft.com/office/drawing/2014/main" id="{1C67FBDA-22D1-4D89-8EDF-8F034EF4110F}"/>
            </a:ext>
          </a:extLst>
        </xdr:cNvPr>
        <xdr:cNvSpPr/>
      </xdr:nvSpPr>
      <xdr:spPr>
        <a:xfrm>
          <a:off x="2857500" y="1400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167095</xdr:rowOff>
    </xdr:from>
    <xdr:to>
      <xdr:col>19</xdr:col>
      <xdr:colOff>177800</xdr:colOff>
      <xdr:row>82</xdr:row>
      <xdr:rowOff>36468</xdr:rowOff>
    </xdr:to>
    <xdr:cxnSp macro="">
      <xdr:nvCxnSpPr>
        <xdr:cNvPr id="211" name="直線コネクタ 210">
          <a:extLst>
            <a:ext uri="{FF2B5EF4-FFF2-40B4-BE49-F238E27FC236}">
              <a16:creationId xmlns:a16="http://schemas.microsoft.com/office/drawing/2014/main" id="{E3000388-E3BF-4006-84D3-07CA144DF82C}"/>
            </a:ext>
          </a:extLst>
        </xdr:cNvPr>
        <xdr:cNvCxnSpPr/>
      </xdr:nvCxnSpPr>
      <xdr:spPr>
        <a:xfrm>
          <a:off x="2908300" y="14054545"/>
          <a:ext cx="889000" cy="408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33020</xdr:rowOff>
    </xdr:from>
    <xdr:to>
      <xdr:col>10</xdr:col>
      <xdr:colOff>165100</xdr:colOff>
      <xdr:row>81</xdr:row>
      <xdr:rowOff>134620</xdr:rowOff>
    </xdr:to>
    <xdr:sp macro="" textlink="">
      <xdr:nvSpPr>
        <xdr:cNvPr id="212" name="楕円 211">
          <a:extLst>
            <a:ext uri="{FF2B5EF4-FFF2-40B4-BE49-F238E27FC236}">
              <a16:creationId xmlns:a16="http://schemas.microsoft.com/office/drawing/2014/main" id="{6BC21D9D-B697-4B48-9B44-66F069E4CA29}"/>
            </a:ext>
          </a:extLst>
        </xdr:cNvPr>
        <xdr:cNvSpPr/>
      </xdr:nvSpPr>
      <xdr:spPr>
        <a:xfrm>
          <a:off x="1968500" y="13920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83820</xdr:rowOff>
    </xdr:from>
    <xdr:to>
      <xdr:col>15</xdr:col>
      <xdr:colOff>50800</xdr:colOff>
      <xdr:row>81</xdr:row>
      <xdr:rowOff>167095</xdr:rowOff>
    </xdr:to>
    <xdr:cxnSp macro="">
      <xdr:nvCxnSpPr>
        <xdr:cNvPr id="213" name="直線コネクタ 212">
          <a:extLst>
            <a:ext uri="{FF2B5EF4-FFF2-40B4-BE49-F238E27FC236}">
              <a16:creationId xmlns:a16="http://schemas.microsoft.com/office/drawing/2014/main" id="{D5799285-18D1-444D-B5A9-5CAD7CB7F512}"/>
            </a:ext>
          </a:extLst>
        </xdr:cNvPr>
        <xdr:cNvCxnSpPr/>
      </xdr:nvCxnSpPr>
      <xdr:spPr>
        <a:xfrm>
          <a:off x="2019300" y="13971270"/>
          <a:ext cx="889000" cy="832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158750</xdr:rowOff>
    </xdr:from>
    <xdr:to>
      <xdr:col>6</xdr:col>
      <xdr:colOff>38100</xdr:colOff>
      <xdr:row>81</xdr:row>
      <xdr:rowOff>88900</xdr:rowOff>
    </xdr:to>
    <xdr:sp macro="" textlink="">
      <xdr:nvSpPr>
        <xdr:cNvPr id="214" name="楕円 213">
          <a:extLst>
            <a:ext uri="{FF2B5EF4-FFF2-40B4-BE49-F238E27FC236}">
              <a16:creationId xmlns:a16="http://schemas.microsoft.com/office/drawing/2014/main" id="{C2357840-6713-4F77-8551-41C04FB2C2E6}"/>
            </a:ext>
          </a:extLst>
        </xdr:cNvPr>
        <xdr:cNvSpPr/>
      </xdr:nvSpPr>
      <xdr:spPr>
        <a:xfrm>
          <a:off x="1079500" y="1387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38100</xdr:rowOff>
    </xdr:from>
    <xdr:to>
      <xdr:col>10</xdr:col>
      <xdr:colOff>114300</xdr:colOff>
      <xdr:row>81</xdr:row>
      <xdr:rowOff>83820</xdr:rowOff>
    </xdr:to>
    <xdr:cxnSp macro="">
      <xdr:nvCxnSpPr>
        <xdr:cNvPr id="215" name="直線コネクタ 214">
          <a:extLst>
            <a:ext uri="{FF2B5EF4-FFF2-40B4-BE49-F238E27FC236}">
              <a16:creationId xmlns:a16="http://schemas.microsoft.com/office/drawing/2014/main" id="{37A85064-3674-463D-ADC3-CED1D8F4FF1F}"/>
            </a:ext>
          </a:extLst>
        </xdr:cNvPr>
        <xdr:cNvCxnSpPr/>
      </xdr:nvCxnSpPr>
      <xdr:spPr>
        <a:xfrm>
          <a:off x="1130300" y="1392555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50635</xdr:rowOff>
    </xdr:from>
    <xdr:ext cx="405111" cy="259045"/>
    <xdr:sp macro="" textlink="">
      <xdr:nvSpPr>
        <xdr:cNvPr id="216" name="n_1aveValue【福祉施設】&#10;有形固定資産減価償却率">
          <a:extLst>
            <a:ext uri="{FF2B5EF4-FFF2-40B4-BE49-F238E27FC236}">
              <a16:creationId xmlns:a16="http://schemas.microsoft.com/office/drawing/2014/main" id="{4BD4170C-A842-4E8D-8E12-C932958228D6}"/>
            </a:ext>
          </a:extLst>
        </xdr:cNvPr>
        <xdr:cNvSpPr txBox="1"/>
      </xdr:nvSpPr>
      <xdr:spPr>
        <a:xfrm>
          <a:off x="3582044" y="142809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160038</xdr:rowOff>
    </xdr:from>
    <xdr:ext cx="405111" cy="259045"/>
    <xdr:sp macro="" textlink="">
      <xdr:nvSpPr>
        <xdr:cNvPr id="217" name="n_2aveValue【福祉施設】&#10;有形固定資産減価償却率">
          <a:extLst>
            <a:ext uri="{FF2B5EF4-FFF2-40B4-BE49-F238E27FC236}">
              <a16:creationId xmlns:a16="http://schemas.microsoft.com/office/drawing/2014/main" id="{CE4FFE00-513A-4B33-BEC8-8B25F8258E00}"/>
            </a:ext>
          </a:extLst>
        </xdr:cNvPr>
        <xdr:cNvSpPr txBox="1"/>
      </xdr:nvSpPr>
      <xdr:spPr>
        <a:xfrm>
          <a:off x="2705744" y="14218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16</xdr:rowOff>
    </xdr:from>
    <xdr:ext cx="405111" cy="259045"/>
    <xdr:sp macro="" textlink="">
      <xdr:nvSpPr>
        <xdr:cNvPr id="218" name="n_3aveValue【福祉施設】&#10;有形固定資産減価償却率">
          <a:extLst>
            <a:ext uri="{FF2B5EF4-FFF2-40B4-BE49-F238E27FC236}">
              <a16:creationId xmlns:a16="http://schemas.microsoft.com/office/drawing/2014/main" id="{B80E3C71-BFBF-454A-8194-1F8F0B8912BE}"/>
            </a:ext>
          </a:extLst>
        </xdr:cNvPr>
        <xdr:cNvSpPr txBox="1"/>
      </xdr:nvSpPr>
      <xdr:spPr>
        <a:xfrm>
          <a:off x="1816744" y="14230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117583</xdr:rowOff>
    </xdr:from>
    <xdr:ext cx="405111" cy="259045"/>
    <xdr:sp macro="" textlink="">
      <xdr:nvSpPr>
        <xdr:cNvPr id="219" name="n_4aveValue【福祉施設】&#10;有形固定資産減価償却率">
          <a:extLst>
            <a:ext uri="{FF2B5EF4-FFF2-40B4-BE49-F238E27FC236}">
              <a16:creationId xmlns:a16="http://schemas.microsoft.com/office/drawing/2014/main" id="{E1B256FB-B6C4-487C-8EBD-86BB65B93FE5}"/>
            </a:ext>
          </a:extLst>
        </xdr:cNvPr>
        <xdr:cNvSpPr txBox="1"/>
      </xdr:nvSpPr>
      <xdr:spPr>
        <a:xfrm>
          <a:off x="927744" y="14176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103795</xdr:rowOff>
    </xdr:from>
    <xdr:ext cx="405111" cy="259045"/>
    <xdr:sp macro="" textlink="">
      <xdr:nvSpPr>
        <xdr:cNvPr id="220" name="n_1mainValue【福祉施設】&#10;有形固定資産減価償却率">
          <a:extLst>
            <a:ext uri="{FF2B5EF4-FFF2-40B4-BE49-F238E27FC236}">
              <a16:creationId xmlns:a16="http://schemas.microsoft.com/office/drawing/2014/main" id="{FD768C3E-64AB-4C10-AA25-6320D84F631D}"/>
            </a:ext>
          </a:extLst>
        </xdr:cNvPr>
        <xdr:cNvSpPr txBox="1"/>
      </xdr:nvSpPr>
      <xdr:spPr>
        <a:xfrm>
          <a:off x="3582044" y="138197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62972</xdr:rowOff>
    </xdr:from>
    <xdr:ext cx="405111" cy="259045"/>
    <xdr:sp macro="" textlink="">
      <xdr:nvSpPr>
        <xdr:cNvPr id="221" name="n_2mainValue【福祉施設】&#10;有形固定資産減価償却率">
          <a:extLst>
            <a:ext uri="{FF2B5EF4-FFF2-40B4-BE49-F238E27FC236}">
              <a16:creationId xmlns:a16="http://schemas.microsoft.com/office/drawing/2014/main" id="{ACF5B511-B73F-4AB9-8E01-57A03A0A8FF3}"/>
            </a:ext>
          </a:extLst>
        </xdr:cNvPr>
        <xdr:cNvSpPr txBox="1"/>
      </xdr:nvSpPr>
      <xdr:spPr>
        <a:xfrm>
          <a:off x="2705744" y="13778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151147</xdr:rowOff>
    </xdr:from>
    <xdr:ext cx="405111" cy="259045"/>
    <xdr:sp macro="" textlink="">
      <xdr:nvSpPr>
        <xdr:cNvPr id="222" name="n_3mainValue【福祉施設】&#10;有形固定資産減価償却率">
          <a:extLst>
            <a:ext uri="{FF2B5EF4-FFF2-40B4-BE49-F238E27FC236}">
              <a16:creationId xmlns:a16="http://schemas.microsoft.com/office/drawing/2014/main" id="{D1B3A00E-CA17-49BA-9D81-8643177F86F7}"/>
            </a:ext>
          </a:extLst>
        </xdr:cNvPr>
        <xdr:cNvSpPr txBox="1"/>
      </xdr:nvSpPr>
      <xdr:spPr>
        <a:xfrm>
          <a:off x="1816744" y="1369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105427</xdr:rowOff>
    </xdr:from>
    <xdr:ext cx="405111" cy="259045"/>
    <xdr:sp macro="" textlink="">
      <xdr:nvSpPr>
        <xdr:cNvPr id="223" name="n_4mainValue【福祉施設】&#10;有形固定資産減価償却率">
          <a:extLst>
            <a:ext uri="{FF2B5EF4-FFF2-40B4-BE49-F238E27FC236}">
              <a16:creationId xmlns:a16="http://schemas.microsoft.com/office/drawing/2014/main" id="{F41E2384-B1D4-47C6-BA8F-9801E13EACBD}"/>
            </a:ext>
          </a:extLst>
        </xdr:cNvPr>
        <xdr:cNvSpPr txBox="1"/>
      </xdr:nvSpPr>
      <xdr:spPr>
        <a:xfrm>
          <a:off x="927744" y="1364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4" name="正方形/長方形 223">
          <a:extLst>
            <a:ext uri="{FF2B5EF4-FFF2-40B4-BE49-F238E27FC236}">
              <a16:creationId xmlns:a16="http://schemas.microsoft.com/office/drawing/2014/main" id="{156AA22D-E13C-45FC-89C2-213A21ADCFDE}"/>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5" name="正方形/長方形 224">
          <a:extLst>
            <a:ext uri="{FF2B5EF4-FFF2-40B4-BE49-F238E27FC236}">
              <a16:creationId xmlns:a16="http://schemas.microsoft.com/office/drawing/2014/main" id="{1ACF49AF-0684-418F-AD20-B1C0ACB82B69}"/>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6" name="正方形/長方形 225">
          <a:extLst>
            <a:ext uri="{FF2B5EF4-FFF2-40B4-BE49-F238E27FC236}">
              <a16:creationId xmlns:a16="http://schemas.microsoft.com/office/drawing/2014/main" id="{F97EF97C-36E1-4D9C-8BD4-A0F198A33920}"/>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7" name="正方形/長方形 226">
          <a:extLst>
            <a:ext uri="{FF2B5EF4-FFF2-40B4-BE49-F238E27FC236}">
              <a16:creationId xmlns:a16="http://schemas.microsoft.com/office/drawing/2014/main" id="{EE774CB4-B9FD-4C9B-8AFC-A71169422D6C}"/>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8" name="正方形/長方形 227">
          <a:extLst>
            <a:ext uri="{FF2B5EF4-FFF2-40B4-BE49-F238E27FC236}">
              <a16:creationId xmlns:a16="http://schemas.microsoft.com/office/drawing/2014/main" id="{F71EDD12-A79F-4782-8D2E-23E472743966}"/>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9" name="正方形/長方形 228">
          <a:extLst>
            <a:ext uri="{FF2B5EF4-FFF2-40B4-BE49-F238E27FC236}">
              <a16:creationId xmlns:a16="http://schemas.microsoft.com/office/drawing/2014/main" id="{30D1228B-04C4-4844-9465-711332C6BB02}"/>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0" name="正方形/長方形 229">
          <a:extLst>
            <a:ext uri="{FF2B5EF4-FFF2-40B4-BE49-F238E27FC236}">
              <a16:creationId xmlns:a16="http://schemas.microsoft.com/office/drawing/2014/main" id="{1F642A5E-BB43-4E15-8308-D17334A52979}"/>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1" name="正方形/長方形 230">
          <a:extLst>
            <a:ext uri="{FF2B5EF4-FFF2-40B4-BE49-F238E27FC236}">
              <a16:creationId xmlns:a16="http://schemas.microsoft.com/office/drawing/2014/main" id="{EC674E59-8814-47FF-B048-AA2B799D9F6D}"/>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2" name="テキスト ボックス 231">
          <a:extLst>
            <a:ext uri="{FF2B5EF4-FFF2-40B4-BE49-F238E27FC236}">
              <a16:creationId xmlns:a16="http://schemas.microsoft.com/office/drawing/2014/main" id="{E8F51414-8C1D-40AF-8E93-800AD841ABC6}"/>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3" name="直線コネクタ 232">
          <a:extLst>
            <a:ext uri="{FF2B5EF4-FFF2-40B4-BE49-F238E27FC236}">
              <a16:creationId xmlns:a16="http://schemas.microsoft.com/office/drawing/2014/main" id="{5728891D-0FF5-4DC5-B54F-1848DA59C292}"/>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34" name="直線コネクタ 233">
          <a:extLst>
            <a:ext uri="{FF2B5EF4-FFF2-40B4-BE49-F238E27FC236}">
              <a16:creationId xmlns:a16="http://schemas.microsoft.com/office/drawing/2014/main" id="{B96765E4-E2A5-4FC5-89FD-90A811FE9304}"/>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5" name="テキスト ボックス 234">
          <a:extLst>
            <a:ext uri="{FF2B5EF4-FFF2-40B4-BE49-F238E27FC236}">
              <a16:creationId xmlns:a16="http://schemas.microsoft.com/office/drawing/2014/main" id="{48F2DFEE-FB8C-4445-8720-1A99FD331187}"/>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6" name="直線コネクタ 235">
          <a:extLst>
            <a:ext uri="{FF2B5EF4-FFF2-40B4-BE49-F238E27FC236}">
              <a16:creationId xmlns:a16="http://schemas.microsoft.com/office/drawing/2014/main" id="{FFE70DC8-FC17-4CE1-8F4E-92642D2DE8C5}"/>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7" name="テキスト ボックス 236">
          <a:extLst>
            <a:ext uri="{FF2B5EF4-FFF2-40B4-BE49-F238E27FC236}">
              <a16:creationId xmlns:a16="http://schemas.microsoft.com/office/drawing/2014/main" id="{53E9AFF6-B3F9-4F5A-A7AB-B7494C19F5A2}"/>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8" name="直線コネクタ 237">
          <a:extLst>
            <a:ext uri="{FF2B5EF4-FFF2-40B4-BE49-F238E27FC236}">
              <a16:creationId xmlns:a16="http://schemas.microsoft.com/office/drawing/2014/main" id="{311B0EEB-A6EB-449F-9D03-DD3CBC04682E}"/>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9" name="テキスト ボックス 238">
          <a:extLst>
            <a:ext uri="{FF2B5EF4-FFF2-40B4-BE49-F238E27FC236}">
              <a16:creationId xmlns:a16="http://schemas.microsoft.com/office/drawing/2014/main" id="{3A43B923-79CC-49A0-B6FF-180CD6369027}"/>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40" name="直線コネクタ 239">
          <a:extLst>
            <a:ext uri="{FF2B5EF4-FFF2-40B4-BE49-F238E27FC236}">
              <a16:creationId xmlns:a16="http://schemas.microsoft.com/office/drawing/2014/main" id="{82B48C42-8262-48E1-819E-D3B099AD0BE7}"/>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41" name="テキスト ボックス 240">
          <a:extLst>
            <a:ext uri="{FF2B5EF4-FFF2-40B4-BE49-F238E27FC236}">
              <a16:creationId xmlns:a16="http://schemas.microsoft.com/office/drawing/2014/main" id="{CD9A70D5-AFBA-46EE-9FEF-8A72AB741109}"/>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2" name="直線コネクタ 241">
          <a:extLst>
            <a:ext uri="{FF2B5EF4-FFF2-40B4-BE49-F238E27FC236}">
              <a16:creationId xmlns:a16="http://schemas.microsoft.com/office/drawing/2014/main" id="{64BD790D-BD18-428A-B9AB-FBD8504956CD}"/>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3" name="テキスト ボックス 242">
          <a:extLst>
            <a:ext uri="{FF2B5EF4-FFF2-40B4-BE49-F238E27FC236}">
              <a16:creationId xmlns:a16="http://schemas.microsoft.com/office/drawing/2014/main" id="{AD7D3C32-580F-4B97-B51D-F77C58026A5C}"/>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4" name="【福祉施設】&#10;一人当たり面積グラフ枠">
          <a:extLst>
            <a:ext uri="{FF2B5EF4-FFF2-40B4-BE49-F238E27FC236}">
              <a16:creationId xmlns:a16="http://schemas.microsoft.com/office/drawing/2014/main" id="{F119B692-6CDB-4072-BBB4-C2EA8AC8FB01}"/>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8382</xdr:rowOff>
    </xdr:from>
    <xdr:to>
      <xdr:col>54</xdr:col>
      <xdr:colOff>189865</xdr:colOff>
      <xdr:row>86</xdr:row>
      <xdr:rowOff>19583</xdr:rowOff>
    </xdr:to>
    <xdr:cxnSp macro="">
      <xdr:nvCxnSpPr>
        <xdr:cNvPr id="245" name="直線コネクタ 244">
          <a:extLst>
            <a:ext uri="{FF2B5EF4-FFF2-40B4-BE49-F238E27FC236}">
              <a16:creationId xmlns:a16="http://schemas.microsoft.com/office/drawing/2014/main" id="{FA4B60F4-F106-44CE-9779-65D6F4EAF77C}"/>
            </a:ext>
          </a:extLst>
        </xdr:cNvPr>
        <xdr:cNvCxnSpPr/>
      </xdr:nvCxnSpPr>
      <xdr:spPr>
        <a:xfrm flipV="1">
          <a:off x="10476865" y="13381482"/>
          <a:ext cx="0" cy="13828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23410</xdr:rowOff>
    </xdr:from>
    <xdr:ext cx="469744" cy="259045"/>
    <xdr:sp macro="" textlink="">
      <xdr:nvSpPr>
        <xdr:cNvPr id="246" name="【福祉施設】&#10;一人当たり面積最小値テキスト">
          <a:extLst>
            <a:ext uri="{FF2B5EF4-FFF2-40B4-BE49-F238E27FC236}">
              <a16:creationId xmlns:a16="http://schemas.microsoft.com/office/drawing/2014/main" id="{A94C5A11-67D9-4FC8-BC95-928586A933F4}"/>
            </a:ext>
          </a:extLst>
        </xdr:cNvPr>
        <xdr:cNvSpPr txBox="1"/>
      </xdr:nvSpPr>
      <xdr:spPr>
        <a:xfrm>
          <a:off x="10515600" y="14768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19583</xdr:rowOff>
    </xdr:from>
    <xdr:to>
      <xdr:col>55</xdr:col>
      <xdr:colOff>88900</xdr:colOff>
      <xdr:row>86</xdr:row>
      <xdr:rowOff>19583</xdr:rowOff>
    </xdr:to>
    <xdr:cxnSp macro="">
      <xdr:nvCxnSpPr>
        <xdr:cNvPr id="247" name="直線コネクタ 246">
          <a:extLst>
            <a:ext uri="{FF2B5EF4-FFF2-40B4-BE49-F238E27FC236}">
              <a16:creationId xmlns:a16="http://schemas.microsoft.com/office/drawing/2014/main" id="{311B8461-A293-43E6-872A-FFA7561FC622}"/>
            </a:ext>
          </a:extLst>
        </xdr:cNvPr>
        <xdr:cNvCxnSpPr/>
      </xdr:nvCxnSpPr>
      <xdr:spPr>
        <a:xfrm>
          <a:off x="10388600" y="147642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126509</xdr:rowOff>
    </xdr:from>
    <xdr:ext cx="469744" cy="259045"/>
    <xdr:sp macro="" textlink="">
      <xdr:nvSpPr>
        <xdr:cNvPr id="248" name="【福祉施設】&#10;一人当たり面積最大値テキスト">
          <a:extLst>
            <a:ext uri="{FF2B5EF4-FFF2-40B4-BE49-F238E27FC236}">
              <a16:creationId xmlns:a16="http://schemas.microsoft.com/office/drawing/2014/main" id="{DDF33EE1-0142-4504-A26C-C9227961FDFC}"/>
            </a:ext>
          </a:extLst>
        </xdr:cNvPr>
        <xdr:cNvSpPr txBox="1"/>
      </xdr:nvSpPr>
      <xdr:spPr>
        <a:xfrm>
          <a:off x="10515600" y="13156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8382</xdr:rowOff>
    </xdr:from>
    <xdr:to>
      <xdr:col>55</xdr:col>
      <xdr:colOff>88900</xdr:colOff>
      <xdr:row>78</xdr:row>
      <xdr:rowOff>8382</xdr:rowOff>
    </xdr:to>
    <xdr:cxnSp macro="">
      <xdr:nvCxnSpPr>
        <xdr:cNvPr id="249" name="直線コネクタ 248">
          <a:extLst>
            <a:ext uri="{FF2B5EF4-FFF2-40B4-BE49-F238E27FC236}">
              <a16:creationId xmlns:a16="http://schemas.microsoft.com/office/drawing/2014/main" id="{FC14C103-61DA-487E-AF59-635374B198CB}"/>
            </a:ext>
          </a:extLst>
        </xdr:cNvPr>
        <xdr:cNvCxnSpPr/>
      </xdr:nvCxnSpPr>
      <xdr:spPr>
        <a:xfrm>
          <a:off x="10388600" y="133814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121632</xdr:rowOff>
    </xdr:from>
    <xdr:ext cx="469744" cy="259045"/>
    <xdr:sp macro="" textlink="">
      <xdr:nvSpPr>
        <xdr:cNvPr id="250" name="【福祉施設】&#10;一人当たり面積平均値テキスト">
          <a:extLst>
            <a:ext uri="{FF2B5EF4-FFF2-40B4-BE49-F238E27FC236}">
              <a16:creationId xmlns:a16="http://schemas.microsoft.com/office/drawing/2014/main" id="{B4E95DDD-EDD8-445D-A44D-2D533BF78B62}"/>
            </a:ext>
          </a:extLst>
        </xdr:cNvPr>
        <xdr:cNvSpPr txBox="1"/>
      </xdr:nvSpPr>
      <xdr:spPr>
        <a:xfrm>
          <a:off x="10515600" y="145234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143205</xdr:rowOff>
    </xdr:from>
    <xdr:to>
      <xdr:col>55</xdr:col>
      <xdr:colOff>50800</xdr:colOff>
      <xdr:row>85</xdr:row>
      <xdr:rowOff>73355</xdr:rowOff>
    </xdr:to>
    <xdr:sp macro="" textlink="">
      <xdr:nvSpPr>
        <xdr:cNvPr id="251" name="フローチャート: 判断 250">
          <a:extLst>
            <a:ext uri="{FF2B5EF4-FFF2-40B4-BE49-F238E27FC236}">
              <a16:creationId xmlns:a16="http://schemas.microsoft.com/office/drawing/2014/main" id="{E48DBC81-B3EA-4A4D-A89D-7B4F1E6C0824}"/>
            </a:ext>
          </a:extLst>
        </xdr:cNvPr>
        <xdr:cNvSpPr/>
      </xdr:nvSpPr>
      <xdr:spPr>
        <a:xfrm>
          <a:off x="10426700" y="14545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65252</xdr:rowOff>
    </xdr:from>
    <xdr:to>
      <xdr:col>50</xdr:col>
      <xdr:colOff>165100</xdr:colOff>
      <xdr:row>85</xdr:row>
      <xdr:rowOff>166852</xdr:rowOff>
    </xdr:to>
    <xdr:sp macro="" textlink="">
      <xdr:nvSpPr>
        <xdr:cNvPr id="252" name="フローチャート: 判断 251">
          <a:extLst>
            <a:ext uri="{FF2B5EF4-FFF2-40B4-BE49-F238E27FC236}">
              <a16:creationId xmlns:a16="http://schemas.microsoft.com/office/drawing/2014/main" id="{D0B0A7BB-0E6A-4CF2-A2E3-D46456D09948}"/>
            </a:ext>
          </a:extLst>
        </xdr:cNvPr>
        <xdr:cNvSpPr/>
      </xdr:nvSpPr>
      <xdr:spPr>
        <a:xfrm>
          <a:off x="9588500" y="14638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70968</xdr:rowOff>
    </xdr:from>
    <xdr:to>
      <xdr:col>46</xdr:col>
      <xdr:colOff>38100</xdr:colOff>
      <xdr:row>86</xdr:row>
      <xdr:rowOff>1118</xdr:rowOff>
    </xdr:to>
    <xdr:sp macro="" textlink="">
      <xdr:nvSpPr>
        <xdr:cNvPr id="253" name="フローチャート: 判断 252">
          <a:extLst>
            <a:ext uri="{FF2B5EF4-FFF2-40B4-BE49-F238E27FC236}">
              <a16:creationId xmlns:a16="http://schemas.microsoft.com/office/drawing/2014/main" id="{8481B70A-3402-4487-BAED-D9325DC3AD2F}"/>
            </a:ext>
          </a:extLst>
        </xdr:cNvPr>
        <xdr:cNvSpPr/>
      </xdr:nvSpPr>
      <xdr:spPr>
        <a:xfrm>
          <a:off x="8699500" y="14644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77826</xdr:rowOff>
    </xdr:from>
    <xdr:to>
      <xdr:col>41</xdr:col>
      <xdr:colOff>101600</xdr:colOff>
      <xdr:row>86</xdr:row>
      <xdr:rowOff>7976</xdr:rowOff>
    </xdr:to>
    <xdr:sp macro="" textlink="">
      <xdr:nvSpPr>
        <xdr:cNvPr id="254" name="フローチャート: 判断 253">
          <a:extLst>
            <a:ext uri="{FF2B5EF4-FFF2-40B4-BE49-F238E27FC236}">
              <a16:creationId xmlns:a16="http://schemas.microsoft.com/office/drawing/2014/main" id="{A3B65572-C65A-42A2-87A8-FB6A3E4B5318}"/>
            </a:ext>
          </a:extLst>
        </xdr:cNvPr>
        <xdr:cNvSpPr/>
      </xdr:nvSpPr>
      <xdr:spPr>
        <a:xfrm>
          <a:off x="7810500" y="14651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61595</xdr:rowOff>
    </xdr:from>
    <xdr:to>
      <xdr:col>36</xdr:col>
      <xdr:colOff>165100</xdr:colOff>
      <xdr:row>85</xdr:row>
      <xdr:rowOff>163195</xdr:rowOff>
    </xdr:to>
    <xdr:sp macro="" textlink="">
      <xdr:nvSpPr>
        <xdr:cNvPr id="255" name="フローチャート: 判断 254">
          <a:extLst>
            <a:ext uri="{FF2B5EF4-FFF2-40B4-BE49-F238E27FC236}">
              <a16:creationId xmlns:a16="http://schemas.microsoft.com/office/drawing/2014/main" id="{ED1B0289-C116-49F5-92C4-254DAE63A145}"/>
            </a:ext>
          </a:extLst>
        </xdr:cNvPr>
        <xdr:cNvSpPr/>
      </xdr:nvSpPr>
      <xdr:spPr>
        <a:xfrm>
          <a:off x="6921500" y="146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039D2629-F9CD-453D-B5EE-5AD48415A621}"/>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E040FFF1-7057-4CBB-A7EE-265018BB2D40}"/>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5C422ECC-3449-48EE-BAA5-C45763DFE1BE}"/>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163D60F9-C364-4AC5-B70C-7AFA0CF831F1}"/>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FD8EE7B4-5535-4F04-8515-42535B6ACCE8}"/>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117373</xdr:rowOff>
    </xdr:from>
    <xdr:to>
      <xdr:col>55</xdr:col>
      <xdr:colOff>50800</xdr:colOff>
      <xdr:row>85</xdr:row>
      <xdr:rowOff>47523</xdr:rowOff>
    </xdr:to>
    <xdr:sp macro="" textlink="">
      <xdr:nvSpPr>
        <xdr:cNvPr id="261" name="楕円 260">
          <a:extLst>
            <a:ext uri="{FF2B5EF4-FFF2-40B4-BE49-F238E27FC236}">
              <a16:creationId xmlns:a16="http://schemas.microsoft.com/office/drawing/2014/main" id="{5FA0CF22-9CC0-4F72-BDA6-B013C14C11AB}"/>
            </a:ext>
          </a:extLst>
        </xdr:cNvPr>
        <xdr:cNvSpPr/>
      </xdr:nvSpPr>
      <xdr:spPr>
        <a:xfrm>
          <a:off x="10426700" y="14519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140250</xdr:rowOff>
    </xdr:from>
    <xdr:ext cx="469744" cy="259045"/>
    <xdr:sp macro="" textlink="">
      <xdr:nvSpPr>
        <xdr:cNvPr id="262" name="【福祉施設】&#10;一人当たり面積該当値テキスト">
          <a:extLst>
            <a:ext uri="{FF2B5EF4-FFF2-40B4-BE49-F238E27FC236}">
              <a16:creationId xmlns:a16="http://schemas.microsoft.com/office/drawing/2014/main" id="{FB4847B5-9439-4C14-AF5D-6D4C38689148}"/>
            </a:ext>
          </a:extLst>
        </xdr:cNvPr>
        <xdr:cNvSpPr txBox="1"/>
      </xdr:nvSpPr>
      <xdr:spPr>
        <a:xfrm>
          <a:off x="10515600" y="14370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122174</xdr:rowOff>
    </xdr:from>
    <xdr:to>
      <xdr:col>50</xdr:col>
      <xdr:colOff>165100</xdr:colOff>
      <xdr:row>85</xdr:row>
      <xdr:rowOff>52324</xdr:rowOff>
    </xdr:to>
    <xdr:sp macro="" textlink="">
      <xdr:nvSpPr>
        <xdr:cNvPr id="263" name="楕円 262">
          <a:extLst>
            <a:ext uri="{FF2B5EF4-FFF2-40B4-BE49-F238E27FC236}">
              <a16:creationId xmlns:a16="http://schemas.microsoft.com/office/drawing/2014/main" id="{BAD3DB8C-2532-4952-817A-821D88F0B666}"/>
            </a:ext>
          </a:extLst>
        </xdr:cNvPr>
        <xdr:cNvSpPr/>
      </xdr:nvSpPr>
      <xdr:spPr>
        <a:xfrm>
          <a:off x="9588500" y="14523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168173</xdr:rowOff>
    </xdr:from>
    <xdr:to>
      <xdr:col>55</xdr:col>
      <xdr:colOff>0</xdr:colOff>
      <xdr:row>85</xdr:row>
      <xdr:rowOff>1524</xdr:rowOff>
    </xdr:to>
    <xdr:cxnSp macro="">
      <xdr:nvCxnSpPr>
        <xdr:cNvPr id="264" name="直線コネクタ 263">
          <a:extLst>
            <a:ext uri="{FF2B5EF4-FFF2-40B4-BE49-F238E27FC236}">
              <a16:creationId xmlns:a16="http://schemas.microsoft.com/office/drawing/2014/main" id="{6D437FEC-23B8-4786-8DAA-325894590D74}"/>
            </a:ext>
          </a:extLst>
        </xdr:cNvPr>
        <xdr:cNvCxnSpPr/>
      </xdr:nvCxnSpPr>
      <xdr:spPr>
        <a:xfrm flipV="1">
          <a:off x="9639300" y="14569973"/>
          <a:ext cx="838200" cy="4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127888</xdr:rowOff>
    </xdr:from>
    <xdr:to>
      <xdr:col>46</xdr:col>
      <xdr:colOff>38100</xdr:colOff>
      <xdr:row>85</xdr:row>
      <xdr:rowOff>58038</xdr:rowOff>
    </xdr:to>
    <xdr:sp macro="" textlink="">
      <xdr:nvSpPr>
        <xdr:cNvPr id="265" name="楕円 264">
          <a:extLst>
            <a:ext uri="{FF2B5EF4-FFF2-40B4-BE49-F238E27FC236}">
              <a16:creationId xmlns:a16="http://schemas.microsoft.com/office/drawing/2014/main" id="{3F2B0F97-32D1-4561-95C9-EBFB4354665B}"/>
            </a:ext>
          </a:extLst>
        </xdr:cNvPr>
        <xdr:cNvSpPr/>
      </xdr:nvSpPr>
      <xdr:spPr>
        <a:xfrm>
          <a:off x="8699500" y="14529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1524</xdr:rowOff>
    </xdr:from>
    <xdr:to>
      <xdr:col>50</xdr:col>
      <xdr:colOff>114300</xdr:colOff>
      <xdr:row>85</xdr:row>
      <xdr:rowOff>7238</xdr:rowOff>
    </xdr:to>
    <xdr:cxnSp macro="">
      <xdr:nvCxnSpPr>
        <xdr:cNvPr id="266" name="直線コネクタ 265">
          <a:extLst>
            <a:ext uri="{FF2B5EF4-FFF2-40B4-BE49-F238E27FC236}">
              <a16:creationId xmlns:a16="http://schemas.microsoft.com/office/drawing/2014/main" id="{8556BE5E-A905-4E21-A9E7-12EBBA903460}"/>
            </a:ext>
          </a:extLst>
        </xdr:cNvPr>
        <xdr:cNvCxnSpPr/>
      </xdr:nvCxnSpPr>
      <xdr:spPr>
        <a:xfrm flipV="1">
          <a:off x="8750300" y="14574774"/>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134519</xdr:rowOff>
    </xdr:from>
    <xdr:to>
      <xdr:col>41</xdr:col>
      <xdr:colOff>101600</xdr:colOff>
      <xdr:row>85</xdr:row>
      <xdr:rowOff>64669</xdr:rowOff>
    </xdr:to>
    <xdr:sp macro="" textlink="">
      <xdr:nvSpPr>
        <xdr:cNvPr id="267" name="楕円 266">
          <a:extLst>
            <a:ext uri="{FF2B5EF4-FFF2-40B4-BE49-F238E27FC236}">
              <a16:creationId xmlns:a16="http://schemas.microsoft.com/office/drawing/2014/main" id="{D9B51AD3-A768-4333-AF86-44FB78F036E5}"/>
            </a:ext>
          </a:extLst>
        </xdr:cNvPr>
        <xdr:cNvSpPr/>
      </xdr:nvSpPr>
      <xdr:spPr>
        <a:xfrm>
          <a:off x="7810500" y="14536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7238</xdr:rowOff>
    </xdr:from>
    <xdr:to>
      <xdr:col>45</xdr:col>
      <xdr:colOff>177800</xdr:colOff>
      <xdr:row>85</xdr:row>
      <xdr:rowOff>13869</xdr:rowOff>
    </xdr:to>
    <xdr:cxnSp macro="">
      <xdr:nvCxnSpPr>
        <xdr:cNvPr id="268" name="直線コネクタ 267">
          <a:extLst>
            <a:ext uri="{FF2B5EF4-FFF2-40B4-BE49-F238E27FC236}">
              <a16:creationId xmlns:a16="http://schemas.microsoft.com/office/drawing/2014/main" id="{FFF596EA-16AB-4A22-B4E1-4A376EE0C7CC}"/>
            </a:ext>
          </a:extLst>
        </xdr:cNvPr>
        <xdr:cNvCxnSpPr/>
      </xdr:nvCxnSpPr>
      <xdr:spPr>
        <a:xfrm flipV="1">
          <a:off x="7861300" y="14580488"/>
          <a:ext cx="889000" cy="6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113488</xdr:rowOff>
    </xdr:from>
    <xdr:to>
      <xdr:col>36</xdr:col>
      <xdr:colOff>165100</xdr:colOff>
      <xdr:row>85</xdr:row>
      <xdr:rowOff>43638</xdr:rowOff>
    </xdr:to>
    <xdr:sp macro="" textlink="">
      <xdr:nvSpPr>
        <xdr:cNvPr id="269" name="楕円 268">
          <a:extLst>
            <a:ext uri="{FF2B5EF4-FFF2-40B4-BE49-F238E27FC236}">
              <a16:creationId xmlns:a16="http://schemas.microsoft.com/office/drawing/2014/main" id="{97AC2D76-A81B-4D86-BF86-C534D403B669}"/>
            </a:ext>
          </a:extLst>
        </xdr:cNvPr>
        <xdr:cNvSpPr/>
      </xdr:nvSpPr>
      <xdr:spPr>
        <a:xfrm>
          <a:off x="6921500" y="14515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164288</xdr:rowOff>
    </xdr:from>
    <xdr:to>
      <xdr:col>41</xdr:col>
      <xdr:colOff>50800</xdr:colOff>
      <xdr:row>85</xdr:row>
      <xdr:rowOff>13869</xdr:rowOff>
    </xdr:to>
    <xdr:cxnSp macro="">
      <xdr:nvCxnSpPr>
        <xdr:cNvPr id="270" name="直線コネクタ 269">
          <a:extLst>
            <a:ext uri="{FF2B5EF4-FFF2-40B4-BE49-F238E27FC236}">
              <a16:creationId xmlns:a16="http://schemas.microsoft.com/office/drawing/2014/main" id="{EE2E90EC-818C-4C89-8E3F-F7A918B1153D}"/>
            </a:ext>
          </a:extLst>
        </xdr:cNvPr>
        <xdr:cNvCxnSpPr/>
      </xdr:nvCxnSpPr>
      <xdr:spPr>
        <a:xfrm>
          <a:off x="6972300" y="14566088"/>
          <a:ext cx="889000" cy="21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157979</xdr:rowOff>
    </xdr:from>
    <xdr:ext cx="469744" cy="259045"/>
    <xdr:sp macro="" textlink="">
      <xdr:nvSpPr>
        <xdr:cNvPr id="271" name="n_1aveValue【福祉施設】&#10;一人当たり面積">
          <a:extLst>
            <a:ext uri="{FF2B5EF4-FFF2-40B4-BE49-F238E27FC236}">
              <a16:creationId xmlns:a16="http://schemas.microsoft.com/office/drawing/2014/main" id="{19884641-B925-4844-A4BE-71CF793B4A45}"/>
            </a:ext>
          </a:extLst>
        </xdr:cNvPr>
        <xdr:cNvSpPr txBox="1"/>
      </xdr:nvSpPr>
      <xdr:spPr>
        <a:xfrm>
          <a:off x="9391727" y="147312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163695</xdr:rowOff>
    </xdr:from>
    <xdr:ext cx="469744" cy="259045"/>
    <xdr:sp macro="" textlink="">
      <xdr:nvSpPr>
        <xdr:cNvPr id="272" name="n_2aveValue【福祉施設】&#10;一人当たり面積">
          <a:extLst>
            <a:ext uri="{FF2B5EF4-FFF2-40B4-BE49-F238E27FC236}">
              <a16:creationId xmlns:a16="http://schemas.microsoft.com/office/drawing/2014/main" id="{493DA3F8-446A-4E42-A4DC-28C40A6A5BC1}"/>
            </a:ext>
          </a:extLst>
        </xdr:cNvPr>
        <xdr:cNvSpPr txBox="1"/>
      </xdr:nvSpPr>
      <xdr:spPr>
        <a:xfrm>
          <a:off x="8515427" y="147369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170553</xdr:rowOff>
    </xdr:from>
    <xdr:ext cx="469744" cy="259045"/>
    <xdr:sp macro="" textlink="">
      <xdr:nvSpPr>
        <xdr:cNvPr id="273" name="n_3aveValue【福祉施設】&#10;一人当たり面積">
          <a:extLst>
            <a:ext uri="{FF2B5EF4-FFF2-40B4-BE49-F238E27FC236}">
              <a16:creationId xmlns:a16="http://schemas.microsoft.com/office/drawing/2014/main" id="{FC48E59B-2A5E-4983-A489-48DB789FDE5C}"/>
            </a:ext>
          </a:extLst>
        </xdr:cNvPr>
        <xdr:cNvSpPr txBox="1"/>
      </xdr:nvSpPr>
      <xdr:spPr>
        <a:xfrm>
          <a:off x="7626427" y="147438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154322</xdr:rowOff>
    </xdr:from>
    <xdr:ext cx="469744" cy="259045"/>
    <xdr:sp macro="" textlink="">
      <xdr:nvSpPr>
        <xdr:cNvPr id="274" name="n_4aveValue【福祉施設】&#10;一人当たり面積">
          <a:extLst>
            <a:ext uri="{FF2B5EF4-FFF2-40B4-BE49-F238E27FC236}">
              <a16:creationId xmlns:a16="http://schemas.microsoft.com/office/drawing/2014/main" id="{4D19396B-5761-4D5A-A020-AF17A54C1278}"/>
            </a:ext>
          </a:extLst>
        </xdr:cNvPr>
        <xdr:cNvSpPr txBox="1"/>
      </xdr:nvSpPr>
      <xdr:spPr>
        <a:xfrm>
          <a:off x="6737427" y="147275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68851</xdr:rowOff>
    </xdr:from>
    <xdr:ext cx="469744" cy="259045"/>
    <xdr:sp macro="" textlink="">
      <xdr:nvSpPr>
        <xdr:cNvPr id="275" name="n_1mainValue【福祉施設】&#10;一人当たり面積">
          <a:extLst>
            <a:ext uri="{FF2B5EF4-FFF2-40B4-BE49-F238E27FC236}">
              <a16:creationId xmlns:a16="http://schemas.microsoft.com/office/drawing/2014/main" id="{704DF6B5-6567-4B9F-9EB8-D29123BCF306}"/>
            </a:ext>
          </a:extLst>
        </xdr:cNvPr>
        <xdr:cNvSpPr txBox="1"/>
      </xdr:nvSpPr>
      <xdr:spPr>
        <a:xfrm>
          <a:off x="9391727" y="14299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74565</xdr:rowOff>
    </xdr:from>
    <xdr:ext cx="469744" cy="259045"/>
    <xdr:sp macro="" textlink="">
      <xdr:nvSpPr>
        <xdr:cNvPr id="276" name="n_2mainValue【福祉施設】&#10;一人当たり面積">
          <a:extLst>
            <a:ext uri="{FF2B5EF4-FFF2-40B4-BE49-F238E27FC236}">
              <a16:creationId xmlns:a16="http://schemas.microsoft.com/office/drawing/2014/main" id="{598881D1-2E2E-4B89-868E-5A6D4F7769BA}"/>
            </a:ext>
          </a:extLst>
        </xdr:cNvPr>
        <xdr:cNvSpPr txBox="1"/>
      </xdr:nvSpPr>
      <xdr:spPr>
        <a:xfrm>
          <a:off x="8515427" y="143049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81196</xdr:rowOff>
    </xdr:from>
    <xdr:ext cx="469744" cy="259045"/>
    <xdr:sp macro="" textlink="">
      <xdr:nvSpPr>
        <xdr:cNvPr id="277" name="n_3mainValue【福祉施設】&#10;一人当たり面積">
          <a:extLst>
            <a:ext uri="{FF2B5EF4-FFF2-40B4-BE49-F238E27FC236}">
              <a16:creationId xmlns:a16="http://schemas.microsoft.com/office/drawing/2014/main" id="{FFD5A979-29B9-42C6-AE01-71D42E06F8B3}"/>
            </a:ext>
          </a:extLst>
        </xdr:cNvPr>
        <xdr:cNvSpPr txBox="1"/>
      </xdr:nvSpPr>
      <xdr:spPr>
        <a:xfrm>
          <a:off x="7626427" y="143115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60165</xdr:rowOff>
    </xdr:from>
    <xdr:ext cx="469744" cy="259045"/>
    <xdr:sp macro="" textlink="">
      <xdr:nvSpPr>
        <xdr:cNvPr id="278" name="n_4mainValue【福祉施設】&#10;一人当たり面積">
          <a:extLst>
            <a:ext uri="{FF2B5EF4-FFF2-40B4-BE49-F238E27FC236}">
              <a16:creationId xmlns:a16="http://schemas.microsoft.com/office/drawing/2014/main" id="{EA2B343E-0743-412F-A140-BB4A135C7A17}"/>
            </a:ext>
          </a:extLst>
        </xdr:cNvPr>
        <xdr:cNvSpPr txBox="1"/>
      </xdr:nvSpPr>
      <xdr:spPr>
        <a:xfrm>
          <a:off x="6737427" y="142905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9" name="正方形/長方形 278">
          <a:extLst>
            <a:ext uri="{FF2B5EF4-FFF2-40B4-BE49-F238E27FC236}">
              <a16:creationId xmlns:a16="http://schemas.microsoft.com/office/drawing/2014/main" id="{8EDB2391-43A9-4972-934D-52EB479E61D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0" name="正方形/長方形 279">
          <a:extLst>
            <a:ext uri="{FF2B5EF4-FFF2-40B4-BE49-F238E27FC236}">
              <a16:creationId xmlns:a16="http://schemas.microsoft.com/office/drawing/2014/main" id="{1D63FEA9-EECE-45C2-B015-2960499D7B38}"/>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1" name="正方形/長方形 280">
          <a:extLst>
            <a:ext uri="{FF2B5EF4-FFF2-40B4-BE49-F238E27FC236}">
              <a16:creationId xmlns:a16="http://schemas.microsoft.com/office/drawing/2014/main" id="{C140F841-9B25-4ED5-8223-B862B82E6007}"/>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2" name="正方形/長方形 281">
          <a:extLst>
            <a:ext uri="{FF2B5EF4-FFF2-40B4-BE49-F238E27FC236}">
              <a16:creationId xmlns:a16="http://schemas.microsoft.com/office/drawing/2014/main" id="{06A5502A-B026-426A-B41C-27BC984C5675}"/>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3" name="正方形/長方形 282">
          <a:extLst>
            <a:ext uri="{FF2B5EF4-FFF2-40B4-BE49-F238E27FC236}">
              <a16:creationId xmlns:a16="http://schemas.microsoft.com/office/drawing/2014/main" id="{A069CDF1-1907-4D60-8375-8BF677C9E89B}"/>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4" name="正方形/長方形 283">
          <a:extLst>
            <a:ext uri="{FF2B5EF4-FFF2-40B4-BE49-F238E27FC236}">
              <a16:creationId xmlns:a16="http://schemas.microsoft.com/office/drawing/2014/main" id="{C5AEAACF-1691-494F-8350-D6D04CCD86F0}"/>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5" name="正方形/長方形 284">
          <a:extLst>
            <a:ext uri="{FF2B5EF4-FFF2-40B4-BE49-F238E27FC236}">
              <a16:creationId xmlns:a16="http://schemas.microsoft.com/office/drawing/2014/main" id="{59F0ECE9-D7A4-4AD1-94F6-CC80C4D118F6}"/>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6" name="正方形/長方形 285">
          <a:extLst>
            <a:ext uri="{FF2B5EF4-FFF2-40B4-BE49-F238E27FC236}">
              <a16:creationId xmlns:a16="http://schemas.microsoft.com/office/drawing/2014/main" id="{A52B6885-FBCF-4127-B3B5-65B2FC76817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287" name="正方形/長方形 286">
          <a:extLst>
            <a:ext uri="{FF2B5EF4-FFF2-40B4-BE49-F238E27FC236}">
              <a16:creationId xmlns:a16="http://schemas.microsoft.com/office/drawing/2014/main" id="{8FA85AE5-A5C1-4A57-A300-6A21E76B7D4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88" name="正方形/長方形 287">
          <a:extLst>
            <a:ext uri="{FF2B5EF4-FFF2-40B4-BE49-F238E27FC236}">
              <a16:creationId xmlns:a16="http://schemas.microsoft.com/office/drawing/2014/main" id="{0206A3C2-FA26-4631-B2B0-253E210AB431}"/>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9" name="正方形/長方形 288">
          <a:extLst>
            <a:ext uri="{FF2B5EF4-FFF2-40B4-BE49-F238E27FC236}">
              <a16:creationId xmlns:a16="http://schemas.microsoft.com/office/drawing/2014/main" id="{7C6345F8-5874-4BE5-80B9-3225EEF42604}"/>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90" name="正方形/長方形 289">
          <a:extLst>
            <a:ext uri="{FF2B5EF4-FFF2-40B4-BE49-F238E27FC236}">
              <a16:creationId xmlns:a16="http://schemas.microsoft.com/office/drawing/2014/main" id="{708169C0-BBDD-4E71-98CA-A802AE20BB33}"/>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91" name="正方形/長方形 290">
          <a:extLst>
            <a:ext uri="{FF2B5EF4-FFF2-40B4-BE49-F238E27FC236}">
              <a16:creationId xmlns:a16="http://schemas.microsoft.com/office/drawing/2014/main" id="{3F5F9F4C-208C-4878-A2FF-FD1F699E9F98}"/>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92" name="正方形/長方形 291">
          <a:extLst>
            <a:ext uri="{FF2B5EF4-FFF2-40B4-BE49-F238E27FC236}">
              <a16:creationId xmlns:a16="http://schemas.microsoft.com/office/drawing/2014/main" id="{D9C9AD7A-3737-44C1-AB50-E516C2BD7681}"/>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93" name="正方形/長方形 292">
          <a:extLst>
            <a:ext uri="{FF2B5EF4-FFF2-40B4-BE49-F238E27FC236}">
              <a16:creationId xmlns:a16="http://schemas.microsoft.com/office/drawing/2014/main" id="{B074385F-F3E9-4028-9091-F8B919394B42}"/>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94" name="正方形/長方形 293">
          <a:extLst>
            <a:ext uri="{FF2B5EF4-FFF2-40B4-BE49-F238E27FC236}">
              <a16:creationId xmlns:a16="http://schemas.microsoft.com/office/drawing/2014/main" id="{71E3C7A1-6AE7-4BF9-BC90-5B7806C0D68D}"/>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295" name="正方形/長方形 294">
          <a:extLst>
            <a:ext uri="{FF2B5EF4-FFF2-40B4-BE49-F238E27FC236}">
              <a16:creationId xmlns:a16="http://schemas.microsoft.com/office/drawing/2014/main" id="{57B0D247-CE6B-45DC-A96B-4E85248C667C}"/>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6" name="正方形/長方形 295">
          <a:extLst>
            <a:ext uri="{FF2B5EF4-FFF2-40B4-BE49-F238E27FC236}">
              <a16:creationId xmlns:a16="http://schemas.microsoft.com/office/drawing/2014/main" id="{B850DABE-F468-4DFC-A3BA-62A4365A196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7" name="正方形/長方形 296">
          <a:extLst>
            <a:ext uri="{FF2B5EF4-FFF2-40B4-BE49-F238E27FC236}">
              <a16:creationId xmlns:a16="http://schemas.microsoft.com/office/drawing/2014/main" id="{897E3968-F913-4519-A2B7-1DF2E9BD8F3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8" name="正方形/長方形 297">
          <a:extLst>
            <a:ext uri="{FF2B5EF4-FFF2-40B4-BE49-F238E27FC236}">
              <a16:creationId xmlns:a16="http://schemas.microsoft.com/office/drawing/2014/main" id="{C21672F9-190A-4576-B0AD-6C5ADA1FA3A5}"/>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9" name="正方形/長方形 298">
          <a:extLst>
            <a:ext uri="{FF2B5EF4-FFF2-40B4-BE49-F238E27FC236}">
              <a16:creationId xmlns:a16="http://schemas.microsoft.com/office/drawing/2014/main" id="{0A95458E-4464-42A1-A6D5-CBEA56EED44A}"/>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00" name="正方形/長方形 299">
          <a:extLst>
            <a:ext uri="{FF2B5EF4-FFF2-40B4-BE49-F238E27FC236}">
              <a16:creationId xmlns:a16="http://schemas.microsoft.com/office/drawing/2014/main" id="{2BF6CB10-F9B5-43EF-86F3-ECBCCFE8D081}"/>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01" name="正方形/長方形 300">
          <a:extLst>
            <a:ext uri="{FF2B5EF4-FFF2-40B4-BE49-F238E27FC236}">
              <a16:creationId xmlns:a16="http://schemas.microsoft.com/office/drawing/2014/main" id="{A04DE76A-7EA7-46F3-BC5F-E62B24EAA651}"/>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02" name="正方形/長方形 301">
          <a:extLst>
            <a:ext uri="{FF2B5EF4-FFF2-40B4-BE49-F238E27FC236}">
              <a16:creationId xmlns:a16="http://schemas.microsoft.com/office/drawing/2014/main" id="{5CD043A7-2DF8-4CC6-B25C-155FA194AF4C}"/>
            </a:ext>
          </a:extLst>
        </xdr:cNvPr>
        <xdr:cNvSpPr/>
      </xdr:nvSpPr>
      <xdr:spPr>
        <a:xfrm>
          <a:off x="12446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3" name="正方形/長方形 302">
          <a:extLst>
            <a:ext uri="{FF2B5EF4-FFF2-40B4-BE49-F238E27FC236}">
              <a16:creationId xmlns:a16="http://schemas.microsoft.com/office/drawing/2014/main" id="{A70D4B0D-5DE4-433A-A08A-602A84698C1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4" name="正方形/長方形 303">
          <a:extLst>
            <a:ext uri="{FF2B5EF4-FFF2-40B4-BE49-F238E27FC236}">
              <a16:creationId xmlns:a16="http://schemas.microsoft.com/office/drawing/2014/main" id="{5BF3DC92-5287-4430-8C33-9BCDFEE2A41E}"/>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5" name="正方形/長方形 304">
          <a:extLst>
            <a:ext uri="{FF2B5EF4-FFF2-40B4-BE49-F238E27FC236}">
              <a16:creationId xmlns:a16="http://schemas.microsoft.com/office/drawing/2014/main" id="{4C9C5E16-17A9-404F-9D0C-A5ABC806E0F2}"/>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6" name="正方形/長方形 305">
          <a:extLst>
            <a:ext uri="{FF2B5EF4-FFF2-40B4-BE49-F238E27FC236}">
              <a16:creationId xmlns:a16="http://schemas.microsoft.com/office/drawing/2014/main" id="{2C794E1D-7FE9-4FB5-906A-0B157E331196}"/>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7" name="正方形/長方形 306">
          <a:extLst>
            <a:ext uri="{FF2B5EF4-FFF2-40B4-BE49-F238E27FC236}">
              <a16:creationId xmlns:a16="http://schemas.microsoft.com/office/drawing/2014/main" id="{FDE08F3A-2154-4342-A92F-BE24796EC9E6}"/>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08" name="正方形/長方形 307">
          <a:extLst>
            <a:ext uri="{FF2B5EF4-FFF2-40B4-BE49-F238E27FC236}">
              <a16:creationId xmlns:a16="http://schemas.microsoft.com/office/drawing/2014/main" id="{2203A864-923E-4385-BABC-E8AE79C27B9C}"/>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09" name="正方形/長方形 308">
          <a:extLst>
            <a:ext uri="{FF2B5EF4-FFF2-40B4-BE49-F238E27FC236}">
              <a16:creationId xmlns:a16="http://schemas.microsoft.com/office/drawing/2014/main" id="{6503D91A-C2EB-4F6A-B336-5D035E03957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10" name="正方形/長方形 309">
          <a:extLst>
            <a:ext uri="{FF2B5EF4-FFF2-40B4-BE49-F238E27FC236}">
              <a16:creationId xmlns:a16="http://schemas.microsoft.com/office/drawing/2014/main" id="{A2635BA1-304C-401A-84A6-FB9860748EC1}"/>
            </a:ext>
          </a:extLst>
        </xdr:cNvPr>
        <xdr:cNvSpPr/>
      </xdr:nvSpPr>
      <xdr:spPr>
        <a:xfrm>
          <a:off x="18288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11" name="正方形/長方形 310">
          <a:extLst>
            <a:ext uri="{FF2B5EF4-FFF2-40B4-BE49-F238E27FC236}">
              <a16:creationId xmlns:a16="http://schemas.microsoft.com/office/drawing/2014/main" id="{55B64DE1-B9CE-4236-9D35-D447B439861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2" name="正方形/長方形 311">
          <a:extLst>
            <a:ext uri="{FF2B5EF4-FFF2-40B4-BE49-F238E27FC236}">
              <a16:creationId xmlns:a16="http://schemas.microsoft.com/office/drawing/2014/main" id="{BF607E77-B08B-4FC7-97C9-FD0379F9087F}"/>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3" name="正方形/長方形 312">
          <a:extLst>
            <a:ext uri="{FF2B5EF4-FFF2-40B4-BE49-F238E27FC236}">
              <a16:creationId xmlns:a16="http://schemas.microsoft.com/office/drawing/2014/main" id="{06FE1B01-8AB5-4165-8510-6AEBDDA0048D}"/>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4" name="正方形/長方形 313">
          <a:extLst>
            <a:ext uri="{FF2B5EF4-FFF2-40B4-BE49-F238E27FC236}">
              <a16:creationId xmlns:a16="http://schemas.microsoft.com/office/drawing/2014/main" id="{3A2898BF-9429-42E5-9E13-AC5664186E8A}"/>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5" name="正方形/長方形 314">
          <a:extLst>
            <a:ext uri="{FF2B5EF4-FFF2-40B4-BE49-F238E27FC236}">
              <a16:creationId xmlns:a16="http://schemas.microsoft.com/office/drawing/2014/main" id="{5AD16442-E081-4197-A845-6BA17CBE5F29}"/>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6" name="正方形/長方形 315">
          <a:extLst>
            <a:ext uri="{FF2B5EF4-FFF2-40B4-BE49-F238E27FC236}">
              <a16:creationId xmlns:a16="http://schemas.microsoft.com/office/drawing/2014/main" id="{06A3459D-2C11-48EA-9734-DAFEDD849F8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7" name="正方形/長方形 316">
          <a:extLst>
            <a:ext uri="{FF2B5EF4-FFF2-40B4-BE49-F238E27FC236}">
              <a16:creationId xmlns:a16="http://schemas.microsoft.com/office/drawing/2014/main" id="{DFFF0142-B379-4A4F-AF83-92F550B3D308}"/>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8" name="正方形/長方形 317">
          <a:extLst>
            <a:ext uri="{FF2B5EF4-FFF2-40B4-BE49-F238E27FC236}">
              <a16:creationId xmlns:a16="http://schemas.microsoft.com/office/drawing/2014/main" id="{BA7D3317-751E-4C67-A7FB-327FA52B5A0D}"/>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19" name="テキスト ボックス 318">
          <a:extLst>
            <a:ext uri="{FF2B5EF4-FFF2-40B4-BE49-F238E27FC236}">
              <a16:creationId xmlns:a16="http://schemas.microsoft.com/office/drawing/2014/main" id="{FC86110D-778F-43E1-A104-D0B5C6C3667E}"/>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20" name="直線コネクタ 319">
          <a:extLst>
            <a:ext uri="{FF2B5EF4-FFF2-40B4-BE49-F238E27FC236}">
              <a16:creationId xmlns:a16="http://schemas.microsoft.com/office/drawing/2014/main" id="{5CDC1C90-4947-4F61-B51C-6E13ACA1783C}"/>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21" name="テキスト ボックス 320">
          <a:extLst>
            <a:ext uri="{FF2B5EF4-FFF2-40B4-BE49-F238E27FC236}">
              <a16:creationId xmlns:a16="http://schemas.microsoft.com/office/drawing/2014/main" id="{9F92333B-DBCC-42D5-80C9-51A6ECB20828}"/>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322" name="直線コネクタ 321">
          <a:extLst>
            <a:ext uri="{FF2B5EF4-FFF2-40B4-BE49-F238E27FC236}">
              <a16:creationId xmlns:a16="http://schemas.microsoft.com/office/drawing/2014/main" id="{A76E4A22-0949-4EE5-A4C9-A0CE12EA15F8}"/>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323" name="テキスト ボックス 322">
          <a:extLst>
            <a:ext uri="{FF2B5EF4-FFF2-40B4-BE49-F238E27FC236}">
              <a16:creationId xmlns:a16="http://schemas.microsoft.com/office/drawing/2014/main" id="{F491E460-8CAE-4482-8660-2227C6E57864}"/>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324" name="直線コネクタ 323">
          <a:extLst>
            <a:ext uri="{FF2B5EF4-FFF2-40B4-BE49-F238E27FC236}">
              <a16:creationId xmlns:a16="http://schemas.microsoft.com/office/drawing/2014/main" id="{BF796454-8502-485C-AC40-637F6985731C}"/>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325" name="テキスト ボックス 324">
          <a:extLst>
            <a:ext uri="{FF2B5EF4-FFF2-40B4-BE49-F238E27FC236}">
              <a16:creationId xmlns:a16="http://schemas.microsoft.com/office/drawing/2014/main" id="{AC9DCB05-3A36-4C82-B1ED-35A749304BF6}"/>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326" name="直線コネクタ 325">
          <a:extLst>
            <a:ext uri="{FF2B5EF4-FFF2-40B4-BE49-F238E27FC236}">
              <a16:creationId xmlns:a16="http://schemas.microsoft.com/office/drawing/2014/main" id="{CAFB3CAB-D3A8-4F13-BE84-D7D1BF01682F}"/>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327" name="テキスト ボックス 326">
          <a:extLst>
            <a:ext uri="{FF2B5EF4-FFF2-40B4-BE49-F238E27FC236}">
              <a16:creationId xmlns:a16="http://schemas.microsoft.com/office/drawing/2014/main" id="{3DABBCD7-BC2F-4081-9716-93C33D027D75}"/>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328" name="直線コネクタ 327">
          <a:extLst>
            <a:ext uri="{FF2B5EF4-FFF2-40B4-BE49-F238E27FC236}">
              <a16:creationId xmlns:a16="http://schemas.microsoft.com/office/drawing/2014/main" id="{AE0D6E70-220E-4AE4-A75E-AF28591BC07C}"/>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329" name="テキスト ボックス 328">
          <a:extLst>
            <a:ext uri="{FF2B5EF4-FFF2-40B4-BE49-F238E27FC236}">
              <a16:creationId xmlns:a16="http://schemas.microsoft.com/office/drawing/2014/main" id="{9049FF50-31A0-4F8E-AF98-5B75CD9C0CC4}"/>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330" name="直線コネクタ 329">
          <a:extLst>
            <a:ext uri="{FF2B5EF4-FFF2-40B4-BE49-F238E27FC236}">
              <a16:creationId xmlns:a16="http://schemas.microsoft.com/office/drawing/2014/main" id="{3969300D-BC21-4322-9A58-16CF3B2B27B2}"/>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124477</xdr:rowOff>
    </xdr:from>
    <xdr:ext cx="338939" cy="259045"/>
    <xdr:sp macro="" textlink="">
      <xdr:nvSpPr>
        <xdr:cNvPr id="331" name="テキスト ボックス 330">
          <a:extLst>
            <a:ext uri="{FF2B5EF4-FFF2-40B4-BE49-F238E27FC236}">
              <a16:creationId xmlns:a16="http://schemas.microsoft.com/office/drawing/2014/main" id="{E4E9BC4F-B0BF-422B-9707-9D23C3255EEA}"/>
            </a:ext>
          </a:extLst>
        </xdr:cNvPr>
        <xdr:cNvSpPr txBox="1"/>
      </xdr:nvSpPr>
      <xdr:spPr>
        <a:xfrm>
          <a:off x="12107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32" name="直線コネクタ 331">
          <a:extLst>
            <a:ext uri="{FF2B5EF4-FFF2-40B4-BE49-F238E27FC236}">
              <a16:creationId xmlns:a16="http://schemas.microsoft.com/office/drawing/2014/main" id="{54F0AB79-4889-463E-9D1B-14E6EF14E6C4}"/>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333" name="【保健センター・保健所】&#10;有形固定資産減価償却率グラフ枠">
          <a:extLst>
            <a:ext uri="{FF2B5EF4-FFF2-40B4-BE49-F238E27FC236}">
              <a16:creationId xmlns:a16="http://schemas.microsoft.com/office/drawing/2014/main" id="{176A55B8-CCB5-4888-B941-649EF5E45BB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38100</xdr:rowOff>
    </xdr:from>
    <xdr:to>
      <xdr:col>85</xdr:col>
      <xdr:colOff>126364</xdr:colOff>
      <xdr:row>64</xdr:row>
      <xdr:rowOff>123825</xdr:rowOff>
    </xdr:to>
    <xdr:cxnSp macro="">
      <xdr:nvCxnSpPr>
        <xdr:cNvPr id="334" name="直線コネクタ 333">
          <a:extLst>
            <a:ext uri="{FF2B5EF4-FFF2-40B4-BE49-F238E27FC236}">
              <a16:creationId xmlns:a16="http://schemas.microsoft.com/office/drawing/2014/main" id="{0B155948-6D85-4ED2-A543-64CA96089F5B}"/>
            </a:ext>
          </a:extLst>
        </xdr:cNvPr>
        <xdr:cNvCxnSpPr/>
      </xdr:nvCxnSpPr>
      <xdr:spPr>
        <a:xfrm flipV="1">
          <a:off x="16318864" y="9639300"/>
          <a:ext cx="0" cy="14573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127652</xdr:rowOff>
    </xdr:from>
    <xdr:ext cx="405111" cy="259045"/>
    <xdr:sp macro="" textlink="">
      <xdr:nvSpPr>
        <xdr:cNvPr id="335" name="【保健センター・保健所】&#10;有形固定資産減価償却率最小値テキスト">
          <a:extLst>
            <a:ext uri="{FF2B5EF4-FFF2-40B4-BE49-F238E27FC236}">
              <a16:creationId xmlns:a16="http://schemas.microsoft.com/office/drawing/2014/main" id="{14111068-580E-4121-AD29-C2609D4B1055}"/>
            </a:ext>
          </a:extLst>
        </xdr:cNvPr>
        <xdr:cNvSpPr txBox="1"/>
      </xdr:nvSpPr>
      <xdr:spPr>
        <a:xfrm>
          <a:off x="16357600" y="11100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123825</xdr:rowOff>
    </xdr:from>
    <xdr:to>
      <xdr:col>86</xdr:col>
      <xdr:colOff>25400</xdr:colOff>
      <xdr:row>64</xdr:row>
      <xdr:rowOff>123825</xdr:rowOff>
    </xdr:to>
    <xdr:cxnSp macro="">
      <xdr:nvCxnSpPr>
        <xdr:cNvPr id="336" name="直線コネクタ 335">
          <a:extLst>
            <a:ext uri="{FF2B5EF4-FFF2-40B4-BE49-F238E27FC236}">
              <a16:creationId xmlns:a16="http://schemas.microsoft.com/office/drawing/2014/main" id="{1AC6E5F0-F161-4461-8775-E694E6B1786E}"/>
            </a:ext>
          </a:extLst>
        </xdr:cNvPr>
        <xdr:cNvCxnSpPr/>
      </xdr:nvCxnSpPr>
      <xdr:spPr>
        <a:xfrm>
          <a:off x="16230600" y="11096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156227</xdr:rowOff>
    </xdr:from>
    <xdr:ext cx="340478" cy="259045"/>
    <xdr:sp macro="" textlink="">
      <xdr:nvSpPr>
        <xdr:cNvPr id="337" name="【保健センター・保健所】&#10;有形固定資産減価償却率最大値テキスト">
          <a:extLst>
            <a:ext uri="{FF2B5EF4-FFF2-40B4-BE49-F238E27FC236}">
              <a16:creationId xmlns:a16="http://schemas.microsoft.com/office/drawing/2014/main" id="{11B4AB5E-3FCF-4D81-9FF8-20350E6B1223}"/>
            </a:ext>
          </a:extLst>
        </xdr:cNvPr>
        <xdr:cNvSpPr txBox="1"/>
      </xdr:nvSpPr>
      <xdr:spPr>
        <a:xfrm>
          <a:off x="16357600" y="94145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38100</xdr:rowOff>
    </xdr:from>
    <xdr:to>
      <xdr:col>86</xdr:col>
      <xdr:colOff>25400</xdr:colOff>
      <xdr:row>56</xdr:row>
      <xdr:rowOff>38100</xdr:rowOff>
    </xdr:to>
    <xdr:cxnSp macro="">
      <xdr:nvCxnSpPr>
        <xdr:cNvPr id="338" name="直線コネクタ 337">
          <a:extLst>
            <a:ext uri="{FF2B5EF4-FFF2-40B4-BE49-F238E27FC236}">
              <a16:creationId xmlns:a16="http://schemas.microsoft.com/office/drawing/2014/main" id="{DBE4E6E8-DD58-46CF-9D7E-51145A74725B}"/>
            </a:ext>
          </a:extLst>
        </xdr:cNvPr>
        <xdr:cNvCxnSpPr/>
      </xdr:nvCxnSpPr>
      <xdr:spPr>
        <a:xfrm>
          <a:off x="16230600" y="9639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78757</xdr:rowOff>
    </xdr:from>
    <xdr:ext cx="405111" cy="259045"/>
    <xdr:sp macro="" textlink="">
      <xdr:nvSpPr>
        <xdr:cNvPr id="339" name="【保健センター・保健所】&#10;有形固定資産減価償却率平均値テキスト">
          <a:extLst>
            <a:ext uri="{FF2B5EF4-FFF2-40B4-BE49-F238E27FC236}">
              <a16:creationId xmlns:a16="http://schemas.microsoft.com/office/drawing/2014/main" id="{7FE6B2AC-804F-4E41-87C1-5BADBE5266B4}"/>
            </a:ext>
          </a:extLst>
        </xdr:cNvPr>
        <xdr:cNvSpPr txBox="1"/>
      </xdr:nvSpPr>
      <xdr:spPr>
        <a:xfrm>
          <a:off x="16357600" y="103657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55880</xdr:rowOff>
    </xdr:from>
    <xdr:to>
      <xdr:col>85</xdr:col>
      <xdr:colOff>177800</xdr:colOff>
      <xdr:row>61</xdr:row>
      <xdr:rowOff>157480</xdr:rowOff>
    </xdr:to>
    <xdr:sp macro="" textlink="">
      <xdr:nvSpPr>
        <xdr:cNvPr id="340" name="フローチャート: 判断 339">
          <a:extLst>
            <a:ext uri="{FF2B5EF4-FFF2-40B4-BE49-F238E27FC236}">
              <a16:creationId xmlns:a16="http://schemas.microsoft.com/office/drawing/2014/main" id="{C7E0542A-CAA6-49EF-8FF2-0026DB63C275}"/>
            </a:ext>
          </a:extLst>
        </xdr:cNvPr>
        <xdr:cNvSpPr/>
      </xdr:nvSpPr>
      <xdr:spPr>
        <a:xfrm>
          <a:off x="16268700" y="10514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162560</xdr:rowOff>
    </xdr:from>
    <xdr:to>
      <xdr:col>81</xdr:col>
      <xdr:colOff>101600</xdr:colOff>
      <xdr:row>61</xdr:row>
      <xdr:rowOff>92710</xdr:rowOff>
    </xdr:to>
    <xdr:sp macro="" textlink="">
      <xdr:nvSpPr>
        <xdr:cNvPr id="341" name="フローチャート: 判断 340">
          <a:extLst>
            <a:ext uri="{FF2B5EF4-FFF2-40B4-BE49-F238E27FC236}">
              <a16:creationId xmlns:a16="http://schemas.microsoft.com/office/drawing/2014/main" id="{365EC894-FF65-40A3-8A13-0FD8D491B07F}"/>
            </a:ext>
          </a:extLst>
        </xdr:cNvPr>
        <xdr:cNvSpPr/>
      </xdr:nvSpPr>
      <xdr:spPr>
        <a:xfrm>
          <a:off x="15430500" y="104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80645</xdr:rowOff>
    </xdr:from>
    <xdr:to>
      <xdr:col>76</xdr:col>
      <xdr:colOff>165100</xdr:colOff>
      <xdr:row>61</xdr:row>
      <xdr:rowOff>10795</xdr:rowOff>
    </xdr:to>
    <xdr:sp macro="" textlink="">
      <xdr:nvSpPr>
        <xdr:cNvPr id="342" name="フローチャート: 判断 341">
          <a:extLst>
            <a:ext uri="{FF2B5EF4-FFF2-40B4-BE49-F238E27FC236}">
              <a16:creationId xmlns:a16="http://schemas.microsoft.com/office/drawing/2014/main" id="{CB77F6D5-A63E-412E-8A97-0E165B7507D2}"/>
            </a:ext>
          </a:extLst>
        </xdr:cNvPr>
        <xdr:cNvSpPr/>
      </xdr:nvSpPr>
      <xdr:spPr>
        <a:xfrm>
          <a:off x="14541500" y="1036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36830</xdr:rowOff>
    </xdr:from>
    <xdr:to>
      <xdr:col>72</xdr:col>
      <xdr:colOff>38100</xdr:colOff>
      <xdr:row>60</xdr:row>
      <xdr:rowOff>138430</xdr:rowOff>
    </xdr:to>
    <xdr:sp macro="" textlink="">
      <xdr:nvSpPr>
        <xdr:cNvPr id="343" name="フローチャート: 判断 342">
          <a:extLst>
            <a:ext uri="{FF2B5EF4-FFF2-40B4-BE49-F238E27FC236}">
              <a16:creationId xmlns:a16="http://schemas.microsoft.com/office/drawing/2014/main" id="{DB5AD57D-07C7-48C0-A8E2-DCC07E308F8B}"/>
            </a:ext>
          </a:extLst>
        </xdr:cNvPr>
        <xdr:cNvSpPr/>
      </xdr:nvSpPr>
      <xdr:spPr>
        <a:xfrm>
          <a:off x="13652500" y="1032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76835</xdr:rowOff>
    </xdr:from>
    <xdr:to>
      <xdr:col>67</xdr:col>
      <xdr:colOff>101600</xdr:colOff>
      <xdr:row>61</xdr:row>
      <xdr:rowOff>6985</xdr:rowOff>
    </xdr:to>
    <xdr:sp macro="" textlink="">
      <xdr:nvSpPr>
        <xdr:cNvPr id="344" name="フローチャート: 判断 343">
          <a:extLst>
            <a:ext uri="{FF2B5EF4-FFF2-40B4-BE49-F238E27FC236}">
              <a16:creationId xmlns:a16="http://schemas.microsoft.com/office/drawing/2014/main" id="{609448E2-3337-4884-8429-8D37888CD26D}"/>
            </a:ext>
          </a:extLst>
        </xdr:cNvPr>
        <xdr:cNvSpPr/>
      </xdr:nvSpPr>
      <xdr:spPr>
        <a:xfrm>
          <a:off x="12763500" y="10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45" name="テキスト ボックス 344">
          <a:extLst>
            <a:ext uri="{FF2B5EF4-FFF2-40B4-BE49-F238E27FC236}">
              <a16:creationId xmlns:a16="http://schemas.microsoft.com/office/drawing/2014/main" id="{A7DB5DF1-4437-430F-B62E-50A312F39DF6}"/>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46" name="テキスト ボックス 345">
          <a:extLst>
            <a:ext uri="{FF2B5EF4-FFF2-40B4-BE49-F238E27FC236}">
              <a16:creationId xmlns:a16="http://schemas.microsoft.com/office/drawing/2014/main" id="{A40B83BF-32C9-4C50-BCA7-F4102D16D892}"/>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47" name="テキスト ボックス 346">
          <a:extLst>
            <a:ext uri="{FF2B5EF4-FFF2-40B4-BE49-F238E27FC236}">
              <a16:creationId xmlns:a16="http://schemas.microsoft.com/office/drawing/2014/main" id="{A0A99D35-6642-4EA2-9939-85CFD00A87AD}"/>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48" name="テキスト ボックス 347">
          <a:extLst>
            <a:ext uri="{FF2B5EF4-FFF2-40B4-BE49-F238E27FC236}">
              <a16:creationId xmlns:a16="http://schemas.microsoft.com/office/drawing/2014/main" id="{0E46A11A-0839-455B-857D-1246810F6CBC}"/>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49" name="テキスト ボックス 348">
          <a:extLst>
            <a:ext uri="{FF2B5EF4-FFF2-40B4-BE49-F238E27FC236}">
              <a16:creationId xmlns:a16="http://schemas.microsoft.com/office/drawing/2014/main" id="{68F94A22-FE67-4E75-B100-DF2154976D4C}"/>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63</xdr:row>
      <xdr:rowOff>74930</xdr:rowOff>
    </xdr:from>
    <xdr:to>
      <xdr:col>85</xdr:col>
      <xdr:colOff>177800</xdr:colOff>
      <xdr:row>64</xdr:row>
      <xdr:rowOff>5080</xdr:rowOff>
    </xdr:to>
    <xdr:sp macro="" textlink="">
      <xdr:nvSpPr>
        <xdr:cNvPr id="350" name="楕円 349">
          <a:extLst>
            <a:ext uri="{FF2B5EF4-FFF2-40B4-BE49-F238E27FC236}">
              <a16:creationId xmlns:a16="http://schemas.microsoft.com/office/drawing/2014/main" id="{1D0DFA0E-9359-4B0E-B221-1FD909CD7D7A}"/>
            </a:ext>
          </a:extLst>
        </xdr:cNvPr>
        <xdr:cNvSpPr/>
      </xdr:nvSpPr>
      <xdr:spPr>
        <a:xfrm>
          <a:off x="16268700" y="1087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63</xdr:row>
      <xdr:rowOff>53357</xdr:rowOff>
    </xdr:from>
    <xdr:ext cx="405111" cy="259045"/>
    <xdr:sp macro="" textlink="">
      <xdr:nvSpPr>
        <xdr:cNvPr id="351" name="【保健センター・保健所】&#10;有形固定資産減価償却率該当値テキスト">
          <a:extLst>
            <a:ext uri="{FF2B5EF4-FFF2-40B4-BE49-F238E27FC236}">
              <a16:creationId xmlns:a16="http://schemas.microsoft.com/office/drawing/2014/main" id="{05E563CD-006F-4352-BE1B-61C200F46805}"/>
            </a:ext>
          </a:extLst>
        </xdr:cNvPr>
        <xdr:cNvSpPr txBox="1"/>
      </xdr:nvSpPr>
      <xdr:spPr>
        <a:xfrm>
          <a:off x="16357600" y="1085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63</xdr:row>
      <xdr:rowOff>21590</xdr:rowOff>
    </xdr:from>
    <xdr:to>
      <xdr:col>81</xdr:col>
      <xdr:colOff>101600</xdr:colOff>
      <xdr:row>63</xdr:row>
      <xdr:rowOff>123190</xdr:rowOff>
    </xdr:to>
    <xdr:sp macro="" textlink="">
      <xdr:nvSpPr>
        <xdr:cNvPr id="352" name="楕円 351">
          <a:extLst>
            <a:ext uri="{FF2B5EF4-FFF2-40B4-BE49-F238E27FC236}">
              <a16:creationId xmlns:a16="http://schemas.microsoft.com/office/drawing/2014/main" id="{A9032A08-2A3D-4C92-8D17-AE8285AD0775}"/>
            </a:ext>
          </a:extLst>
        </xdr:cNvPr>
        <xdr:cNvSpPr/>
      </xdr:nvSpPr>
      <xdr:spPr>
        <a:xfrm>
          <a:off x="15430500" y="10822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72390</xdr:rowOff>
    </xdr:from>
    <xdr:to>
      <xdr:col>85</xdr:col>
      <xdr:colOff>127000</xdr:colOff>
      <xdr:row>63</xdr:row>
      <xdr:rowOff>125730</xdr:rowOff>
    </xdr:to>
    <xdr:cxnSp macro="">
      <xdr:nvCxnSpPr>
        <xdr:cNvPr id="353" name="直線コネクタ 352">
          <a:extLst>
            <a:ext uri="{FF2B5EF4-FFF2-40B4-BE49-F238E27FC236}">
              <a16:creationId xmlns:a16="http://schemas.microsoft.com/office/drawing/2014/main" id="{51513109-23D8-4A86-937D-A8D9D4075103}"/>
            </a:ext>
          </a:extLst>
        </xdr:cNvPr>
        <xdr:cNvCxnSpPr/>
      </xdr:nvCxnSpPr>
      <xdr:spPr>
        <a:xfrm>
          <a:off x="15481300" y="1087374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137795</xdr:rowOff>
    </xdr:from>
    <xdr:to>
      <xdr:col>76</xdr:col>
      <xdr:colOff>165100</xdr:colOff>
      <xdr:row>63</xdr:row>
      <xdr:rowOff>67945</xdr:rowOff>
    </xdr:to>
    <xdr:sp macro="" textlink="">
      <xdr:nvSpPr>
        <xdr:cNvPr id="354" name="楕円 353">
          <a:extLst>
            <a:ext uri="{FF2B5EF4-FFF2-40B4-BE49-F238E27FC236}">
              <a16:creationId xmlns:a16="http://schemas.microsoft.com/office/drawing/2014/main" id="{87470622-AF88-4C51-A0F6-99BE69B8A835}"/>
            </a:ext>
          </a:extLst>
        </xdr:cNvPr>
        <xdr:cNvSpPr/>
      </xdr:nvSpPr>
      <xdr:spPr>
        <a:xfrm>
          <a:off x="14541500" y="1076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63</xdr:row>
      <xdr:rowOff>17145</xdr:rowOff>
    </xdr:from>
    <xdr:to>
      <xdr:col>81</xdr:col>
      <xdr:colOff>50800</xdr:colOff>
      <xdr:row>63</xdr:row>
      <xdr:rowOff>72390</xdr:rowOff>
    </xdr:to>
    <xdr:cxnSp macro="">
      <xdr:nvCxnSpPr>
        <xdr:cNvPr id="355" name="直線コネクタ 354">
          <a:extLst>
            <a:ext uri="{FF2B5EF4-FFF2-40B4-BE49-F238E27FC236}">
              <a16:creationId xmlns:a16="http://schemas.microsoft.com/office/drawing/2014/main" id="{55D30B60-8667-4942-8E44-D9C5F16B2F83}"/>
            </a:ext>
          </a:extLst>
        </xdr:cNvPr>
        <xdr:cNvCxnSpPr/>
      </xdr:nvCxnSpPr>
      <xdr:spPr>
        <a:xfrm>
          <a:off x="14592300" y="10818495"/>
          <a:ext cx="889000" cy="55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29210</xdr:rowOff>
    </xdr:from>
    <xdr:to>
      <xdr:col>72</xdr:col>
      <xdr:colOff>38100</xdr:colOff>
      <xdr:row>62</xdr:row>
      <xdr:rowOff>130810</xdr:rowOff>
    </xdr:to>
    <xdr:sp macro="" textlink="">
      <xdr:nvSpPr>
        <xdr:cNvPr id="356" name="楕円 355">
          <a:extLst>
            <a:ext uri="{FF2B5EF4-FFF2-40B4-BE49-F238E27FC236}">
              <a16:creationId xmlns:a16="http://schemas.microsoft.com/office/drawing/2014/main" id="{B735E7F2-A7BA-47EC-A81C-D9CE802E8E2E}"/>
            </a:ext>
          </a:extLst>
        </xdr:cNvPr>
        <xdr:cNvSpPr/>
      </xdr:nvSpPr>
      <xdr:spPr>
        <a:xfrm>
          <a:off x="13652500" y="1065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80010</xdr:rowOff>
    </xdr:from>
    <xdr:to>
      <xdr:col>76</xdr:col>
      <xdr:colOff>114300</xdr:colOff>
      <xdr:row>63</xdr:row>
      <xdr:rowOff>17145</xdr:rowOff>
    </xdr:to>
    <xdr:cxnSp macro="">
      <xdr:nvCxnSpPr>
        <xdr:cNvPr id="357" name="直線コネクタ 356">
          <a:extLst>
            <a:ext uri="{FF2B5EF4-FFF2-40B4-BE49-F238E27FC236}">
              <a16:creationId xmlns:a16="http://schemas.microsoft.com/office/drawing/2014/main" id="{9CF443C9-FAEB-4020-ADC3-545D65AAE747}"/>
            </a:ext>
          </a:extLst>
        </xdr:cNvPr>
        <xdr:cNvCxnSpPr/>
      </xdr:nvCxnSpPr>
      <xdr:spPr>
        <a:xfrm>
          <a:off x="13703300" y="10709910"/>
          <a:ext cx="889000" cy="108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15875</xdr:rowOff>
    </xdr:from>
    <xdr:to>
      <xdr:col>67</xdr:col>
      <xdr:colOff>101600</xdr:colOff>
      <xdr:row>62</xdr:row>
      <xdr:rowOff>117475</xdr:rowOff>
    </xdr:to>
    <xdr:sp macro="" textlink="">
      <xdr:nvSpPr>
        <xdr:cNvPr id="358" name="楕円 357">
          <a:extLst>
            <a:ext uri="{FF2B5EF4-FFF2-40B4-BE49-F238E27FC236}">
              <a16:creationId xmlns:a16="http://schemas.microsoft.com/office/drawing/2014/main" id="{3AF19FA2-37A8-4796-B29E-CDE9ADBE637E}"/>
            </a:ext>
          </a:extLst>
        </xdr:cNvPr>
        <xdr:cNvSpPr/>
      </xdr:nvSpPr>
      <xdr:spPr>
        <a:xfrm>
          <a:off x="12763500" y="1064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66675</xdr:rowOff>
    </xdr:from>
    <xdr:to>
      <xdr:col>71</xdr:col>
      <xdr:colOff>177800</xdr:colOff>
      <xdr:row>62</xdr:row>
      <xdr:rowOff>80010</xdr:rowOff>
    </xdr:to>
    <xdr:cxnSp macro="">
      <xdr:nvCxnSpPr>
        <xdr:cNvPr id="359" name="直線コネクタ 358">
          <a:extLst>
            <a:ext uri="{FF2B5EF4-FFF2-40B4-BE49-F238E27FC236}">
              <a16:creationId xmlns:a16="http://schemas.microsoft.com/office/drawing/2014/main" id="{E175DF99-2F20-4AFC-80D1-C904D281F3D5}"/>
            </a:ext>
          </a:extLst>
        </xdr:cNvPr>
        <xdr:cNvCxnSpPr/>
      </xdr:nvCxnSpPr>
      <xdr:spPr>
        <a:xfrm>
          <a:off x="12814300" y="10696575"/>
          <a:ext cx="8890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109237</xdr:rowOff>
    </xdr:from>
    <xdr:ext cx="405111" cy="259045"/>
    <xdr:sp macro="" textlink="">
      <xdr:nvSpPr>
        <xdr:cNvPr id="360" name="n_1aveValue【保健センター・保健所】&#10;有形固定資産減価償却率">
          <a:extLst>
            <a:ext uri="{FF2B5EF4-FFF2-40B4-BE49-F238E27FC236}">
              <a16:creationId xmlns:a16="http://schemas.microsoft.com/office/drawing/2014/main" id="{8A3D5C83-6FD2-4C6A-98E3-7B07DA1173E7}"/>
            </a:ext>
          </a:extLst>
        </xdr:cNvPr>
        <xdr:cNvSpPr txBox="1"/>
      </xdr:nvSpPr>
      <xdr:spPr>
        <a:xfrm>
          <a:off x="15266044" y="10224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27322</xdr:rowOff>
    </xdr:from>
    <xdr:ext cx="405111" cy="259045"/>
    <xdr:sp macro="" textlink="">
      <xdr:nvSpPr>
        <xdr:cNvPr id="361" name="n_2aveValue【保健センター・保健所】&#10;有形固定資産減価償却率">
          <a:extLst>
            <a:ext uri="{FF2B5EF4-FFF2-40B4-BE49-F238E27FC236}">
              <a16:creationId xmlns:a16="http://schemas.microsoft.com/office/drawing/2014/main" id="{8BE438FE-1764-45D3-A89F-FCCCAE45C835}"/>
            </a:ext>
          </a:extLst>
        </xdr:cNvPr>
        <xdr:cNvSpPr txBox="1"/>
      </xdr:nvSpPr>
      <xdr:spPr>
        <a:xfrm>
          <a:off x="14389744" y="10142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154957</xdr:rowOff>
    </xdr:from>
    <xdr:ext cx="405111" cy="259045"/>
    <xdr:sp macro="" textlink="">
      <xdr:nvSpPr>
        <xdr:cNvPr id="362" name="n_3aveValue【保健センター・保健所】&#10;有形固定資産減価償却率">
          <a:extLst>
            <a:ext uri="{FF2B5EF4-FFF2-40B4-BE49-F238E27FC236}">
              <a16:creationId xmlns:a16="http://schemas.microsoft.com/office/drawing/2014/main" id="{64725A55-3B86-4812-BC27-EA25C5B7BF13}"/>
            </a:ext>
          </a:extLst>
        </xdr:cNvPr>
        <xdr:cNvSpPr txBox="1"/>
      </xdr:nvSpPr>
      <xdr:spPr>
        <a:xfrm>
          <a:off x="13500744" y="10099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23512</xdr:rowOff>
    </xdr:from>
    <xdr:ext cx="405111" cy="259045"/>
    <xdr:sp macro="" textlink="">
      <xdr:nvSpPr>
        <xdr:cNvPr id="363" name="n_4aveValue【保健センター・保健所】&#10;有形固定資産減価償却率">
          <a:extLst>
            <a:ext uri="{FF2B5EF4-FFF2-40B4-BE49-F238E27FC236}">
              <a16:creationId xmlns:a16="http://schemas.microsoft.com/office/drawing/2014/main" id="{1AB3D08D-42BF-40D7-A4F5-D1910FDEE7EC}"/>
            </a:ext>
          </a:extLst>
        </xdr:cNvPr>
        <xdr:cNvSpPr txBox="1"/>
      </xdr:nvSpPr>
      <xdr:spPr>
        <a:xfrm>
          <a:off x="12611744" y="10139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114317</xdr:rowOff>
    </xdr:from>
    <xdr:ext cx="405111" cy="259045"/>
    <xdr:sp macro="" textlink="">
      <xdr:nvSpPr>
        <xdr:cNvPr id="364" name="n_1mainValue【保健センター・保健所】&#10;有形固定資産減価償却率">
          <a:extLst>
            <a:ext uri="{FF2B5EF4-FFF2-40B4-BE49-F238E27FC236}">
              <a16:creationId xmlns:a16="http://schemas.microsoft.com/office/drawing/2014/main" id="{484C104C-470A-4D9E-A345-71317B7A2D28}"/>
            </a:ext>
          </a:extLst>
        </xdr:cNvPr>
        <xdr:cNvSpPr txBox="1"/>
      </xdr:nvSpPr>
      <xdr:spPr>
        <a:xfrm>
          <a:off x="15266044" y="10915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63</xdr:row>
      <xdr:rowOff>59072</xdr:rowOff>
    </xdr:from>
    <xdr:ext cx="405111" cy="259045"/>
    <xdr:sp macro="" textlink="">
      <xdr:nvSpPr>
        <xdr:cNvPr id="365" name="n_2mainValue【保健センター・保健所】&#10;有形固定資産減価償却率">
          <a:extLst>
            <a:ext uri="{FF2B5EF4-FFF2-40B4-BE49-F238E27FC236}">
              <a16:creationId xmlns:a16="http://schemas.microsoft.com/office/drawing/2014/main" id="{59859085-6C86-4D5F-801A-1505BBFED937}"/>
            </a:ext>
          </a:extLst>
        </xdr:cNvPr>
        <xdr:cNvSpPr txBox="1"/>
      </xdr:nvSpPr>
      <xdr:spPr>
        <a:xfrm>
          <a:off x="14389744" y="10860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121937</xdr:rowOff>
    </xdr:from>
    <xdr:ext cx="405111" cy="259045"/>
    <xdr:sp macro="" textlink="">
      <xdr:nvSpPr>
        <xdr:cNvPr id="366" name="n_3mainValue【保健センター・保健所】&#10;有形固定資産減価償却率">
          <a:extLst>
            <a:ext uri="{FF2B5EF4-FFF2-40B4-BE49-F238E27FC236}">
              <a16:creationId xmlns:a16="http://schemas.microsoft.com/office/drawing/2014/main" id="{AFEE1803-EEC2-4405-9B04-130306D77DD4}"/>
            </a:ext>
          </a:extLst>
        </xdr:cNvPr>
        <xdr:cNvSpPr txBox="1"/>
      </xdr:nvSpPr>
      <xdr:spPr>
        <a:xfrm>
          <a:off x="13500744" y="10751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108602</xdr:rowOff>
    </xdr:from>
    <xdr:ext cx="405111" cy="259045"/>
    <xdr:sp macro="" textlink="">
      <xdr:nvSpPr>
        <xdr:cNvPr id="367" name="n_4mainValue【保健センター・保健所】&#10;有形固定資産減価償却率">
          <a:extLst>
            <a:ext uri="{FF2B5EF4-FFF2-40B4-BE49-F238E27FC236}">
              <a16:creationId xmlns:a16="http://schemas.microsoft.com/office/drawing/2014/main" id="{EA97CADE-18BD-43C4-9A5E-0362734BE2EB}"/>
            </a:ext>
          </a:extLst>
        </xdr:cNvPr>
        <xdr:cNvSpPr txBox="1"/>
      </xdr:nvSpPr>
      <xdr:spPr>
        <a:xfrm>
          <a:off x="12611744" y="10738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68" name="正方形/長方形 367">
          <a:extLst>
            <a:ext uri="{FF2B5EF4-FFF2-40B4-BE49-F238E27FC236}">
              <a16:creationId xmlns:a16="http://schemas.microsoft.com/office/drawing/2014/main" id="{30F51AF5-408E-4E78-9322-653EF5FA367B}"/>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69" name="正方形/長方形 368">
          <a:extLst>
            <a:ext uri="{FF2B5EF4-FFF2-40B4-BE49-F238E27FC236}">
              <a16:creationId xmlns:a16="http://schemas.microsoft.com/office/drawing/2014/main" id="{BDAA51CC-7132-41AE-9F85-1DE0EAAC5B18}"/>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70" name="正方形/長方形 369">
          <a:extLst>
            <a:ext uri="{FF2B5EF4-FFF2-40B4-BE49-F238E27FC236}">
              <a16:creationId xmlns:a16="http://schemas.microsoft.com/office/drawing/2014/main" id="{EBC7F083-F611-445F-BD9C-EF0C126343FC}"/>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71" name="正方形/長方形 370">
          <a:extLst>
            <a:ext uri="{FF2B5EF4-FFF2-40B4-BE49-F238E27FC236}">
              <a16:creationId xmlns:a16="http://schemas.microsoft.com/office/drawing/2014/main" id="{A59D73FE-A603-428C-8D0C-5870EA9F2212}"/>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2" name="正方形/長方形 371">
          <a:extLst>
            <a:ext uri="{FF2B5EF4-FFF2-40B4-BE49-F238E27FC236}">
              <a16:creationId xmlns:a16="http://schemas.microsoft.com/office/drawing/2014/main" id="{D4E7CF67-9015-4D6B-9524-945C141895BF}"/>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3" name="正方形/長方形 372">
          <a:extLst>
            <a:ext uri="{FF2B5EF4-FFF2-40B4-BE49-F238E27FC236}">
              <a16:creationId xmlns:a16="http://schemas.microsoft.com/office/drawing/2014/main" id="{FC073F07-03E2-4F1B-9010-BF37A95F7D38}"/>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4" name="正方形/長方形 373">
          <a:extLst>
            <a:ext uri="{FF2B5EF4-FFF2-40B4-BE49-F238E27FC236}">
              <a16:creationId xmlns:a16="http://schemas.microsoft.com/office/drawing/2014/main" id="{1B92AC39-8B4A-4013-AF0E-435C870B773E}"/>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5" name="正方形/長方形 374">
          <a:extLst>
            <a:ext uri="{FF2B5EF4-FFF2-40B4-BE49-F238E27FC236}">
              <a16:creationId xmlns:a16="http://schemas.microsoft.com/office/drawing/2014/main" id="{95BD6847-362F-4A0C-8B36-FC3CB0846088}"/>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76" name="テキスト ボックス 375">
          <a:extLst>
            <a:ext uri="{FF2B5EF4-FFF2-40B4-BE49-F238E27FC236}">
              <a16:creationId xmlns:a16="http://schemas.microsoft.com/office/drawing/2014/main" id="{B263C98B-6246-4C68-97A5-9377DD04DBC4}"/>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77" name="直線コネクタ 376">
          <a:extLst>
            <a:ext uri="{FF2B5EF4-FFF2-40B4-BE49-F238E27FC236}">
              <a16:creationId xmlns:a16="http://schemas.microsoft.com/office/drawing/2014/main" id="{3679CAB0-F61D-4E0B-B8F5-3143D08F8C87}"/>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378" name="直線コネクタ 377">
          <a:extLst>
            <a:ext uri="{FF2B5EF4-FFF2-40B4-BE49-F238E27FC236}">
              <a16:creationId xmlns:a16="http://schemas.microsoft.com/office/drawing/2014/main" id="{2A9191D9-6303-4656-BFBD-70D6E48C4885}"/>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379" name="テキスト ボックス 378">
          <a:extLst>
            <a:ext uri="{FF2B5EF4-FFF2-40B4-BE49-F238E27FC236}">
              <a16:creationId xmlns:a16="http://schemas.microsoft.com/office/drawing/2014/main" id="{C541AD11-1D0D-4809-8375-4276BC36453F}"/>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380" name="直線コネクタ 379">
          <a:extLst>
            <a:ext uri="{FF2B5EF4-FFF2-40B4-BE49-F238E27FC236}">
              <a16:creationId xmlns:a16="http://schemas.microsoft.com/office/drawing/2014/main" id="{CF086467-A070-44AE-A2D0-8D763C58A667}"/>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381" name="テキスト ボックス 380">
          <a:extLst>
            <a:ext uri="{FF2B5EF4-FFF2-40B4-BE49-F238E27FC236}">
              <a16:creationId xmlns:a16="http://schemas.microsoft.com/office/drawing/2014/main" id="{037F25F3-F3C8-4A06-BA5F-9F0AB1431231}"/>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382" name="直線コネクタ 381">
          <a:extLst>
            <a:ext uri="{FF2B5EF4-FFF2-40B4-BE49-F238E27FC236}">
              <a16:creationId xmlns:a16="http://schemas.microsoft.com/office/drawing/2014/main" id="{7124F0B8-EC3C-4E52-A705-05E19AFB53D4}"/>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383" name="テキスト ボックス 382">
          <a:extLst>
            <a:ext uri="{FF2B5EF4-FFF2-40B4-BE49-F238E27FC236}">
              <a16:creationId xmlns:a16="http://schemas.microsoft.com/office/drawing/2014/main" id="{940CD815-A97F-4B97-B988-6D6C46362C9C}"/>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384" name="直線コネクタ 383">
          <a:extLst>
            <a:ext uri="{FF2B5EF4-FFF2-40B4-BE49-F238E27FC236}">
              <a16:creationId xmlns:a16="http://schemas.microsoft.com/office/drawing/2014/main" id="{4FBD44F2-2CEC-41AC-855D-E0D82DA0E392}"/>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385" name="テキスト ボックス 384">
          <a:extLst>
            <a:ext uri="{FF2B5EF4-FFF2-40B4-BE49-F238E27FC236}">
              <a16:creationId xmlns:a16="http://schemas.microsoft.com/office/drawing/2014/main" id="{76B19587-2D81-4E7E-9A33-594F087295B7}"/>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386" name="直線コネクタ 385">
          <a:extLst>
            <a:ext uri="{FF2B5EF4-FFF2-40B4-BE49-F238E27FC236}">
              <a16:creationId xmlns:a16="http://schemas.microsoft.com/office/drawing/2014/main" id="{37291CCB-EFC8-4D9A-95FE-CE16DE1213C3}"/>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387" name="テキスト ボックス 386">
          <a:extLst>
            <a:ext uri="{FF2B5EF4-FFF2-40B4-BE49-F238E27FC236}">
              <a16:creationId xmlns:a16="http://schemas.microsoft.com/office/drawing/2014/main" id="{672231FD-EFA8-4781-9B72-5FF77BC6AC0C}"/>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8" name="直線コネクタ 387">
          <a:extLst>
            <a:ext uri="{FF2B5EF4-FFF2-40B4-BE49-F238E27FC236}">
              <a16:creationId xmlns:a16="http://schemas.microsoft.com/office/drawing/2014/main" id="{587E9E07-230F-44EE-A82A-59E9FDC4F19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89" name="テキスト ボックス 388">
          <a:extLst>
            <a:ext uri="{FF2B5EF4-FFF2-40B4-BE49-F238E27FC236}">
              <a16:creationId xmlns:a16="http://schemas.microsoft.com/office/drawing/2014/main" id="{CBD245F9-A1DE-4AF6-AB49-42B0644C2AEA}"/>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90" name="【保健センター・保健所】&#10;一人当たり面積グラフ枠">
          <a:extLst>
            <a:ext uri="{FF2B5EF4-FFF2-40B4-BE49-F238E27FC236}">
              <a16:creationId xmlns:a16="http://schemas.microsoft.com/office/drawing/2014/main" id="{737DF157-BB59-4718-8361-C3AA75B93F07}"/>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59817</xdr:rowOff>
    </xdr:from>
    <xdr:to>
      <xdr:col>116</xdr:col>
      <xdr:colOff>62864</xdr:colOff>
      <xdr:row>64</xdr:row>
      <xdr:rowOff>42672</xdr:rowOff>
    </xdr:to>
    <xdr:cxnSp macro="">
      <xdr:nvCxnSpPr>
        <xdr:cNvPr id="391" name="直線コネクタ 390">
          <a:extLst>
            <a:ext uri="{FF2B5EF4-FFF2-40B4-BE49-F238E27FC236}">
              <a16:creationId xmlns:a16="http://schemas.microsoft.com/office/drawing/2014/main" id="{4501C650-C4B1-4083-896F-2C1FD1DF5D7C}"/>
            </a:ext>
          </a:extLst>
        </xdr:cNvPr>
        <xdr:cNvCxnSpPr/>
      </xdr:nvCxnSpPr>
      <xdr:spPr>
        <a:xfrm flipV="1">
          <a:off x="22160864" y="9661017"/>
          <a:ext cx="0" cy="135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46499</xdr:rowOff>
    </xdr:from>
    <xdr:ext cx="469744" cy="259045"/>
    <xdr:sp macro="" textlink="">
      <xdr:nvSpPr>
        <xdr:cNvPr id="392" name="【保健センター・保健所】&#10;一人当たり面積最小値テキスト">
          <a:extLst>
            <a:ext uri="{FF2B5EF4-FFF2-40B4-BE49-F238E27FC236}">
              <a16:creationId xmlns:a16="http://schemas.microsoft.com/office/drawing/2014/main" id="{EE098831-B133-4118-B925-83452855AC08}"/>
            </a:ext>
          </a:extLst>
        </xdr:cNvPr>
        <xdr:cNvSpPr txBox="1"/>
      </xdr:nvSpPr>
      <xdr:spPr>
        <a:xfrm>
          <a:off x="22199600" y="110192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42672</xdr:rowOff>
    </xdr:from>
    <xdr:to>
      <xdr:col>116</xdr:col>
      <xdr:colOff>152400</xdr:colOff>
      <xdr:row>64</xdr:row>
      <xdr:rowOff>42672</xdr:rowOff>
    </xdr:to>
    <xdr:cxnSp macro="">
      <xdr:nvCxnSpPr>
        <xdr:cNvPr id="393" name="直線コネクタ 392">
          <a:extLst>
            <a:ext uri="{FF2B5EF4-FFF2-40B4-BE49-F238E27FC236}">
              <a16:creationId xmlns:a16="http://schemas.microsoft.com/office/drawing/2014/main" id="{28566253-1AF2-4AA3-9884-E7D48B8F09BC}"/>
            </a:ext>
          </a:extLst>
        </xdr:cNvPr>
        <xdr:cNvCxnSpPr/>
      </xdr:nvCxnSpPr>
      <xdr:spPr>
        <a:xfrm>
          <a:off x="22072600" y="11015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6494</xdr:rowOff>
    </xdr:from>
    <xdr:ext cx="469744" cy="259045"/>
    <xdr:sp macro="" textlink="">
      <xdr:nvSpPr>
        <xdr:cNvPr id="394" name="【保健センター・保健所】&#10;一人当たり面積最大値テキスト">
          <a:extLst>
            <a:ext uri="{FF2B5EF4-FFF2-40B4-BE49-F238E27FC236}">
              <a16:creationId xmlns:a16="http://schemas.microsoft.com/office/drawing/2014/main" id="{43AC6A75-D105-470B-B3A9-C33BEC164985}"/>
            </a:ext>
          </a:extLst>
        </xdr:cNvPr>
        <xdr:cNvSpPr txBox="1"/>
      </xdr:nvSpPr>
      <xdr:spPr>
        <a:xfrm>
          <a:off x="22199600" y="9436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59817</xdr:rowOff>
    </xdr:from>
    <xdr:to>
      <xdr:col>116</xdr:col>
      <xdr:colOff>152400</xdr:colOff>
      <xdr:row>56</xdr:row>
      <xdr:rowOff>59817</xdr:rowOff>
    </xdr:to>
    <xdr:cxnSp macro="">
      <xdr:nvCxnSpPr>
        <xdr:cNvPr id="395" name="直線コネクタ 394">
          <a:extLst>
            <a:ext uri="{FF2B5EF4-FFF2-40B4-BE49-F238E27FC236}">
              <a16:creationId xmlns:a16="http://schemas.microsoft.com/office/drawing/2014/main" id="{3ABD9889-0EC4-4782-B864-1106E59D449D}"/>
            </a:ext>
          </a:extLst>
        </xdr:cNvPr>
        <xdr:cNvCxnSpPr/>
      </xdr:nvCxnSpPr>
      <xdr:spPr>
        <a:xfrm>
          <a:off x="22072600" y="96610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26941</xdr:rowOff>
    </xdr:from>
    <xdr:ext cx="469744" cy="259045"/>
    <xdr:sp macro="" textlink="">
      <xdr:nvSpPr>
        <xdr:cNvPr id="396" name="【保健センター・保健所】&#10;一人当たり面積平均値テキスト">
          <a:extLst>
            <a:ext uri="{FF2B5EF4-FFF2-40B4-BE49-F238E27FC236}">
              <a16:creationId xmlns:a16="http://schemas.microsoft.com/office/drawing/2014/main" id="{8226D604-B1EF-4A8E-AF97-A36A486B6123}"/>
            </a:ext>
          </a:extLst>
        </xdr:cNvPr>
        <xdr:cNvSpPr txBox="1"/>
      </xdr:nvSpPr>
      <xdr:spPr>
        <a:xfrm>
          <a:off x="22199600" y="1065684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4064</xdr:rowOff>
    </xdr:from>
    <xdr:to>
      <xdr:col>116</xdr:col>
      <xdr:colOff>114300</xdr:colOff>
      <xdr:row>63</xdr:row>
      <xdr:rowOff>105664</xdr:rowOff>
    </xdr:to>
    <xdr:sp macro="" textlink="">
      <xdr:nvSpPr>
        <xdr:cNvPr id="397" name="フローチャート: 判断 396">
          <a:extLst>
            <a:ext uri="{FF2B5EF4-FFF2-40B4-BE49-F238E27FC236}">
              <a16:creationId xmlns:a16="http://schemas.microsoft.com/office/drawing/2014/main" id="{1AEADAD3-0A10-41EE-B0D2-B053D717DAEB}"/>
            </a:ext>
          </a:extLst>
        </xdr:cNvPr>
        <xdr:cNvSpPr/>
      </xdr:nvSpPr>
      <xdr:spPr>
        <a:xfrm>
          <a:off x="22110700" y="10805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129032</xdr:rowOff>
    </xdr:from>
    <xdr:to>
      <xdr:col>112</xdr:col>
      <xdr:colOff>38100</xdr:colOff>
      <xdr:row>64</xdr:row>
      <xdr:rowOff>59182</xdr:rowOff>
    </xdr:to>
    <xdr:sp macro="" textlink="">
      <xdr:nvSpPr>
        <xdr:cNvPr id="398" name="フローチャート: 判断 397">
          <a:extLst>
            <a:ext uri="{FF2B5EF4-FFF2-40B4-BE49-F238E27FC236}">
              <a16:creationId xmlns:a16="http://schemas.microsoft.com/office/drawing/2014/main" id="{F4FD5CA0-6A77-4D32-917C-3B04C59987F7}"/>
            </a:ext>
          </a:extLst>
        </xdr:cNvPr>
        <xdr:cNvSpPr/>
      </xdr:nvSpPr>
      <xdr:spPr>
        <a:xfrm>
          <a:off x="21272500" y="10930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123698</xdr:rowOff>
    </xdr:from>
    <xdr:to>
      <xdr:col>107</xdr:col>
      <xdr:colOff>101600</xdr:colOff>
      <xdr:row>64</xdr:row>
      <xdr:rowOff>53848</xdr:rowOff>
    </xdr:to>
    <xdr:sp macro="" textlink="">
      <xdr:nvSpPr>
        <xdr:cNvPr id="399" name="フローチャート: 判断 398">
          <a:extLst>
            <a:ext uri="{FF2B5EF4-FFF2-40B4-BE49-F238E27FC236}">
              <a16:creationId xmlns:a16="http://schemas.microsoft.com/office/drawing/2014/main" id="{94ACE9F4-761A-49C1-B6B3-2FFDDE0E813D}"/>
            </a:ext>
          </a:extLst>
        </xdr:cNvPr>
        <xdr:cNvSpPr/>
      </xdr:nvSpPr>
      <xdr:spPr>
        <a:xfrm>
          <a:off x="20383500" y="10925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124079</xdr:rowOff>
    </xdr:from>
    <xdr:to>
      <xdr:col>102</xdr:col>
      <xdr:colOff>165100</xdr:colOff>
      <xdr:row>64</xdr:row>
      <xdr:rowOff>54229</xdr:rowOff>
    </xdr:to>
    <xdr:sp macro="" textlink="">
      <xdr:nvSpPr>
        <xdr:cNvPr id="400" name="フローチャート: 判断 399">
          <a:extLst>
            <a:ext uri="{FF2B5EF4-FFF2-40B4-BE49-F238E27FC236}">
              <a16:creationId xmlns:a16="http://schemas.microsoft.com/office/drawing/2014/main" id="{091C7F8E-4673-4278-9E11-98A9C8E629E1}"/>
            </a:ext>
          </a:extLst>
        </xdr:cNvPr>
        <xdr:cNvSpPr/>
      </xdr:nvSpPr>
      <xdr:spPr>
        <a:xfrm>
          <a:off x="19494500" y="10925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139319</xdr:rowOff>
    </xdr:from>
    <xdr:to>
      <xdr:col>98</xdr:col>
      <xdr:colOff>38100</xdr:colOff>
      <xdr:row>64</xdr:row>
      <xdr:rowOff>69469</xdr:rowOff>
    </xdr:to>
    <xdr:sp macro="" textlink="">
      <xdr:nvSpPr>
        <xdr:cNvPr id="401" name="フローチャート: 判断 400">
          <a:extLst>
            <a:ext uri="{FF2B5EF4-FFF2-40B4-BE49-F238E27FC236}">
              <a16:creationId xmlns:a16="http://schemas.microsoft.com/office/drawing/2014/main" id="{9BB1D597-1A63-4454-8E77-48CAFE7C890D}"/>
            </a:ext>
          </a:extLst>
        </xdr:cNvPr>
        <xdr:cNvSpPr/>
      </xdr:nvSpPr>
      <xdr:spPr>
        <a:xfrm>
          <a:off x="18605500" y="10940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02" name="テキスト ボックス 401">
          <a:extLst>
            <a:ext uri="{FF2B5EF4-FFF2-40B4-BE49-F238E27FC236}">
              <a16:creationId xmlns:a16="http://schemas.microsoft.com/office/drawing/2014/main" id="{9591EC2B-CD87-45D3-BB37-FD9D2F25AA9E}"/>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03" name="テキスト ボックス 402">
          <a:extLst>
            <a:ext uri="{FF2B5EF4-FFF2-40B4-BE49-F238E27FC236}">
              <a16:creationId xmlns:a16="http://schemas.microsoft.com/office/drawing/2014/main" id="{573ED843-B0F7-4D74-94E0-041A9FBDBB3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4" name="テキスト ボックス 403">
          <a:extLst>
            <a:ext uri="{FF2B5EF4-FFF2-40B4-BE49-F238E27FC236}">
              <a16:creationId xmlns:a16="http://schemas.microsoft.com/office/drawing/2014/main" id="{43939D2B-1D63-4F0B-B7A9-ABB6B84B89F4}"/>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5" name="テキスト ボックス 404">
          <a:extLst>
            <a:ext uri="{FF2B5EF4-FFF2-40B4-BE49-F238E27FC236}">
              <a16:creationId xmlns:a16="http://schemas.microsoft.com/office/drawing/2014/main" id="{A2F09EF4-34DD-4B66-9DE3-0EF46487F007}"/>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6" name="テキスト ボックス 405">
          <a:extLst>
            <a:ext uri="{FF2B5EF4-FFF2-40B4-BE49-F238E27FC236}">
              <a16:creationId xmlns:a16="http://schemas.microsoft.com/office/drawing/2014/main" id="{E20DB5FD-979E-46BF-8A49-CD022D7A77BD}"/>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90551</xdr:rowOff>
    </xdr:from>
    <xdr:to>
      <xdr:col>116</xdr:col>
      <xdr:colOff>114300</xdr:colOff>
      <xdr:row>64</xdr:row>
      <xdr:rowOff>20701</xdr:rowOff>
    </xdr:to>
    <xdr:sp macro="" textlink="">
      <xdr:nvSpPr>
        <xdr:cNvPr id="407" name="楕円 406">
          <a:extLst>
            <a:ext uri="{FF2B5EF4-FFF2-40B4-BE49-F238E27FC236}">
              <a16:creationId xmlns:a16="http://schemas.microsoft.com/office/drawing/2014/main" id="{25B7912F-95BC-4178-8BB9-09D2C3692182}"/>
            </a:ext>
          </a:extLst>
        </xdr:cNvPr>
        <xdr:cNvSpPr/>
      </xdr:nvSpPr>
      <xdr:spPr>
        <a:xfrm>
          <a:off x="22110700" y="10891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63</xdr:row>
      <xdr:rowOff>5478</xdr:rowOff>
    </xdr:from>
    <xdr:ext cx="469744" cy="259045"/>
    <xdr:sp macro="" textlink="">
      <xdr:nvSpPr>
        <xdr:cNvPr id="408" name="【保健センター・保健所】&#10;一人当たり面積該当値テキスト">
          <a:extLst>
            <a:ext uri="{FF2B5EF4-FFF2-40B4-BE49-F238E27FC236}">
              <a16:creationId xmlns:a16="http://schemas.microsoft.com/office/drawing/2014/main" id="{F9B952D7-3AAA-4902-85C1-1779D117E226}"/>
            </a:ext>
          </a:extLst>
        </xdr:cNvPr>
        <xdr:cNvSpPr txBox="1"/>
      </xdr:nvSpPr>
      <xdr:spPr>
        <a:xfrm>
          <a:off x="22199600" y="10806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92837</xdr:rowOff>
    </xdr:from>
    <xdr:to>
      <xdr:col>112</xdr:col>
      <xdr:colOff>38100</xdr:colOff>
      <xdr:row>64</xdr:row>
      <xdr:rowOff>22987</xdr:rowOff>
    </xdr:to>
    <xdr:sp macro="" textlink="">
      <xdr:nvSpPr>
        <xdr:cNvPr id="409" name="楕円 408">
          <a:extLst>
            <a:ext uri="{FF2B5EF4-FFF2-40B4-BE49-F238E27FC236}">
              <a16:creationId xmlns:a16="http://schemas.microsoft.com/office/drawing/2014/main" id="{ED61463E-0E5A-46EF-B47D-396AD3F8C2A8}"/>
            </a:ext>
          </a:extLst>
        </xdr:cNvPr>
        <xdr:cNvSpPr/>
      </xdr:nvSpPr>
      <xdr:spPr>
        <a:xfrm>
          <a:off x="21272500" y="1089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141351</xdr:rowOff>
    </xdr:from>
    <xdr:to>
      <xdr:col>116</xdr:col>
      <xdr:colOff>63500</xdr:colOff>
      <xdr:row>63</xdr:row>
      <xdr:rowOff>143637</xdr:rowOff>
    </xdr:to>
    <xdr:cxnSp macro="">
      <xdr:nvCxnSpPr>
        <xdr:cNvPr id="410" name="直線コネクタ 409">
          <a:extLst>
            <a:ext uri="{FF2B5EF4-FFF2-40B4-BE49-F238E27FC236}">
              <a16:creationId xmlns:a16="http://schemas.microsoft.com/office/drawing/2014/main" id="{01C33EFB-2092-4760-A999-AC5956865E73}"/>
            </a:ext>
          </a:extLst>
        </xdr:cNvPr>
        <xdr:cNvCxnSpPr/>
      </xdr:nvCxnSpPr>
      <xdr:spPr>
        <a:xfrm flipV="1">
          <a:off x="21323300" y="10942701"/>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95885</xdr:rowOff>
    </xdr:from>
    <xdr:to>
      <xdr:col>107</xdr:col>
      <xdr:colOff>101600</xdr:colOff>
      <xdr:row>64</xdr:row>
      <xdr:rowOff>26035</xdr:rowOff>
    </xdr:to>
    <xdr:sp macro="" textlink="">
      <xdr:nvSpPr>
        <xdr:cNvPr id="411" name="楕円 410">
          <a:extLst>
            <a:ext uri="{FF2B5EF4-FFF2-40B4-BE49-F238E27FC236}">
              <a16:creationId xmlns:a16="http://schemas.microsoft.com/office/drawing/2014/main" id="{F7BCD0BD-CCAB-4497-B8D7-9E13BAFEC395}"/>
            </a:ext>
          </a:extLst>
        </xdr:cNvPr>
        <xdr:cNvSpPr/>
      </xdr:nvSpPr>
      <xdr:spPr>
        <a:xfrm>
          <a:off x="20383500" y="10897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143637</xdr:rowOff>
    </xdr:from>
    <xdr:to>
      <xdr:col>111</xdr:col>
      <xdr:colOff>177800</xdr:colOff>
      <xdr:row>63</xdr:row>
      <xdr:rowOff>146685</xdr:rowOff>
    </xdr:to>
    <xdr:cxnSp macro="">
      <xdr:nvCxnSpPr>
        <xdr:cNvPr id="412" name="直線コネクタ 411">
          <a:extLst>
            <a:ext uri="{FF2B5EF4-FFF2-40B4-BE49-F238E27FC236}">
              <a16:creationId xmlns:a16="http://schemas.microsoft.com/office/drawing/2014/main" id="{3868C4A2-E0D5-44EF-9FDF-D64F01537196}"/>
            </a:ext>
          </a:extLst>
        </xdr:cNvPr>
        <xdr:cNvCxnSpPr/>
      </xdr:nvCxnSpPr>
      <xdr:spPr>
        <a:xfrm flipV="1">
          <a:off x="20434300" y="10944987"/>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98933</xdr:rowOff>
    </xdr:from>
    <xdr:to>
      <xdr:col>102</xdr:col>
      <xdr:colOff>165100</xdr:colOff>
      <xdr:row>64</xdr:row>
      <xdr:rowOff>29083</xdr:rowOff>
    </xdr:to>
    <xdr:sp macro="" textlink="">
      <xdr:nvSpPr>
        <xdr:cNvPr id="413" name="楕円 412">
          <a:extLst>
            <a:ext uri="{FF2B5EF4-FFF2-40B4-BE49-F238E27FC236}">
              <a16:creationId xmlns:a16="http://schemas.microsoft.com/office/drawing/2014/main" id="{C879E60F-4DC6-4509-9BBF-547407CAC8F0}"/>
            </a:ext>
          </a:extLst>
        </xdr:cNvPr>
        <xdr:cNvSpPr/>
      </xdr:nvSpPr>
      <xdr:spPr>
        <a:xfrm>
          <a:off x="19494500" y="10900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146685</xdr:rowOff>
    </xdr:from>
    <xdr:to>
      <xdr:col>107</xdr:col>
      <xdr:colOff>50800</xdr:colOff>
      <xdr:row>63</xdr:row>
      <xdr:rowOff>149733</xdr:rowOff>
    </xdr:to>
    <xdr:cxnSp macro="">
      <xdr:nvCxnSpPr>
        <xdr:cNvPr id="414" name="直線コネクタ 413">
          <a:extLst>
            <a:ext uri="{FF2B5EF4-FFF2-40B4-BE49-F238E27FC236}">
              <a16:creationId xmlns:a16="http://schemas.microsoft.com/office/drawing/2014/main" id="{3D5FA82B-0B41-444B-903D-B6291C355988}"/>
            </a:ext>
          </a:extLst>
        </xdr:cNvPr>
        <xdr:cNvCxnSpPr/>
      </xdr:nvCxnSpPr>
      <xdr:spPr>
        <a:xfrm flipV="1">
          <a:off x="19545300" y="10948035"/>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107315</xdr:rowOff>
    </xdr:from>
    <xdr:to>
      <xdr:col>98</xdr:col>
      <xdr:colOff>38100</xdr:colOff>
      <xdr:row>64</xdr:row>
      <xdr:rowOff>37465</xdr:rowOff>
    </xdr:to>
    <xdr:sp macro="" textlink="">
      <xdr:nvSpPr>
        <xdr:cNvPr id="415" name="楕円 414">
          <a:extLst>
            <a:ext uri="{FF2B5EF4-FFF2-40B4-BE49-F238E27FC236}">
              <a16:creationId xmlns:a16="http://schemas.microsoft.com/office/drawing/2014/main" id="{8E81EEC8-4128-469F-BDF4-6E43896788D7}"/>
            </a:ext>
          </a:extLst>
        </xdr:cNvPr>
        <xdr:cNvSpPr/>
      </xdr:nvSpPr>
      <xdr:spPr>
        <a:xfrm>
          <a:off x="18605500" y="1090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149733</xdr:rowOff>
    </xdr:from>
    <xdr:to>
      <xdr:col>102</xdr:col>
      <xdr:colOff>114300</xdr:colOff>
      <xdr:row>63</xdr:row>
      <xdr:rowOff>158115</xdr:rowOff>
    </xdr:to>
    <xdr:cxnSp macro="">
      <xdr:nvCxnSpPr>
        <xdr:cNvPr id="416" name="直線コネクタ 415">
          <a:extLst>
            <a:ext uri="{FF2B5EF4-FFF2-40B4-BE49-F238E27FC236}">
              <a16:creationId xmlns:a16="http://schemas.microsoft.com/office/drawing/2014/main" id="{42EDB456-52A2-4E8A-9E29-041F2D6BE399}"/>
            </a:ext>
          </a:extLst>
        </xdr:cNvPr>
        <xdr:cNvCxnSpPr/>
      </xdr:nvCxnSpPr>
      <xdr:spPr>
        <a:xfrm flipV="1">
          <a:off x="18656300" y="10951083"/>
          <a:ext cx="889000" cy="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64</xdr:row>
      <xdr:rowOff>50309</xdr:rowOff>
    </xdr:from>
    <xdr:ext cx="469744" cy="259045"/>
    <xdr:sp macro="" textlink="">
      <xdr:nvSpPr>
        <xdr:cNvPr id="417" name="n_1aveValue【保健センター・保健所】&#10;一人当たり面積">
          <a:extLst>
            <a:ext uri="{FF2B5EF4-FFF2-40B4-BE49-F238E27FC236}">
              <a16:creationId xmlns:a16="http://schemas.microsoft.com/office/drawing/2014/main" id="{FD45DBA8-676A-4B4E-B2A4-AFF2ABAB6037}"/>
            </a:ext>
          </a:extLst>
        </xdr:cNvPr>
        <xdr:cNvSpPr txBox="1"/>
      </xdr:nvSpPr>
      <xdr:spPr>
        <a:xfrm>
          <a:off x="21075727" y="11023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44975</xdr:rowOff>
    </xdr:from>
    <xdr:ext cx="469744" cy="259045"/>
    <xdr:sp macro="" textlink="">
      <xdr:nvSpPr>
        <xdr:cNvPr id="418" name="n_2aveValue【保健センター・保健所】&#10;一人当たり面積">
          <a:extLst>
            <a:ext uri="{FF2B5EF4-FFF2-40B4-BE49-F238E27FC236}">
              <a16:creationId xmlns:a16="http://schemas.microsoft.com/office/drawing/2014/main" id="{21A4CDF1-A524-4972-B437-61AED55292E8}"/>
            </a:ext>
          </a:extLst>
        </xdr:cNvPr>
        <xdr:cNvSpPr txBox="1"/>
      </xdr:nvSpPr>
      <xdr:spPr>
        <a:xfrm>
          <a:off x="20199427" y="11017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45356</xdr:rowOff>
    </xdr:from>
    <xdr:ext cx="469744" cy="259045"/>
    <xdr:sp macro="" textlink="">
      <xdr:nvSpPr>
        <xdr:cNvPr id="419" name="n_3aveValue【保健センター・保健所】&#10;一人当たり面積">
          <a:extLst>
            <a:ext uri="{FF2B5EF4-FFF2-40B4-BE49-F238E27FC236}">
              <a16:creationId xmlns:a16="http://schemas.microsoft.com/office/drawing/2014/main" id="{B0AF1EEE-83D4-406A-B6B4-14890D42C23B}"/>
            </a:ext>
          </a:extLst>
        </xdr:cNvPr>
        <xdr:cNvSpPr txBox="1"/>
      </xdr:nvSpPr>
      <xdr:spPr>
        <a:xfrm>
          <a:off x="19310427" y="11018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64</xdr:row>
      <xdr:rowOff>60596</xdr:rowOff>
    </xdr:from>
    <xdr:ext cx="469744" cy="259045"/>
    <xdr:sp macro="" textlink="">
      <xdr:nvSpPr>
        <xdr:cNvPr id="420" name="n_4aveValue【保健センター・保健所】&#10;一人当たり面積">
          <a:extLst>
            <a:ext uri="{FF2B5EF4-FFF2-40B4-BE49-F238E27FC236}">
              <a16:creationId xmlns:a16="http://schemas.microsoft.com/office/drawing/2014/main" id="{3F445A31-703A-465B-9FF7-3534EA2EAC3C}"/>
            </a:ext>
          </a:extLst>
        </xdr:cNvPr>
        <xdr:cNvSpPr txBox="1"/>
      </xdr:nvSpPr>
      <xdr:spPr>
        <a:xfrm>
          <a:off x="18421427" y="11033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39514</xdr:rowOff>
    </xdr:from>
    <xdr:ext cx="469744" cy="259045"/>
    <xdr:sp macro="" textlink="">
      <xdr:nvSpPr>
        <xdr:cNvPr id="421" name="n_1mainValue【保健センター・保健所】&#10;一人当たり面積">
          <a:extLst>
            <a:ext uri="{FF2B5EF4-FFF2-40B4-BE49-F238E27FC236}">
              <a16:creationId xmlns:a16="http://schemas.microsoft.com/office/drawing/2014/main" id="{7FA1574C-59B7-4905-9C5C-246EB420642C}"/>
            </a:ext>
          </a:extLst>
        </xdr:cNvPr>
        <xdr:cNvSpPr txBox="1"/>
      </xdr:nvSpPr>
      <xdr:spPr>
        <a:xfrm>
          <a:off x="21075727" y="106694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42562</xdr:rowOff>
    </xdr:from>
    <xdr:ext cx="469744" cy="259045"/>
    <xdr:sp macro="" textlink="">
      <xdr:nvSpPr>
        <xdr:cNvPr id="422" name="n_2mainValue【保健センター・保健所】&#10;一人当たり面積">
          <a:extLst>
            <a:ext uri="{FF2B5EF4-FFF2-40B4-BE49-F238E27FC236}">
              <a16:creationId xmlns:a16="http://schemas.microsoft.com/office/drawing/2014/main" id="{F161A57A-3826-4207-A819-7216E93B8DFF}"/>
            </a:ext>
          </a:extLst>
        </xdr:cNvPr>
        <xdr:cNvSpPr txBox="1"/>
      </xdr:nvSpPr>
      <xdr:spPr>
        <a:xfrm>
          <a:off x="20199427" y="10672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45610</xdr:rowOff>
    </xdr:from>
    <xdr:ext cx="469744" cy="259045"/>
    <xdr:sp macro="" textlink="">
      <xdr:nvSpPr>
        <xdr:cNvPr id="423" name="n_3mainValue【保健センター・保健所】&#10;一人当たり面積">
          <a:extLst>
            <a:ext uri="{FF2B5EF4-FFF2-40B4-BE49-F238E27FC236}">
              <a16:creationId xmlns:a16="http://schemas.microsoft.com/office/drawing/2014/main" id="{99AB6A67-588D-498B-9176-46F45290791E}"/>
            </a:ext>
          </a:extLst>
        </xdr:cNvPr>
        <xdr:cNvSpPr txBox="1"/>
      </xdr:nvSpPr>
      <xdr:spPr>
        <a:xfrm>
          <a:off x="19310427" y="10675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53992</xdr:rowOff>
    </xdr:from>
    <xdr:ext cx="469744" cy="259045"/>
    <xdr:sp macro="" textlink="">
      <xdr:nvSpPr>
        <xdr:cNvPr id="424" name="n_4mainValue【保健センター・保健所】&#10;一人当たり面積">
          <a:extLst>
            <a:ext uri="{FF2B5EF4-FFF2-40B4-BE49-F238E27FC236}">
              <a16:creationId xmlns:a16="http://schemas.microsoft.com/office/drawing/2014/main" id="{111738A9-E7C4-44AC-B95E-99184A608BAB}"/>
            </a:ext>
          </a:extLst>
        </xdr:cNvPr>
        <xdr:cNvSpPr txBox="1"/>
      </xdr:nvSpPr>
      <xdr:spPr>
        <a:xfrm>
          <a:off x="18421427" y="106838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5" name="正方形/長方形 424">
          <a:extLst>
            <a:ext uri="{FF2B5EF4-FFF2-40B4-BE49-F238E27FC236}">
              <a16:creationId xmlns:a16="http://schemas.microsoft.com/office/drawing/2014/main" id="{D3229AFD-B60A-4777-A5C3-A14BA27ADE3C}"/>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6" name="正方形/長方形 425">
          <a:extLst>
            <a:ext uri="{FF2B5EF4-FFF2-40B4-BE49-F238E27FC236}">
              <a16:creationId xmlns:a16="http://schemas.microsoft.com/office/drawing/2014/main" id="{0A2F22F3-DCE8-4644-BBF5-3A0B58D3875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7" name="正方形/長方形 426">
          <a:extLst>
            <a:ext uri="{FF2B5EF4-FFF2-40B4-BE49-F238E27FC236}">
              <a16:creationId xmlns:a16="http://schemas.microsoft.com/office/drawing/2014/main" id="{389515F1-F618-4639-819A-86CA70265D73}"/>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8" name="正方形/長方形 427">
          <a:extLst>
            <a:ext uri="{FF2B5EF4-FFF2-40B4-BE49-F238E27FC236}">
              <a16:creationId xmlns:a16="http://schemas.microsoft.com/office/drawing/2014/main" id="{DAE11F7F-4193-4592-A3B5-E7F4AADA6498}"/>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29" name="正方形/長方形 428">
          <a:extLst>
            <a:ext uri="{FF2B5EF4-FFF2-40B4-BE49-F238E27FC236}">
              <a16:creationId xmlns:a16="http://schemas.microsoft.com/office/drawing/2014/main" id="{34ED5A93-752A-46B6-9970-73C81502DB0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30" name="正方形/長方形 429">
          <a:extLst>
            <a:ext uri="{FF2B5EF4-FFF2-40B4-BE49-F238E27FC236}">
              <a16:creationId xmlns:a16="http://schemas.microsoft.com/office/drawing/2014/main" id="{4F32D369-5DDE-4D5E-86FE-AF8DC11303BE}"/>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31" name="正方形/長方形 430">
          <a:extLst>
            <a:ext uri="{FF2B5EF4-FFF2-40B4-BE49-F238E27FC236}">
              <a16:creationId xmlns:a16="http://schemas.microsoft.com/office/drawing/2014/main" id="{2E4790F0-DD2C-46E2-8B5B-7A0DF8F44FD7}"/>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32" name="正方形/長方形 431">
          <a:extLst>
            <a:ext uri="{FF2B5EF4-FFF2-40B4-BE49-F238E27FC236}">
              <a16:creationId xmlns:a16="http://schemas.microsoft.com/office/drawing/2014/main" id="{00045BF2-5A13-44BA-BB25-9313FBEC4A5B}"/>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433" name="テキスト ボックス 432">
          <a:extLst>
            <a:ext uri="{FF2B5EF4-FFF2-40B4-BE49-F238E27FC236}">
              <a16:creationId xmlns:a16="http://schemas.microsoft.com/office/drawing/2014/main" id="{83DFC0C3-456C-4624-89CC-13796D602F42}"/>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434" name="直線コネクタ 433">
          <a:extLst>
            <a:ext uri="{FF2B5EF4-FFF2-40B4-BE49-F238E27FC236}">
              <a16:creationId xmlns:a16="http://schemas.microsoft.com/office/drawing/2014/main" id="{786F66F5-9B9E-4EDC-B7DB-94EFC15EBE8D}"/>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435" name="テキスト ボックス 434">
          <a:extLst>
            <a:ext uri="{FF2B5EF4-FFF2-40B4-BE49-F238E27FC236}">
              <a16:creationId xmlns:a16="http://schemas.microsoft.com/office/drawing/2014/main" id="{3D316EF6-EC80-448F-A71D-FFF524543C71}"/>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436" name="直線コネクタ 435">
          <a:extLst>
            <a:ext uri="{FF2B5EF4-FFF2-40B4-BE49-F238E27FC236}">
              <a16:creationId xmlns:a16="http://schemas.microsoft.com/office/drawing/2014/main" id="{BFFC550E-80BA-45AF-B0B3-7FB2B2AE6863}"/>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437" name="テキスト ボックス 436">
          <a:extLst>
            <a:ext uri="{FF2B5EF4-FFF2-40B4-BE49-F238E27FC236}">
              <a16:creationId xmlns:a16="http://schemas.microsoft.com/office/drawing/2014/main" id="{74E8731E-34B3-4378-8349-764CDB4B144A}"/>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438" name="直線コネクタ 437">
          <a:extLst>
            <a:ext uri="{FF2B5EF4-FFF2-40B4-BE49-F238E27FC236}">
              <a16:creationId xmlns:a16="http://schemas.microsoft.com/office/drawing/2014/main" id="{F982BB81-90BF-4DF2-B167-AD438D20DEED}"/>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439" name="テキスト ボックス 438">
          <a:extLst>
            <a:ext uri="{FF2B5EF4-FFF2-40B4-BE49-F238E27FC236}">
              <a16:creationId xmlns:a16="http://schemas.microsoft.com/office/drawing/2014/main" id="{31973FFB-E49F-4A3D-8CCE-3338150C72A3}"/>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440" name="直線コネクタ 439">
          <a:extLst>
            <a:ext uri="{FF2B5EF4-FFF2-40B4-BE49-F238E27FC236}">
              <a16:creationId xmlns:a16="http://schemas.microsoft.com/office/drawing/2014/main" id="{EE0D11F4-344A-49B8-B2E6-8F5B8FAAA2D8}"/>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441" name="テキスト ボックス 440">
          <a:extLst>
            <a:ext uri="{FF2B5EF4-FFF2-40B4-BE49-F238E27FC236}">
              <a16:creationId xmlns:a16="http://schemas.microsoft.com/office/drawing/2014/main" id="{EB909AFA-30CF-4682-8779-8D0B1313D949}"/>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442" name="直線コネクタ 441">
          <a:extLst>
            <a:ext uri="{FF2B5EF4-FFF2-40B4-BE49-F238E27FC236}">
              <a16:creationId xmlns:a16="http://schemas.microsoft.com/office/drawing/2014/main" id="{6525FDEA-ADDA-41E4-8340-F06E620FC210}"/>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443" name="テキスト ボックス 442">
          <a:extLst>
            <a:ext uri="{FF2B5EF4-FFF2-40B4-BE49-F238E27FC236}">
              <a16:creationId xmlns:a16="http://schemas.microsoft.com/office/drawing/2014/main" id="{35A4C9EA-B5E1-4AB8-B6FC-5749D3F8801A}"/>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444" name="直線コネクタ 443">
          <a:extLst>
            <a:ext uri="{FF2B5EF4-FFF2-40B4-BE49-F238E27FC236}">
              <a16:creationId xmlns:a16="http://schemas.microsoft.com/office/drawing/2014/main" id="{2EC33494-C191-4E26-8757-15C2C43E3CFC}"/>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445" name="テキスト ボックス 444">
          <a:extLst>
            <a:ext uri="{FF2B5EF4-FFF2-40B4-BE49-F238E27FC236}">
              <a16:creationId xmlns:a16="http://schemas.microsoft.com/office/drawing/2014/main" id="{887BF1F7-059E-483A-811D-D2758490E0FC}"/>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446" name="直線コネクタ 445">
          <a:extLst>
            <a:ext uri="{FF2B5EF4-FFF2-40B4-BE49-F238E27FC236}">
              <a16:creationId xmlns:a16="http://schemas.microsoft.com/office/drawing/2014/main" id="{6B7D215D-4EDE-406C-9A44-67CFB9ECD848}"/>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447" name="テキスト ボックス 446">
          <a:extLst>
            <a:ext uri="{FF2B5EF4-FFF2-40B4-BE49-F238E27FC236}">
              <a16:creationId xmlns:a16="http://schemas.microsoft.com/office/drawing/2014/main" id="{A0FE772B-1435-4174-BD78-FAF5D88EA382}"/>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448" name="直線コネクタ 447">
          <a:extLst>
            <a:ext uri="{FF2B5EF4-FFF2-40B4-BE49-F238E27FC236}">
              <a16:creationId xmlns:a16="http://schemas.microsoft.com/office/drawing/2014/main" id="{E2E808D5-4001-4D31-B1FE-5DB68680DC92}"/>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449" name="【消防施設】&#10;有形固定資産減価償却率グラフ枠">
          <a:extLst>
            <a:ext uri="{FF2B5EF4-FFF2-40B4-BE49-F238E27FC236}">
              <a16:creationId xmlns:a16="http://schemas.microsoft.com/office/drawing/2014/main" id="{A480B001-4E14-4CD8-98BF-43D84FCBBD9D}"/>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111579</xdr:rowOff>
    </xdr:from>
    <xdr:to>
      <xdr:col>85</xdr:col>
      <xdr:colOff>126364</xdr:colOff>
      <xdr:row>86</xdr:row>
      <xdr:rowOff>168729</xdr:rowOff>
    </xdr:to>
    <xdr:cxnSp macro="">
      <xdr:nvCxnSpPr>
        <xdr:cNvPr id="450" name="直線コネクタ 449">
          <a:extLst>
            <a:ext uri="{FF2B5EF4-FFF2-40B4-BE49-F238E27FC236}">
              <a16:creationId xmlns:a16="http://schemas.microsoft.com/office/drawing/2014/main" id="{E031ED66-2FFD-4519-8749-38E7921FC511}"/>
            </a:ext>
          </a:extLst>
        </xdr:cNvPr>
        <xdr:cNvCxnSpPr/>
      </xdr:nvCxnSpPr>
      <xdr:spPr>
        <a:xfrm flipV="1">
          <a:off x="16318864" y="13313229"/>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451" name="【消防施設】&#10;有形固定資産減価償却率最小値テキスト">
          <a:extLst>
            <a:ext uri="{FF2B5EF4-FFF2-40B4-BE49-F238E27FC236}">
              <a16:creationId xmlns:a16="http://schemas.microsoft.com/office/drawing/2014/main" id="{E65FCE47-58F7-4D5A-8E4F-756AA6835B40}"/>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452" name="直線コネクタ 451">
          <a:extLst>
            <a:ext uri="{FF2B5EF4-FFF2-40B4-BE49-F238E27FC236}">
              <a16:creationId xmlns:a16="http://schemas.microsoft.com/office/drawing/2014/main" id="{C8FF0091-5C62-4FB5-908A-F7330BC15B78}"/>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58256</xdr:rowOff>
    </xdr:from>
    <xdr:ext cx="340478" cy="259045"/>
    <xdr:sp macro="" textlink="">
      <xdr:nvSpPr>
        <xdr:cNvPr id="453" name="【消防施設】&#10;有形固定資産減価償却率最大値テキスト">
          <a:extLst>
            <a:ext uri="{FF2B5EF4-FFF2-40B4-BE49-F238E27FC236}">
              <a16:creationId xmlns:a16="http://schemas.microsoft.com/office/drawing/2014/main" id="{428ED652-320A-469C-97EE-CA2B321AD332}"/>
            </a:ext>
          </a:extLst>
        </xdr:cNvPr>
        <xdr:cNvSpPr txBox="1"/>
      </xdr:nvSpPr>
      <xdr:spPr>
        <a:xfrm>
          <a:off x="16357600" y="130884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111579</xdr:rowOff>
    </xdr:from>
    <xdr:to>
      <xdr:col>86</xdr:col>
      <xdr:colOff>25400</xdr:colOff>
      <xdr:row>77</xdr:row>
      <xdr:rowOff>111579</xdr:rowOff>
    </xdr:to>
    <xdr:cxnSp macro="">
      <xdr:nvCxnSpPr>
        <xdr:cNvPr id="454" name="直線コネクタ 453">
          <a:extLst>
            <a:ext uri="{FF2B5EF4-FFF2-40B4-BE49-F238E27FC236}">
              <a16:creationId xmlns:a16="http://schemas.microsoft.com/office/drawing/2014/main" id="{5373C6CB-2521-4C62-8D2A-8CEF8977E7B2}"/>
            </a:ext>
          </a:extLst>
        </xdr:cNvPr>
        <xdr:cNvCxnSpPr/>
      </xdr:nvCxnSpPr>
      <xdr:spPr>
        <a:xfrm>
          <a:off x="16230600" y="1331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37935</xdr:rowOff>
    </xdr:from>
    <xdr:ext cx="405111" cy="259045"/>
    <xdr:sp macro="" textlink="">
      <xdr:nvSpPr>
        <xdr:cNvPr id="455" name="【消防施設】&#10;有形固定資産減価償却率平均値テキスト">
          <a:extLst>
            <a:ext uri="{FF2B5EF4-FFF2-40B4-BE49-F238E27FC236}">
              <a16:creationId xmlns:a16="http://schemas.microsoft.com/office/drawing/2014/main" id="{4A6889F6-F757-4830-91C2-9CE633DFE580}"/>
            </a:ext>
          </a:extLst>
        </xdr:cNvPr>
        <xdr:cNvSpPr txBox="1"/>
      </xdr:nvSpPr>
      <xdr:spPr>
        <a:xfrm>
          <a:off x="16357600" y="1409683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15058</xdr:rowOff>
    </xdr:from>
    <xdr:to>
      <xdr:col>85</xdr:col>
      <xdr:colOff>177800</xdr:colOff>
      <xdr:row>83</xdr:row>
      <xdr:rowOff>116658</xdr:rowOff>
    </xdr:to>
    <xdr:sp macro="" textlink="">
      <xdr:nvSpPr>
        <xdr:cNvPr id="456" name="フローチャート: 判断 455">
          <a:extLst>
            <a:ext uri="{FF2B5EF4-FFF2-40B4-BE49-F238E27FC236}">
              <a16:creationId xmlns:a16="http://schemas.microsoft.com/office/drawing/2014/main" id="{E109A329-C130-46E8-A238-65855AC09BB1}"/>
            </a:ext>
          </a:extLst>
        </xdr:cNvPr>
        <xdr:cNvSpPr/>
      </xdr:nvSpPr>
      <xdr:spPr>
        <a:xfrm>
          <a:off x="16268700" y="14245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95069</xdr:rowOff>
    </xdr:from>
    <xdr:to>
      <xdr:col>81</xdr:col>
      <xdr:colOff>101600</xdr:colOff>
      <xdr:row>84</xdr:row>
      <xdr:rowOff>25219</xdr:rowOff>
    </xdr:to>
    <xdr:sp macro="" textlink="">
      <xdr:nvSpPr>
        <xdr:cNvPr id="457" name="フローチャート: 判断 456">
          <a:extLst>
            <a:ext uri="{FF2B5EF4-FFF2-40B4-BE49-F238E27FC236}">
              <a16:creationId xmlns:a16="http://schemas.microsoft.com/office/drawing/2014/main" id="{478BBF47-5C09-4651-AB72-B41FB70D479F}"/>
            </a:ext>
          </a:extLst>
        </xdr:cNvPr>
        <xdr:cNvSpPr/>
      </xdr:nvSpPr>
      <xdr:spPr>
        <a:xfrm>
          <a:off x="15430500" y="14325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160382</xdr:rowOff>
    </xdr:from>
    <xdr:to>
      <xdr:col>76</xdr:col>
      <xdr:colOff>165100</xdr:colOff>
      <xdr:row>83</xdr:row>
      <xdr:rowOff>90532</xdr:rowOff>
    </xdr:to>
    <xdr:sp macro="" textlink="">
      <xdr:nvSpPr>
        <xdr:cNvPr id="458" name="フローチャート: 判断 457">
          <a:extLst>
            <a:ext uri="{FF2B5EF4-FFF2-40B4-BE49-F238E27FC236}">
              <a16:creationId xmlns:a16="http://schemas.microsoft.com/office/drawing/2014/main" id="{E4A83B7F-2784-485F-A18F-FE37001AC5AB}"/>
            </a:ext>
          </a:extLst>
        </xdr:cNvPr>
        <xdr:cNvSpPr/>
      </xdr:nvSpPr>
      <xdr:spPr>
        <a:xfrm>
          <a:off x="14541500" y="1421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62412</xdr:rowOff>
    </xdr:from>
    <xdr:to>
      <xdr:col>72</xdr:col>
      <xdr:colOff>38100</xdr:colOff>
      <xdr:row>83</xdr:row>
      <xdr:rowOff>164012</xdr:rowOff>
    </xdr:to>
    <xdr:sp macro="" textlink="">
      <xdr:nvSpPr>
        <xdr:cNvPr id="459" name="フローチャート: 判断 458">
          <a:extLst>
            <a:ext uri="{FF2B5EF4-FFF2-40B4-BE49-F238E27FC236}">
              <a16:creationId xmlns:a16="http://schemas.microsoft.com/office/drawing/2014/main" id="{53AEA8BD-D119-4C83-BD25-D481CC680775}"/>
            </a:ext>
          </a:extLst>
        </xdr:cNvPr>
        <xdr:cNvSpPr/>
      </xdr:nvSpPr>
      <xdr:spPr>
        <a:xfrm>
          <a:off x="13652500" y="1429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47716</xdr:rowOff>
    </xdr:from>
    <xdr:to>
      <xdr:col>67</xdr:col>
      <xdr:colOff>101600</xdr:colOff>
      <xdr:row>82</xdr:row>
      <xdr:rowOff>149316</xdr:rowOff>
    </xdr:to>
    <xdr:sp macro="" textlink="">
      <xdr:nvSpPr>
        <xdr:cNvPr id="460" name="フローチャート: 判断 459">
          <a:extLst>
            <a:ext uri="{FF2B5EF4-FFF2-40B4-BE49-F238E27FC236}">
              <a16:creationId xmlns:a16="http://schemas.microsoft.com/office/drawing/2014/main" id="{87D48E11-0536-4083-AFC9-D1DD4F200EB2}"/>
            </a:ext>
          </a:extLst>
        </xdr:cNvPr>
        <xdr:cNvSpPr/>
      </xdr:nvSpPr>
      <xdr:spPr>
        <a:xfrm>
          <a:off x="12763500" y="141066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461" name="テキスト ボックス 460">
          <a:extLst>
            <a:ext uri="{FF2B5EF4-FFF2-40B4-BE49-F238E27FC236}">
              <a16:creationId xmlns:a16="http://schemas.microsoft.com/office/drawing/2014/main" id="{2A9A1381-8C12-4842-AABF-2716F4816FEA}"/>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462" name="テキスト ボックス 461">
          <a:extLst>
            <a:ext uri="{FF2B5EF4-FFF2-40B4-BE49-F238E27FC236}">
              <a16:creationId xmlns:a16="http://schemas.microsoft.com/office/drawing/2014/main" id="{9E56DC47-BE1E-4A26-9C65-F8294D2A95CB}"/>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463" name="テキスト ボックス 462">
          <a:extLst>
            <a:ext uri="{FF2B5EF4-FFF2-40B4-BE49-F238E27FC236}">
              <a16:creationId xmlns:a16="http://schemas.microsoft.com/office/drawing/2014/main" id="{ADC4F73D-5C2F-41A0-9B26-EBBF5B20700A}"/>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464" name="テキスト ボックス 463">
          <a:extLst>
            <a:ext uri="{FF2B5EF4-FFF2-40B4-BE49-F238E27FC236}">
              <a16:creationId xmlns:a16="http://schemas.microsoft.com/office/drawing/2014/main" id="{92422AC2-FF01-4244-AAFE-5DE596BD5224}"/>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465" name="テキスト ボックス 464">
          <a:extLst>
            <a:ext uri="{FF2B5EF4-FFF2-40B4-BE49-F238E27FC236}">
              <a16:creationId xmlns:a16="http://schemas.microsoft.com/office/drawing/2014/main" id="{EA90EBD6-A692-4232-B3D2-D8AAC489B65D}"/>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142421</xdr:rowOff>
    </xdr:from>
    <xdr:to>
      <xdr:col>85</xdr:col>
      <xdr:colOff>177800</xdr:colOff>
      <xdr:row>84</xdr:row>
      <xdr:rowOff>72571</xdr:rowOff>
    </xdr:to>
    <xdr:sp macro="" textlink="">
      <xdr:nvSpPr>
        <xdr:cNvPr id="466" name="楕円 465">
          <a:extLst>
            <a:ext uri="{FF2B5EF4-FFF2-40B4-BE49-F238E27FC236}">
              <a16:creationId xmlns:a16="http://schemas.microsoft.com/office/drawing/2014/main" id="{9D7A7F05-DDC2-4770-BCCD-76B24F2538E1}"/>
            </a:ext>
          </a:extLst>
        </xdr:cNvPr>
        <xdr:cNvSpPr/>
      </xdr:nvSpPr>
      <xdr:spPr>
        <a:xfrm>
          <a:off x="16268700" y="1437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120848</xdr:rowOff>
    </xdr:from>
    <xdr:ext cx="405111" cy="259045"/>
    <xdr:sp macro="" textlink="">
      <xdr:nvSpPr>
        <xdr:cNvPr id="467" name="【消防施設】&#10;有形固定資産減価償却率該当値テキスト">
          <a:extLst>
            <a:ext uri="{FF2B5EF4-FFF2-40B4-BE49-F238E27FC236}">
              <a16:creationId xmlns:a16="http://schemas.microsoft.com/office/drawing/2014/main" id="{C1D64FC8-A2BE-4BD4-B695-A8BFEDA7BE10}"/>
            </a:ext>
          </a:extLst>
        </xdr:cNvPr>
        <xdr:cNvSpPr txBox="1"/>
      </xdr:nvSpPr>
      <xdr:spPr>
        <a:xfrm>
          <a:off x="16357600" y="143511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119562</xdr:rowOff>
    </xdr:from>
    <xdr:to>
      <xdr:col>81</xdr:col>
      <xdr:colOff>101600</xdr:colOff>
      <xdr:row>84</xdr:row>
      <xdr:rowOff>49712</xdr:rowOff>
    </xdr:to>
    <xdr:sp macro="" textlink="">
      <xdr:nvSpPr>
        <xdr:cNvPr id="468" name="楕円 467">
          <a:extLst>
            <a:ext uri="{FF2B5EF4-FFF2-40B4-BE49-F238E27FC236}">
              <a16:creationId xmlns:a16="http://schemas.microsoft.com/office/drawing/2014/main" id="{BFF97ABD-9A61-4A57-899D-FDEAC983BD4E}"/>
            </a:ext>
          </a:extLst>
        </xdr:cNvPr>
        <xdr:cNvSpPr/>
      </xdr:nvSpPr>
      <xdr:spPr>
        <a:xfrm>
          <a:off x="15430500" y="14349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170362</xdr:rowOff>
    </xdr:from>
    <xdr:to>
      <xdr:col>85</xdr:col>
      <xdr:colOff>127000</xdr:colOff>
      <xdr:row>84</xdr:row>
      <xdr:rowOff>21771</xdr:rowOff>
    </xdr:to>
    <xdr:cxnSp macro="">
      <xdr:nvCxnSpPr>
        <xdr:cNvPr id="469" name="直線コネクタ 468">
          <a:extLst>
            <a:ext uri="{FF2B5EF4-FFF2-40B4-BE49-F238E27FC236}">
              <a16:creationId xmlns:a16="http://schemas.microsoft.com/office/drawing/2014/main" id="{3F1C6F51-3D0B-4592-A6FE-DB67D5262D09}"/>
            </a:ext>
          </a:extLst>
        </xdr:cNvPr>
        <xdr:cNvCxnSpPr/>
      </xdr:nvCxnSpPr>
      <xdr:spPr>
        <a:xfrm>
          <a:off x="15481300" y="14400712"/>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95069</xdr:rowOff>
    </xdr:from>
    <xdr:to>
      <xdr:col>76</xdr:col>
      <xdr:colOff>165100</xdr:colOff>
      <xdr:row>84</xdr:row>
      <xdr:rowOff>25219</xdr:rowOff>
    </xdr:to>
    <xdr:sp macro="" textlink="">
      <xdr:nvSpPr>
        <xdr:cNvPr id="470" name="楕円 469">
          <a:extLst>
            <a:ext uri="{FF2B5EF4-FFF2-40B4-BE49-F238E27FC236}">
              <a16:creationId xmlns:a16="http://schemas.microsoft.com/office/drawing/2014/main" id="{6970AFD2-6E6F-4B08-A406-85D187D21067}"/>
            </a:ext>
          </a:extLst>
        </xdr:cNvPr>
        <xdr:cNvSpPr/>
      </xdr:nvSpPr>
      <xdr:spPr>
        <a:xfrm>
          <a:off x="14541500" y="14325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145869</xdr:rowOff>
    </xdr:from>
    <xdr:to>
      <xdr:col>81</xdr:col>
      <xdr:colOff>50800</xdr:colOff>
      <xdr:row>83</xdr:row>
      <xdr:rowOff>170362</xdr:rowOff>
    </xdr:to>
    <xdr:cxnSp macro="">
      <xdr:nvCxnSpPr>
        <xdr:cNvPr id="471" name="直線コネクタ 470">
          <a:extLst>
            <a:ext uri="{FF2B5EF4-FFF2-40B4-BE49-F238E27FC236}">
              <a16:creationId xmlns:a16="http://schemas.microsoft.com/office/drawing/2014/main" id="{CF3D0C52-2997-4F9F-8B3A-B5D6AE1C3F84}"/>
            </a:ext>
          </a:extLst>
        </xdr:cNvPr>
        <xdr:cNvCxnSpPr/>
      </xdr:nvCxnSpPr>
      <xdr:spPr>
        <a:xfrm>
          <a:off x="14592300" y="14376219"/>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49349</xdr:rowOff>
    </xdr:from>
    <xdr:to>
      <xdr:col>72</xdr:col>
      <xdr:colOff>38100</xdr:colOff>
      <xdr:row>83</xdr:row>
      <xdr:rowOff>150949</xdr:rowOff>
    </xdr:to>
    <xdr:sp macro="" textlink="">
      <xdr:nvSpPr>
        <xdr:cNvPr id="472" name="楕円 471">
          <a:extLst>
            <a:ext uri="{FF2B5EF4-FFF2-40B4-BE49-F238E27FC236}">
              <a16:creationId xmlns:a16="http://schemas.microsoft.com/office/drawing/2014/main" id="{AF8B19F4-3625-4964-8EF3-EEC1D89BE0D9}"/>
            </a:ext>
          </a:extLst>
        </xdr:cNvPr>
        <xdr:cNvSpPr/>
      </xdr:nvSpPr>
      <xdr:spPr>
        <a:xfrm>
          <a:off x="13652500" y="14279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100149</xdr:rowOff>
    </xdr:from>
    <xdr:to>
      <xdr:col>76</xdr:col>
      <xdr:colOff>114300</xdr:colOff>
      <xdr:row>83</xdr:row>
      <xdr:rowOff>145869</xdr:rowOff>
    </xdr:to>
    <xdr:cxnSp macro="">
      <xdr:nvCxnSpPr>
        <xdr:cNvPr id="473" name="直線コネクタ 472">
          <a:extLst>
            <a:ext uri="{FF2B5EF4-FFF2-40B4-BE49-F238E27FC236}">
              <a16:creationId xmlns:a16="http://schemas.microsoft.com/office/drawing/2014/main" id="{048D56A3-247F-4D9B-874D-EA7F0E660F77}"/>
            </a:ext>
          </a:extLst>
        </xdr:cNvPr>
        <xdr:cNvCxnSpPr/>
      </xdr:nvCxnSpPr>
      <xdr:spPr>
        <a:xfrm>
          <a:off x="13703300" y="14330499"/>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29755</xdr:rowOff>
    </xdr:from>
    <xdr:to>
      <xdr:col>67</xdr:col>
      <xdr:colOff>101600</xdr:colOff>
      <xdr:row>84</xdr:row>
      <xdr:rowOff>131355</xdr:rowOff>
    </xdr:to>
    <xdr:sp macro="" textlink="">
      <xdr:nvSpPr>
        <xdr:cNvPr id="474" name="楕円 473">
          <a:extLst>
            <a:ext uri="{FF2B5EF4-FFF2-40B4-BE49-F238E27FC236}">
              <a16:creationId xmlns:a16="http://schemas.microsoft.com/office/drawing/2014/main" id="{802A7A28-A8C5-4456-8927-010399491349}"/>
            </a:ext>
          </a:extLst>
        </xdr:cNvPr>
        <xdr:cNvSpPr/>
      </xdr:nvSpPr>
      <xdr:spPr>
        <a:xfrm>
          <a:off x="12763500" y="14431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100149</xdr:rowOff>
    </xdr:from>
    <xdr:to>
      <xdr:col>71</xdr:col>
      <xdr:colOff>177800</xdr:colOff>
      <xdr:row>84</xdr:row>
      <xdr:rowOff>80555</xdr:rowOff>
    </xdr:to>
    <xdr:cxnSp macro="">
      <xdr:nvCxnSpPr>
        <xdr:cNvPr id="475" name="直線コネクタ 474">
          <a:extLst>
            <a:ext uri="{FF2B5EF4-FFF2-40B4-BE49-F238E27FC236}">
              <a16:creationId xmlns:a16="http://schemas.microsoft.com/office/drawing/2014/main" id="{CEAC267F-730D-443F-A9FE-C04585729509}"/>
            </a:ext>
          </a:extLst>
        </xdr:cNvPr>
        <xdr:cNvCxnSpPr/>
      </xdr:nvCxnSpPr>
      <xdr:spPr>
        <a:xfrm flipV="1">
          <a:off x="12814300" y="14330499"/>
          <a:ext cx="889000" cy="151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41746</xdr:rowOff>
    </xdr:from>
    <xdr:ext cx="405111" cy="259045"/>
    <xdr:sp macro="" textlink="">
      <xdr:nvSpPr>
        <xdr:cNvPr id="476" name="n_1aveValue【消防施設】&#10;有形固定資産減価償却率">
          <a:extLst>
            <a:ext uri="{FF2B5EF4-FFF2-40B4-BE49-F238E27FC236}">
              <a16:creationId xmlns:a16="http://schemas.microsoft.com/office/drawing/2014/main" id="{A87B19A7-9CB7-4D6F-A0FD-9D5BD2BB3AAA}"/>
            </a:ext>
          </a:extLst>
        </xdr:cNvPr>
        <xdr:cNvSpPr txBox="1"/>
      </xdr:nvSpPr>
      <xdr:spPr>
        <a:xfrm>
          <a:off x="15266044" y="141006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107059</xdr:rowOff>
    </xdr:from>
    <xdr:ext cx="405111" cy="259045"/>
    <xdr:sp macro="" textlink="">
      <xdr:nvSpPr>
        <xdr:cNvPr id="477" name="n_2aveValue【消防施設】&#10;有形固定資産減価償却率">
          <a:extLst>
            <a:ext uri="{FF2B5EF4-FFF2-40B4-BE49-F238E27FC236}">
              <a16:creationId xmlns:a16="http://schemas.microsoft.com/office/drawing/2014/main" id="{0DD9E434-47CB-4596-8E94-DB152FEF0138}"/>
            </a:ext>
          </a:extLst>
        </xdr:cNvPr>
        <xdr:cNvSpPr txBox="1"/>
      </xdr:nvSpPr>
      <xdr:spPr>
        <a:xfrm>
          <a:off x="14389744" y="13994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155139</xdr:rowOff>
    </xdr:from>
    <xdr:ext cx="405111" cy="259045"/>
    <xdr:sp macro="" textlink="">
      <xdr:nvSpPr>
        <xdr:cNvPr id="478" name="n_3aveValue【消防施設】&#10;有形固定資産減価償却率">
          <a:extLst>
            <a:ext uri="{FF2B5EF4-FFF2-40B4-BE49-F238E27FC236}">
              <a16:creationId xmlns:a16="http://schemas.microsoft.com/office/drawing/2014/main" id="{1F51F6ED-248C-43EC-BD90-9FA2BDE801AF}"/>
            </a:ext>
          </a:extLst>
        </xdr:cNvPr>
        <xdr:cNvSpPr txBox="1"/>
      </xdr:nvSpPr>
      <xdr:spPr>
        <a:xfrm>
          <a:off x="13500744" y="14385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165843</xdr:rowOff>
    </xdr:from>
    <xdr:ext cx="405111" cy="259045"/>
    <xdr:sp macro="" textlink="">
      <xdr:nvSpPr>
        <xdr:cNvPr id="479" name="n_4aveValue【消防施設】&#10;有形固定資産減価償却率">
          <a:extLst>
            <a:ext uri="{FF2B5EF4-FFF2-40B4-BE49-F238E27FC236}">
              <a16:creationId xmlns:a16="http://schemas.microsoft.com/office/drawing/2014/main" id="{D985714C-3815-4F6F-88D9-E23F8E0CF84A}"/>
            </a:ext>
          </a:extLst>
        </xdr:cNvPr>
        <xdr:cNvSpPr txBox="1"/>
      </xdr:nvSpPr>
      <xdr:spPr>
        <a:xfrm>
          <a:off x="12611744" y="138818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40839</xdr:rowOff>
    </xdr:from>
    <xdr:ext cx="405111" cy="259045"/>
    <xdr:sp macro="" textlink="">
      <xdr:nvSpPr>
        <xdr:cNvPr id="480" name="n_1mainValue【消防施設】&#10;有形固定資産減価償却率">
          <a:extLst>
            <a:ext uri="{FF2B5EF4-FFF2-40B4-BE49-F238E27FC236}">
              <a16:creationId xmlns:a16="http://schemas.microsoft.com/office/drawing/2014/main" id="{DD2D19A2-C2FF-403A-BF01-EC230A630D7B}"/>
            </a:ext>
          </a:extLst>
        </xdr:cNvPr>
        <xdr:cNvSpPr txBox="1"/>
      </xdr:nvSpPr>
      <xdr:spPr>
        <a:xfrm>
          <a:off x="15266044" y="144426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16346</xdr:rowOff>
    </xdr:from>
    <xdr:ext cx="405111" cy="259045"/>
    <xdr:sp macro="" textlink="">
      <xdr:nvSpPr>
        <xdr:cNvPr id="481" name="n_2mainValue【消防施設】&#10;有形固定資産減価償却率">
          <a:extLst>
            <a:ext uri="{FF2B5EF4-FFF2-40B4-BE49-F238E27FC236}">
              <a16:creationId xmlns:a16="http://schemas.microsoft.com/office/drawing/2014/main" id="{F8AFE256-E5D2-4C02-994D-EA45FFDD89CB}"/>
            </a:ext>
          </a:extLst>
        </xdr:cNvPr>
        <xdr:cNvSpPr txBox="1"/>
      </xdr:nvSpPr>
      <xdr:spPr>
        <a:xfrm>
          <a:off x="14389744" y="144181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167476</xdr:rowOff>
    </xdr:from>
    <xdr:ext cx="405111" cy="259045"/>
    <xdr:sp macro="" textlink="">
      <xdr:nvSpPr>
        <xdr:cNvPr id="482" name="n_3mainValue【消防施設】&#10;有形固定資産減価償却率">
          <a:extLst>
            <a:ext uri="{FF2B5EF4-FFF2-40B4-BE49-F238E27FC236}">
              <a16:creationId xmlns:a16="http://schemas.microsoft.com/office/drawing/2014/main" id="{E8116C6D-EB49-4199-B91C-2EE28BF9476D}"/>
            </a:ext>
          </a:extLst>
        </xdr:cNvPr>
        <xdr:cNvSpPr txBox="1"/>
      </xdr:nvSpPr>
      <xdr:spPr>
        <a:xfrm>
          <a:off x="13500744" y="140549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122482</xdr:rowOff>
    </xdr:from>
    <xdr:ext cx="405111" cy="259045"/>
    <xdr:sp macro="" textlink="">
      <xdr:nvSpPr>
        <xdr:cNvPr id="483" name="n_4mainValue【消防施設】&#10;有形固定資産減価償却率">
          <a:extLst>
            <a:ext uri="{FF2B5EF4-FFF2-40B4-BE49-F238E27FC236}">
              <a16:creationId xmlns:a16="http://schemas.microsoft.com/office/drawing/2014/main" id="{0A4F3422-F58C-4F91-BB4F-C8011CC33E3A}"/>
            </a:ext>
          </a:extLst>
        </xdr:cNvPr>
        <xdr:cNvSpPr txBox="1"/>
      </xdr:nvSpPr>
      <xdr:spPr>
        <a:xfrm>
          <a:off x="12611744" y="14524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84" name="正方形/長方形 483">
          <a:extLst>
            <a:ext uri="{FF2B5EF4-FFF2-40B4-BE49-F238E27FC236}">
              <a16:creationId xmlns:a16="http://schemas.microsoft.com/office/drawing/2014/main" id="{7B8BA7A3-094F-4542-973A-10961412B561}"/>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85" name="正方形/長方形 484">
          <a:extLst>
            <a:ext uri="{FF2B5EF4-FFF2-40B4-BE49-F238E27FC236}">
              <a16:creationId xmlns:a16="http://schemas.microsoft.com/office/drawing/2014/main" id="{F5D541D2-245E-4B40-B696-556B39C78DF7}"/>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86" name="正方形/長方形 485">
          <a:extLst>
            <a:ext uri="{FF2B5EF4-FFF2-40B4-BE49-F238E27FC236}">
              <a16:creationId xmlns:a16="http://schemas.microsoft.com/office/drawing/2014/main" id="{A976D629-89D9-4C5B-9452-B46D021F4171}"/>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87" name="正方形/長方形 486">
          <a:extLst>
            <a:ext uri="{FF2B5EF4-FFF2-40B4-BE49-F238E27FC236}">
              <a16:creationId xmlns:a16="http://schemas.microsoft.com/office/drawing/2014/main" id="{60DBE5B7-9F58-4259-86DC-E1EDCE8680E5}"/>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88" name="正方形/長方形 487">
          <a:extLst>
            <a:ext uri="{FF2B5EF4-FFF2-40B4-BE49-F238E27FC236}">
              <a16:creationId xmlns:a16="http://schemas.microsoft.com/office/drawing/2014/main" id="{845E8678-970B-4354-8077-5E163C9477F1}"/>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89" name="正方形/長方形 488">
          <a:extLst>
            <a:ext uri="{FF2B5EF4-FFF2-40B4-BE49-F238E27FC236}">
              <a16:creationId xmlns:a16="http://schemas.microsoft.com/office/drawing/2014/main" id="{27D37BD9-1FB4-4F79-B7D4-2FBE6FD2F46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90" name="正方形/長方形 489">
          <a:extLst>
            <a:ext uri="{FF2B5EF4-FFF2-40B4-BE49-F238E27FC236}">
              <a16:creationId xmlns:a16="http://schemas.microsoft.com/office/drawing/2014/main" id="{F1C3B6F0-5B67-4E3A-8667-B0E962B17DF6}"/>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91" name="正方形/長方形 490">
          <a:extLst>
            <a:ext uri="{FF2B5EF4-FFF2-40B4-BE49-F238E27FC236}">
              <a16:creationId xmlns:a16="http://schemas.microsoft.com/office/drawing/2014/main" id="{345A9765-AE28-4EFC-815D-314FE8C80D85}"/>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492" name="テキスト ボックス 491">
          <a:extLst>
            <a:ext uri="{FF2B5EF4-FFF2-40B4-BE49-F238E27FC236}">
              <a16:creationId xmlns:a16="http://schemas.microsoft.com/office/drawing/2014/main" id="{1FB93A9D-07F7-4758-B953-D7D82CA8D71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93" name="直線コネクタ 492">
          <a:extLst>
            <a:ext uri="{FF2B5EF4-FFF2-40B4-BE49-F238E27FC236}">
              <a16:creationId xmlns:a16="http://schemas.microsoft.com/office/drawing/2014/main" id="{EAC59FA6-2AF6-4018-95C3-EDB63C60E58F}"/>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94" name="直線コネクタ 493">
          <a:extLst>
            <a:ext uri="{FF2B5EF4-FFF2-40B4-BE49-F238E27FC236}">
              <a16:creationId xmlns:a16="http://schemas.microsoft.com/office/drawing/2014/main" id="{93E54470-8051-4445-82C0-F554E41FEE08}"/>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495" name="テキスト ボックス 494">
          <a:extLst>
            <a:ext uri="{FF2B5EF4-FFF2-40B4-BE49-F238E27FC236}">
              <a16:creationId xmlns:a16="http://schemas.microsoft.com/office/drawing/2014/main" id="{EFB3AA10-3145-434B-AE08-2B4BFDABBDDF}"/>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96" name="直線コネクタ 495">
          <a:extLst>
            <a:ext uri="{FF2B5EF4-FFF2-40B4-BE49-F238E27FC236}">
              <a16:creationId xmlns:a16="http://schemas.microsoft.com/office/drawing/2014/main" id="{33A8D066-2A43-4A38-8EF6-2044E2BF6BEC}"/>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497" name="テキスト ボックス 496">
          <a:extLst>
            <a:ext uri="{FF2B5EF4-FFF2-40B4-BE49-F238E27FC236}">
              <a16:creationId xmlns:a16="http://schemas.microsoft.com/office/drawing/2014/main" id="{30DB7E56-6095-4017-9D3B-FF6B43C13B69}"/>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98" name="直線コネクタ 497">
          <a:extLst>
            <a:ext uri="{FF2B5EF4-FFF2-40B4-BE49-F238E27FC236}">
              <a16:creationId xmlns:a16="http://schemas.microsoft.com/office/drawing/2014/main" id="{FA6B5CB0-5738-4B0F-A321-128C2A7030D2}"/>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499" name="テキスト ボックス 498">
          <a:extLst>
            <a:ext uri="{FF2B5EF4-FFF2-40B4-BE49-F238E27FC236}">
              <a16:creationId xmlns:a16="http://schemas.microsoft.com/office/drawing/2014/main" id="{153577DC-21A2-4F80-B6AB-D20325089B6D}"/>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500" name="直線コネクタ 499">
          <a:extLst>
            <a:ext uri="{FF2B5EF4-FFF2-40B4-BE49-F238E27FC236}">
              <a16:creationId xmlns:a16="http://schemas.microsoft.com/office/drawing/2014/main" id="{E9B3B6A9-815F-4F32-82A7-55080335FC2F}"/>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501" name="テキスト ボックス 500">
          <a:extLst>
            <a:ext uri="{FF2B5EF4-FFF2-40B4-BE49-F238E27FC236}">
              <a16:creationId xmlns:a16="http://schemas.microsoft.com/office/drawing/2014/main" id="{BCCB11D7-1261-483D-8ECB-046A55F867DE}"/>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502" name="直線コネクタ 501">
          <a:extLst>
            <a:ext uri="{FF2B5EF4-FFF2-40B4-BE49-F238E27FC236}">
              <a16:creationId xmlns:a16="http://schemas.microsoft.com/office/drawing/2014/main" id="{69839A96-D30F-4DFD-AE5E-E3966F7A9EBB}"/>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503" name="テキスト ボックス 502">
          <a:extLst>
            <a:ext uri="{FF2B5EF4-FFF2-40B4-BE49-F238E27FC236}">
              <a16:creationId xmlns:a16="http://schemas.microsoft.com/office/drawing/2014/main" id="{2385EDAE-C8F9-46AD-A155-EBAAE26881F9}"/>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04" name="直線コネクタ 503">
          <a:extLst>
            <a:ext uri="{FF2B5EF4-FFF2-40B4-BE49-F238E27FC236}">
              <a16:creationId xmlns:a16="http://schemas.microsoft.com/office/drawing/2014/main" id="{63C91D7D-9DAA-4749-87BD-7D7928BCE5A2}"/>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05" name="テキスト ボックス 504">
          <a:extLst>
            <a:ext uri="{FF2B5EF4-FFF2-40B4-BE49-F238E27FC236}">
              <a16:creationId xmlns:a16="http://schemas.microsoft.com/office/drawing/2014/main" id="{8B63B0CF-E13A-4C22-89D8-4D6729E7E005}"/>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06" name="【消防施設】&#10;一人当たり面積グラフ枠">
          <a:extLst>
            <a:ext uri="{FF2B5EF4-FFF2-40B4-BE49-F238E27FC236}">
              <a16:creationId xmlns:a16="http://schemas.microsoft.com/office/drawing/2014/main" id="{5DF235D1-417C-40AC-8889-6BEBBA4AEEAC}"/>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26670</xdr:rowOff>
    </xdr:from>
    <xdr:to>
      <xdr:col>116</xdr:col>
      <xdr:colOff>62864</xdr:colOff>
      <xdr:row>86</xdr:row>
      <xdr:rowOff>76200</xdr:rowOff>
    </xdr:to>
    <xdr:cxnSp macro="">
      <xdr:nvCxnSpPr>
        <xdr:cNvPr id="507" name="直線コネクタ 506">
          <a:extLst>
            <a:ext uri="{FF2B5EF4-FFF2-40B4-BE49-F238E27FC236}">
              <a16:creationId xmlns:a16="http://schemas.microsoft.com/office/drawing/2014/main" id="{6226E9F9-528E-44A3-A823-B4708A2DCDE7}"/>
            </a:ext>
          </a:extLst>
        </xdr:cNvPr>
        <xdr:cNvCxnSpPr/>
      </xdr:nvCxnSpPr>
      <xdr:spPr>
        <a:xfrm flipV="1">
          <a:off x="22160864" y="13228320"/>
          <a:ext cx="0" cy="159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508" name="【消防施設】&#10;一人当たり面積最小値テキスト">
          <a:extLst>
            <a:ext uri="{FF2B5EF4-FFF2-40B4-BE49-F238E27FC236}">
              <a16:creationId xmlns:a16="http://schemas.microsoft.com/office/drawing/2014/main" id="{0D2AE212-246D-44B8-BEEC-5F69D930B8E7}"/>
            </a:ext>
          </a:extLst>
        </xdr:cNvPr>
        <xdr:cNvSpPr txBox="1"/>
      </xdr:nvSpPr>
      <xdr:spPr>
        <a:xfrm>
          <a:off x="22199600" y="1482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509" name="直線コネクタ 508">
          <a:extLst>
            <a:ext uri="{FF2B5EF4-FFF2-40B4-BE49-F238E27FC236}">
              <a16:creationId xmlns:a16="http://schemas.microsoft.com/office/drawing/2014/main" id="{342F3172-D71F-4F64-A04C-3ED0D14CA9BC}"/>
            </a:ext>
          </a:extLst>
        </xdr:cNvPr>
        <xdr:cNvCxnSpPr/>
      </xdr:nvCxnSpPr>
      <xdr:spPr>
        <a:xfrm>
          <a:off x="22072600" y="1482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75</xdr:row>
      <xdr:rowOff>144797</xdr:rowOff>
    </xdr:from>
    <xdr:ext cx="469744" cy="259045"/>
    <xdr:sp macro="" textlink="">
      <xdr:nvSpPr>
        <xdr:cNvPr id="510" name="【消防施設】&#10;一人当たり面積最大値テキスト">
          <a:extLst>
            <a:ext uri="{FF2B5EF4-FFF2-40B4-BE49-F238E27FC236}">
              <a16:creationId xmlns:a16="http://schemas.microsoft.com/office/drawing/2014/main" id="{FA88B731-5136-4C8F-A4D4-ED3D2BF4BC41}"/>
            </a:ext>
          </a:extLst>
        </xdr:cNvPr>
        <xdr:cNvSpPr txBox="1"/>
      </xdr:nvSpPr>
      <xdr:spPr>
        <a:xfrm>
          <a:off x="22199600" y="13003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26670</xdr:rowOff>
    </xdr:from>
    <xdr:to>
      <xdr:col>116</xdr:col>
      <xdr:colOff>152400</xdr:colOff>
      <xdr:row>77</xdr:row>
      <xdr:rowOff>26670</xdr:rowOff>
    </xdr:to>
    <xdr:cxnSp macro="">
      <xdr:nvCxnSpPr>
        <xdr:cNvPr id="511" name="直線コネクタ 510">
          <a:extLst>
            <a:ext uri="{FF2B5EF4-FFF2-40B4-BE49-F238E27FC236}">
              <a16:creationId xmlns:a16="http://schemas.microsoft.com/office/drawing/2014/main" id="{46E6A542-E50A-4533-BCCF-814F90EB3AFD}"/>
            </a:ext>
          </a:extLst>
        </xdr:cNvPr>
        <xdr:cNvCxnSpPr/>
      </xdr:nvCxnSpPr>
      <xdr:spPr>
        <a:xfrm>
          <a:off x="22072600" y="13228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36213</xdr:rowOff>
    </xdr:from>
    <xdr:ext cx="469744" cy="259045"/>
    <xdr:sp macro="" textlink="">
      <xdr:nvSpPr>
        <xdr:cNvPr id="512" name="【消防施設】&#10;一人当たり面積平均値テキスト">
          <a:extLst>
            <a:ext uri="{FF2B5EF4-FFF2-40B4-BE49-F238E27FC236}">
              <a16:creationId xmlns:a16="http://schemas.microsoft.com/office/drawing/2014/main" id="{2354A188-AF67-426D-9495-952FF38F57D7}"/>
            </a:ext>
          </a:extLst>
        </xdr:cNvPr>
        <xdr:cNvSpPr txBox="1"/>
      </xdr:nvSpPr>
      <xdr:spPr>
        <a:xfrm>
          <a:off x="22199600" y="1426656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57786</xdr:rowOff>
    </xdr:from>
    <xdr:to>
      <xdr:col>116</xdr:col>
      <xdr:colOff>114300</xdr:colOff>
      <xdr:row>83</xdr:row>
      <xdr:rowOff>159386</xdr:rowOff>
    </xdr:to>
    <xdr:sp macro="" textlink="">
      <xdr:nvSpPr>
        <xdr:cNvPr id="513" name="フローチャート: 判断 512">
          <a:extLst>
            <a:ext uri="{FF2B5EF4-FFF2-40B4-BE49-F238E27FC236}">
              <a16:creationId xmlns:a16="http://schemas.microsoft.com/office/drawing/2014/main" id="{6D8E6F21-FBB1-4B55-924E-D4FE43121E19}"/>
            </a:ext>
          </a:extLst>
        </xdr:cNvPr>
        <xdr:cNvSpPr/>
      </xdr:nvSpPr>
      <xdr:spPr>
        <a:xfrm>
          <a:off x="22110700" y="14288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92075</xdr:rowOff>
    </xdr:from>
    <xdr:to>
      <xdr:col>112</xdr:col>
      <xdr:colOff>38100</xdr:colOff>
      <xdr:row>84</xdr:row>
      <xdr:rowOff>22225</xdr:rowOff>
    </xdr:to>
    <xdr:sp macro="" textlink="">
      <xdr:nvSpPr>
        <xdr:cNvPr id="514" name="フローチャート: 判断 513">
          <a:extLst>
            <a:ext uri="{FF2B5EF4-FFF2-40B4-BE49-F238E27FC236}">
              <a16:creationId xmlns:a16="http://schemas.microsoft.com/office/drawing/2014/main" id="{C4ECBBB4-EDBF-45C9-BCC0-83B94A685FF7}"/>
            </a:ext>
          </a:extLst>
        </xdr:cNvPr>
        <xdr:cNvSpPr/>
      </xdr:nvSpPr>
      <xdr:spPr>
        <a:xfrm>
          <a:off x="21272500" y="14322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170180</xdr:rowOff>
    </xdr:from>
    <xdr:to>
      <xdr:col>107</xdr:col>
      <xdr:colOff>101600</xdr:colOff>
      <xdr:row>84</xdr:row>
      <xdr:rowOff>100330</xdr:rowOff>
    </xdr:to>
    <xdr:sp macro="" textlink="">
      <xdr:nvSpPr>
        <xdr:cNvPr id="515" name="フローチャート: 判断 514">
          <a:extLst>
            <a:ext uri="{FF2B5EF4-FFF2-40B4-BE49-F238E27FC236}">
              <a16:creationId xmlns:a16="http://schemas.microsoft.com/office/drawing/2014/main" id="{865DDC75-0F1B-4A00-B3F5-9A61059863F1}"/>
            </a:ext>
          </a:extLst>
        </xdr:cNvPr>
        <xdr:cNvSpPr/>
      </xdr:nvSpPr>
      <xdr:spPr>
        <a:xfrm>
          <a:off x="20383500" y="1440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25400</xdr:rowOff>
    </xdr:from>
    <xdr:to>
      <xdr:col>102</xdr:col>
      <xdr:colOff>165100</xdr:colOff>
      <xdr:row>84</xdr:row>
      <xdr:rowOff>127000</xdr:rowOff>
    </xdr:to>
    <xdr:sp macro="" textlink="">
      <xdr:nvSpPr>
        <xdr:cNvPr id="516" name="フローチャート: 判断 515">
          <a:extLst>
            <a:ext uri="{FF2B5EF4-FFF2-40B4-BE49-F238E27FC236}">
              <a16:creationId xmlns:a16="http://schemas.microsoft.com/office/drawing/2014/main" id="{B060051B-BA0E-4AF2-93B4-AD435C941225}"/>
            </a:ext>
          </a:extLst>
        </xdr:cNvPr>
        <xdr:cNvSpPr/>
      </xdr:nvSpPr>
      <xdr:spPr>
        <a:xfrm>
          <a:off x="194945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61595</xdr:rowOff>
    </xdr:from>
    <xdr:to>
      <xdr:col>98</xdr:col>
      <xdr:colOff>38100</xdr:colOff>
      <xdr:row>84</xdr:row>
      <xdr:rowOff>163195</xdr:rowOff>
    </xdr:to>
    <xdr:sp macro="" textlink="">
      <xdr:nvSpPr>
        <xdr:cNvPr id="517" name="フローチャート: 判断 516">
          <a:extLst>
            <a:ext uri="{FF2B5EF4-FFF2-40B4-BE49-F238E27FC236}">
              <a16:creationId xmlns:a16="http://schemas.microsoft.com/office/drawing/2014/main" id="{5486E6BD-7C46-4CF7-95B1-7643BA54F2FE}"/>
            </a:ext>
          </a:extLst>
        </xdr:cNvPr>
        <xdr:cNvSpPr/>
      </xdr:nvSpPr>
      <xdr:spPr>
        <a:xfrm>
          <a:off x="18605500" y="1446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518" name="テキスト ボックス 517">
          <a:extLst>
            <a:ext uri="{FF2B5EF4-FFF2-40B4-BE49-F238E27FC236}">
              <a16:creationId xmlns:a16="http://schemas.microsoft.com/office/drawing/2014/main" id="{F5FC616E-2BDF-4C76-8675-647C1AE7634C}"/>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19" name="テキスト ボックス 518">
          <a:extLst>
            <a:ext uri="{FF2B5EF4-FFF2-40B4-BE49-F238E27FC236}">
              <a16:creationId xmlns:a16="http://schemas.microsoft.com/office/drawing/2014/main" id="{71F5EC68-F3B6-4D54-A0DE-791337A075FD}"/>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20" name="テキスト ボックス 519">
          <a:extLst>
            <a:ext uri="{FF2B5EF4-FFF2-40B4-BE49-F238E27FC236}">
              <a16:creationId xmlns:a16="http://schemas.microsoft.com/office/drawing/2014/main" id="{C78AADC0-FDE9-4B42-9C2D-EB45BFCE4976}"/>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21" name="テキスト ボックス 520">
          <a:extLst>
            <a:ext uri="{FF2B5EF4-FFF2-40B4-BE49-F238E27FC236}">
              <a16:creationId xmlns:a16="http://schemas.microsoft.com/office/drawing/2014/main" id="{88E83578-EC11-4426-A75C-BED2664D650B}"/>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522" name="テキスト ボックス 521">
          <a:extLst>
            <a:ext uri="{FF2B5EF4-FFF2-40B4-BE49-F238E27FC236}">
              <a16:creationId xmlns:a16="http://schemas.microsoft.com/office/drawing/2014/main" id="{F23CEC07-9826-4F0C-A297-1ED61C813535}"/>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2539</xdr:rowOff>
    </xdr:from>
    <xdr:to>
      <xdr:col>116</xdr:col>
      <xdr:colOff>114300</xdr:colOff>
      <xdr:row>83</xdr:row>
      <xdr:rowOff>104139</xdr:rowOff>
    </xdr:to>
    <xdr:sp macro="" textlink="">
      <xdr:nvSpPr>
        <xdr:cNvPr id="523" name="楕円 522">
          <a:extLst>
            <a:ext uri="{FF2B5EF4-FFF2-40B4-BE49-F238E27FC236}">
              <a16:creationId xmlns:a16="http://schemas.microsoft.com/office/drawing/2014/main" id="{60F00B58-4544-4583-BBD9-A0CCFAB1BC80}"/>
            </a:ext>
          </a:extLst>
        </xdr:cNvPr>
        <xdr:cNvSpPr/>
      </xdr:nvSpPr>
      <xdr:spPr>
        <a:xfrm>
          <a:off x="22110700" y="14232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25416</xdr:rowOff>
    </xdr:from>
    <xdr:ext cx="469744" cy="259045"/>
    <xdr:sp macro="" textlink="">
      <xdr:nvSpPr>
        <xdr:cNvPr id="524" name="【消防施設】&#10;一人当たり面積該当値テキスト">
          <a:extLst>
            <a:ext uri="{FF2B5EF4-FFF2-40B4-BE49-F238E27FC236}">
              <a16:creationId xmlns:a16="http://schemas.microsoft.com/office/drawing/2014/main" id="{ABBB8253-4495-4CBF-9DDD-CC192BEE5052}"/>
            </a:ext>
          </a:extLst>
        </xdr:cNvPr>
        <xdr:cNvSpPr txBox="1"/>
      </xdr:nvSpPr>
      <xdr:spPr>
        <a:xfrm>
          <a:off x="22199600" y="140843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13970</xdr:rowOff>
    </xdr:from>
    <xdr:to>
      <xdr:col>112</xdr:col>
      <xdr:colOff>38100</xdr:colOff>
      <xdr:row>83</xdr:row>
      <xdr:rowOff>115570</xdr:rowOff>
    </xdr:to>
    <xdr:sp macro="" textlink="">
      <xdr:nvSpPr>
        <xdr:cNvPr id="525" name="楕円 524">
          <a:extLst>
            <a:ext uri="{FF2B5EF4-FFF2-40B4-BE49-F238E27FC236}">
              <a16:creationId xmlns:a16="http://schemas.microsoft.com/office/drawing/2014/main" id="{E8FE6B03-21C2-46DA-A4F6-485CDABE0723}"/>
            </a:ext>
          </a:extLst>
        </xdr:cNvPr>
        <xdr:cNvSpPr/>
      </xdr:nvSpPr>
      <xdr:spPr>
        <a:xfrm>
          <a:off x="21272500" y="1424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53339</xdr:rowOff>
    </xdr:from>
    <xdr:to>
      <xdr:col>116</xdr:col>
      <xdr:colOff>63500</xdr:colOff>
      <xdr:row>83</xdr:row>
      <xdr:rowOff>64770</xdr:rowOff>
    </xdr:to>
    <xdr:cxnSp macro="">
      <xdr:nvCxnSpPr>
        <xdr:cNvPr id="526" name="直線コネクタ 525">
          <a:extLst>
            <a:ext uri="{FF2B5EF4-FFF2-40B4-BE49-F238E27FC236}">
              <a16:creationId xmlns:a16="http://schemas.microsoft.com/office/drawing/2014/main" id="{1F8395AE-CD26-4C2B-8279-2AE42C5CB2C4}"/>
            </a:ext>
          </a:extLst>
        </xdr:cNvPr>
        <xdr:cNvCxnSpPr/>
      </xdr:nvCxnSpPr>
      <xdr:spPr>
        <a:xfrm flipV="1">
          <a:off x="21323300" y="14283689"/>
          <a:ext cx="8382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31114</xdr:rowOff>
    </xdr:from>
    <xdr:to>
      <xdr:col>107</xdr:col>
      <xdr:colOff>101600</xdr:colOff>
      <xdr:row>83</xdr:row>
      <xdr:rowOff>132714</xdr:rowOff>
    </xdr:to>
    <xdr:sp macro="" textlink="">
      <xdr:nvSpPr>
        <xdr:cNvPr id="527" name="楕円 526">
          <a:extLst>
            <a:ext uri="{FF2B5EF4-FFF2-40B4-BE49-F238E27FC236}">
              <a16:creationId xmlns:a16="http://schemas.microsoft.com/office/drawing/2014/main" id="{38A0EE6D-B58F-4166-BD91-25BBD710ABEB}"/>
            </a:ext>
          </a:extLst>
        </xdr:cNvPr>
        <xdr:cNvSpPr/>
      </xdr:nvSpPr>
      <xdr:spPr>
        <a:xfrm>
          <a:off x="20383500" y="14261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64770</xdr:rowOff>
    </xdr:from>
    <xdr:to>
      <xdr:col>111</xdr:col>
      <xdr:colOff>177800</xdr:colOff>
      <xdr:row>83</xdr:row>
      <xdr:rowOff>81914</xdr:rowOff>
    </xdr:to>
    <xdr:cxnSp macro="">
      <xdr:nvCxnSpPr>
        <xdr:cNvPr id="528" name="直線コネクタ 527">
          <a:extLst>
            <a:ext uri="{FF2B5EF4-FFF2-40B4-BE49-F238E27FC236}">
              <a16:creationId xmlns:a16="http://schemas.microsoft.com/office/drawing/2014/main" id="{752202D5-AB7C-4E5D-8EAB-D80B4992D3B6}"/>
            </a:ext>
          </a:extLst>
        </xdr:cNvPr>
        <xdr:cNvCxnSpPr/>
      </xdr:nvCxnSpPr>
      <xdr:spPr>
        <a:xfrm flipV="1">
          <a:off x="20434300" y="14295120"/>
          <a:ext cx="889000" cy="17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48261</xdr:rowOff>
    </xdr:from>
    <xdr:to>
      <xdr:col>102</xdr:col>
      <xdr:colOff>165100</xdr:colOff>
      <xdr:row>83</xdr:row>
      <xdr:rowOff>149861</xdr:rowOff>
    </xdr:to>
    <xdr:sp macro="" textlink="">
      <xdr:nvSpPr>
        <xdr:cNvPr id="529" name="楕円 528">
          <a:extLst>
            <a:ext uri="{FF2B5EF4-FFF2-40B4-BE49-F238E27FC236}">
              <a16:creationId xmlns:a16="http://schemas.microsoft.com/office/drawing/2014/main" id="{D662DD8B-D7C9-4A09-B22D-93F2F410902F}"/>
            </a:ext>
          </a:extLst>
        </xdr:cNvPr>
        <xdr:cNvSpPr/>
      </xdr:nvSpPr>
      <xdr:spPr>
        <a:xfrm>
          <a:off x="19494500" y="14278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83</xdr:row>
      <xdr:rowOff>81914</xdr:rowOff>
    </xdr:from>
    <xdr:to>
      <xdr:col>107</xdr:col>
      <xdr:colOff>50800</xdr:colOff>
      <xdr:row>83</xdr:row>
      <xdr:rowOff>99061</xdr:rowOff>
    </xdr:to>
    <xdr:cxnSp macro="">
      <xdr:nvCxnSpPr>
        <xdr:cNvPr id="530" name="直線コネクタ 529">
          <a:extLst>
            <a:ext uri="{FF2B5EF4-FFF2-40B4-BE49-F238E27FC236}">
              <a16:creationId xmlns:a16="http://schemas.microsoft.com/office/drawing/2014/main" id="{0B5E252F-9C1B-4D42-9570-8434FB442B77}"/>
            </a:ext>
          </a:extLst>
        </xdr:cNvPr>
        <xdr:cNvCxnSpPr/>
      </xdr:nvCxnSpPr>
      <xdr:spPr>
        <a:xfrm flipV="1">
          <a:off x="19545300" y="14312264"/>
          <a:ext cx="889000" cy="17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143511</xdr:rowOff>
    </xdr:from>
    <xdr:to>
      <xdr:col>98</xdr:col>
      <xdr:colOff>38100</xdr:colOff>
      <xdr:row>84</xdr:row>
      <xdr:rowOff>73661</xdr:rowOff>
    </xdr:to>
    <xdr:sp macro="" textlink="">
      <xdr:nvSpPr>
        <xdr:cNvPr id="531" name="楕円 530">
          <a:extLst>
            <a:ext uri="{FF2B5EF4-FFF2-40B4-BE49-F238E27FC236}">
              <a16:creationId xmlns:a16="http://schemas.microsoft.com/office/drawing/2014/main" id="{58C41091-DEE2-4C36-9A2C-3E6F0DC7BA84}"/>
            </a:ext>
          </a:extLst>
        </xdr:cNvPr>
        <xdr:cNvSpPr/>
      </xdr:nvSpPr>
      <xdr:spPr>
        <a:xfrm>
          <a:off x="18605500" y="14373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83</xdr:row>
      <xdr:rowOff>99061</xdr:rowOff>
    </xdr:from>
    <xdr:to>
      <xdr:col>102</xdr:col>
      <xdr:colOff>114300</xdr:colOff>
      <xdr:row>84</xdr:row>
      <xdr:rowOff>22861</xdr:rowOff>
    </xdr:to>
    <xdr:cxnSp macro="">
      <xdr:nvCxnSpPr>
        <xdr:cNvPr id="532" name="直線コネクタ 531">
          <a:extLst>
            <a:ext uri="{FF2B5EF4-FFF2-40B4-BE49-F238E27FC236}">
              <a16:creationId xmlns:a16="http://schemas.microsoft.com/office/drawing/2014/main" id="{FE183D1F-ABDB-47F8-8BCF-3CEE7775F13A}"/>
            </a:ext>
          </a:extLst>
        </xdr:cNvPr>
        <xdr:cNvCxnSpPr/>
      </xdr:nvCxnSpPr>
      <xdr:spPr>
        <a:xfrm flipV="1">
          <a:off x="18656300" y="14329411"/>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13352</xdr:rowOff>
    </xdr:from>
    <xdr:ext cx="469744" cy="259045"/>
    <xdr:sp macro="" textlink="">
      <xdr:nvSpPr>
        <xdr:cNvPr id="533" name="n_1aveValue【消防施設】&#10;一人当たり面積">
          <a:extLst>
            <a:ext uri="{FF2B5EF4-FFF2-40B4-BE49-F238E27FC236}">
              <a16:creationId xmlns:a16="http://schemas.microsoft.com/office/drawing/2014/main" id="{15FA4522-42AF-425C-ABD2-3DF09749FB55}"/>
            </a:ext>
          </a:extLst>
        </xdr:cNvPr>
        <xdr:cNvSpPr txBox="1"/>
      </xdr:nvSpPr>
      <xdr:spPr>
        <a:xfrm>
          <a:off x="21075727" y="14415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91457</xdr:rowOff>
    </xdr:from>
    <xdr:ext cx="469744" cy="259045"/>
    <xdr:sp macro="" textlink="">
      <xdr:nvSpPr>
        <xdr:cNvPr id="534" name="n_2aveValue【消防施設】&#10;一人当たり面積">
          <a:extLst>
            <a:ext uri="{FF2B5EF4-FFF2-40B4-BE49-F238E27FC236}">
              <a16:creationId xmlns:a16="http://schemas.microsoft.com/office/drawing/2014/main" id="{25857DD9-5C9B-4D29-B702-332600599B90}"/>
            </a:ext>
          </a:extLst>
        </xdr:cNvPr>
        <xdr:cNvSpPr txBox="1"/>
      </xdr:nvSpPr>
      <xdr:spPr>
        <a:xfrm>
          <a:off x="20199427" y="14493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118127</xdr:rowOff>
    </xdr:from>
    <xdr:ext cx="469744" cy="259045"/>
    <xdr:sp macro="" textlink="">
      <xdr:nvSpPr>
        <xdr:cNvPr id="535" name="n_3aveValue【消防施設】&#10;一人当たり面積">
          <a:extLst>
            <a:ext uri="{FF2B5EF4-FFF2-40B4-BE49-F238E27FC236}">
              <a16:creationId xmlns:a16="http://schemas.microsoft.com/office/drawing/2014/main" id="{5619256F-AB70-48FC-9103-3CD91D55A4BC}"/>
            </a:ext>
          </a:extLst>
        </xdr:cNvPr>
        <xdr:cNvSpPr txBox="1"/>
      </xdr:nvSpPr>
      <xdr:spPr>
        <a:xfrm>
          <a:off x="19310427" y="14519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154322</xdr:rowOff>
    </xdr:from>
    <xdr:ext cx="469744" cy="259045"/>
    <xdr:sp macro="" textlink="">
      <xdr:nvSpPr>
        <xdr:cNvPr id="536" name="n_4aveValue【消防施設】&#10;一人当たり面積">
          <a:extLst>
            <a:ext uri="{FF2B5EF4-FFF2-40B4-BE49-F238E27FC236}">
              <a16:creationId xmlns:a16="http://schemas.microsoft.com/office/drawing/2014/main" id="{D84E417F-33FC-4D5B-8AA4-66349826E403}"/>
            </a:ext>
          </a:extLst>
        </xdr:cNvPr>
        <xdr:cNvSpPr txBox="1"/>
      </xdr:nvSpPr>
      <xdr:spPr>
        <a:xfrm>
          <a:off x="18421427" y="14556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81</xdr:row>
      <xdr:rowOff>132097</xdr:rowOff>
    </xdr:from>
    <xdr:ext cx="469744" cy="259045"/>
    <xdr:sp macro="" textlink="">
      <xdr:nvSpPr>
        <xdr:cNvPr id="537" name="n_1mainValue【消防施設】&#10;一人当たり面積">
          <a:extLst>
            <a:ext uri="{FF2B5EF4-FFF2-40B4-BE49-F238E27FC236}">
              <a16:creationId xmlns:a16="http://schemas.microsoft.com/office/drawing/2014/main" id="{7C158DA0-1796-4E68-85AC-2221DBED40CD}"/>
            </a:ext>
          </a:extLst>
        </xdr:cNvPr>
        <xdr:cNvSpPr txBox="1"/>
      </xdr:nvSpPr>
      <xdr:spPr>
        <a:xfrm>
          <a:off x="21075727" y="14019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149241</xdr:rowOff>
    </xdr:from>
    <xdr:ext cx="469744" cy="259045"/>
    <xdr:sp macro="" textlink="">
      <xdr:nvSpPr>
        <xdr:cNvPr id="538" name="n_2mainValue【消防施設】&#10;一人当たり面積">
          <a:extLst>
            <a:ext uri="{FF2B5EF4-FFF2-40B4-BE49-F238E27FC236}">
              <a16:creationId xmlns:a16="http://schemas.microsoft.com/office/drawing/2014/main" id="{366FDC02-6E7F-4F83-8A55-EB3957F2A63E}"/>
            </a:ext>
          </a:extLst>
        </xdr:cNvPr>
        <xdr:cNvSpPr txBox="1"/>
      </xdr:nvSpPr>
      <xdr:spPr>
        <a:xfrm>
          <a:off x="20199427" y="14036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166388</xdr:rowOff>
    </xdr:from>
    <xdr:ext cx="469744" cy="259045"/>
    <xdr:sp macro="" textlink="">
      <xdr:nvSpPr>
        <xdr:cNvPr id="539" name="n_3mainValue【消防施設】&#10;一人当たり面積">
          <a:extLst>
            <a:ext uri="{FF2B5EF4-FFF2-40B4-BE49-F238E27FC236}">
              <a16:creationId xmlns:a16="http://schemas.microsoft.com/office/drawing/2014/main" id="{DBCE32E4-3716-42B5-8287-FD232C8D82D2}"/>
            </a:ext>
          </a:extLst>
        </xdr:cNvPr>
        <xdr:cNvSpPr txBox="1"/>
      </xdr:nvSpPr>
      <xdr:spPr>
        <a:xfrm>
          <a:off x="19310427" y="140538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90188</xdr:rowOff>
    </xdr:from>
    <xdr:ext cx="469744" cy="259045"/>
    <xdr:sp macro="" textlink="">
      <xdr:nvSpPr>
        <xdr:cNvPr id="540" name="n_4mainValue【消防施設】&#10;一人当たり面積">
          <a:extLst>
            <a:ext uri="{FF2B5EF4-FFF2-40B4-BE49-F238E27FC236}">
              <a16:creationId xmlns:a16="http://schemas.microsoft.com/office/drawing/2014/main" id="{664921CB-FB6C-4D3A-8F79-058CE48EA799}"/>
            </a:ext>
          </a:extLst>
        </xdr:cNvPr>
        <xdr:cNvSpPr txBox="1"/>
      </xdr:nvSpPr>
      <xdr:spPr>
        <a:xfrm>
          <a:off x="18421427" y="14149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41" name="正方形/長方形 540">
          <a:extLst>
            <a:ext uri="{FF2B5EF4-FFF2-40B4-BE49-F238E27FC236}">
              <a16:creationId xmlns:a16="http://schemas.microsoft.com/office/drawing/2014/main" id="{03555125-EDC5-48AD-8E26-AB70B1AB23E3}"/>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42" name="正方形/長方形 541">
          <a:extLst>
            <a:ext uri="{FF2B5EF4-FFF2-40B4-BE49-F238E27FC236}">
              <a16:creationId xmlns:a16="http://schemas.microsoft.com/office/drawing/2014/main" id="{5EF720B1-4663-4590-A0BE-4585096D14D5}"/>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43" name="正方形/長方形 542">
          <a:extLst>
            <a:ext uri="{FF2B5EF4-FFF2-40B4-BE49-F238E27FC236}">
              <a16:creationId xmlns:a16="http://schemas.microsoft.com/office/drawing/2014/main" id="{A92E8B9B-1E1D-4A5A-A703-EC20B349B7E9}"/>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44" name="正方形/長方形 543">
          <a:extLst>
            <a:ext uri="{FF2B5EF4-FFF2-40B4-BE49-F238E27FC236}">
              <a16:creationId xmlns:a16="http://schemas.microsoft.com/office/drawing/2014/main" id="{A799698B-58BA-4C19-8AF7-7E5D740A08ED}"/>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45" name="正方形/長方形 544">
          <a:extLst>
            <a:ext uri="{FF2B5EF4-FFF2-40B4-BE49-F238E27FC236}">
              <a16:creationId xmlns:a16="http://schemas.microsoft.com/office/drawing/2014/main" id="{89A57EBD-9118-4770-A953-D35D2456B0AB}"/>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46" name="正方形/長方形 545">
          <a:extLst>
            <a:ext uri="{FF2B5EF4-FFF2-40B4-BE49-F238E27FC236}">
              <a16:creationId xmlns:a16="http://schemas.microsoft.com/office/drawing/2014/main" id="{8AF71257-D7D7-40A1-A654-6D2F2F63969C}"/>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47" name="正方形/長方形 546">
          <a:extLst>
            <a:ext uri="{FF2B5EF4-FFF2-40B4-BE49-F238E27FC236}">
              <a16:creationId xmlns:a16="http://schemas.microsoft.com/office/drawing/2014/main" id="{FBD2394C-AD99-499A-AE75-612EEF99D527}"/>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48" name="正方形/長方形 547">
          <a:extLst>
            <a:ext uri="{FF2B5EF4-FFF2-40B4-BE49-F238E27FC236}">
              <a16:creationId xmlns:a16="http://schemas.microsoft.com/office/drawing/2014/main" id="{7839AE84-6950-4698-A09A-D943BFE499DF}"/>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49" name="テキスト ボックス 548">
          <a:extLst>
            <a:ext uri="{FF2B5EF4-FFF2-40B4-BE49-F238E27FC236}">
              <a16:creationId xmlns:a16="http://schemas.microsoft.com/office/drawing/2014/main" id="{47D1C874-1710-4C20-A5E7-42680A77E669}"/>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50" name="直線コネクタ 549">
          <a:extLst>
            <a:ext uri="{FF2B5EF4-FFF2-40B4-BE49-F238E27FC236}">
              <a16:creationId xmlns:a16="http://schemas.microsoft.com/office/drawing/2014/main" id="{EC5E970C-7239-4A25-AADD-BFF65EDCBDC4}"/>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551" name="テキスト ボックス 550">
          <a:extLst>
            <a:ext uri="{FF2B5EF4-FFF2-40B4-BE49-F238E27FC236}">
              <a16:creationId xmlns:a16="http://schemas.microsoft.com/office/drawing/2014/main" id="{DCAB8A5C-A681-4098-8D1D-297F481B667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552" name="直線コネクタ 551">
          <a:extLst>
            <a:ext uri="{FF2B5EF4-FFF2-40B4-BE49-F238E27FC236}">
              <a16:creationId xmlns:a16="http://schemas.microsoft.com/office/drawing/2014/main" id="{B671A535-2705-453D-9B73-66990FB0C92F}"/>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553" name="テキスト ボックス 552">
          <a:extLst>
            <a:ext uri="{FF2B5EF4-FFF2-40B4-BE49-F238E27FC236}">
              <a16:creationId xmlns:a16="http://schemas.microsoft.com/office/drawing/2014/main" id="{A61012D3-04E6-45B9-B0CB-AABC77D95321}"/>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554" name="直線コネクタ 553">
          <a:extLst>
            <a:ext uri="{FF2B5EF4-FFF2-40B4-BE49-F238E27FC236}">
              <a16:creationId xmlns:a16="http://schemas.microsoft.com/office/drawing/2014/main" id="{BEA48AA4-C44B-4490-A57C-21E9508710F7}"/>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555" name="テキスト ボックス 554">
          <a:extLst>
            <a:ext uri="{FF2B5EF4-FFF2-40B4-BE49-F238E27FC236}">
              <a16:creationId xmlns:a16="http://schemas.microsoft.com/office/drawing/2014/main" id="{F96494EC-6D11-4C20-BF8A-112166319D0B}"/>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556" name="直線コネクタ 555">
          <a:extLst>
            <a:ext uri="{FF2B5EF4-FFF2-40B4-BE49-F238E27FC236}">
              <a16:creationId xmlns:a16="http://schemas.microsoft.com/office/drawing/2014/main" id="{29DF8FE1-1447-4C9D-A724-03ED4B18CC2A}"/>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557" name="テキスト ボックス 556">
          <a:extLst>
            <a:ext uri="{FF2B5EF4-FFF2-40B4-BE49-F238E27FC236}">
              <a16:creationId xmlns:a16="http://schemas.microsoft.com/office/drawing/2014/main" id="{4516B223-73BD-402C-9AD1-DDB4F269B58D}"/>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558" name="直線コネクタ 557">
          <a:extLst>
            <a:ext uri="{FF2B5EF4-FFF2-40B4-BE49-F238E27FC236}">
              <a16:creationId xmlns:a16="http://schemas.microsoft.com/office/drawing/2014/main" id="{965F6710-0B5E-4C02-924D-797B96A08D67}"/>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559" name="テキスト ボックス 558">
          <a:extLst>
            <a:ext uri="{FF2B5EF4-FFF2-40B4-BE49-F238E27FC236}">
              <a16:creationId xmlns:a16="http://schemas.microsoft.com/office/drawing/2014/main" id="{A170933F-831E-42BE-AE3C-DC4A0C6D4D31}"/>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560" name="直線コネクタ 559">
          <a:extLst>
            <a:ext uri="{FF2B5EF4-FFF2-40B4-BE49-F238E27FC236}">
              <a16:creationId xmlns:a16="http://schemas.microsoft.com/office/drawing/2014/main" id="{35B4F113-F531-44E1-B1E5-5EE03CF4462A}"/>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561" name="テキスト ボックス 560">
          <a:extLst>
            <a:ext uri="{FF2B5EF4-FFF2-40B4-BE49-F238E27FC236}">
              <a16:creationId xmlns:a16="http://schemas.microsoft.com/office/drawing/2014/main" id="{4F9FF4E8-9240-4025-9097-DD17075F706F}"/>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62" name="直線コネクタ 561">
          <a:extLst>
            <a:ext uri="{FF2B5EF4-FFF2-40B4-BE49-F238E27FC236}">
              <a16:creationId xmlns:a16="http://schemas.microsoft.com/office/drawing/2014/main" id="{6288D4B6-AB5C-47AC-BC8E-B7A28451E60A}"/>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563" name="テキスト ボックス 562">
          <a:extLst>
            <a:ext uri="{FF2B5EF4-FFF2-40B4-BE49-F238E27FC236}">
              <a16:creationId xmlns:a16="http://schemas.microsoft.com/office/drawing/2014/main" id="{0331AE5D-ACED-46A5-820E-72708B61BAC7}"/>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564" name="【庁舎】&#10;有形固定資産減価償却率グラフ枠">
          <a:extLst>
            <a:ext uri="{FF2B5EF4-FFF2-40B4-BE49-F238E27FC236}">
              <a16:creationId xmlns:a16="http://schemas.microsoft.com/office/drawing/2014/main" id="{9A8915E5-6CA2-494B-B650-96DFC3AC5546}"/>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108586</xdr:rowOff>
    </xdr:from>
    <xdr:to>
      <xdr:col>85</xdr:col>
      <xdr:colOff>126364</xdr:colOff>
      <xdr:row>108</xdr:row>
      <xdr:rowOff>152400</xdr:rowOff>
    </xdr:to>
    <xdr:cxnSp macro="">
      <xdr:nvCxnSpPr>
        <xdr:cNvPr id="565" name="直線コネクタ 564">
          <a:extLst>
            <a:ext uri="{FF2B5EF4-FFF2-40B4-BE49-F238E27FC236}">
              <a16:creationId xmlns:a16="http://schemas.microsoft.com/office/drawing/2014/main" id="{41CAC00D-4467-44F9-9122-8A444377B9AC}"/>
            </a:ext>
          </a:extLst>
        </xdr:cNvPr>
        <xdr:cNvCxnSpPr/>
      </xdr:nvCxnSpPr>
      <xdr:spPr>
        <a:xfrm flipV="1">
          <a:off x="16318864" y="17253586"/>
          <a:ext cx="0" cy="14154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566" name="【庁舎】&#10;有形固定資産減価償却率最小値テキスト">
          <a:extLst>
            <a:ext uri="{FF2B5EF4-FFF2-40B4-BE49-F238E27FC236}">
              <a16:creationId xmlns:a16="http://schemas.microsoft.com/office/drawing/2014/main" id="{E4C9A0F6-4122-420D-897A-0C48A89EBD98}"/>
            </a:ext>
          </a:extLst>
        </xdr:cNvPr>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567" name="直線コネクタ 566">
          <a:extLst>
            <a:ext uri="{FF2B5EF4-FFF2-40B4-BE49-F238E27FC236}">
              <a16:creationId xmlns:a16="http://schemas.microsoft.com/office/drawing/2014/main" id="{140E2B2E-65C9-48AD-9E1B-CDE898631B11}"/>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55263</xdr:rowOff>
    </xdr:from>
    <xdr:ext cx="405111" cy="259045"/>
    <xdr:sp macro="" textlink="">
      <xdr:nvSpPr>
        <xdr:cNvPr id="568" name="【庁舎】&#10;有形固定資産減価償却率最大値テキスト">
          <a:extLst>
            <a:ext uri="{FF2B5EF4-FFF2-40B4-BE49-F238E27FC236}">
              <a16:creationId xmlns:a16="http://schemas.microsoft.com/office/drawing/2014/main" id="{87E20261-476B-4FEC-8D67-8D1EE1F3F14D}"/>
            </a:ext>
          </a:extLst>
        </xdr:cNvPr>
        <xdr:cNvSpPr txBox="1"/>
      </xdr:nvSpPr>
      <xdr:spPr>
        <a:xfrm>
          <a:off x="16357600" y="17028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108586</xdr:rowOff>
    </xdr:from>
    <xdr:to>
      <xdr:col>86</xdr:col>
      <xdr:colOff>25400</xdr:colOff>
      <xdr:row>100</xdr:row>
      <xdr:rowOff>108586</xdr:rowOff>
    </xdr:to>
    <xdr:cxnSp macro="">
      <xdr:nvCxnSpPr>
        <xdr:cNvPr id="569" name="直線コネクタ 568">
          <a:extLst>
            <a:ext uri="{FF2B5EF4-FFF2-40B4-BE49-F238E27FC236}">
              <a16:creationId xmlns:a16="http://schemas.microsoft.com/office/drawing/2014/main" id="{1668DE95-0D30-4F5E-9F5C-9B6812058B4E}"/>
            </a:ext>
          </a:extLst>
        </xdr:cNvPr>
        <xdr:cNvCxnSpPr/>
      </xdr:nvCxnSpPr>
      <xdr:spPr>
        <a:xfrm>
          <a:off x="16230600" y="17253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26688</xdr:rowOff>
    </xdr:from>
    <xdr:ext cx="405111" cy="259045"/>
    <xdr:sp macro="" textlink="">
      <xdr:nvSpPr>
        <xdr:cNvPr id="570" name="【庁舎】&#10;有形固定資産減価償却率平均値テキスト">
          <a:extLst>
            <a:ext uri="{FF2B5EF4-FFF2-40B4-BE49-F238E27FC236}">
              <a16:creationId xmlns:a16="http://schemas.microsoft.com/office/drawing/2014/main" id="{0A0D62B4-2616-4BC9-A1A6-D6D8CA77EDE9}"/>
            </a:ext>
          </a:extLst>
        </xdr:cNvPr>
        <xdr:cNvSpPr txBox="1"/>
      </xdr:nvSpPr>
      <xdr:spPr>
        <a:xfrm>
          <a:off x="16357600" y="178574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48261</xdr:rowOff>
    </xdr:from>
    <xdr:to>
      <xdr:col>85</xdr:col>
      <xdr:colOff>177800</xdr:colOff>
      <xdr:row>104</xdr:row>
      <xdr:rowOff>149861</xdr:rowOff>
    </xdr:to>
    <xdr:sp macro="" textlink="">
      <xdr:nvSpPr>
        <xdr:cNvPr id="571" name="フローチャート: 判断 570">
          <a:extLst>
            <a:ext uri="{FF2B5EF4-FFF2-40B4-BE49-F238E27FC236}">
              <a16:creationId xmlns:a16="http://schemas.microsoft.com/office/drawing/2014/main" id="{BA107B33-9EEC-4B34-AF5D-9BF4384D1FDF}"/>
            </a:ext>
          </a:extLst>
        </xdr:cNvPr>
        <xdr:cNvSpPr/>
      </xdr:nvSpPr>
      <xdr:spPr>
        <a:xfrm>
          <a:off x="16268700" y="1787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111125</xdr:rowOff>
    </xdr:from>
    <xdr:to>
      <xdr:col>81</xdr:col>
      <xdr:colOff>101600</xdr:colOff>
      <xdr:row>104</xdr:row>
      <xdr:rowOff>41275</xdr:rowOff>
    </xdr:to>
    <xdr:sp macro="" textlink="">
      <xdr:nvSpPr>
        <xdr:cNvPr id="572" name="フローチャート: 判断 571">
          <a:extLst>
            <a:ext uri="{FF2B5EF4-FFF2-40B4-BE49-F238E27FC236}">
              <a16:creationId xmlns:a16="http://schemas.microsoft.com/office/drawing/2014/main" id="{9695DEA2-2A29-403B-8CA2-DECA1C017616}"/>
            </a:ext>
          </a:extLst>
        </xdr:cNvPr>
        <xdr:cNvSpPr/>
      </xdr:nvSpPr>
      <xdr:spPr>
        <a:xfrm>
          <a:off x="15430500" y="1777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103505</xdr:rowOff>
    </xdr:from>
    <xdr:to>
      <xdr:col>76</xdr:col>
      <xdr:colOff>165100</xdr:colOff>
      <xdr:row>104</xdr:row>
      <xdr:rowOff>33655</xdr:rowOff>
    </xdr:to>
    <xdr:sp macro="" textlink="">
      <xdr:nvSpPr>
        <xdr:cNvPr id="573" name="フローチャート: 判断 572">
          <a:extLst>
            <a:ext uri="{FF2B5EF4-FFF2-40B4-BE49-F238E27FC236}">
              <a16:creationId xmlns:a16="http://schemas.microsoft.com/office/drawing/2014/main" id="{84FA5E14-12B9-47A7-934E-8B264C2003FC}"/>
            </a:ext>
          </a:extLst>
        </xdr:cNvPr>
        <xdr:cNvSpPr/>
      </xdr:nvSpPr>
      <xdr:spPr>
        <a:xfrm>
          <a:off x="14541500" y="17762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86361</xdr:rowOff>
    </xdr:from>
    <xdr:to>
      <xdr:col>72</xdr:col>
      <xdr:colOff>38100</xdr:colOff>
      <xdr:row>104</xdr:row>
      <xdr:rowOff>16511</xdr:rowOff>
    </xdr:to>
    <xdr:sp macro="" textlink="">
      <xdr:nvSpPr>
        <xdr:cNvPr id="574" name="フローチャート: 判断 573">
          <a:extLst>
            <a:ext uri="{FF2B5EF4-FFF2-40B4-BE49-F238E27FC236}">
              <a16:creationId xmlns:a16="http://schemas.microsoft.com/office/drawing/2014/main" id="{7C6DE069-DF90-421B-A0D7-48106596D1F8}"/>
            </a:ext>
          </a:extLst>
        </xdr:cNvPr>
        <xdr:cNvSpPr/>
      </xdr:nvSpPr>
      <xdr:spPr>
        <a:xfrm>
          <a:off x="13652500" y="17745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103</xdr:row>
      <xdr:rowOff>27305</xdr:rowOff>
    </xdr:from>
    <xdr:to>
      <xdr:col>67</xdr:col>
      <xdr:colOff>101600</xdr:colOff>
      <xdr:row>103</xdr:row>
      <xdr:rowOff>128905</xdr:rowOff>
    </xdr:to>
    <xdr:sp macro="" textlink="">
      <xdr:nvSpPr>
        <xdr:cNvPr id="575" name="フローチャート: 判断 574">
          <a:extLst>
            <a:ext uri="{FF2B5EF4-FFF2-40B4-BE49-F238E27FC236}">
              <a16:creationId xmlns:a16="http://schemas.microsoft.com/office/drawing/2014/main" id="{6E659C9A-C00E-4055-9596-CCC9AF615E7F}"/>
            </a:ext>
          </a:extLst>
        </xdr:cNvPr>
        <xdr:cNvSpPr/>
      </xdr:nvSpPr>
      <xdr:spPr>
        <a:xfrm>
          <a:off x="12763500" y="1768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576" name="テキスト ボックス 575">
          <a:extLst>
            <a:ext uri="{FF2B5EF4-FFF2-40B4-BE49-F238E27FC236}">
              <a16:creationId xmlns:a16="http://schemas.microsoft.com/office/drawing/2014/main" id="{E0C04B28-C03F-497F-8702-FFEBB12A036C}"/>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77" name="テキスト ボックス 576">
          <a:extLst>
            <a:ext uri="{FF2B5EF4-FFF2-40B4-BE49-F238E27FC236}">
              <a16:creationId xmlns:a16="http://schemas.microsoft.com/office/drawing/2014/main" id="{6C83D227-1CA2-4635-A7AF-9CF32A274E8A}"/>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78" name="テキスト ボックス 577">
          <a:extLst>
            <a:ext uri="{FF2B5EF4-FFF2-40B4-BE49-F238E27FC236}">
              <a16:creationId xmlns:a16="http://schemas.microsoft.com/office/drawing/2014/main" id="{E577BF41-63C4-4A72-A641-E2ACD9BC2DA7}"/>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79" name="テキスト ボックス 578">
          <a:extLst>
            <a:ext uri="{FF2B5EF4-FFF2-40B4-BE49-F238E27FC236}">
              <a16:creationId xmlns:a16="http://schemas.microsoft.com/office/drawing/2014/main" id="{3441BE43-B2B0-43FA-8553-2506644A65C8}"/>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80" name="テキスト ボックス 579">
          <a:extLst>
            <a:ext uri="{FF2B5EF4-FFF2-40B4-BE49-F238E27FC236}">
              <a16:creationId xmlns:a16="http://schemas.microsoft.com/office/drawing/2014/main" id="{98068434-7ED2-4449-9C26-CB016CC1973E}"/>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52070</xdr:rowOff>
    </xdr:from>
    <xdr:to>
      <xdr:col>85</xdr:col>
      <xdr:colOff>177800</xdr:colOff>
      <xdr:row>101</xdr:row>
      <xdr:rowOff>153670</xdr:rowOff>
    </xdr:to>
    <xdr:sp macro="" textlink="">
      <xdr:nvSpPr>
        <xdr:cNvPr id="581" name="楕円 580">
          <a:extLst>
            <a:ext uri="{FF2B5EF4-FFF2-40B4-BE49-F238E27FC236}">
              <a16:creationId xmlns:a16="http://schemas.microsoft.com/office/drawing/2014/main" id="{AA9D3738-EFA4-4F64-88E7-34A7A8646B2C}"/>
            </a:ext>
          </a:extLst>
        </xdr:cNvPr>
        <xdr:cNvSpPr/>
      </xdr:nvSpPr>
      <xdr:spPr>
        <a:xfrm>
          <a:off x="16268700" y="1736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100</xdr:row>
      <xdr:rowOff>74947</xdr:rowOff>
    </xdr:from>
    <xdr:ext cx="405111" cy="259045"/>
    <xdr:sp macro="" textlink="">
      <xdr:nvSpPr>
        <xdr:cNvPr id="582" name="【庁舎】&#10;有形固定資産減価償却率該当値テキスト">
          <a:extLst>
            <a:ext uri="{FF2B5EF4-FFF2-40B4-BE49-F238E27FC236}">
              <a16:creationId xmlns:a16="http://schemas.microsoft.com/office/drawing/2014/main" id="{3436C856-0332-4680-91C4-C1AF208818D9}"/>
            </a:ext>
          </a:extLst>
        </xdr:cNvPr>
        <xdr:cNvSpPr txBox="1"/>
      </xdr:nvSpPr>
      <xdr:spPr>
        <a:xfrm>
          <a:off x="16357600" y="1721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21589</xdr:rowOff>
    </xdr:from>
    <xdr:to>
      <xdr:col>81</xdr:col>
      <xdr:colOff>101600</xdr:colOff>
      <xdr:row>101</xdr:row>
      <xdr:rowOff>123189</xdr:rowOff>
    </xdr:to>
    <xdr:sp macro="" textlink="">
      <xdr:nvSpPr>
        <xdr:cNvPr id="583" name="楕円 582">
          <a:extLst>
            <a:ext uri="{FF2B5EF4-FFF2-40B4-BE49-F238E27FC236}">
              <a16:creationId xmlns:a16="http://schemas.microsoft.com/office/drawing/2014/main" id="{B38A55E5-8DE2-4B41-A261-A2EEC8683E91}"/>
            </a:ext>
          </a:extLst>
        </xdr:cNvPr>
        <xdr:cNvSpPr/>
      </xdr:nvSpPr>
      <xdr:spPr>
        <a:xfrm>
          <a:off x="15430500" y="1733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72389</xdr:rowOff>
    </xdr:from>
    <xdr:to>
      <xdr:col>85</xdr:col>
      <xdr:colOff>127000</xdr:colOff>
      <xdr:row>101</xdr:row>
      <xdr:rowOff>102870</xdr:rowOff>
    </xdr:to>
    <xdr:cxnSp macro="">
      <xdr:nvCxnSpPr>
        <xdr:cNvPr id="584" name="直線コネクタ 583">
          <a:extLst>
            <a:ext uri="{FF2B5EF4-FFF2-40B4-BE49-F238E27FC236}">
              <a16:creationId xmlns:a16="http://schemas.microsoft.com/office/drawing/2014/main" id="{5F9A74F1-24D9-42E5-96DB-7B923DD17501}"/>
            </a:ext>
          </a:extLst>
        </xdr:cNvPr>
        <xdr:cNvCxnSpPr/>
      </xdr:nvCxnSpPr>
      <xdr:spPr>
        <a:xfrm>
          <a:off x="15481300" y="17388839"/>
          <a:ext cx="838200" cy="30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100</xdr:row>
      <xdr:rowOff>158750</xdr:rowOff>
    </xdr:from>
    <xdr:to>
      <xdr:col>76</xdr:col>
      <xdr:colOff>165100</xdr:colOff>
      <xdr:row>101</xdr:row>
      <xdr:rowOff>88900</xdr:rowOff>
    </xdr:to>
    <xdr:sp macro="" textlink="">
      <xdr:nvSpPr>
        <xdr:cNvPr id="585" name="楕円 584">
          <a:extLst>
            <a:ext uri="{FF2B5EF4-FFF2-40B4-BE49-F238E27FC236}">
              <a16:creationId xmlns:a16="http://schemas.microsoft.com/office/drawing/2014/main" id="{10BE1663-EA2A-41D0-A2DA-CC5E1BA34FD5}"/>
            </a:ext>
          </a:extLst>
        </xdr:cNvPr>
        <xdr:cNvSpPr/>
      </xdr:nvSpPr>
      <xdr:spPr>
        <a:xfrm>
          <a:off x="14541500" y="17303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101</xdr:row>
      <xdr:rowOff>38100</xdr:rowOff>
    </xdr:from>
    <xdr:to>
      <xdr:col>81</xdr:col>
      <xdr:colOff>50800</xdr:colOff>
      <xdr:row>101</xdr:row>
      <xdr:rowOff>72389</xdr:rowOff>
    </xdr:to>
    <xdr:cxnSp macro="">
      <xdr:nvCxnSpPr>
        <xdr:cNvPr id="586" name="直線コネクタ 585">
          <a:extLst>
            <a:ext uri="{FF2B5EF4-FFF2-40B4-BE49-F238E27FC236}">
              <a16:creationId xmlns:a16="http://schemas.microsoft.com/office/drawing/2014/main" id="{E4BAF027-93DD-48E0-B2D2-CAF6AFDEF0C4}"/>
            </a:ext>
          </a:extLst>
        </xdr:cNvPr>
        <xdr:cNvCxnSpPr/>
      </xdr:nvCxnSpPr>
      <xdr:spPr>
        <a:xfrm>
          <a:off x="14592300" y="17354550"/>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100</xdr:row>
      <xdr:rowOff>114936</xdr:rowOff>
    </xdr:from>
    <xdr:to>
      <xdr:col>72</xdr:col>
      <xdr:colOff>38100</xdr:colOff>
      <xdr:row>101</xdr:row>
      <xdr:rowOff>45086</xdr:rowOff>
    </xdr:to>
    <xdr:sp macro="" textlink="">
      <xdr:nvSpPr>
        <xdr:cNvPr id="587" name="楕円 586">
          <a:extLst>
            <a:ext uri="{FF2B5EF4-FFF2-40B4-BE49-F238E27FC236}">
              <a16:creationId xmlns:a16="http://schemas.microsoft.com/office/drawing/2014/main" id="{71C99E57-FD0C-46B0-BEEA-FE0152FBF785}"/>
            </a:ext>
          </a:extLst>
        </xdr:cNvPr>
        <xdr:cNvSpPr/>
      </xdr:nvSpPr>
      <xdr:spPr>
        <a:xfrm>
          <a:off x="13652500" y="17259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100</xdr:row>
      <xdr:rowOff>165736</xdr:rowOff>
    </xdr:from>
    <xdr:to>
      <xdr:col>76</xdr:col>
      <xdr:colOff>114300</xdr:colOff>
      <xdr:row>101</xdr:row>
      <xdr:rowOff>38100</xdr:rowOff>
    </xdr:to>
    <xdr:cxnSp macro="">
      <xdr:nvCxnSpPr>
        <xdr:cNvPr id="588" name="直線コネクタ 587">
          <a:extLst>
            <a:ext uri="{FF2B5EF4-FFF2-40B4-BE49-F238E27FC236}">
              <a16:creationId xmlns:a16="http://schemas.microsoft.com/office/drawing/2014/main" id="{4F2968BF-96F6-4202-8C05-EB535C9B8FC5}"/>
            </a:ext>
          </a:extLst>
        </xdr:cNvPr>
        <xdr:cNvCxnSpPr/>
      </xdr:nvCxnSpPr>
      <xdr:spPr>
        <a:xfrm>
          <a:off x="13703300" y="17310736"/>
          <a:ext cx="889000" cy="4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147320</xdr:rowOff>
    </xdr:from>
    <xdr:to>
      <xdr:col>67</xdr:col>
      <xdr:colOff>101600</xdr:colOff>
      <xdr:row>108</xdr:row>
      <xdr:rowOff>77470</xdr:rowOff>
    </xdr:to>
    <xdr:sp macro="" textlink="">
      <xdr:nvSpPr>
        <xdr:cNvPr id="589" name="楕円 588">
          <a:extLst>
            <a:ext uri="{FF2B5EF4-FFF2-40B4-BE49-F238E27FC236}">
              <a16:creationId xmlns:a16="http://schemas.microsoft.com/office/drawing/2014/main" id="{83367627-9CC9-4962-A222-78F845995F04}"/>
            </a:ext>
          </a:extLst>
        </xdr:cNvPr>
        <xdr:cNvSpPr/>
      </xdr:nvSpPr>
      <xdr:spPr>
        <a:xfrm>
          <a:off x="12763500" y="1849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100</xdr:row>
      <xdr:rowOff>165736</xdr:rowOff>
    </xdr:from>
    <xdr:to>
      <xdr:col>71</xdr:col>
      <xdr:colOff>177800</xdr:colOff>
      <xdr:row>108</xdr:row>
      <xdr:rowOff>26670</xdr:rowOff>
    </xdr:to>
    <xdr:cxnSp macro="">
      <xdr:nvCxnSpPr>
        <xdr:cNvPr id="590" name="直線コネクタ 589">
          <a:extLst>
            <a:ext uri="{FF2B5EF4-FFF2-40B4-BE49-F238E27FC236}">
              <a16:creationId xmlns:a16="http://schemas.microsoft.com/office/drawing/2014/main" id="{7B76808C-25B5-4B84-8655-04C2BA943920}"/>
            </a:ext>
          </a:extLst>
        </xdr:cNvPr>
        <xdr:cNvCxnSpPr/>
      </xdr:nvCxnSpPr>
      <xdr:spPr>
        <a:xfrm flipV="1">
          <a:off x="12814300" y="17310736"/>
          <a:ext cx="889000" cy="1232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32402</xdr:rowOff>
    </xdr:from>
    <xdr:ext cx="405111" cy="259045"/>
    <xdr:sp macro="" textlink="">
      <xdr:nvSpPr>
        <xdr:cNvPr id="591" name="n_1aveValue【庁舎】&#10;有形固定資産減価償却率">
          <a:extLst>
            <a:ext uri="{FF2B5EF4-FFF2-40B4-BE49-F238E27FC236}">
              <a16:creationId xmlns:a16="http://schemas.microsoft.com/office/drawing/2014/main" id="{674BC7C7-B0C2-40CD-A0B9-C992AA457904}"/>
            </a:ext>
          </a:extLst>
        </xdr:cNvPr>
        <xdr:cNvSpPr txBox="1"/>
      </xdr:nvSpPr>
      <xdr:spPr>
        <a:xfrm>
          <a:off x="15266044" y="17863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24782</xdr:rowOff>
    </xdr:from>
    <xdr:ext cx="405111" cy="259045"/>
    <xdr:sp macro="" textlink="">
      <xdr:nvSpPr>
        <xdr:cNvPr id="592" name="n_2aveValue【庁舎】&#10;有形固定資産減価償却率">
          <a:extLst>
            <a:ext uri="{FF2B5EF4-FFF2-40B4-BE49-F238E27FC236}">
              <a16:creationId xmlns:a16="http://schemas.microsoft.com/office/drawing/2014/main" id="{2D97544D-DB09-435D-B0FB-1619E5167BF2}"/>
            </a:ext>
          </a:extLst>
        </xdr:cNvPr>
        <xdr:cNvSpPr txBox="1"/>
      </xdr:nvSpPr>
      <xdr:spPr>
        <a:xfrm>
          <a:off x="14389744" y="17855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7638</xdr:rowOff>
    </xdr:from>
    <xdr:ext cx="405111" cy="259045"/>
    <xdr:sp macro="" textlink="">
      <xdr:nvSpPr>
        <xdr:cNvPr id="593" name="n_3aveValue【庁舎】&#10;有形固定資産減価償却率">
          <a:extLst>
            <a:ext uri="{FF2B5EF4-FFF2-40B4-BE49-F238E27FC236}">
              <a16:creationId xmlns:a16="http://schemas.microsoft.com/office/drawing/2014/main" id="{939A738E-01BF-47B2-BAB9-59D1BBBBD308}"/>
            </a:ext>
          </a:extLst>
        </xdr:cNvPr>
        <xdr:cNvSpPr txBox="1"/>
      </xdr:nvSpPr>
      <xdr:spPr>
        <a:xfrm>
          <a:off x="13500744" y="17838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145432</xdr:rowOff>
    </xdr:from>
    <xdr:ext cx="405111" cy="259045"/>
    <xdr:sp macro="" textlink="">
      <xdr:nvSpPr>
        <xdr:cNvPr id="594" name="n_4aveValue【庁舎】&#10;有形固定資産減価償却率">
          <a:extLst>
            <a:ext uri="{FF2B5EF4-FFF2-40B4-BE49-F238E27FC236}">
              <a16:creationId xmlns:a16="http://schemas.microsoft.com/office/drawing/2014/main" id="{41AC35E4-EFB3-433F-B864-CCFB0AD9D735}"/>
            </a:ext>
          </a:extLst>
        </xdr:cNvPr>
        <xdr:cNvSpPr txBox="1"/>
      </xdr:nvSpPr>
      <xdr:spPr>
        <a:xfrm>
          <a:off x="12611744" y="17461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99</xdr:row>
      <xdr:rowOff>139716</xdr:rowOff>
    </xdr:from>
    <xdr:ext cx="405111" cy="259045"/>
    <xdr:sp macro="" textlink="">
      <xdr:nvSpPr>
        <xdr:cNvPr id="595" name="n_1mainValue【庁舎】&#10;有形固定資産減価償却率">
          <a:extLst>
            <a:ext uri="{FF2B5EF4-FFF2-40B4-BE49-F238E27FC236}">
              <a16:creationId xmlns:a16="http://schemas.microsoft.com/office/drawing/2014/main" id="{2453607E-22CE-42D9-9B2C-9EE65A0C903C}"/>
            </a:ext>
          </a:extLst>
        </xdr:cNvPr>
        <xdr:cNvSpPr txBox="1"/>
      </xdr:nvSpPr>
      <xdr:spPr>
        <a:xfrm>
          <a:off x="15266044" y="17113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99</xdr:row>
      <xdr:rowOff>105427</xdr:rowOff>
    </xdr:from>
    <xdr:ext cx="405111" cy="259045"/>
    <xdr:sp macro="" textlink="">
      <xdr:nvSpPr>
        <xdr:cNvPr id="596" name="n_2mainValue【庁舎】&#10;有形固定資産減価償却率">
          <a:extLst>
            <a:ext uri="{FF2B5EF4-FFF2-40B4-BE49-F238E27FC236}">
              <a16:creationId xmlns:a16="http://schemas.microsoft.com/office/drawing/2014/main" id="{58D5FA64-57D2-4DC5-9DEB-9A2989D651FA}"/>
            </a:ext>
          </a:extLst>
        </xdr:cNvPr>
        <xdr:cNvSpPr txBox="1"/>
      </xdr:nvSpPr>
      <xdr:spPr>
        <a:xfrm>
          <a:off x="14389744" y="1707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99</xdr:row>
      <xdr:rowOff>61613</xdr:rowOff>
    </xdr:from>
    <xdr:ext cx="405111" cy="259045"/>
    <xdr:sp macro="" textlink="">
      <xdr:nvSpPr>
        <xdr:cNvPr id="597" name="n_3mainValue【庁舎】&#10;有形固定資産減価償却率">
          <a:extLst>
            <a:ext uri="{FF2B5EF4-FFF2-40B4-BE49-F238E27FC236}">
              <a16:creationId xmlns:a16="http://schemas.microsoft.com/office/drawing/2014/main" id="{4A9B86C3-8F6D-413F-A85A-048F9D0DFBAE}"/>
            </a:ext>
          </a:extLst>
        </xdr:cNvPr>
        <xdr:cNvSpPr txBox="1"/>
      </xdr:nvSpPr>
      <xdr:spPr>
        <a:xfrm>
          <a:off x="13500744" y="170351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108</xdr:row>
      <xdr:rowOff>68597</xdr:rowOff>
    </xdr:from>
    <xdr:ext cx="405111" cy="259045"/>
    <xdr:sp macro="" textlink="">
      <xdr:nvSpPr>
        <xdr:cNvPr id="598" name="n_4mainValue【庁舎】&#10;有形固定資産減価償却率">
          <a:extLst>
            <a:ext uri="{FF2B5EF4-FFF2-40B4-BE49-F238E27FC236}">
              <a16:creationId xmlns:a16="http://schemas.microsoft.com/office/drawing/2014/main" id="{68DEB168-1DEA-4C54-9759-A52C757974AD}"/>
            </a:ext>
          </a:extLst>
        </xdr:cNvPr>
        <xdr:cNvSpPr txBox="1"/>
      </xdr:nvSpPr>
      <xdr:spPr>
        <a:xfrm>
          <a:off x="12611744" y="1858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99" name="正方形/長方形 598">
          <a:extLst>
            <a:ext uri="{FF2B5EF4-FFF2-40B4-BE49-F238E27FC236}">
              <a16:creationId xmlns:a16="http://schemas.microsoft.com/office/drawing/2014/main" id="{79D377E8-2142-4BD4-99E2-6C6516921E7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00" name="正方形/長方形 599">
          <a:extLst>
            <a:ext uri="{FF2B5EF4-FFF2-40B4-BE49-F238E27FC236}">
              <a16:creationId xmlns:a16="http://schemas.microsoft.com/office/drawing/2014/main" id="{B3850BE5-4ED3-4336-95C9-B7C3E33BB531}"/>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01" name="正方形/長方形 600">
          <a:extLst>
            <a:ext uri="{FF2B5EF4-FFF2-40B4-BE49-F238E27FC236}">
              <a16:creationId xmlns:a16="http://schemas.microsoft.com/office/drawing/2014/main" id="{5B7630D8-DD1B-46D2-93FB-7C62D87361D7}"/>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02" name="正方形/長方形 601">
          <a:extLst>
            <a:ext uri="{FF2B5EF4-FFF2-40B4-BE49-F238E27FC236}">
              <a16:creationId xmlns:a16="http://schemas.microsoft.com/office/drawing/2014/main" id="{2F0F7BBE-917A-4284-AC35-D45EBD79F283}"/>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03" name="正方形/長方形 602">
          <a:extLst>
            <a:ext uri="{FF2B5EF4-FFF2-40B4-BE49-F238E27FC236}">
              <a16:creationId xmlns:a16="http://schemas.microsoft.com/office/drawing/2014/main" id="{C59282BE-541E-489E-9D49-8FE570681FD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04" name="正方形/長方形 603">
          <a:extLst>
            <a:ext uri="{FF2B5EF4-FFF2-40B4-BE49-F238E27FC236}">
              <a16:creationId xmlns:a16="http://schemas.microsoft.com/office/drawing/2014/main" id="{56ADE99C-B3F3-4E2D-92BA-6673055027D8}"/>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05" name="正方形/長方形 604">
          <a:extLst>
            <a:ext uri="{FF2B5EF4-FFF2-40B4-BE49-F238E27FC236}">
              <a16:creationId xmlns:a16="http://schemas.microsoft.com/office/drawing/2014/main" id="{6A2AF596-E1DF-4F8F-B147-00A554E94D38}"/>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06" name="正方形/長方形 605">
          <a:extLst>
            <a:ext uri="{FF2B5EF4-FFF2-40B4-BE49-F238E27FC236}">
              <a16:creationId xmlns:a16="http://schemas.microsoft.com/office/drawing/2014/main" id="{6360CEA4-F696-4F96-A2C0-0ECA15CDD0C7}"/>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07" name="テキスト ボックス 606">
          <a:extLst>
            <a:ext uri="{FF2B5EF4-FFF2-40B4-BE49-F238E27FC236}">
              <a16:creationId xmlns:a16="http://schemas.microsoft.com/office/drawing/2014/main" id="{A9C8A54F-F5AC-4A9F-842C-20A3B438CE0B}"/>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08" name="直線コネクタ 607">
          <a:extLst>
            <a:ext uri="{FF2B5EF4-FFF2-40B4-BE49-F238E27FC236}">
              <a16:creationId xmlns:a16="http://schemas.microsoft.com/office/drawing/2014/main" id="{1C5C8A0C-1A6D-4CF3-911A-E25846E2610A}"/>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609" name="直線コネクタ 608">
          <a:extLst>
            <a:ext uri="{FF2B5EF4-FFF2-40B4-BE49-F238E27FC236}">
              <a16:creationId xmlns:a16="http://schemas.microsoft.com/office/drawing/2014/main" id="{A6A57864-1602-4222-AB75-EFA05BEFD6A2}"/>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610" name="テキスト ボックス 609">
          <a:extLst>
            <a:ext uri="{FF2B5EF4-FFF2-40B4-BE49-F238E27FC236}">
              <a16:creationId xmlns:a16="http://schemas.microsoft.com/office/drawing/2014/main" id="{0A770E51-740A-49C6-86E1-5F1F5395D481}"/>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611" name="直線コネクタ 610">
          <a:extLst>
            <a:ext uri="{FF2B5EF4-FFF2-40B4-BE49-F238E27FC236}">
              <a16:creationId xmlns:a16="http://schemas.microsoft.com/office/drawing/2014/main" id="{74B09400-55BA-484A-BB32-79EE894B2FC5}"/>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612" name="テキスト ボックス 611">
          <a:extLst>
            <a:ext uri="{FF2B5EF4-FFF2-40B4-BE49-F238E27FC236}">
              <a16:creationId xmlns:a16="http://schemas.microsoft.com/office/drawing/2014/main" id="{B6726EAF-B996-407D-B727-B9245253D1F8}"/>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613" name="直線コネクタ 612">
          <a:extLst>
            <a:ext uri="{FF2B5EF4-FFF2-40B4-BE49-F238E27FC236}">
              <a16:creationId xmlns:a16="http://schemas.microsoft.com/office/drawing/2014/main" id="{B8056DD7-0C86-4E80-8755-ACB283A43959}"/>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614" name="テキスト ボックス 613">
          <a:extLst>
            <a:ext uri="{FF2B5EF4-FFF2-40B4-BE49-F238E27FC236}">
              <a16:creationId xmlns:a16="http://schemas.microsoft.com/office/drawing/2014/main" id="{908DF033-8904-44A9-99F8-02F0A8B415C3}"/>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615" name="直線コネクタ 614">
          <a:extLst>
            <a:ext uri="{FF2B5EF4-FFF2-40B4-BE49-F238E27FC236}">
              <a16:creationId xmlns:a16="http://schemas.microsoft.com/office/drawing/2014/main" id="{78C4CC44-AB2B-4FB8-B3C8-B71585F95465}"/>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616" name="テキスト ボックス 615">
          <a:extLst>
            <a:ext uri="{FF2B5EF4-FFF2-40B4-BE49-F238E27FC236}">
              <a16:creationId xmlns:a16="http://schemas.microsoft.com/office/drawing/2014/main" id="{5811A7EB-1AE3-4558-991B-AB653A61CA72}"/>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17" name="直線コネクタ 616">
          <a:extLst>
            <a:ext uri="{FF2B5EF4-FFF2-40B4-BE49-F238E27FC236}">
              <a16:creationId xmlns:a16="http://schemas.microsoft.com/office/drawing/2014/main" id="{C096C5CF-4AF6-4A38-949C-8B002FA54123}"/>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18" name="テキスト ボックス 617">
          <a:extLst>
            <a:ext uri="{FF2B5EF4-FFF2-40B4-BE49-F238E27FC236}">
              <a16:creationId xmlns:a16="http://schemas.microsoft.com/office/drawing/2014/main" id="{7F67E159-FFD3-49D4-978E-9C0CA5F817B5}"/>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19" name="【庁舎】&#10;一人当たり面積グラフ枠">
          <a:extLst>
            <a:ext uri="{FF2B5EF4-FFF2-40B4-BE49-F238E27FC236}">
              <a16:creationId xmlns:a16="http://schemas.microsoft.com/office/drawing/2014/main" id="{5A3C4FBE-BD6F-468D-A4F8-9D06C8980978}"/>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89915</xdr:rowOff>
    </xdr:from>
    <xdr:to>
      <xdr:col>116</xdr:col>
      <xdr:colOff>62864</xdr:colOff>
      <xdr:row>107</xdr:row>
      <xdr:rowOff>134722</xdr:rowOff>
    </xdr:to>
    <xdr:cxnSp macro="">
      <xdr:nvCxnSpPr>
        <xdr:cNvPr id="620" name="直線コネクタ 619">
          <a:extLst>
            <a:ext uri="{FF2B5EF4-FFF2-40B4-BE49-F238E27FC236}">
              <a16:creationId xmlns:a16="http://schemas.microsoft.com/office/drawing/2014/main" id="{0D50276A-4D52-444D-B7EF-26026ED5347C}"/>
            </a:ext>
          </a:extLst>
        </xdr:cNvPr>
        <xdr:cNvCxnSpPr/>
      </xdr:nvCxnSpPr>
      <xdr:spPr>
        <a:xfrm flipV="1">
          <a:off x="22160864" y="17234915"/>
          <a:ext cx="0" cy="12449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138549</xdr:rowOff>
    </xdr:from>
    <xdr:ext cx="469744" cy="259045"/>
    <xdr:sp macro="" textlink="">
      <xdr:nvSpPr>
        <xdr:cNvPr id="621" name="【庁舎】&#10;一人当たり面積最小値テキスト">
          <a:extLst>
            <a:ext uri="{FF2B5EF4-FFF2-40B4-BE49-F238E27FC236}">
              <a16:creationId xmlns:a16="http://schemas.microsoft.com/office/drawing/2014/main" id="{A85EEA3D-2100-4D96-B197-DACA39EF4504}"/>
            </a:ext>
          </a:extLst>
        </xdr:cNvPr>
        <xdr:cNvSpPr txBox="1"/>
      </xdr:nvSpPr>
      <xdr:spPr>
        <a:xfrm>
          <a:off x="22199600" y="18483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134722</xdr:rowOff>
    </xdr:from>
    <xdr:to>
      <xdr:col>116</xdr:col>
      <xdr:colOff>152400</xdr:colOff>
      <xdr:row>107</xdr:row>
      <xdr:rowOff>134722</xdr:rowOff>
    </xdr:to>
    <xdr:cxnSp macro="">
      <xdr:nvCxnSpPr>
        <xdr:cNvPr id="622" name="直線コネクタ 621">
          <a:extLst>
            <a:ext uri="{FF2B5EF4-FFF2-40B4-BE49-F238E27FC236}">
              <a16:creationId xmlns:a16="http://schemas.microsoft.com/office/drawing/2014/main" id="{4CDD983A-AE46-4EFA-BB14-9FCD56518857}"/>
            </a:ext>
          </a:extLst>
        </xdr:cNvPr>
        <xdr:cNvCxnSpPr/>
      </xdr:nvCxnSpPr>
      <xdr:spPr>
        <a:xfrm>
          <a:off x="22072600" y="18479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36592</xdr:rowOff>
    </xdr:from>
    <xdr:ext cx="469744" cy="259045"/>
    <xdr:sp macro="" textlink="">
      <xdr:nvSpPr>
        <xdr:cNvPr id="623" name="【庁舎】&#10;一人当たり面積最大値テキスト">
          <a:extLst>
            <a:ext uri="{FF2B5EF4-FFF2-40B4-BE49-F238E27FC236}">
              <a16:creationId xmlns:a16="http://schemas.microsoft.com/office/drawing/2014/main" id="{6FB04155-CAE6-4F2E-B4C8-BA60A996F291}"/>
            </a:ext>
          </a:extLst>
        </xdr:cNvPr>
        <xdr:cNvSpPr txBox="1"/>
      </xdr:nvSpPr>
      <xdr:spPr>
        <a:xfrm>
          <a:off x="22199600" y="17010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89915</xdr:rowOff>
    </xdr:from>
    <xdr:to>
      <xdr:col>116</xdr:col>
      <xdr:colOff>152400</xdr:colOff>
      <xdr:row>100</xdr:row>
      <xdr:rowOff>89915</xdr:rowOff>
    </xdr:to>
    <xdr:cxnSp macro="">
      <xdr:nvCxnSpPr>
        <xdr:cNvPr id="624" name="直線コネクタ 623">
          <a:extLst>
            <a:ext uri="{FF2B5EF4-FFF2-40B4-BE49-F238E27FC236}">
              <a16:creationId xmlns:a16="http://schemas.microsoft.com/office/drawing/2014/main" id="{DD174742-F253-49A9-BE1B-C964CE1453B4}"/>
            </a:ext>
          </a:extLst>
        </xdr:cNvPr>
        <xdr:cNvCxnSpPr/>
      </xdr:nvCxnSpPr>
      <xdr:spPr>
        <a:xfrm>
          <a:off x="22072600" y="172349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133214</xdr:rowOff>
    </xdr:from>
    <xdr:ext cx="469744" cy="259045"/>
    <xdr:sp macro="" textlink="">
      <xdr:nvSpPr>
        <xdr:cNvPr id="625" name="【庁舎】&#10;一人当たり面積平均値テキスト">
          <a:extLst>
            <a:ext uri="{FF2B5EF4-FFF2-40B4-BE49-F238E27FC236}">
              <a16:creationId xmlns:a16="http://schemas.microsoft.com/office/drawing/2014/main" id="{F0A0830B-FCDB-40E7-B1B7-81D723D48647}"/>
            </a:ext>
          </a:extLst>
        </xdr:cNvPr>
        <xdr:cNvSpPr txBox="1"/>
      </xdr:nvSpPr>
      <xdr:spPr>
        <a:xfrm>
          <a:off x="22199600" y="181354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154787</xdr:rowOff>
    </xdr:from>
    <xdr:to>
      <xdr:col>116</xdr:col>
      <xdr:colOff>114300</xdr:colOff>
      <xdr:row>106</xdr:row>
      <xdr:rowOff>84937</xdr:rowOff>
    </xdr:to>
    <xdr:sp macro="" textlink="">
      <xdr:nvSpPr>
        <xdr:cNvPr id="626" name="フローチャート: 判断 625">
          <a:extLst>
            <a:ext uri="{FF2B5EF4-FFF2-40B4-BE49-F238E27FC236}">
              <a16:creationId xmlns:a16="http://schemas.microsoft.com/office/drawing/2014/main" id="{13E0B290-EBFC-4112-BEE6-C68EC6B57BFF}"/>
            </a:ext>
          </a:extLst>
        </xdr:cNvPr>
        <xdr:cNvSpPr/>
      </xdr:nvSpPr>
      <xdr:spPr>
        <a:xfrm>
          <a:off x="22110700" y="18157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119583</xdr:rowOff>
    </xdr:from>
    <xdr:to>
      <xdr:col>112</xdr:col>
      <xdr:colOff>38100</xdr:colOff>
      <xdr:row>107</xdr:row>
      <xdr:rowOff>49733</xdr:rowOff>
    </xdr:to>
    <xdr:sp macro="" textlink="">
      <xdr:nvSpPr>
        <xdr:cNvPr id="627" name="フローチャート: 判断 626">
          <a:extLst>
            <a:ext uri="{FF2B5EF4-FFF2-40B4-BE49-F238E27FC236}">
              <a16:creationId xmlns:a16="http://schemas.microsoft.com/office/drawing/2014/main" id="{14A83C46-8B53-4E49-BDAA-B4887DF9C468}"/>
            </a:ext>
          </a:extLst>
        </xdr:cNvPr>
        <xdr:cNvSpPr/>
      </xdr:nvSpPr>
      <xdr:spPr>
        <a:xfrm>
          <a:off x="21272500" y="18293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138328</xdr:rowOff>
    </xdr:from>
    <xdr:to>
      <xdr:col>107</xdr:col>
      <xdr:colOff>101600</xdr:colOff>
      <xdr:row>107</xdr:row>
      <xdr:rowOff>68478</xdr:rowOff>
    </xdr:to>
    <xdr:sp macro="" textlink="">
      <xdr:nvSpPr>
        <xdr:cNvPr id="628" name="フローチャート: 判断 627">
          <a:extLst>
            <a:ext uri="{FF2B5EF4-FFF2-40B4-BE49-F238E27FC236}">
              <a16:creationId xmlns:a16="http://schemas.microsoft.com/office/drawing/2014/main" id="{548B9936-E124-41A1-9B50-6690AE9BD672}"/>
            </a:ext>
          </a:extLst>
        </xdr:cNvPr>
        <xdr:cNvSpPr/>
      </xdr:nvSpPr>
      <xdr:spPr>
        <a:xfrm>
          <a:off x="20383500" y="18312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146558</xdr:rowOff>
    </xdr:from>
    <xdr:to>
      <xdr:col>102</xdr:col>
      <xdr:colOff>165100</xdr:colOff>
      <xdr:row>107</xdr:row>
      <xdr:rowOff>76708</xdr:rowOff>
    </xdr:to>
    <xdr:sp macro="" textlink="">
      <xdr:nvSpPr>
        <xdr:cNvPr id="629" name="フローチャート: 判断 628">
          <a:extLst>
            <a:ext uri="{FF2B5EF4-FFF2-40B4-BE49-F238E27FC236}">
              <a16:creationId xmlns:a16="http://schemas.microsoft.com/office/drawing/2014/main" id="{95DD9808-0E7E-440D-9DB3-94FFE1F4BB22}"/>
            </a:ext>
          </a:extLst>
        </xdr:cNvPr>
        <xdr:cNvSpPr/>
      </xdr:nvSpPr>
      <xdr:spPr>
        <a:xfrm>
          <a:off x="19494500" y="18320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122326</xdr:rowOff>
    </xdr:from>
    <xdr:to>
      <xdr:col>98</xdr:col>
      <xdr:colOff>38100</xdr:colOff>
      <xdr:row>107</xdr:row>
      <xdr:rowOff>52476</xdr:rowOff>
    </xdr:to>
    <xdr:sp macro="" textlink="">
      <xdr:nvSpPr>
        <xdr:cNvPr id="630" name="フローチャート: 判断 629">
          <a:extLst>
            <a:ext uri="{FF2B5EF4-FFF2-40B4-BE49-F238E27FC236}">
              <a16:creationId xmlns:a16="http://schemas.microsoft.com/office/drawing/2014/main" id="{38074D01-A0CE-43AB-BE13-C1C751DEA42A}"/>
            </a:ext>
          </a:extLst>
        </xdr:cNvPr>
        <xdr:cNvSpPr/>
      </xdr:nvSpPr>
      <xdr:spPr>
        <a:xfrm>
          <a:off x="18605500" y="18296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31" name="テキスト ボックス 630">
          <a:extLst>
            <a:ext uri="{FF2B5EF4-FFF2-40B4-BE49-F238E27FC236}">
              <a16:creationId xmlns:a16="http://schemas.microsoft.com/office/drawing/2014/main" id="{30703FEC-646B-4605-9300-39BF8EAA078D}"/>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32" name="テキスト ボックス 631">
          <a:extLst>
            <a:ext uri="{FF2B5EF4-FFF2-40B4-BE49-F238E27FC236}">
              <a16:creationId xmlns:a16="http://schemas.microsoft.com/office/drawing/2014/main" id="{B037968C-AE14-464E-A719-527ABC8D298D}"/>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33" name="テキスト ボックス 632">
          <a:extLst>
            <a:ext uri="{FF2B5EF4-FFF2-40B4-BE49-F238E27FC236}">
              <a16:creationId xmlns:a16="http://schemas.microsoft.com/office/drawing/2014/main" id="{1E6EDC8A-0BC2-44F5-B176-BF5348069327}"/>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34" name="テキスト ボックス 633">
          <a:extLst>
            <a:ext uri="{FF2B5EF4-FFF2-40B4-BE49-F238E27FC236}">
              <a16:creationId xmlns:a16="http://schemas.microsoft.com/office/drawing/2014/main" id="{12D9A990-E095-40D3-8B33-4CB49FD837C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35" name="テキスト ボックス 634">
          <a:extLst>
            <a:ext uri="{FF2B5EF4-FFF2-40B4-BE49-F238E27FC236}">
              <a16:creationId xmlns:a16="http://schemas.microsoft.com/office/drawing/2014/main" id="{A89957D8-CDFF-4F92-8017-28CE5C690522}"/>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146558</xdr:rowOff>
    </xdr:from>
    <xdr:to>
      <xdr:col>116</xdr:col>
      <xdr:colOff>114300</xdr:colOff>
      <xdr:row>106</xdr:row>
      <xdr:rowOff>76708</xdr:rowOff>
    </xdr:to>
    <xdr:sp macro="" textlink="">
      <xdr:nvSpPr>
        <xdr:cNvPr id="636" name="楕円 635">
          <a:extLst>
            <a:ext uri="{FF2B5EF4-FFF2-40B4-BE49-F238E27FC236}">
              <a16:creationId xmlns:a16="http://schemas.microsoft.com/office/drawing/2014/main" id="{9EF59F5D-8756-4436-A4E2-E6A8C20E8AEA}"/>
            </a:ext>
          </a:extLst>
        </xdr:cNvPr>
        <xdr:cNvSpPr/>
      </xdr:nvSpPr>
      <xdr:spPr>
        <a:xfrm>
          <a:off x="22110700" y="1814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169435</xdr:rowOff>
    </xdr:from>
    <xdr:ext cx="469744" cy="259045"/>
    <xdr:sp macro="" textlink="">
      <xdr:nvSpPr>
        <xdr:cNvPr id="637" name="【庁舎】&#10;一人当たり面積該当値テキスト">
          <a:extLst>
            <a:ext uri="{FF2B5EF4-FFF2-40B4-BE49-F238E27FC236}">
              <a16:creationId xmlns:a16="http://schemas.microsoft.com/office/drawing/2014/main" id="{B346F56D-BA07-4518-9CFF-EB3A45D1D42E}"/>
            </a:ext>
          </a:extLst>
        </xdr:cNvPr>
        <xdr:cNvSpPr txBox="1"/>
      </xdr:nvSpPr>
      <xdr:spPr>
        <a:xfrm>
          <a:off x="22199600" y="18000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155245</xdr:rowOff>
    </xdr:from>
    <xdr:to>
      <xdr:col>112</xdr:col>
      <xdr:colOff>38100</xdr:colOff>
      <xdr:row>106</xdr:row>
      <xdr:rowOff>85395</xdr:rowOff>
    </xdr:to>
    <xdr:sp macro="" textlink="">
      <xdr:nvSpPr>
        <xdr:cNvPr id="638" name="楕円 637">
          <a:extLst>
            <a:ext uri="{FF2B5EF4-FFF2-40B4-BE49-F238E27FC236}">
              <a16:creationId xmlns:a16="http://schemas.microsoft.com/office/drawing/2014/main" id="{7CBE0677-894E-4587-BE77-B9EF5E46EA56}"/>
            </a:ext>
          </a:extLst>
        </xdr:cNvPr>
        <xdr:cNvSpPr/>
      </xdr:nvSpPr>
      <xdr:spPr>
        <a:xfrm>
          <a:off x="21272500" y="18157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25908</xdr:rowOff>
    </xdr:from>
    <xdr:to>
      <xdr:col>116</xdr:col>
      <xdr:colOff>63500</xdr:colOff>
      <xdr:row>106</xdr:row>
      <xdr:rowOff>34595</xdr:rowOff>
    </xdr:to>
    <xdr:cxnSp macro="">
      <xdr:nvCxnSpPr>
        <xdr:cNvPr id="639" name="直線コネクタ 638">
          <a:extLst>
            <a:ext uri="{FF2B5EF4-FFF2-40B4-BE49-F238E27FC236}">
              <a16:creationId xmlns:a16="http://schemas.microsoft.com/office/drawing/2014/main" id="{68A6ECDA-5847-4EB6-80C4-15E8A757EDB2}"/>
            </a:ext>
          </a:extLst>
        </xdr:cNvPr>
        <xdr:cNvCxnSpPr/>
      </xdr:nvCxnSpPr>
      <xdr:spPr>
        <a:xfrm flipV="1">
          <a:off x="21323300" y="18199608"/>
          <a:ext cx="838200" cy="8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165760</xdr:rowOff>
    </xdr:from>
    <xdr:to>
      <xdr:col>107</xdr:col>
      <xdr:colOff>101600</xdr:colOff>
      <xdr:row>106</xdr:row>
      <xdr:rowOff>95910</xdr:rowOff>
    </xdr:to>
    <xdr:sp macro="" textlink="">
      <xdr:nvSpPr>
        <xdr:cNvPr id="640" name="楕円 639">
          <a:extLst>
            <a:ext uri="{FF2B5EF4-FFF2-40B4-BE49-F238E27FC236}">
              <a16:creationId xmlns:a16="http://schemas.microsoft.com/office/drawing/2014/main" id="{88BC66A5-CDF6-44A2-B857-03BC94C2B01D}"/>
            </a:ext>
          </a:extLst>
        </xdr:cNvPr>
        <xdr:cNvSpPr/>
      </xdr:nvSpPr>
      <xdr:spPr>
        <a:xfrm>
          <a:off x="20383500" y="1816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34595</xdr:rowOff>
    </xdr:from>
    <xdr:to>
      <xdr:col>111</xdr:col>
      <xdr:colOff>177800</xdr:colOff>
      <xdr:row>106</xdr:row>
      <xdr:rowOff>45110</xdr:rowOff>
    </xdr:to>
    <xdr:cxnSp macro="">
      <xdr:nvCxnSpPr>
        <xdr:cNvPr id="641" name="直線コネクタ 640">
          <a:extLst>
            <a:ext uri="{FF2B5EF4-FFF2-40B4-BE49-F238E27FC236}">
              <a16:creationId xmlns:a16="http://schemas.microsoft.com/office/drawing/2014/main" id="{470FA905-49CD-4BEF-B3AA-7B396C6EFC3C}"/>
            </a:ext>
          </a:extLst>
        </xdr:cNvPr>
        <xdr:cNvCxnSpPr/>
      </xdr:nvCxnSpPr>
      <xdr:spPr>
        <a:xfrm flipV="1">
          <a:off x="20434300" y="18208295"/>
          <a:ext cx="889000" cy="10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6655</xdr:rowOff>
    </xdr:from>
    <xdr:to>
      <xdr:col>102</xdr:col>
      <xdr:colOff>165100</xdr:colOff>
      <xdr:row>106</xdr:row>
      <xdr:rowOff>108255</xdr:rowOff>
    </xdr:to>
    <xdr:sp macro="" textlink="">
      <xdr:nvSpPr>
        <xdr:cNvPr id="642" name="楕円 641">
          <a:extLst>
            <a:ext uri="{FF2B5EF4-FFF2-40B4-BE49-F238E27FC236}">
              <a16:creationId xmlns:a16="http://schemas.microsoft.com/office/drawing/2014/main" id="{E3115EB2-2892-484C-8A25-9FB6ED976561}"/>
            </a:ext>
          </a:extLst>
        </xdr:cNvPr>
        <xdr:cNvSpPr/>
      </xdr:nvSpPr>
      <xdr:spPr>
        <a:xfrm>
          <a:off x="19494500" y="18180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45110</xdr:rowOff>
    </xdr:from>
    <xdr:to>
      <xdr:col>107</xdr:col>
      <xdr:colOff>50800</xdr:colOff>
      <xdr:row>106</xdr:row>
      <xdr:rowOff>57455</xdr:rowOff>
    </xdr:to>
    <xdr:cxnSp macro="">
      <xdr:nvCxnSpPr>
        <xdr:cNvPr id="643" name="直線コネクタ 642">
          <a:extLst>
            <a:ext uri="{FF2B5EF4-FFF2-40B4-BE49-F238E27FC236}">
              <a16:creationId xmlns:a16="http://schemas.microsoft.com/office/drawing/2014/main" id="{7725C865-9606-41E5-B9B4-AA3917561414}"/>
            </a:ext>
          </a:extLst>
        </xdr:cNvPr>
        <xdr:cNvCxnSpPr/>
      </xdr:nvCxnSpPr>
      <xdr:spPr>
        <a:xfrm flipV="1">
          <a:off x="19545300" y="18218810"/>
          <a:ext cx="889000" cy="12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127355</xdr:rowOff>
    </xdr:from>
    <xdr:to>
      <xdr:col>98</xdr:col>
      <xdr:colOff>38100</xdr:colOff>
      <xdr:row>106</xdr:row>
      <xdr:rowOff>57505</xdr:rowOff>
    </xdr:to>
    <xdr:sp macro="" textlink="">
      <xdr:nvSpPr>
        <xdr:cNvPr id="644" name="楕円 643">
          <a:extLst>
            <a:ext uri="{FF2B5EF4-FFF2-40B4-BE49-F238E27FC236}">
              <a16:creationId xmlns:a16="http://schemas.microsoft.com/office/drawing/2014/main" id="{30C58C88-5CB3-4FFF-9308-FF4A49F3E7A1}"/>
            </a:ext>
          </a:extLst>
        </xdr:cNvPr>
        <xdr:cNvSpPr/>
      </xdr:nvSpPr>
      <xdr:spPr>
        <a:xfrm>
          <a:off x="18605500" y="18129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6705</xdr:rowOff>
    </xdr:from>
    <xdr:to>
      <xdr:col>102</xdr:col>
      <xdr:colOff>114300</xdr:colOff>
      <xdr:row>106</xdr:row>
      <xdr:rowOff>57455</xdr:rowOff>
    </xdr:to>
    <xdr:cxnSp macro="">
      <xdr:nvCxnSpPr>
        <xdr:cNvPr id="645" name="直線コネクタ 644">
          <a:extLst>
            <a:ext uri="{FF2B5EF4-FFF2-40B4-BE49-F238E27FC236}">
              <a16:creationId xmlns:a16="http://schemas.microsoft.com/office/drawing/2014/main" id="{E7DF8A22-52AB-4BF1-9AC3-1D66518C012B}"/>
            </a:ext>
          </a:extLst>
        </xdr:cNvPr>
        <xdr:cNvCxnSpPr/>
      </xdr:nvCxnSpPr>
      <xdr:spPr>
        <a:xfrm>
          <a:off x="18656300" y="18180405"/>
          <a:ext cx="889000" cy="50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40860</xdr:rowOff>
    </xdr:from>
    <xdr:ext cx="469744" cy="259045"/>
    <xdr:sp macro="" textlink="">
      <xdr:nvSpPr>
        <xdr:cNvPr id="646" name="n_1aveValue【庁舎】&#10;一人当たり面積">
          <a:extLst>
            <a:ext uri="{FF2B5EF4-FFF2-40B4-BE49-F238E27FC236}">
              <a16:creationId xmlns:a16="http://schemas.microsoft.com/office/drawing/2014/main" id="{A08C042A-02E9-4C93-831B-87D756C66DEE}"/>
            </a:ext>
          </a:extLst>
        </xdr:cNvPr>
        <xdr:cNvSpPr txBox="1"/>
      </xdr:nvSpPr>
      <xdr:spPr>
        <a:xfrm>
          <a:off x="21075727" y="18386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59605</xdr:rowOff>
    </xdr:from>
    <xdr:ext cx="469744" cy="259045"/>
    <xdr:sp macro="" textlink="">
      <xdr:nvSpPr>
        <xdr:cNvPr id="647" name="n_2aveValue【庁舎】&#10;一人当たり面積">
          <a:extLst>
            <a:ext uri="{FF2B5EF4-FFF2-40B4-BE49-F238E27FC236}">
              <a16:creationId xmlns:a16="http://schemas.microsoft.com/office/drawing/2014/main" id="{E6997F05-E7E2-4AF4-9061-CC2E89BC7DA9}"/>
            </a:ext>
          </a:extLst>
        </xdr:cNvPr>
        <xdr:cNvSpPr txBox="1"/>
      </xdr:nvSpPr>
      <xdr:spPr>
        <a:xfrm>
          <a:off x="20199427" y="18404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67835</xdr:rowOff>
    </xdr:from>
    <xdr:ext cx="469744" cy="259045"/>
    <xdr:sp macro="" textlink="">
      <xdr:nvSpPr>
        <xdr:cNvPr id="648" name="n_3aveValue【庁舎】&#10;一人当たり面積">
          <a:extLst>
            <a:ext uri="{FF2B5EF4-FFF2-40B4-BE49-F238E27FC236}">
              <a16:creationId xmlns:a16="http://schemas.microsoft.com/office/drawing/2014/main" id="{916D4156-5BE7-4EC3-81F9-760D7717461A}"/>
            </a:ext>
          </a:extLst>
        </xdr:cNvPr>
        <xdr:cNvSpPr txBox="1"/>
      </xdr:nvSpPr>
      <xdr:spPr>
        <a:xfrm>
          <a:off x="19310427" y="18412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43603</xdr:rowOff>
    </xdr:from>
    <xdr:ext cx="469744" cy="259045"/>
    <xdr:sp macro="" textlink="">
      <xdr:nvSpPr>
        <xdr:cNvPr id="649" name="n_4aveValue【庁舎】&#10;一人当たり面積">
          <a:extLst>
            <a:ext uri="{FF2B5EF4-FFF2-40B4-BE49-F238E27FC236}">
              <a16:creationId xmlns:a16="http://schemas.microsoft.com/office/drawing/2014/main" id="{2978C9AB-52F6-4698-9037-EAC4A0BD11AA}"/>
            </a:ext>
          </a:extLst>
        </xdr:cNvPr>
        <xdr:cNvSpPr txBox="1"/>
      </xdr:nvSpPr>
      <xdr:spPr>
        <a:xfrm>
          <a:off x="18421427" y="183887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101922</xdr:rowOff>
    </xdr:from>
    <xdr:ext cx="469744" cy="259045"/>
    <xdr:sp macro="" textlink="">
      <xdr:nvSpPr>
        <xdr:cNvPr id="650" name="n_1mainValue【庁舎】&#10;一人当たり面積">
          <a:extLst>
            <a:ext uri="{FF2B5EF4-FFF2-40B4-BE49-F238E27FC236}">
              <a16:creationId xmlns:a16="http://schemas.microsoft.com/office/drawing/2014/main" id="{08F66F69-6031-40AF-8ABF-672E64E6B177}"/>
            </a:ext>
          </a:extLst>
        </xdr:cNvPr>
        <xdr:cNvSpPr txBox="1"/>
      </xdr:nvSpPr>
      <xdr:spPr>
        <a:xfrm>
          <a:off x="21075727" y="179327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112437</xdr:rowOff>
    </xdr:from>
    <xdr:ext cx="469744" cy="259045"/>
    <xdr:sp macro="" textlink="">
      <xdr:nvSpPr>
        <xdr:cNvPr id="651" name="n_2mainValue【庁舎】&#10;一人当たり面積">
          <a:extLst>
            <a:ext uri="{FF2B5EF4-FFF2-40B4-BE49-F238E27FC236}">
              <a16:creationId xmlns:a16="http://schemas.microsoft.com/office/drawing/2014/main" id="{D9A81C4A-EE37-4C0C-946B-A5BF41496BE5}"/>
            </a:ext>
          </a:extLst>
        </xdr:cNvPr>
        <xdr:cNvSpPr txBox="1"/>
      </xdr:nvSpPr>
      <xdr:spPr>
        <a:xfrm>
          <a:off x="20199427" y="17943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124782</xdr:rowOff>
    </xdr:from>
    <xdr:ext cx="469744" cy="259045"/>
    <xdr:sp macro="" textlink="">
      <xdr:nvSpPr>
        <xdr:cNvPr id="652" name="n_3mainValue【庁舎】&#10;一人当たり面積">
          <a:extLst>
            <a:ext uri="{FF2B5EF4-FFF2-40B4-BE49-F238E27FC236}">
              <a16:creationId xmlns:a16="http://schemas.microsoft.com/office/drawing/2014/main" id="{301F35D9-2EED-4430-8BB9-42220841494C}"/>
            </a:ext>
          </a:extLst>
        </xdr:cNvPr>
        <xdr:cNvSpPr txBox="1"/>
      </xdr:nvSpPr>
      <xdr:spPr>
        <a:xfrm>
          <a:off x="19310427" y="17955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74032</xdr:rowOff>
    </xdr:from>
    <xdr:ext cx="469744" cy="259045"/>
    <xdr:sp macro="" textlink="">
      <xdr:nvSpPr>
        <xdr:cNvPr id="653" name="n_4mainValue【庁舎】&#10;一人当たり面積">
          <a:extLst>
            <a:ext uri="{FF2B5EF4-FFF2-40B4-BE49-F238E27FC236}">
              <a16:creationId xmlns:a16="http://schemas.microsoft.com/office/drawing/2014/main" id="{097F3D9C-C077-4F51-B209-158C2CC3D910}"/>
            </a:ext>
          </a:extLst>
        </xdr:cNvPr>
        <xdr:cNvSpPr txBox="1"/>
      </xdr:nvSpPr>
      <xdr:spPr>
        <a:xfrm>
          <a:off x="18421427" y="17904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54" name="正方形/長方形 653">
          <a:extLst>
            <a:ext uri="{FF2B5EF4-FFF2-40B4-BE49-F238E27FC236}">
              <a16:creationId xmlns:a16="http://schemas.microsoft.com/office/drawing/2014/main" id="{CD197D4F-CD38-4818-9714-ED30E60F6923}"/>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55" name="正方形/長方形 654">
          <a:extLst>
            <a:ext uri="{FF2B5EF4-FFF2-40B4-BE49-F238E27FC236}">
              <a16:creationId xmlns:a16="http://schemas.microsoft.com/office/drawing/2014/main" id="{FF025B35-9D39-4E7D-A6E0-F46CD282C42C}"/>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6" name="テキスト ボックス 655">
          <a:extLst>
            <a:ext uri="{FF2B5EF4-FFF2-40B4-BE49-F238E27FC236}">
              <a16:creationId xmlns:a16="http://schemas.microsoft.com/office/drawing/2014/main" id="{EFF997C2-A598-4D38-B462-283226B9C5B6}"/>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に新庁舎・新支所を新設したため、庁舎の有形固定資産減価償却率は低くなっている。また、保健センター・保健所は改修工事中の施設が有り、今後有形固定資産償却率は低くなる。今後の課題としては、老朽化が著しい屯所等の消防施設及び体育館・プールの更新・改修であ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36001;&#25919;&#29366;&#27841;&#36039;&#26009;&#38598;&#12305;_393878_&#20161;&#28096;&#24029;&#30010;_2020(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公会計指標分析・財政指標組合せ分析表"/>
      <sheetName val="施設類型別ストック情報分析表①"/>
      <sheetName val="施設類型別ストック情報分析表②"/>
    </sheetNames>
    <sheetDataSet>
      <sheetData sheetId="0">
        <row r="50">
          <cell r="BP50" t="str">
            <v>H28</v>
          </cell>
          <cell r="BX50" t="str">
            <v>H29</v>
          </cell>
          <cell r="CF50" t="str">
            <v>H30</v>
          </cell>
          <cell r="CN50" t="str">
            <v>R01</v>
          </cell>
          <cell r="CV50" t="str">
            <v>R02</v>
          </cell>
        </row>
        <row r="51">
          <cell r="AN51" t="str">
            <v>当該団体値</v>
          </cell>
        </row>
        <row r="53">
          <cell r="BP53">
            <v>57.6</v>
          </cell>
          <cell r="BX53">
            <v>62.1</v>
          </cell>
          <cell r="CF53">
            <v>65.400000000000006</v>
          </cell>
          <cell r="CN53">
            <v>66.900000000000006</v>
          </cell>
          <cell r="CV53">
            <v>68.7</v>
          </cell>
        </row>
        <row r="55">
          <cell r="AN55" t="str">
            <v>類似団体内平均値</v>
          </cell>
          <cell r="BP55">
            <v>0</v>
          </cell>
          <cell r="BX55">
            <v>0</v>
          </cell>
          <cell r="CF55">
            <v>0</v>
          </cell>
          <cell r="CN55">
            <v>0</v>
          </cell>
          <cell r="CV55">
            <v>0</v>
          </cell>
        </row>
        <row r="57">
          <cell r="BP57">
            <v>58.6</v>
          </cell>
          <cell r="BX57">
            <v>59.1</v>
          </cell>
          <cell r="CF57">
            <v>61.2</v>
          </cell>
          <cell r="CN57">
            <v>62.9</v>
          </cell>
          <cell r="CV57">
            <v>62.4</v>
          </cell>
        </row>
        <row r="72">
          <cell r="BP72" t="str">
            <v>H28</v>
          </cell>
          <cell r="BX72" t="str">
            <v>H29</v>
          </cell>
          <cell r="CF72" t="str">
            <v>H30</v>
          </cell>
          <cell r="CN72" t="str">
            <v>R01</v>
          </cell>
          <cell r="CV72" t="str">
            <v>R02</v>
          </cell>
        </row>
        <row r="73">
          <cell r="AN73" t="str">
            <v>当該団体値</v>
          </cell>
        </row>
        <row r="75">
          <cell r="BP75">
            <v>1.8</v>
          </cell>
          <cell r="BX75">
            <v>1.9</v>
          </cell>
          <cell r="CF75">
            <v>1.4</v>
          </cell>
          <cell r="CN75">
            <v>1.3</v>
          </cell>
          <cell r="CV75">
            <v>1.4</v>
          </cell>
        </row>
        <row r="77">
          <cell r="AN77" t="str">
            <v>類似団体内平均値</v>
          </cell>
          <cell r="BP77">
            <v>0</v>
          </cell>
          <cell r="BX77">
            <v>0</v>
          </cell>
          <cell r="CF77">
            <v>0</v>
          </cell>
          <cell r="CN77">
            <v>0</v>
          </cell>
          <cell r="CV77">
            <v>0</v>
          </cell>
        </row>
        <row r="79">
          <cell r="BP79">
            <v>7.3</v>
          </cell>
          <cell r="BX79">
            <v>7.2</v>
          </cell>
          <cell r="CF79">
            <v>7.2</v>
          </cell>
          <cell r="CN79">
            <v>7.7</v>
          </cell>
          <cell r="CV79">
            <v>5.8</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workbookViewId="0">
      <selection activeCell="CO36" sqref="CO36:CP36"/>
    </sheetView>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12" t="s">
        <v>80</v>
      </c>
      <c r="C1" s="612"/>
      <c r="D1" s="612"/>
      <c r="E1" s="612"/>
      <c r="F1" s="612"/>
      <c r="G1" s="612"/>
      <c r="H1" s="612"/>
      <c r="I1" s="612"/>
      <c r="J1" s="612"/>
      <c r="K1" s="612"/>
      <c r="L1" s="612"/>
      <c r="M1" s="612"/>
      <c r="N1" s="612"/>
      <c r="O1" s="612"/>
      <c r="P1" s="612"/>
      <c r="Q1" s="612"/>
      <c r="R1" s="612"/>
      <c r="S1" s="612"/>
      <c r="T1" s="612"/>
      <c r="U1" s="612"/>
      <c r="V1" s="612"/>
      <c r="W1" s="612"/>
      <c r="X1" s="612"/>
      <c r="Y1" s="612"/>
      <c r="Z1" s="612"/>
      <c r="AA1" s="612"/>
      <c r="AB1" s="612"/>
      <c r="AC1" s="612"/>
      <c r="AD1" s="612"/>
      <c r="AE1" s="612"/>
      <c r="AF1" s="612"/>
      <c r="AG1" s="612"/>
      <c r="AH1" s="612"/>
      <c r="AI1" s="612"/>
      <c r="AJ1" s="612"/>
      <c r="AK1" s="612"/>
      <c r="AL1" s="612"/>
      <c r="AM1" s="612"/>
      <c r="AN1" s="612"/>
      <c r="AO1" s="612"/>
      <c r="AP1" s="612"/>
      <c r="AQ1" s="612"/>
      <c r="AR1" s="612"/>
      <c r="AS1" s="612"/>
      <c r="AT1" s="612"/>
      <c r="AU1" s="612"/>
      <c r="AV1" s="612"/>
      <c r="AW1" s="612"/>
      <c r="AX1" s="612"/>
      <c r="AY1" s="612"/>
      <c r="AZ1" s="612"/>
      <c r="BA1" s="612"/>
      <c r="BB1" s="612"/>
      <c r="BC1" s="612"/>
      <c r="BD1" s="612"/>
      <c r="BE1" s="612"/>
      <c r="BF1" s="612"/>
      <c r="BG1" s="612"/>
      <c r="BH1" s="612"/>
      <c r="BI1" s="612"/>
      <c r="BJ1" s="612"/>
      <c r="BK1" s="612"/>
      <c r="BL1" s="612"/>
      <c r="BM1" s="612"/>
      <c r="BN1" s="612"/>
      <c r="BO1" s="612"/>
      <c r="BP1" s="612"/>
      <c r="BQ1" s="612"/>
      <c r="BR1" s="612"/>
      <c r="BS1" s="612"/>
      <c r="BT1" s="612"/>
      <c r="BU1" s="612"/>
      <c r="BV1" s="612"/>
      <c r="BW1" s="612"/>
      <c r="BX1" s="612"/>
      <c r="BY1" s="612"/>
      <c r="BZ1" s="612"/>
      <c r="CA1" s="612"/>
      <c r="CB1" s="612"/>
      <c r="CC1" s="612"/>
      <c r="CD1" s="612"/>
      <c r="CE1" s="612"/>
      <c r="CF1" s="612"/>
      <c r="CG1" s="612"/>
      <c r="CH1" s="612"/>
      <c r="CI1" s="612"/>
      <c r="CJ1" s="612"/>
      <c r="CK1" s="612"/>
      <c r="CL1" s="612"/>
      <c r="CM1" s="612"/>
      <c r="CN1" s="612"/>
      <c r="CO1" s="612"/>
      <c r="CP1" s="612"/>
      <c r="CQ1" s="612"/>
      <c r="CR1" s="612"/>
      <c r="CS1" s="612"/>
      <c r="CT1" s="612"/>
      <c r="CU1" s="612"/>
      <c r="CV1" s="612"/>
      <c r="CW1" s="612"/>
      <c r="CX1" s="612"/>
      <c r="CY1" s="612"/>
      <c r="CZ1" s="612"/>
      <c r="DA1" s="612"/>
      <c r="DB1" s="612"/>
      <c r="DC1" s="612"/>
      <c r="DD1" s="612"/>
      <c r="DE1" s="612"/>
      <c r="DF1" s="612"/>
      <c r="DG1" s="612"/>
      <c r="DH1" s="612"/>
      <c r="DI1" s="612"/>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13" t="s">
        <v>82</v>
      </c>
      <c r="C3" s="614"/>
      <c r="D3" s="614"/>
      <c r="E3" s="615"/>
      <c r="F3" s="615"/>
      <c r="G3" s="615"/>
      <c r="H3" s="615"/>
      <c r="I3" s="615"/>
      <c r="J3" s="615"/>
      <c r="K3" s="615"/>
      <c r="L3" s="615" t="s">
        <v>83</v>
      </c>
      <c r="M3" s="615"/>
      <c r="N3" s="615"/>
      <c r="O3" s="615"/>
      <c r="P3" s="615"/>
      <c r="Q3" s="615"/>
      <c r="R3" s="618"/>
      <c r="S3" s="618"/>
      <c r="T3" s="618"/>
      <c r="U3" s="618"/>
      <c r="V3" s="619"/>
      <c r="W3" s="509" t="s">
        <v>84</v>
      </c>
      <c r="X3" s="510"/>
      <c r="Y3" s="510"/>
      <c r="Z3" s="510"/>
      <c r="AA3" s="510"/>
      <c r="AB3" s="614"/>
      <c r="AC3" s="618" t="s">
        <v>85</v>
      </c>
      <c r="AD3" s="510"/>
      <c r="AE3" s="510"/>
      <c r="AF3" s="510"/>
      <c r="AG3" s="510"/>
      <c r="AH3" s="510"/>
      <c r="AI3" s="510"/>
      <c r="AJ3" s="510"/>
      <c r="AK3" s="510"/>
      <c r="AL3" s="580"/>
      <c r="AM3" s="509" t="s">
        <v>86</v>
      </c>
      <c r="AN3" s="510"/>
      <c r="AO3" s="510"/>
      <c r="AP3" s="510"/>
      <c r="AQ3" s="510"/>
      <c r="AR3" s="510"/>
      <c r="AS3" s="510"/>
      <c r="AT3" s="510"/>
      <c r="AU3" s="510"/>
      <c r="AV3" s="510"/>
      <c r="AW3" s="510"/>
      <c r="AX3" s="580"/>
      <c r="AY3" s="572" t="s">
        <v>1</v>
      </c>
      <c r="AZ3" s="573"/>
      <c r="BA3" s="573"/>
      <c r="BB3" s="573"/>
      <c r="BC3" s="573"/>
      <c r="BD3" s="573"/>
      <c r="BE3" s="573"/>
      <c r="BF3" s="573"/>
      <c r="BG3" s="573"/>
      <c r="BH3" s="573"/>
      <c r="BI3" s="573"/>
      <c r="BJ3" s="573"/>
      <c r="BK3" s="573"/>
      <c r="BL3" s="573"/>
      <c r="BM3" s="622"/>
      <c r="BN3" s="509" t="s">
        <v>87</v>
      </c>
      <c r="BO3" s="510"/>
      <c r="BP3" s="510"/>
      <c r="BQ3" s="510"/>
      <c r="BR3" s="510"/>
      <c r="BS3" s="510"/>
      <c r="BT3" s="510"/>
      <c r="BU3" s="580"/>
      <c r="BV3" s="509" t="s">
        <v>88</v>
      </c>
      <c r="BW3" s="510"/>
      <c r="BX3" s="510"/>
      <c r="BY3" s="510"/>
      <c r="BZ3" s="510"/>
      <c r="CA3" s="510"/>
      <c r="CB3" s="510"/>
      <c r="CC3" s="580"/>
      <c r="CD3" s="572" t="s">
        <v>1</v>
      </c>
      <c r="CE3" s="573"/>
      <c r="CF3" s="573"/>
      <c r="CG3" s="573"/>
      <c r="CH3" s="573"/>
      <c r="CI3" s="573"/>
      <c r="CJ3" s="573"/>
      <c r="CK3" s="573"/>
      <c r="CL3" s="573"/>
      <c r="CM3" s="573"/>
      <c r="CN3" s="573"/>
      <c r="CO3" s="573"/>
      <c r="CP3" s="573"/>
      <c r="CQ3" s="573"/>
      <c r="CR3" s="573"/>
      <c r="CS3" s="622"/>
      <c r="CT3" s="509" t="s">
        <v>89</v>
      </c>
      <c r="CU3" s="510"/>
      <c r="CV3" s="510"/>
      <c r="CW3" s="510"/>
      <c r="CX3" s="510"/>
      <c r="CY3" s="510"/>
      <c r="CZ3" s="510"/>
      <c r="DA3" s="580"/>
      <c r="DB3" s="509" t="s">
        <v>90</v>
      </c>
      <c r="DC3" s="510"/>
      <c r="DD3" s="510"/>
      <c r="DE3" s="510"/>
      <c r="DF3" s="510"/>
      <c r="DG3" s="510"/>
      <c r="DH3" s="510"/>
      <c r="DI3" s="580"/>
      <c r="DJ3" s="186"/>
      <c r="DK3" s="186"/>
      <c r="DL3" s="186"/>
      <c r="DM3" s="186"/>
      <c r="DN3" s="186"/>
      <c r="DO3" s="186"/>
    </row>
    <row r="4" spans="1:119" ht="18.75" customHeight="1" x14ac:dyDescent="0.15">
      <c r="A4" s="187"/>
      <c r="B4" s="588"/>
      <c r="C4" s="589"/>
      <c r="D4" s="589"/>
      <c r="E4" s="590"/>
      <c r="F4" s="590"/>
      <c r="G4" s="590"/>
      <c r="H4" s="590"/>
      <c r="I4" s="590"/>
      <c r="J4" s="590"/>
      <c r="K4" s="590"/>
      <c r="L4" s="590"/>
      <c r="M4" s="590"/>
      <c r="N4" s="590"/>
      <c r="O4" s="590"/>
      <c r="P4" s="590"/>
      <c r="Q4" s="590"/>
      <c r="R4" s="594"/>
      <c r="S4" s="594"/>
      <c r="T4" s="594"/>
      <c r="U4" s="594"/>
      <c r="V4" s="595"/>
      <c r="W4" s="581"/>
      <c r="X4" s="392"/>
      <c r="Y4" s="392"/>
      <c r="Z4" s="392"/>
      <c r="AA4" s="392"/>
      <c r="AB4" s="589"/>
      <c r="AC4" s="594"/>
      <c r="AD4" s="392"/>
      <c r="AE4" s="392"/>
      <c r="AF4" s="392"/>
      <c r="AG4" s="392"/>
      <c r="AH4" s="392"/>
      <c r="AI4" s="392"/>
      <c r="AJ4" s="392"/>
      <c r="AK4" s="392"/>
      <c r="AL4" s="582"/>
      <c r="AM4" s="536"/>
      <c r="AN4" s="446"/>
      <c r="AO4" s="446"/>
      <c r="AP4" s="446"/>
      <c r="AQ4" s="446"/>
      <c r="AR4" s="446"/>
      <c r="AS4" s="446"/>
      <c r="AT4" s="446"/>
      <c r="AU4" s="446"/>
      <c r="AV4" s="446"/>
      <c r="AW4" s="446"/>
      <c r="AX4" s="621"/>
      <c r="AY4" s="422" t="s">
        <v>91</v>
      </c>
      <c r="AZ4" s="423"/>
      <c r="BA4" s="423"/>
      <c r="BB4" s="423"/>
      <c r="BC4" s="423"/>
      <c r="BD4" s="423"/>
      <c r="BE4" s="423"/>
      <c r="BF4" s="423"/>
      <c r="BG4" s="423"/>
      <c r="BH4" s="423"/>
      <c r="BI4" s="423"/>
      <c r="BJ4" s="423"/>
      <c r="BK4" s="423"/>
      <c r="BL4" s="423"/>
      <c r="BM4" s="424"/>
      <c r="BN4" s="425">
        <v>8287831</v>
      </c>
      <c r="BO4" s="426"/>
      <c r="BP4" s="426"/>
      <c r="BQ4" s="426"/>
      <c r="BR4" s="426"/>
      <c r="BS4" s="426"/>
      <c r="BT4" s="426"/>
      <c r="BU4" s="427"/>
      <c r="BV4" s="425">
        <v>6797199</v>
      </c>
      <c r="BW4" s="426"/>
      <c r="BX4" s="426"/>
      <c r="BY4" s="426"/>
      <c r="BZ4" s="426"/>
      <c r="CA4" s="426"/>
      <c r="CB4" s="426"/>
      <c r="CC4" s="427"/>
      <c r="CD4" s="606" t="s">
        <v>92</v>
      </c>
      <c r="CE4" s="607"/>
      <c r="CF4" s="607"/>
      <c r="CG4" s="607"/>
      <c r="CH4" s="607"/>
      <c r="CI4" s="607"/>
      <c r="CJ4" s="607"/>
      <c r="CK4" s="607"/>
      <c r="CL4" s="607"/>
      <c r="CM4" s="607"/>
      <c r="CN4" s="607"/>
      <c r="CO4" s="607"/>
      <c r="CP4" s="607"/>
      <c r="CQ4" s="607"/>
      <c r="CR4" s="607"/>
      <c r="CS4" s="608"/>
      <c r="CT4" s="609">
        <v>8.1999999999999993</v>
      </c>
      <c r="CU4" s="610"/>
      <c r="CV4" s="610"/>
      <c r="CW4" s="610"/>
      <c r="CX4" s="610"/>
      <c r="CY4" s="610"/>
      <c r="CZ4" s="610"/>
      <c r="DA4" s="611"/>
      <c r="DB4" s="609">
        <v>8</v>
      </c>
      <c r="DC4" s="610"/>
      <c r="DD4" s="610"/>
      <c r="DE4" s="610"/>
      <c r="DF4" s="610"/>
      <c r="DG4" s="610"/>
      <c r="DH4" s="610"/>
      <c r="DI4" s="611"/>
      <c r="DJ4" s="186"/>
      <c r="DK4" s="186"/>
      <c r="DL4" s="186"/>
      <c r="DM4" s="186"/>
      <c r="DN4" s="186"/>
      <c r="DO4" s="186"/>
    </row>
    <row r="5" spans="1:119" ht="18.75" customHeight="1" x14ac:dyDescent="0.15">
      <c r="A5" s="187"/>
      <c r="B5" s="616"/>
      <c r="C5" s="447"/>
      <c r="D5" s="447"/>
      <c r="E5" s="617"/>
      <c r="F5" s="617"/>
      <c r="G5" s="617"/>
      <c r="H5" s="617"/>
      <c r="I5" s="617"/>
      <c r="J5" s="617"/>
      <c r="K5" s="617"/>
      <c r="L5" s="617"/>
      <c r="M5" s="617"/>
      <c r="N5" s="617"/>
      <c r="O5" s="617"/>
      <c r="P5" s="617"/>
      <c r="Q5" s="617"/>
      <c r="R5" s="445"/>
      <c r="S5" s="445"/>
      <c r="T5" s="445"/>
      <c r="U5" s="445"/>
      <c r="V5" s="620"/>
      <c r="W5" s="536"/>
      <c r="X5" s="446"/>
      <c r="Y5" s="446"/>
      <c r="Z5" s="446"/>
      <c r="AA5" s="446"/>
      <c r="AB5" s="447"/>
      <c r="AC5" s="445"/>
      <c r="AD5" s="446"/>
      <c r="AE5" s="446"/>
      <c r="AF5" s="446"/>
      <c r="AG5" s="446"/>
      <c r="AH5" s="446"/>
      <c r="AI5" s="446"/>
      <c r="AJ5" s="446"/>
      <c r="AK5" s="446"/>
      <c r="AL5" s="621"/>
      <c r="AM5" s="499" t="s">
        <v>93</v>
      </c>
      <c r="AN5" s="404"/>
      <c r="AO5" s="404"/>
      <c r="AP5" s="404"/>
      <c r="AQ5" s="404"/>
      <c r="AR5" s="404"/>
      <c r="AS5" s="404"/>
      <c r="AT5" s="405"/>
      <c r="AU5" s="487" t="s">
        <v>94</v>
      </c>
      <c r="AV5" s="488"/>
      <c r="AW5" s="488"/>
      <c r="AX5" s="488"/>
      <c r="AY5" s="410" t="s">
        <v>95</v>
      </c>
      <c r="AZ5" s="411"/>
      <c r="BA5" s="411"/>
      <c r="BB5" s="411"/>
      <c r="BC5" s="411"/>
      <c r="BD5" s="411"/>
      <c r="BE5" s="411"/>
      <c r="BF5" s="411"/>
      <c r="BG5" s="411"/>
      <c r="BH5" s="411"/>
      <c r="BI5" s="411"/>
      <c r="BJ5" s="411"/>
      <c r="BK5" s="411"/>
      <c r="BL5" s="411"/>
      <c r="BM5" s="412"/>
      <c r="BN5" s="430">
        <v>7769078</v>
      </c>
      <c r="BO5" s="431"/>
      <c r="BP5" s="431"/>
      <c r="BQ5" s="431"/>
      <c r="BR5" s="431"/>
      <c r="BS5" s="431"/>
      <c r="BT5" s="431"/>
      <c r="BU5" s="432"/>
      <c r="BV5" s="430">
        <v>6344937</v>
      </c>
      <c r="BW5" s="431"/>
      <c r="BX5" s="431"/>
      <c r="BY5" s="431"/>
      <c r="BZ5" s="431"/>
      <c r="CA5" s="431"/>
      <c r="CB5" s="431"/>
      <c r="CC5" s="432"/>
      <c r="CD5" s="439" t="s">
        <v>96</v>
      </c>
      <c r="CE5" s="440"/>
      <c r="CF5" s="440"/>
      <c r="CG5" s="440"/>
      <c r="CH5" s="440"/>
      <c r="CI5" s="440"/>
      <c r="CJ5" s="440"/>
      <c r="CK5" s="440"/>
      <c r="CL5" s="440"/>
      <c r="CM5" s="440"/>
      <c r="CN5" s="440"/>
      <c r="CO5" s="440"/>
      <c r="CP5" s="440"/>
      <c r="CQ5" s="440"/>
      <c r="CR5" s="440"/>
      <c r="CS5" s="441"/>
      <c r="CT5" s="400">
        <v>84.7</v>
      </c>
      <c r="CU5" s="401"/>
      <c r="CV5" s="401"/>
      <c r="CW5" s="401"/>
      <c r="CX5" s="401"/>
      <c r="CY5" s="401"/>
      <c r="CZ5" s="401"/>
      <c r="DA5" s="402"/>
      <c r="DB5" s="400">
        <v>86.6</v>
      </c>
      <c r="DC5" s="401"/>
      <c r="DD5" s="401"/>
      <c r="DE5" s="401"/>
      <c r="DF5" s="401"/>
      <c r="DG5" s="401"/>
      <c r="DH5" s="401"/>
      <c r="DI5" s="402"/>
      <c r="DJ5" s="186"/>
      <c r="DK5" s="186"/>
      <c r="DL5" s="186"/>
      <c r="DM5" s="186"/>
      <c r="DN5" s="186"/>
      <c r="DO5" s="186"/>
    </row>
    <row r="6" spans="1:119" ht="18.75" customHeight="1" x14ac:dyDescent="0.15">
      <c r="A6" s="187"/>
      <c r="B6" s="586" t="s">
        <v>97</v>
      </c>
      <c r="C6" s="444"/>
      <c r="D6" s="444"/>
      <c r="E6" s="587"/>
      <c r="F6" s="587"/>
      <c r="G6" s="587"/>
      <c r="H6" s="587"/>
      <c r="I6" s="587"/>
      <c r="J6" s="587"/>
      <c r="K6" s="587"/>
      <c r="L6" s="587" t="s">
        <v>98</v>
      </c>
      <c r="M6" s="587"/>
      <c r="N6" s="587"/>
      <c r="O6" s="587"/>
      <c r="P6" s="587"/>
      <c r="Q6" s="587"/>
      <c r="R6" s="468"/>
      <c r="S6" s="468"/>
      <c r="T6" s="468"/>
      <c r="U6" s="468"/>
      <c r="V6" s="593"/>
      <c r="W6" s="521" t="s">
        <v>99</v>
      </c>
      <c r="X6" s="443"/>
      <c r="Y6" s="443"/>
      <c r="Z6" s="443"/>
      <c r="AA6" s="443"/>
      <c r="AB6" s="444"/>
      <c r="AC6" s="598" t="s">
        <v>100</v>
      </c>
      <c r="AD6" s="599"/>
      <c r="AE6" s="599"/>
      <c r="AF6" s="599"/>
      <c r="AG6" s="599"/>
      <c r="AH6" s="599"/>
      <c r="AI6" s="599"/>
      <c r="AJ6" s="599"/>
      <c r="AK6" s="599"/>
      <c r="AL6" s="600"/>
      <c r="AM6" s="499" t="s">
        <v>101</v>
      </c>
      <c r="AN6" s="404"/>
      <c r="AO6" s="404"/>
      <c r="AP6" s="404"/>
      <c r="AQ6" s="404"/>
      <c r="AR6" s="404"/>
      <c r="AS6" s="404"/>
      <c r="AT6" s="405"/>
      <c r="AU6" s="487" t="s">
        <v>102</v>
      </c>
      <c r="AV6" s="488"/>
      <c r="AW6" s="488"/>
      <c r="AX6" s="488"/>
      <c r="AY6" s="410" t="s">
        <v>103</v>
      </c>
      <c r="AZ6" s="411"/>
      <c r="BA6" s="411"/>
      <c r="BB6" s="411"/>
      <c r="BC6" s="411"/>
      <c r="BD6" s="411"/>
      <c r="BE6" s="411"/>
      <c r="BF6" s="411"/>
      <c r="BG6" s="411"/>
      <c r="BH6" s="411"/>
      <c r="BI6" s="411"/>
      <c r="BJ6" s="411"/>
      <c r="BK6" s="411"/>
      <c r="BL6" s="411"/>
      <c r="BM6" s="412"/>
      <c r="BN6" s="430">
        <v>518753</v>
      </c>
      <c r="BO6" s="431"/>
      <c r="BP6" s="431"/>
      <c r="BQ6" s="431"/>
      <c r="BR6" s="431"/>
      <c r="BS6" s="431"/>
      <c r="BT6" s="431"/>
      <c r="BU6" s="432"/>
      <c r="BV6" s="430">
        <v>452262</v>
      </c>
      <c r="BW6" s="431"/>
      <c r="BX6" s="431"/>
      <c r="BY6" s="431"/>
      <c r="BZ6" s="431"/>
      <c r="CA6" s="431"/>
      <c r="CB6" s="431"/>
      <c r="CC6" s="432"/>
      <c r="CD6" s="439" t="s">
        <v>104</v>
      </c>
      <c r="CE6" s="440"/>
      <c r="CF6" s="440"/>
      <c r="CG6" s="440"/>
      <c r="CH6" s="440"/>
      <c r="CI6" s="440"/>
      <c r="CJ6" s="440"/>
      <c r="CK6" s="440"/>
      <c r="CL6" s="440"/>
      <c r="CM6" s="440"/>
      <c r="CN6" s="440"/>
      <c r="CO6" s="440"/>
      <c r="CP6" s="440"/>
      <c r="CQ6" s="440"/>
      <c r="CR6" s="440"/>
      <c r="CS6" s="441"/>
      <c r="CT6" s="583">
        <v>86.9</v>
      </c>
      <c r="CU6" s="584"/>
      <c r="CV6" s="584"/>
      <c r="CW6" s="584"/>
      <c r="CX6" s="584"/>
      <c r="CY6" s="584"/>
      <c r="CZ6" s="584"/>
      <c r="DA6" s="585"/>
      <c r="DB6" s="583">
        <v>89</v>
      </c>
      <c r="DC6" s="584"/>
      <c r="DD6" s="584"/>
      <c r="DE6" s="584"/>
      <c r="DF6" s="584"/>
      <c r="DG6" s="584"/>
      <c r="DH6" s="584"/>
      <c r="DI6" s="585"/>
      <c r="DJ6" s="186"/>
      <c r="DK6" s="186"/>
      <c r="DL6" s="186"/>
      <c r="DM6" s="186"/>
      <c r="DN6" s="186"/>
      <c r="DO6" s="186"/>
    </row>
    <row r="7" spans="1:119" ht="18.75" customHeight="1" x14ac:dyDescent="0.15">
      <c r="A7" s="187"/>
      <c r="B7" s="588"/>
      <c r="C7" s="589"/>
      <c r="D7" s="589"/>
      <c r="E7" s="590"/>
      <c r="F7" s="590"/>
      <c r="G7" s="590"/>
      <c r="H7" s="590"/>
      <c r="I7" s="590"/>
      <c r="J7" s="590"/>
      <c r="K7" s="590"/>
      <c r="L7" s="590"/>
      <c r="M7" s="590"/>
      <c r="N7" s="590"/>
      <c r="O7" s="590"/>
      <c r="P7" s="590"/>
      <c r="Q7" s="590"/>
      <c r="R7" s="594"/>
      <c r="S7" s="594"/>
      <c r="T7" s="594"/>
      <c r="U7" s="594"/>
      <c r="V7" s="595"/>
      <c r="W7" s="581"/>
      <c r="X7" s="392"/>
      <c r="Y7" s="392"/>
      <c r="Z7" s="392"/>
      <c r="AA7" s="392"/>
      <c r="AB7" s="589"/>
      <c r="AC7" s="601"/>
      <c r="AD7" s="393"/>
      <c r="AE7" s="393"/>
      <c r="AF7" s="393"/>
      <c r="AG7" s="393"/>
      <c r="AH7" s="393"/>
      <c r="AI7" s="393"/>
      <c r="AJ7" s="393"/>
      <c r="AK7" s="393"/>
      <c r="AL7" s="602"/>
      <c r="AM7" s="499" t="s">
        <v>105</v>
      </c>
      <c r="AN7" s="404"/>
      <c r="AO7" s="404"/>
      <c r="AP7" s="404"/>
      <c r="AQ7" s="404"/>
      <c r="AR7" s="404"/>
      <c r="AS7" s="404"/>
      <c r="AT7" s="405"/>
      <c r="AU7" s="487" t="s">
        <v>106</v>
      </c>
      <c r="AV7" s="488"/>
      <c r="AW7" s="488"/>
      <c r="AX7" s="488"/>
      <c r="AY7" s="410" t="s">
        <v>107</v>
      </c>
      <c r="AZ7" s="411"/>
      <c r="BA7" s="411"/>
      <c r="BB7" s="411"/>
      <c r="BC7" s="411"/>
      <c r="BD7" s="411"/>
      <c r="BE7" s="411"/>
      <c r="BF7" s="411"/>
      <c r="BG7" s="411"/>
      <c r="BH7" s="411"/>
      <c r="BI7" s="411"/>
      <c r="BJ7" s="411"/>
      <c r="BK7" s="411"/>
      <c r="BL7" s="411"/>
      <c r="BM7" s="412"/>
      <c r="BN7" s="430">
        <v>152339</v>
      </c>
      <c r="BO7" s="431"/>
      <c r="BP7" s="431"/>
      <c r="BQ7" s="431"/>
      <c r="BR7" s="431"/>
      <c r="BS7" s="431"/>
      <c r="BT7" s="431"/>
      <c r="BU7" s="432"/>
      <c r="BV7" s="430">
        <v>107506</v>
      </c>
      <c r="BW7" s="431"/>
      <c r="BX7" s="431"/>
      <c r="BY7" s="431"/>
      <c r="BZ7" s="431"/>
      <c r="CA7" s="431"/>
      <c r="CB7" s="431"/>
      <c r="CC7" s="432"/>
      <c r="CD7" s="439" t="s">
        <v>108</v>
      </c>
      <c r="CE7" s="440"/>
      <c r="CF7" s="440"/>
      <c r="CG7" s="440"/>
      <c r="CH7" s="440"/>
      <c r="CI7" s="440"/>
      <c r="CJ7" s="440"/>
      <c r="CK7" s="440"/>
      <c r="CL7" s="440"/>
      <c r="CM7" s="440"/>
      <c r="CN7" s="440"/>
      <c r="CO7" s="440"/>
      <c r="CP7" s="440"/>
      <c r="CQ7" s="440"/>
      <c r="CR7" s="440"/>
      <c r="CS7" s="441"/>
      <c r="CT7" s="430">
        <v>4451170</v>
      </c>
      <c r="CU7" s="431"/>
      <c r="CV7" s="431"/>
      <c r="CW7" s="431"/>
      <c r="CX7" s="431"/>
      <c r="CY7" s="431"/>
      <c r="CZ7" s="431"/>
      <c r="DA7" s="432"/>
      <c r="DB7" s="430">
        <v>4317849</v>
      </c>
      <c r="DC7" s="431"/>
      <c r="DD7" s="431"/>
      <c r="DE7" s="431"/>
      <c r="DF7" s="431"/>
      <c r="DG7" s="431"/>
      <c r="DH7" s="431"/>
      <c r="DI7" s="432"/>
      <c r="DJ7" s="186"/>
      <c r="DK7" s="186"/>
      <c r="DL7" s="186"/>
      <c r="DM7" s="186"/>
      <c r="DN7" s="186"/>
      <c r="DO7" s="186"/>
    </row>
    <row r="8" spans="1:119" ht="18.75" customHeight="1" thickBot="1" x14ac:dyDescent="0.2">
      <c r="A8" s="187"/>
      <c r="B8" s="591"/>
      <c r="C8" s="522"/>
      <c r="D8" s="522"/>
      <c r="E8" s="592"/>
      <c r="F8" s="592"/>
      <c r="G8" s="592"/>
      <c r="H8" s="592"/>
      <c r="I8" s="592"/>
      <c r="J8" s="592"/>
      <c r="K8" s="592"/>
      <c r="L8" s="592"/>
      <c r="M8" s="592"/>
      <c r="N8" s="592"/>
      <c r="O8" s="592"/>
      <c r="P8" s="592"/>
      <c r="Q8" s="592"/>
      <c r="R8" s="596"/>
      <c r="S8" s="596"/>
      <c r="T8" s="596"/>
      <c r="U8" s="596"/>
      <c r="V8" s="597"/>
      <c r="W8" s="511"/>
      <c r="X8" s="512"/>
      <c r="Y8" s="512"/>
      <c r="Z8" s="512"/>
      <c r="AA8" s="512"/>
      <c r="AB8" s="522"/>
      <c r="AC8" s="603"/>
      <c r="AD8" s="604"/>
      <c r="AE8" s="604"/>
      <c r="AF8" s="604"/>
      <c r="AG8" s="604"/>
      <c r="AH8" s="604"/>
      <c r="AI8" s="604"/>
      <c r="AJ8" s="604"/>
      <c r="AK8" s="604"/>
      <c r="AL8" s="605"/>
      <c r="AM8" s="499" t="s">
        <v>109</v>
      </c>
      <c r="AN8" s="404"/>
      <c r="AO8" s="404"/>
      <c r="AP8" s="404"/>
      <c r="AQ8" s="404"/>
      <c r="AR8" s="404"/>
      <c r="AS8" s="404"/>
      <c r="AT8" s="405"/>
      <c r="AU8" s="487" t="s">
        <v>110</v>
      </c>
      <c r="AV8" s="488"/>
      <c r="AW8" s="488"/>
      <c r="AX8" s="488"/>
      <c r="AY8" s="410" t="s">
        <v>111</v>
      </c>
      <c r="AZ8" s="411"/>
      <c r="BA8" s="411"/>
      <c r="BB8" s="411"/>
      <c r="BC8" s="411"/>
      <c r="BD8" s="411"/>
      <c r="BE8" s="411"/>
      <c r="BF8" s="411"/>
      <c r="BG8" s="411"/>
      <c r="BH8" s="411"/>
      <c r="BI8" s="411"/>
      <c r="BJ8" s="411"/>
      <c r="BK8" s="411"/>
      <c r="BL8" s="411"/>
      <c r="BM8" s="412"/>
      <c r="BN8" s="430">
        <v>366414</v>
      </c>
      <c r="BO8" s="431"/>
      <c r="BP8" s="431"/>
      <c r="BQ8" s="431"/>
      <c r="BR8" s="431"/>
      <c r="BS8" s="431"/>
      <c r="BT8" s="431"/>
      <c r="BU8" s="432"/>
      <c r="BV8" s="430">
        <v>344756</v>
      </c>
      <c r="BW8" s="431"/>
      <c r="BX8" s="431"/>
      <c r="BY8" s="431"/>
      <c r="BZ8" s="431"/>
      <c r="CA8" s="431"/>
      <c r="CB8" s="431"/>
      <c r="CC8" s="432"/>
      <c r="CD8" s="439" t="s">
        <v>112</v>
      </c>
      <c r="CE8" s="440"/>
      <c r="CF8" s="440"/>
      <c r="CG8" s="440"/>
      <c r="CH8" s="440"/>
      <c r="CI8" s="440"/>
      <c r="CJ8" s="440"/>
      <c r="CK8" s="440"/>
      <c r="CL8" s="440"/>
      <c r="CM8" s="440"/>
      <c r="CN8" s="440"/>
      <c r="CO8" s="440"/>
      <c r="CP8" s="440"/>
      <c r="CQ8" s="440"/>
      <c r="CR8" s="440"/>
      <c r="CS8" s="441"/>
      <c r="CT8" s="543">
        <v>0.17</v>
      </c>
      <c r="CU8" s="544"/>
      <c r="CV8" s="544"/>
      <c r="CW8" s="544"/>
      <c r="CX8" s="544"/>
      <c r="CY8" s="544"/>
      <c r="CZ8" s="544"/>
      <c r="DA8" s="545"/>
      <c r="DB8" s="543">
        <v>0.16</v>
      </c>
      <c r="DC8" s="544"/>
      <c r="DD8" s="544"/>
      <c r="DE8" s="544"/>
      <c r="DF8" s="544"/>
      <c r="DG8" s="544"/>
      <c r="DH8" s="544"/>
      <c r="DI8" s="545"/>
      <c r="DJ8" s="186"/>
      <c r="DK8" s="186"/>
      <c r="DL8" s="186"/>
      <c r="DM8" s="186"/>
      <c r="DN8" s="186"/>
      <c r="DO8" s="186"/>
    </row>
    <row r="9" spans="1:119" ht="18.75" customHeight="1" thickBot="1" x14ac:dyDescent="0.2">
      <c r="A9" s="187"/>
      <c r="B9" s="572" t="s">
        <v>113</v>
      </c>
      <c r="C9" s="573"/>
      <c r="D9" s="573"/>
      <c r="E9" s="573"/>
      <c r="F9" s="573"/>
      <c r="G9" s="573"/>
      <c r="H9" s="573"/>
      <c r="I9" s="573"/>
      <c r="J9" s="573"/>
      <c r="K9" s="493"/>
      <c r="L9" s="574" t="s">
        <v>114</v>
      </c>
      <c r="M9" s="575"/>
      <c r="N9" s="575"/>
      <c r="O9" s="575"/>
      <c r="P9" s="575"/>
      <c r="Q9" s="576"/>
      <c r="R9" s="577">
        <v>4827</v>
      </c>
      <c r="S9" s="578"/>
      <c r="T9" s="578"/>
      <c r="U9" s="578"/>
      <c r="V9" s="579"/>
      <c r="W9" s="509" t="s">
        <v>115</v>
      </c>
      <c r="X9" s="510"/>
      <c r="Y9" s="510"/>
      <c r="Z9" s="510"/>
      <c r="AA9" s="510"/>
      <c r="AB9" s="510"/>
      <c r="AC9" s="510"/>
      <c r="AD9" s="510"/>
      <c r="AE9" s="510"/>
      <c r="AF9" s="510"/>
      <c r="AG9" s="510"/>
      <c r="AH9" s="510"/>
      <c r="AI9" s="510"/>
      <c r="AJ9" s="510"/>
      <c r="AK9" s="510"/>
      <c r="AL9" s="580"/>
      <c r="AM9" s="499" t="s">
        <v>116</v>
      </c>
      <c r="AN9" s="404"/>
      <c r="AO9" s="404"/>
      <c r="AP9" s="404"/>
      <c r="AQ9" s="404"/>
      <c r="AR9" s="404"/>
      <c r="AS9" s="404"/>
      <c r="AT9" s="405"/>
      <c r="AU9" s="487" t="s">
        <v>102</v>
      </c>
      <c r="AV9" s="488"/>
      <c r="AW9" s="488"/>
      <c r="AX9" s="488"/>
      <c r="AY9" s="410" t="s">
        <v>117</v>
      </c>
      <c r="AZ9" s="411"/>
      <c r="BA9" s="411"/>
      <c r="BB9" s="411"/>
      <c r="BC9" s="411"/>
      <c r="BD9" s="411"/>
      <c r="BE9" s="411"/>
      <c r="BF9" s="411"/>
      <c r="BG9" s="411"/>
      <c r="BH9" s="411"/>
      <c r="BI9" s="411"/>
      <c r="BJ9" s="411"/>
      <c r="BK9" s="411"/>
      <c r="BL9" s="411"/>
      <c r="BM9" s="412"/>
      <c r="BN9" s="430">
        <v>21658</v>
      </c>
      <c r="BO9" s="431"/>
      <c r="BP9" s="431"/>
      <c r="BQ9" s="431"/>
      <c r="BR9" s="431"/>
      <c r="BS9" s="431"/>
      <c r="BT9" s="431"/>
      <c r="BU9" s="432"/>
      <c r="BV9" s="430">
        <v>70384</v>
      </c>
      <c r="BW9" s="431"/>
      <c r="BX9" s="431"/>
      <c r="BY9" s="431"/>
      <c r="BZ9" s="431"/>
      <c r="CA9" s="431"/>
      <c r="CB9" s="431"/>
      <c r="CC9" s="432"/>
      <c r="CD9" s="439" t="s">
        <v>118</v>
      </c>
      <c r="CE9" s="440"/>
      <c r="CF9" s="440"/>
      <c r="CG9" s="440"/>
      <c r="CH9" s="440"/>
      <c r="CI9" s="440"/>
      <c r="CJ9" s="440"/>
      <c r="CK9" s="440"/>
      <c r="CL9" s="440"/>
      <c r="CM9" s="440"/>
      <c r="CN9" s="440"/>
      <c r="CO9" s="440"/>
      <c r="CP9" s="440"/>
      <c r="CQ9" s="440"/>
      <c r="CR9" s="440"/>
      <c r="CS9" s="441"/>
      <c r="CT9" s="400">
        <v>26.6</v>
      </c>
      <c r="CU9" s="401"/>
      <c r="CV9" s="401"/>
      <c r="CW9" s="401"/>
      <c r="CX9" s="401"/>
      <c r="CY9" s="401"/>
      <c r="CZ9" s="401"/>
      <c r="DA9" s="402"/>
      <c r="DB9" s="400">
        <v>23.7</v>
      </c>
      <c r="DC9" s="401"/>
      <c r="DD9" s="401"/>
      <c r="DE9" s="401"/>
      <c r="DF9" s="401"/>
      <c r="DG9" s="401"/>
      <c r="DH9" s="401"/>
      <c r="DI9" s="402"/>
      <c r="DJ9" s="186"/>
      <c r="DK9" s="186"/>
      <c r="DL9" s="186"/>
      <c r="DM9" s="186"/>
      <c r="DN9" s="186"/>
      <c r="DO9" s="186"/>
    </row>
    <row r="10" spans="1:119" ht="18.75" customHeight="1" thickBot="1" x14ac:dyDescent="0.2">
      <c r="A10" s="187"/>
      <c r="B10" s="572"/>
      <c r="C10" s="573"/>
      <c r="D10" s="573"/>
      <c r="E10" s="573"/>
      <c r="F10" s="573"/>
      <c r="G10" s="573"/>
      <c r="H10" s="573"/>
      <c r="I10" s="573"/>
      <c r="J10" s="573"/>
      <c r="K10" s="493"/>
      <c r="L10" s="403" t="s">
        <v>119</v>
      </c>
      <c r="M10" s="404"/>
      <c r="N10" s="404"/>
      <c r="O10" s="404"/>
      <c r="P10" s="404"/>
      <c r="Q10" s="405"/>
      <c r="R10" s="406">
        <v>5551</v>
      </c>
      <c r="S10" s="407"/>
      <c r="T10" s="407"/>
      <c r="U10" s="407"/>
      <c r="V10" s="409"/>
      <c r="W10" s="581"/>
      <c r="X10" s="392"/>
      <c r="Y10" s="392"/>
      <c r="Z10" s="392"/>
      <c r="AA10" s="392"/>
      <c r="AB10" s="392"/>
      <c r="AC10" s="392"/>
      <c r="AD10" s="392"/>
      <c r="AE10" s="392"/>
      <c r="AF10" s="392"/>
      <c r="AG10" s="392"/>
      <c r="AH10" s="392"/>
      <c r="AI10" s="392"/>
      <c r="AJ10" s="392"/>
      <c r="AK10" s="392"/>
      <c r="AL10" s="582"/>
      <c r="AM10" s="499" t="s">
        <v>120</v>
      </c>
      <c r="AN10" s="404"/>
      <c r="AO10" s="404"/>
      <c r="AP10" s="404"/>
      <c r="AQ10" s="404"/>
      <c r="AR10" s="404"/>
      <c r="AS10" s="404"/>
      <c r="AT10" s="405"/>
      <c r="AU10" s="487" t="s">
        <v>121</v>
      </c>
      <c r="AV10" s="488"/>
      <c r="AW10" s="488"/>
      <c r="AX10" s="488"/>
      <c r="AY10" s="410" t="s">
        <v>122</v>
      </c>
      <c r="AZ10" s="411"/>
      <c r="BA10" s="411"/>
      <c r="BB10" s="411"/>
      <c r="BC10" s="411"/>
      <c r="BD10" s="411"/>
      <c r="BE10" s="411"/>
      <c r="BF10" s="411"/>
      <c r="BG10" s="411"/>
      <c r="BH10" s="411"/>
      <c r="BI10" s="411"/>
      <c r="BJ10" s="411"/>
      <c r="BK10" s="411"/>
      <c r="BL10" s="411"/>
      <c r="BM10" s="412"/>
      <c r="BN10" s="430">
        <v>2120</v>
      </c>
      <c r="BO10" s="431"/>
      <c r="BP10" s="431"/>
      <c r="BQ10" s="431"/>
      <c r="BR10" s="431"/>
      <c r="BS10" s="431"/>
      <c r="BT10" s="431"/>
      <c r="BU10" s="432"/>
      <c r="BV10" s="430">
        <v>2277</v>
      </c>
      <c r="BW10" s="431"/>
      <c r="BX10" s="431"/>
      <c r="BY10" s="431"/>
      <c r="BZ10" s="431"/>
      <c r="CA10" s="431"/>
      <c r="CB10" s="431"/>
      <c r="CC10" s="432"/>
      <c r="CD10" s="191" t="s">
        <v>123</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572"/>
      <c r="C11" s="573"/>
      <c r="D11" s="573"/>
      <c r="E11" s="573"/>
      <c r="F11" s="573"/>
      <c r="G11" s="573"/>
      <c r="H11" s="573"/>
      <c r="I11" s="573"/>
      <c r="J11" s="573"/>
      <c r="K11" s="493"/>
      <c r="L11" s="476" t="s">
        <v>124</v>
      </c>
      <c r="M11" s="477"/>
      <c r="N11" s="477"/>
      <c r="O11" s="477"/>
      <c r="P11" s="477"/>
      <c r="Q11" s="478"/>
      <c r="R11" s="569" t="s">
        <v>125</v>
      </c>
      <c r="S11" s="570"/>
      <c r="T11" s="570"/>
      <c r="U11" s="570"/>
      <c r="V11" s="571"/>
      <c r="W11" s="581"/>
      <c r="X11" s="392"/>
      <c r="Y11" s="392"/>
      <c r="Z11" s="392"/>
      <c r="AA11" s="392"/>
      <c r="AB11" s="392"/>
      <c r="AC11" s="392"/>
      <c r="AD11" s="392"/>
      <c r="AE11" s="392"/>
      <c r="AF11" s="392"/>
      <c r="AG11" s="392"/>
      <c r="AH11" s="392"/>
      <c r="AI11" s="392"/>
      <c r="AJ11" s="392"/>
      <c r="AK11" s="392"/>
      <c r="AL11" s="582"/>
      <c r="AM11" s="499" t="s">
        <v>126</v>
      </c>
      <c r="AN11" s="404"/>
      <c r="AO11" s="404"/>
      <c r="AP11" s="404"/>
      <c r="AQ11" s="404"/>
      <c r="AR11" s="404"/>
      <c r="AS11" s="404"/>
      <c r="AT11" s="405"/>
      <c r="AU11" s="487" t="s">
        <v>127</v>
      </c>
      <c r="AV11" s="488"/>
      <c r="AW11" s="488"/>
      <c r="AX11" s="488"/>
      <c r="AY11" s="410" t="s">
        <v>128</v>
      </c>
      <c r="AZ11" s="411"/>
      <c r="BA11" s="411"/>
      <c r="BB11" s="411"/>
      <c r="BC11" s="411"/>
      <c r="BD11" s="411"/>
      <c r="BE11" s="411"/>
      <c r="BF11" s="411"/>
      <c r="BG11" s="411"/>
      <c r="BH11" s="411"/>
      <c r="BI11" s="411"/>
      <c r="BJ11" s="411"/>
      <c r="BK11" s="411"/>
      <c r="BL11" s="411"/>
      <c r="BM11" s="412"/>
      <c r="BN11" s="430">
        <v>422742</v>
      </c>
      <c r="BO11" s="431"/>
      <c r="BP11" s="431"/>
      <c r="BQ11" s="431"/>
      <c r="BR11" s="431"/>
      <c r="BS11" s="431"/>
      <c r="BT11" s="431"/>
      <c r="BU11" s="432"/>
      <c r="BV11" s="430">
        <v>120730</v>
      </c>
      <c r="BW11" s="431"/>
      <c r="BX11" s="431"/>
      <c r="BY11" s="431"/>
      <c r="BZ11" s="431"/>
      <c r="CA11" s="431"/>
      <c r="CB11" s="431"/>
      <c r="CC11" s="432"/>
      <c r="CD11" s="439" t="s">
        <v>129</v>
      </c>
      <c r="CE11" s="440"/>
      <c r="CF11" s="440"/>
      <c r="CG11" s="440"/>
      <c r="CH11" s="440"/>
      <c r="CI11" s="440"/>
      <c r="CJ11" s="440"/>
      <c r="CK11" s="440"/>
      <c r="CL11" s="440"/>
      <c r="CM11" s="440"/>
      <c r="CN11" s="440"/>
      <c r="CO11" s="440"/>
      <c r="CP11" s="440"/>
      <c r="CQ11" s="440"/>
      <c r="CR11" s="440"/>
      <c r="CS11" s="441"/>
      <c r="CT11" s="543" t="s">
        <v>130</v>
      </c>
      <c r="CU11" s="544"/>
      <c r="CV11" s="544"/>
      <c r="CW11" s="544"/>
      <c r="CX11" s="544"/>
      <c r="CY11" s="544"/>
      <c r="CZ11" s="544"/>
      <c r="DA11" s="545"/>
      <c r="DB11" s="543" t="s">
        <v>130</v>
      </c>
      <c r="DC11" s="544"/>
      <c r="DD11" s="544"/>
      <c r="DE11" s="544"/>
      <c r="DF11" s="544"/>
      <c r="DG11" s="544"/>
      <c r="DH11" s="544"/>
      <c r="DI11" s="545"/>
      <c r="DJ11" s="186"/>
      <c r="DK11" s="186"/>
      <c r="DL11" s="186"/>
      <c r="DM11" s="186"/>
      <c r="DN11" s="186"/>
      <c r="DO11" s="186"/>
    </row>
    <row r="12" spans="1:119" ht="18.75" customHeight="1" x14ac:dyDescent="0.15">
      <c r="A12" s="187"/>
      <c r="B12" s="546" t="s">
        <v>131</v>
      </c>
      <c r="C12" s="547"/>
      <c r="D12" s="547"/>
      <c r="E12" s="547"/>
      <c r="F12" s="547"/>
      <c r="G12" s="547"/>
      <c r="H12" s="547"/>
      <c r="I12" s="547"/>
      <c r="J12" s="547"/>
      <c r="K12" s="548"/>
      <c r="L12" s="555" t="s">
        <v>132</v>
      </c>
      <c r="M12" s="556"/>
      <c r="N12" s="556"/>
      <c r="O12" s="556"/>
      <c r="P12" s="556"/>
      <c r="Q12" s="557"/>
      <c r="R12" s="558">
        <v>5106</v>
      </c>
      <c r="S12" s="559"/>
      <c r="T12" s="559"/>
      <c r="U12" s="559"/>
      <c r="V12" s="560"/>
      <c r="W12" s="561" t="s">
        <v>1</v>
      </c>
      <c r="X12" s="488"/>
      <c r="Y12" s="488"/>
      <c r="Z12" s="488"/>
      <c r="AA12" s="488"/>
      <c r="AB12" s="562"/>
      <c r="AC12" s="563" t="s">
        <v>133</v>
      </c>
      <c r="AD12" s="564"/>
      <c r="AE12" s="564"/>
      <c r="AF12" s="564"/>
      <c r="AG12" s="565"/>
      <c r="AH12" s="563" t="s">
        <v>134</v>
      </c>
      <c r="AI12" s="564"/>
      <c r="AJ12" s="564"/>
      <c r="AK12" s="564"/>
      <c r="AL12" s="566"/>
      <c r="AM12" s="499" t="s">
        <v>135</v>
      </c>
      <c r="AN12" s="404"/>
      <c r="AO12" s="404"/>
      <c r="AP12" s="404"/>
      <c r="AQ12" s="404"/>
      <c r="AR12" s="404"/>
      <c r="AS12" s="404"/>
      <c r="AT12" s="405"/>
      <c r="AU12" s="487" t="s">
        <v>102</v>
      </c>
      <c r="AV12" s="488"/>
      <c r="AW12" s="488"/>
      <c r="AX12" s="488"/>
      <c r="AY12" s="410" t="s">
        <v>136</v>
      </c>
      <c r="AZ12" s="411"/>
      <c r="BA12" s="411"/>
      <c r="BB12" s="411"/>
      <c r="BC12" s="411"/>
      <c r="BD12" s="411"/>
      <c r="BE12" s="411"/>
      <c r="BF12" s="411"/>
      <c r="BG12" s="411"/>
      <c r="BH12" s="411"/>
      <c r="BI12" s="411"/>
      <c r="BJ12" s="411"/>
      <c r="BK12" s="411"/>
      <c r="BL12" s="411"/>
      <c r="BM12" s="412"/>
      <c r="BN12" s="430">
        <v>58587</v>
      </c>
      <c r="BO12" s="431"/>
      <c r="BP12" s="431"/>
      <c r="BQ12" s="431"/>
      <c r="BR12" s="431"/>
      <c r="BS12" s="431"/>
      <c r="BT12" s="431"/>
      <c r="BU12" s="432"/>
      <c r="BV12" s="430">
        <v>8543</v>
      </c>
      <c r="BW12" s="431"/>
      <c r="BX12" s="431"/>
      <c r="BY12" s="431"/>
      <c r="BZ12" s="431"/>
      <c r="CA12" s="431"/>
      <c r="CB12" s="431"/>
      <c r="CC12" s="432"/>
      <c r="CD12" s="439" t="s">
        <v>137</v>
      </c>
      <c r="CE12" s="440"/>
      <c r="CF12" s="440"/>
      <c r="CG12" s="440"/>
      <c r="CH12" s="440"/>
      <c r="CI12" s="440"/>
      <c r="CJ12" s="440"/>
      <c r="CK12" s="440"/>
      <c r="CL12" s="440"/>
      <c r="CM12" s="440"/>
      <c r="CN12" s="440"/>
      <c r="CO12" s="440"/>
      <c r="CP12" s="440"/>
      <c r="CQ12" s="440"/>
      <c r="CR12" s="440"/>
      <c r="CS12" s="441"/>
      <c r="CT12" s="543" t="s">
        <v>138</v>
      </c>
      <c r="CU12" s="544"/>
      <c r="CV12" s="544"/>
      <c r="CW12" s="544"/>
      <c r="CX12" s="544"/>
      <c r="CY12" s="544"/>
      <c r="CZ12" s="544"/>
      <c r="DA12" s="545"/>
      <c r="DB12" s="543" t="s">
        <v>130</v>
      </c>
      <c r="DC12" s="544"/>
      <c r="DD12" s="544"/>
      <c r="DE12" s="544"/>
      <c r="DF12" s="544"/>
      <c r="DG12" s="544"/>
      <c r="DH12" s="544"/>
      <c r="DI12" s="545"/>
      <c r="DJ12" s="186"/>
      <c r="DK12" s="186"/>
      <c r="DL12" s="186"/>
      <c r="DM12" s="186"/>
      <c r="DN12" s="186"/>
      <c r="DO12" s="186"/>
    </row>
    <row r="13" spans="1:119" ht="18.75" customHeight="1" x14ac:dyDescent="0.15">
      <c r="A13" s="187"/>
      <c r="B13" s="549"/>
      <c r="C13" s="550"/>
      <c r="D13" s="550"/>
      <c r="E13" s="550"/>
      <c r="F13" s="550"/>
      <c r="G13" s="550"/>
      <c r="H13" s="550"/>
      <c r="I13" s="550"/>
      <c r="J13" s="550"/>
      <c r="K13" s="551"/>
      <c r="L13" s="197"/>
      <c r="M13" s="530" t="s">
        <v>139</v>
      </c>
      <c r="N13" s="531"/>
      <c r="O13" s="531"/>
      <c r="P13" s="531"/>
      <c r="Q13" s="532"/>
      <c r="R13" s="533">
        <v>5058</v>
      </c>
      <c r="S13" s="534"/>
      <c r="T13" s="534"/>
      <c r="U13" s="534"/>
      <c r="V13" s="535"/>
      <c r="W13" s="521" t="s">
        <v>140</v>
      </c>
      <c r="X13" s="443"/>
      <c r="Y13" s="443"/>
      <c r="Z13" s="443"/>
      <c r="AA13" s="443"/>
      <c r="AB13" s="444"/>
      <c r="AC13" s="406">
        <v>253</v>
      </c>
      <c r="AD13" s="407"/>
      <c r="AE13" s="407"/>
      <c r="AF13" s="407"/>
      <c r="AG13" s="408"/>
      <c r="AH13" s="406">
        <v>260</v>
      </c>
      <c r="AI13" s="407"/>
      <c r="AJ13" s="407"/>
      <c r="AK13" s="407"/>
      <c r="AL13" s="409"/>
      <c r="AM13" s="499" t="s">
        <v>141</v>
      </c>
      <c r="AN13" s="404"/>
      <c r="AO13" s="404"/>
      <c r="AP13" s="404"/>
      <c r="AQ13" s="404"/>
      <c r="AR13" s="404"/>
      <c r="AS13" s="404"/>
      <c r="AT13" s="405"/>
      <c r="AU13" s="487" t="s">
        <v>142</v>
      </c>
      <c r="AV13" s="488"/>
      <c r="AW13" s="488"/>
      <c r="AX13" s="488"/>
      <c r="AY13" s="410" t="s">
        <v>143</v>
      </c>
      <c r="AZ13" s="411"/>
      <c r="BA13" s="411"/>
      <c r="BB13" s="411"/>
      <c r="BC13" s="411"/>
      <c r="BD13" s="411"/>
      <c r="BE13" s="411"/>
      <c r="BF13" s="411"/>
      <c r="BG13" s="411"/>
      <c r="BH13" s="411"/>
      <c r="BI13" s="411"/>
      <c r="BJ13" s="411"/>
      <c r="BK13" s="411"/>
      <c r="BL13" s="411"/>
      <c r="BM13" s="412"/>
      <c r="BN13" s="430">
        <v>387933</v>
      </c>
      <c r="BO13" s="431"/>
      <c r="BP13" s="431"/>
      <c r="BQ13" s="431"/>
      <c r="BR13" s="431"/>
      <c r="BS13" s="431"/>
      <c r="BT13" s="431"/>
      <c r="BU13" s="432"/>
      <c r="BV13" s="430">
        <v>184848</v>
      </c>
      <c r="BW13" s="431"/>
      <c r="BX13" s="431"/>
      <c r="BY13" s="431"/>
      <c r="BZ13" s="431"/>
      <c r="CA13" s="431"/>
      <c r="CB13" s="431"/>
      <c r="CC13" s="432"/>
      <c r="CD13" s="439" t="s">
        <v>144</v>
      </c>
      <c r="CE13" s="440"/>
      <c r="CF13" s="440"/>
      <c r="CG13" s="440"/>
      <c r="CH13" s="440"/>
      <c r="CI13" s="440"/>
      <c r="CJ13" s="440"/>
      <c r="CK13" s="440"/>
      <c r="CL13" s="440"/>
      <c r="CM13" s="440"/>
      <c r="CN13" s="440"/>
      <c r="CO13" s="440"/>
      <c r="CP13" s="440"/>
      <c r="CQ13" s="440"/>
      <c r="CR13" s="440"/>
      <c r="CS13" s="441"/>
      <c r="CT13" s="400">
        <v>1.4</v>
      </c>
      <c r="CU13" s="401"/>
      <c r="CV13" s="401"/>
      <c r="CW13" s="401"/>
      <c r="CX13" s="401"/>
      <c r="CY13" s="401"/>
      <c r="CZ13" s="401"/>
      <c r="DA13" s="402"/>
      <c r="DB13" s="400">
        <v>1.3</v>
      </c>
      <c r="DC13" s="401"/>
      <c r="DD13" s="401"/>
      <c r="DE13" s="401"/>
      <c r="DF13" s="401"/>
      <c r="DG13" s="401"/>
      <c r="DH13" s="401"/>
      <c r="DI13" s="402"/>
      <c r="DJ13" s="186"/>
      <c r="DK13" s="186"/>
      <c r="DL13" s="186"/>
      <c r="DM13" s="186"/>
      <c r="DN13" s="186"/>
      <c r="DO13" s="186"/>
    </row>
    <row r="14" spans="1:119" ht="18.75" customHeight="1" thickBot="1" x14ac:dyDescent="0.2">
      <c r="A14" s="187"/>
      <c r="B14" s="549"/>
      <c r="C14" s="550"/>
      <c r="D14" s="550"/>
      <c r="E14" s="550"/>
      <c r="F14" s="550"/>
      <c r="G14" s="550"/>
      <c r="H14" s="550"/>
      <c r="I14" s="550"/>
      <c r="J14" s="550"/>
      <c r="K14" s="551"/>
      <c r="L14" s="523" t="s">
        <v>145</v>
      </c>
      <c r="M14" s="567"/>
      <c r="N14" s="567"/>
      <c r="O14" s="567"/>
      <c r="P14" s="567"/>
      <c r="Q14" s="568"/>
      <c r="R14" s="533">
        <v>5224</v>
      </c>
      <c r="S14" s="534"/>
      <c r="T14" s="534"/>
      <c r="U14" s="534"/>
      <c r="V14" s="535"/>
      <c r="W14" s="536"/>
      <c r="X14" s="446"/>
      <c r="Y14" s="446"/>
      <c r="Z14" s="446"/>
      <c r="AA14" s="446"/>
      <c r="AB14" s="447"/>
      <c r="AC14" s="526">
        <v>12.1</v>
      </c>
      <c r="AD14" s="527"/>
      <c r="AE14" s="527"/>
      <c r="AF14" s="527"/>
      <c r="AG14" s="528"/>
      <c r="AH14" s="526">
        <v>11.7</v>
      </c>
      <c r="AI14" s="527"/>
      <c r="AJ14" s="527"/>
      <c r="AK14" s="527"/>
      <c r="AL14" s="529"/>
      <c r="AM14" s="499"/>
      <c r="AN14" s="404"/>
      <c r="AO14" s="404"/>
      <c r="AP14" s="404"/>
      <c r="AQ14" s="404"/>
      <c r="AR14" s="404"/>
      <c r="AS14" s="404"/>
      <c r="AT14" s="405"/>
      <c r="AU14" s="487"/>
      <c r="AV14" s="488"/>
      <c r="AW14" s="488"/>
      <c r="AX14" s="488"/>
      <c r="AY14" s="410"/>
      <c r="AZ14" s="411"/>
      <c r="BA14" s="411"/>
      <c r="BB14" s="411"/>
      <c r="BC14" s="411"/>
      <c r="BD14" s="411"/>
      <c r="BE14" s="411"/>
      <c r="BF14" s="411"/>
      <c r="BG14" s="411"/>
      <c r="BH14" s="411"/>
      <c r="BI14" s="411"/>
      <c r="BJ14" s="411"/>
      <c r="BK14" s="411"/>
      <c r="BL14" s="411"/>
      <c r="BM14" s="412"/>
      <c r="BN14" s="430"/>
      <c r="BO14" s="431"/>
      <c r="BP14" s="431"/>
      <c r="BQ14" s="431"/>
      <c r="BR14" s="431"/>
      <c r="BS14" s="431"/>
      <c r="BT14" s="431"/>
      <c r="BU14" s="432"/>
      <c r="BV14" s="430"/>
      <c r="BW14" s="431"/>
      <c r="BX14" s="431"/>
      <c r="BY14" s="431"/>
      <c r="BZ14" s="431"/>
      <c r="CA14" s="431"/>
      <c r="CB14" s="431"/>
      <c r="CC14" s="432"/>
      <c r="CD14" s="436" t="s">
        <v>146</v>
      </c>
      <c r="CE14" s="437"/>
      <c r="CF14" s="437"/>
      <c r="CG14" s="437"/>
      <c r="CH14" s="437"/>
      <c r="CI14" s="437"/>
      <c r="CJ14" s="437"/>
      <c r="CK14" s="437"/>
      <c r="CL14" s="437"/>
      <c r="CM14" s="437"/>
      <c r="CN14" s="437"/>
      <c r="CO14" s="437"/>
      <c r="CP14" s="437"/>
      <c r="CQ14" s="437"/>
      <c r="CR14" s="437"/>
      <c r="CS14" s="438"/>
      <c r="CT14" s="537" t="s">
        <v>147</v>
      </c>
      <c r="CU14" s="538"/>
      <c r="CV14" s="538"/>
      <c r="CW14" s="538"/>
      <c r="CX14" s="538"/>
      <c r="CY14" s="538"/>
      <c r="CZ14" s="538"/>
      <c r="DA14" s="539"/>
      <c r="DB14" s="537" t="s">
        <v>147</v>
      </c>
      <c r="DC14" s="538"/>
      <c r="DD14" s="538"/>
      <c r="DE14" s="538"/>
      <c r="DF14" s="538"/>
      <c r="DG14" s="538"/>
      <c r="DH14" s="538"/>
      <c r="DI14" s="539"/>
      <c r="DJ14" s="186"/>
      <c r="DK14" s="186"/>
      <c r="DL14" s="186"/>
      <c r="DM14" s="186"/>
      <c r="DN14" s="186"/>
      <c r="DO14" s="186"/>
    </row>
    <row r="15" spans="1:119" ht="18.75" customHeight="1" x14ac:dyDescent="0.15">
      <c r="A15" s="187"/>
      <c r="B15" s="549"/>
      <c r="C15" s="550"/>
      <c r="D15" s="550"/>
      <c r="E15" s="550"/>
      <c r="F15" s="550"/>
      <c r="G15" s="550"/>
      <c r="H15" s="550"/>
      <c r="I15" s="550"/>
      <c r="J15" s="550"/>
      <c r="K15" s="551"/>
      <c r="L15" s="197"/>
      <c r="M15" s="530" t="s">
        <v>148</v>
      </c>
      <c r="N15" s="531"/>
      <c r="O15" s="531"/>
      <c r="P15" s="531"/>
      <c r="Q15" s="532"/>
      <c r="R15" s="533">
        <v>5189</v>
      </c>
      <c r="S15" s="534"/>
      <c r="T15" s="534"/>
      <c r="U15" s="534"/>
      <c r="V15" s="535"/>
      <c r="W15" s="521" t="s">
        <v>149</v>
      </c>
      <c r="X15" s="443"/>
      <c r="Y15" s="443"/>
      <c r="Z15" s="443"/>
      <c r="AA15" s="443"/>
      <c r="AB15" s="444"/>
      <c r="AC15" s="406">
        <v>695</v>
      </c>
      <c r="AD15" s="407"/>
      <c r="AE15" s="407"/>
      <c r="AF15" s="407"/>
      <c r="AG15" s="408"/>
      <c r="AH15" s="406">
        <v>749</v>
      </c>
      <c r="AI15" s="407"/>
      <c r="AJ15" s="407"/>
      <c r="AK15" s="407"/>
      <c r="AL15" s="409"/>
      <c r="AM15" s="499"/>
      <c r="AN15" s="404"/>
      <c r="AO15" s="404"/>
      <c r="AP15" s="404"/>
      <c r="AQ15" s="404"/>
      <c r="AR15" s="404"/>
      <c r="AS15" s="404"/>
      <c r="AT15" s="405"/>
      <c r="AU15" s="487"/>
      <c r="AV15" s="488"/>
      <c r="AW15" s="488"/>
      <c r="AX15" s="488"/>
      <c r="AY15" s="422" t="s">
        <v>150</v>
      </c>
      <c r="AZ15" s="423"/>
      <c r="BA15" s="423"/>
      <c r="BB15" s="423"/>
      <c r="BC15" s="423"/>
      <c r="BD15" s="423"/>
      <c r="BE15" s="423"/>
      <c r="BF15" s="423"/>
      <c r="BG15" s="423"/>
      <c r="BH15" s="423"/>
      <c r="BI15" s="423"/>
      <c r="BJ15" s="423"/>
      <c r="BK15" s="423"/>
      <c r="BL15" s="423"/>
      <c r="BM15" s="424"/>
      <c r="BN15" s="425">
        <v>735119</v>
      </c>
      <c r="BO15" s="426"/>
      <c r="BP15" s="426"/>
      <c r="BQ15" s="426"/>
      <c r="BR15" s="426"/>
      <c r="BS15" s="426"/>
      <c r="BT15" s="426"/>
      <c r="BU15" s="427"/>
      <c r="BV15" s="425">
        <v>658101</v>
      </c>
      <c r="BW15" s="426"/>
      <c r="BX15" s="426"/>
      <c r="BY15" s="426"/>
      <c r="BZ15" s="426"/>
      <c r="CA15" s="426"/>
      <c r="CB15" s="426"/>
      <c r="CC15" s="427"/>
      <c r="CD15" s="540" t="s">
        <v>151</v>
      </c>
      <c r="CE15" s="541"/>
      <c r="CF15" s="541"/>
      <c r="CG15" s="541"/>
      <c r="CH15" s="541"/>
      <c r="CI15" s="541"/>
      <c r="CJ15" s="541"/>
      <c r="CK15" s="541"/>
      <c r="CL15" s="541"/>
      <c r="CM15" s="541"/>
      <c r="CN15" s="541"/>
      <c r="CO15" s="541"/>
      <c r="CP15" s="541"/>
      <c r="CQ15" s="541"/>
      <c r="CR15" s="541"/>
      <c r="CS15" s="542"/>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49"/>
      <c r="C16" s="550"/>
      <c r="D16" s="550"/>
      <c r="E16" s="550"/>
      <c r="F16" s="550"/>
      <c r="G16" s="550"/>
      <c r="H16" s="550"/>
      <c r="I16" s="550"/>
      <c r="J16" s="550"/>
      <c r="K16" s="551"/>
      <c r="L16" s="523" t="s">
        <v>152</v>
      </c>
      <c r="M16" s="524"/>
      <c r="N16" s="524"/>
      <c r="O16" s="524"/>
      <c r="P16" s="524"/>
      <c r="Q16" s="525"/>
      <c r="R16" s="518" t="s">
        <v>153</v>
      </c>
      <c r="S16" s="519"/>
      <c r="T16" s="519"/>
      <c r="U16" s="519"/>
      <c r="V16" s="520"/>
      <c r="W16" s="536"/>
      <c r="X16" s="446"/>
      <c r="Y16" s="446"/>
      <c r="Z16" s="446"/>
      <c r="AA16" s="446"/>
      <c r="AB16" s="447"/>
      <c r="AC16" s="526">
        <v>33.299999999999997</v>
      </c>
      <c r="AD16" s="527"/>
      <c r="AE16" s="527"/>
      <c r="AF16" s="527"/>
      <c r="AG16" s="528"/>
      <c r="AH16" s="526">
        <v>33.799999999999997</v>
      </c>
      <c r="AI16" s="527"/>
      <c r="AJ16" s="527"/>
      <c r="AK16" s="527"/>
      <c r="AL16" s="529"/>
      <c r="AM16" s="499"/>
      <c r="AN16" s="404"/>
      <c r="AO16" s="404"/>
      <c r="AP16" s="404"/>
      <c r="AQ16" s="404"/>
      <c r="AR16" s="404"/>
      <c r="AS16" s="404"/>
      <c r="AT16" s="405"/>
      <c r="AU16" s="487"/>
      <c r="AV16" s="488"/>
      <c r="AW16" s="488"/>
      <c r="AX16" s="488"/>
      <c r="AY16" s="410" t="s">
        <v>154</v>
      </c>
      <c r="AZ16" s="411"/>
      <c r="BA16" s="411"/>
      <c r="BB16" s="411"/>
      <c r="BC16" s="411"/>
      <c r="BD16" s="411"/>
      <c r="BE16" s="411"/>
      <c r="BF16" s="411"/>
      <c r="BG16" s="411"/>
      <c r="BH16" s="411"/>
      <c r="BI16" s="411"/>
      <c r="BJ16" s="411"/>
      <c r="BK16" s="411"/>
      <c r="BL16" s="411"/>
      <c r="BM16" s="412"/>
      <c r="BN16" s="430">
        <v>4167235</v>
      </c>
      <c r="BO16" s="431"/>
      <c r="BP16" s="431"/>
      <c r="BQ16" s="431"/>
      <c r="BR16" s="431"/>
      <c r="BS16" s="431"/>
      <c r="BT16" s="431"/>
      <c r="BU16" s="432"/>
      <c r="BV16" s="430">
        <v>4008649</v>
      </c>
      <c r="BW16" s="431"/>
      <c r="BX16" s="431"/>
      <c r="BY16" s="431"/>
      <c r="BZ16" s="431"/>
      <c r="CA16" s="431"/>
      <c r="CB16" s="431"/>
      <c r="CC16" s="432"/>
      <c r="CD16" s="201"/>
      <c r="CE16" s="428"/>
      <c r="CF16" s="428"/>
      <c r="CG16" s="428"/>
      <c r="CH16" s="428"/>
      <c r="CI16" s="428"/>
      <c r="CJ16" s="428"/>
      <c r="CK16" s="428"/>
      <c r="CL16" s="428"/>
      <c r="CM16" s="428"/>
      <c r="CN16" s="428"/>
      <c r="CO16" s="428"/>
      <c r="CP16" s="428"/>
      <c r="CQ16" s="428"/>
      <c r="CR16" s="428"/>
      <c r="CS16" s="429"/>
      <c r="CT16" s="400"/>
      <c r="CU16" s="401"/>
      <c r="CV16" s="401"/>
      <c r="CW16" s="401"/>
      <c r="CX16" s="401"/>
      <c r="CY16" s="401"/>
      <c r="CZ16" s="401"/>
      <c r="DA16" s="402"/>
      <c r="DB16" s="400"/>
      <c r="DC16" s="401"/>
      <c r="DD16" s="401"/>
      <c r="DE16" s="401"/>
      <c r="DF16" s="401"/>
      <c r="DG16" s="401"/>
      <c r="DH16" s="401"/>
      <c r="DI16" s="402"/>
      <c r="DJ16" s="186"/>
      <c r="DK16" s="186"/>
      <c r="DL16" s="186"/>
      <c r="DM16" s="186"/>
      <c r="DN16" s="186"/>
      <c r="DO16" s="186"/>
    </row>
    <row r="17" spans="1:119" ht="18.75" customHeight="1" thickBot="1" x14ac:dyDescent="0.2">
      <c r="A17" s="187"/>
      <c r="B17" s="552"/>
      <c r="C17" s="553"/>
      <c r="D17" s="553"/>
      <c r="E17" s="553"/>
      <c r="F17" s="553"/>
      <c r="G17" s="553"/>
      <c r="H17" s="553"/>
      <c r="I17" s="553"/>
      <c r="J17" s="553"/>
      <c r="K17" s="554"/>
      <c r="L17" s="202"/>
      <c r="M17" s="515" t="s">
        <v>155</v>
      </c>
      <c r="N17" s="516"/>
      <c r="O17" s="516"/>
      <c r="P17" s="516"/>
      <c r="Q17" s="517"/>
      <c r="R17" s="518" t="s">
        <v>156</v>
      </c>
      <c r="S17" s="519"/>
      <c r="T17" s="519"/>
      <c r="U17" s="519"/>
      <c r="V17" s="520"/>
      <c r="W17" s="521" t="s">
        <v>157</v>
      </c>
      <c r="X17" s="443"/>
      <c r="Y17" s="443"/>
      <c r="Z17" s="443"/>
      <c r="AA17" s="443"/>
      <c r="AB17" s="444"/>
      <c r="AC17" s="406">
        <v>1142</v>
      </c>
      <c r="AD17" s="407"/>
      <c r="AE17" s="407"/>
      <c r="AF17" s="407"/>
      <c r="AG17" s="408"/>
      <c r="AH17" s="406">
        <v>1207</v>
      </c>
      <c r="AI17" s="407"/>
      <c r="AJ17" s="407"/>
      <c r="AK17" s="407"/>
      <c r="AL17" s="409"/>
      <c r="AM17" s="499"/>
      <c r="AN17" s="404"/>
      <c r="AO17" s="404"/>
      <c r="AP17" s="404"/>
      <c r="AQ17" s="404"/>
      <c r="AR17" s="404"/>
      <c r="AS17" s="404"/>
      <c r="AT17" s="405"/>
      <c r="AU17" s="487"/>
      <c r="AV17" s="488"/>
      <c r="AW17" s="488"/>
      <c r="AX17" s="488"/>
      <c r="AY17" s="410" t="s">
        <v>158</v>
      </c>
      <c r="AZ17" s="411"/>
      <c r="BA17" s="411"/>
      <c r="BB17" s="411"/>
      <c r="BC17" s="411"/>
      <c r="BD17" s="411"/>
      <c r="BE17" s="411"/>
      <c r="BF17" s="411"/>
      <c r="BG17" s="411"/>
      <c r="BH17" s="411"/>
      <c r="BI17" s="411"/>
      <c r="BJ17" s="411"/>
      <c r="BK17" s="411"/>
      <c r="BL17" s="411"/>
      <c r="BM17" s="412"/>
      <c r="BN17" s="430">
        <v>891686</v>
      </c>
      <c r="BO17" s="431"/>
      <c r="BP17" s="431"/>
      <c r="BQ17" s="431"/>
      <c r="BR17" s="431"/>
      <c r="BS17" s="431"/>
      <c r="BT17" s="431"/>
      <c r="BU17" s="432"/>
      <c r="BV17" s="430">
        <v>811290</v>
      </c>
      <c r="BW17" s="431"/>
      <c r="BX17" s="431"/>
      <c r="BY17" s="431"/>
      <c r="BZ17" s="431"/>
      <c r="CA17" s="431"/>
      <c r="CB17" s="431"/>
      <c r="CC17" s="432"/>
      <c r="CD17" s="201"/>
      <c r="CE17" s="428"/>
      <c r="CF17" s="428"/>
      <c r="CG17" s="428"/>
      <c r="CH17" s="428"/>
      <c r="CI17" s="428"/>
      <c r="CJ17" s="428"/>
      <c r="CK17" s="428"/>
      <c r="CL17" s="428"/>
      <c r="CM17" s="428"/>
      <c r="CN17" s="428"/>
      <c r="CO17" s="428"/>
      <c r="CP17" s="428"/>
      <c r="CQ17" s="428"/>
      <c r="CR17" s="428"/>
      <c r="CS17" s="429"/>
      <c r="CT17" s="400"/>
      <c r="CU17" s="401"/>
      <c r="CV17" s="401"/>
      <c r="CW17" s="401"/>
      <c r="CX17" s="401"/>
      <c r="CY17" s="401"/>
      <c r="CZ17" s="401"/>
      <c r="DA17" s="402"/>
      <c r="DB17" s="400"/>
      <c r="DC17" s="401"/>
      <c r="DD17" s="401"/>
      <c r="DE17" s="401"/>
      <c r="DF17" s="401"/>
      <c r="DG17" s="401"/>
      <c r="DH17" s="401"/>
      <c r="DI17" s="402"/>
      <c r="DJ17" s="186"/>
      <c r="DK17" s="186"/>
      <c r="DL17" s="186"/>
      <c r="DM17" s="186"/>
      <c r="DN17" s="186"/>
      <c r="DO17" s="186"/>
    </row>
    <row r="18" spans="1:119" ht="18.75" customHeight="1" thickBot="1" x14ac:dyDescent="0.2">
      <c r="A18" s="187"/>
      <c r="B18" s="492" t="s">
        <v>159</v>
      </c>
      <c r="C18" s="493"/>
      <c r="D18" s="493"/>
      <c r="E18" s="494"/>
      <c r="F18" s="494"/>
      <c r="G18" s="494"/>
      <c r="H18" s="494"/>
      <c r="I18" s="494"/>
      <c r="J18" s="494"/>
      <c r="K18" s="494"/>
      <c r="L18" s="495">
        <v>333</v>
      </c>
      <c r="M18" s="495"/>
      <c r="N18" s="495"/>
      <c r="O18" s="495"/>
      <c r="P18" s="495"/>
      <c r="Q18" s="495"/>
      <c r="R18" s="496"/>
      <c r="S18" s="496"/>
      <c r="T18" s="496"/>
      <c r="U18" s="496"/>
      <c r="V18" s="497"/>
      <c r="W18" s="511"/>
      <c r="X18" s="512"/>
      <c r="Y18" s="512"/>
      <c r="Z18" s="512"/>
      <c r="AA18" s="512"/>
      <c r="AB18" s="522"/>
      <c r="AC18" s="394">
        <v>54.6</v>
      </c>
      <c r="AD18" s="395"/>
      <c r="AE18" s="395"/>
      <c r="AF18" s="395"/>
      <c r="AG18" s="498"/>
      <c r="AH18" s="394">
        <v>54.5</v>
      </c>
      <c r="AI18" s="395"/>
      <c r="AJ18" s="395"/>
      <c r="AK18" s="395"/>
      <c r="AL18" s="396"/>
      <c r="AM18" s="499"/>
      <c r="AN18" s="404"/>
      <c r="AO18" s="404"/>
      <c r="AP18" s="404"/>
      <c r="AQ18" s="404"/>
      <c r="AR18" s="404"/>
      <c r="AS18" s="404"/>
      <c r="AT18" s="405"/>
      <c r="AU18" s="487"/>
      <c r="AV18" s="488"/>
      <c r="AW18" s="488"/>
      <c r="AX18" s="488"/>
      <c r="AY18" s="410" t="s">
        <v>160</v>
      </c>
      <c r="AZ18" s="411"/>
      <c r="BA18" s="411"/>
      <c r="BB18" s="411"/>
      <c r="BC18" s="411"/>
      <c r="BD18" s="411"/>
      <c r="BE18" s="411"/>
      <c r="BF18" s="411"/>
      <c r="BG18" s="411"/>
      <c r="BH18" s="411"/>
      <c r="BI18" s="411"/>
      <c r="BJ18" s="411"/>
      <c r="BK18" s="411"/>
      <c r="BL18" s="411"/>
      <c r="BM18" s="412"/>
      <c r="BN18" s="430">
        <v>3759521</v>
      </c>
      <c r="BO18" s="431"/>
      <c r="BP18" s="431"/>
      <c r="BQ18" s="431"/>
      <c r="BR18" s="431"/>
      <c r="BS18" s="431"/>
      <c r="BT18" s="431"/>
      <c r="BU18" s="432"/>
      <c r="BV18" s="430">
        <v>3754148</v>
      </c>
      <c r="BW18" s="431"/>
      <c r="BX18" s="431"/>
      <c r="BY18" s="431"/>
      <c r="BZ18" s="431"/>
      <c r="CA18" s="431"/>
      <c r="CB18" s="431"/>
      <c r="CC18" s="432"/>
      <c r="CD18" s="201"/>
      <c r="CE18" s="428"/>
      <c r="CF18" s="428"/>
      <c r="CG18" s="428"/>
      <c r="CH18" s="428"/>
      <c r="CI18" s="428"/>
      <c r="CJ18" s="428"/>
      <c r="CK18" s="428"/>
      <c r="CL18" s="428"/>
      <c r="CM18" s="428"/>
      <c r="CN18" s="428"/>
      <c r="CO18" s="428"/>
      <c r="CP18" s="428"/>
      <c r="CQ18" s="428"/>
      <c r="CR18" s="428"/>
      <c r="CS18" s="429"/>
      <c r="CT18" s="400"/>
      <c r="CU18" s="401"/>
      <c r="CV18" s="401"/>
      <c r="CW18" s="401"/>
      <c r="CX18" s="401"/>
      <c r="CY18" s="401"/>
      <c r="CZ18" s="401"/>
      <c r="DA18" s="402"/>
      <c r="DB18" s="400"/>
      <c r="DC18" s="401"/>
      <c r="DD18" s="401"/>
      <c r="DE18" s="401"/>
      <c r="DF18" s="401"/>
      <c r="DG18" s="401"/>
      <c r="DH18" s="401"/>
      <c r="DI18" s="402"/>
      <c r="DJ18" s="186"/>
      <c r="DK18" s="186"/>
      <c r="DL18" s="186"/>
      <c r="DM18" s="186"/>
      <c r="DN18" s="186"/>
      <c r="DO18" s="186"/>
    </row>
    <row r="19" spans="1:119" ht="18.75" customHeight="1" thickBot="1" x14ac:dyDescent="0.2">
      <c r="A19" s="187"/>
      <c r="B19" s="492" t="s">
        <v>161</v>
      </c>
      <c r="C19" s="493"/>
      <c r="D19" s="493"/>
      <c r="E19" s="494"/>
      <c r="F19" s="494"/>
      <c r="G19" s="494"/>
      <c r="H19" s="494"/>
      <c r="I19" s="494"/>
      <c r="J19" s="494"/>
      <c r="K19" s="494"/>
      <c r="L19" s="500">
        <v>14</v>
      </c>
      <c r="M19" s="500"/>
      <c r="N19" s="500"/>
      <c r="O19" s="500"/>
      <c r="P19" s="500"/>
      <c r="Q19" s="500"/>
      <c r="R19" s="501"/>
      <c r="S19" s="501"/>
      <c r="T19" s="501"/>
      <c r="U19" s="501"/>
      <c r="V19" s="502"/>
      <c r="W19" s="509"/>
      <c r="X19" s="510"/>
      <c r="Y19" s="510"/>
      <c r="Z19" s="510"/>
      <c r="AA19" s="510"/>
      <c r="AB19" s="510"/>
      <c r="AC19" s="513"/>
      <c r="AD19" s="513"/>
      <c r="AE19" s="513"/>
      <c r="AF19" s="513"/>
      <c r="AG19" s="513"/>
      <c r="AH19" s="513"/>
      <c r="AI19" s="513"/>
      <c r="AJ19" s="513"/>
      <c r="AK19" s="513"/>
      <c r="AL19" s="514"/>
      <c r="AM19" s="499"/>
      <c r="AN19" s="404"/>
      <c r="AO19" s="404"/>
      <c r="AP19" s="404"/>
      <c r="AQ19" s="404"/>
      <c r="AR19" s="404"/>
      <c r="AS19" s="404"/>
      <c r="AT19" s="405"/>
      <c r="AU19" s="487"/>
      <c r="AV19" s="488"/>
      <c r="AW19" s="488"/>
      <c r="AX19" s="488"/>
      <c r="AY19" s="410" t="s">
        <v>162</v>
      </c>
      <c r="AZ19" s="411"/>
      <c r="BA19" s="411"/>
      <c r="BB19" s="411"/>
      <c r="BC19" s="411"/>
      <c r="BD19" s="411"/>
      <c r="BE19" s="411"/>
      <c r="BF19" s="411"/>
      <c r="BG19" s="411"/>
      <c r="BH19" s="411"/>
      <c r="BI19" s="411"/>
      <c r="BJ19" s="411"/>
      <c r="BK19" s="411"/>
      <c r="BL19" s="411"/>
      <c r="BM19" s="412"/>
      <c r="BN19" s="430">
        <v>5640977</v>
      </c>
      <c r="BO19" s="431"/>
      <c r="BP19" s="431"/>
      <c r="BQ19" s="431"/>
      <c r="BR19" s="431"/>
      <c r="BS19" s="431"/>
      <c r="BT19" s="431"/>
      <c r="BU19" s="432"/>
      <c r="BV19" s="430">
        <v>5122288</v>
      </c>
      <c r="BW19" s="431"/>
      <c r="BX19" s="431"/>
      <c r="BY19" s="431"/>
      <c r="BZ19" s="431"/>
      <c r="CA19" s="431"/>
      <c r="CB19" s="431"/>
      <c r="CC19" s="432"/>
      <c r="CD19" s="201"/>
      <c r="CE19" s="428"/>
      <c r="CF19" s="428"/>
      <c r="CG19" s="428"/>
      <c r="CH19" s="428"/>
      <c r="CI19" s="428"/>
      <c r="CJ19" s="428"/>
      <c r="CK19" s="428"/>
      <c r="CL19" s="428"/>
      <c r="CM19" s="428"/>
      <c r="CN19" s="428"/>
      <c r="CO19" s="428"/>
      <c r="CP19" s="428"/>
      <c r="CQ19" s="428"/>
      <c r="CR19" s="428"/>
      <c r="CS19" s="429"/>
      <c r="CT19" s="400"/>
      <c r="CU19" s="401"/>
      <c r="CV19" s="401"/>
      <c r="CW19" s="401"/>
      <c r="CX19" s="401"/>
      <c r="CY19" s="401"/>
      <c r="CZ19" s="401"/>
      <c r="DA19" s="402"/>
      <c r="DB19" s="400"/>
      <c r="DC19" s="401"/>
      <c r="DD19" s="401"/>
      <c r="DE19" s="401"/>
      <c r="DF19" s="401"/>
      <c r="DG19" s="401"/>
      <c r="DH19" s="401"/>
      <c r="DI19" s="402"/>
      <c r="DJ19" s="186"/>
      <c r="DK19" s="186"/>
      <c r="DL19" s="186"/>
      <c r="DM19" s="186"/>
      <c r="DN19" s="186"/>
      <c r="DO19" s="186"/>
    </row>
    <row r="20" spans="1:119" ht="18.75" customHeight="1" thickBot="1" x14ac:dyDescent="0.2">
      <c r="A20" s="187"/>
      <c r="B20" s="492" t="s">
        <v>163</v>
      </c>
      <c r="C20" s="493"/>
      <c r="D20" s="493"/>
      <c r="E20" s="494"/>
      <c r="F20" s="494"/>
      <c r="G20" s="494"/>
      <c r="H20" s="494"/>
      <c r="I20" s="494"/>
      <c r="J20" s="494"/>
      <c r="K20" s="494"/>
      <c r="L20" s="500">
        <v>2460</v>
      </c>
      <c r="M20" s="500"/>
      <c r="N20" s="500"/>
      <c r="O20" s="500"/>
      <c r="P20" s="500"/>
      <c r="Q20" s="500"/>
      <c r="R20" s="501"/>
      <c r="S20" s="501"/>
      <c r="T20" s="501"/>
      <c r="U20" s="501"/>
      <c r="V20" s="502"/>
      <c r="W20" s="511"/>
      <c r="X20" s="512"/>
      <c r="Y20" s="512"/>
      <c r="Z20" s="512"/>
      <c r="AA20" s="512"/>
      <c r="AB20" s="512"/>
      <c r="AC20" s="503"/>
      <c r="AD20" s="503"/>
      <c r="AE20" s="503"/>
      <c r="AF20" s="503"/>
      <c r="AG20" s="503"/>
      <c r="AH20" s="503"/>
      <c r="AI20" s="503"/>
      <c r="AJ20" s="503"/>
      <c r="AK20" s="503"/>
      <c r="AL20" s="504"/>
      <c r="AM20" s="505"/>
      <c r="AN20" s="477"/>
      <c r="AO20" s="477"/>
      <c r="AP20" s="477"/>
      <c r="AQ20" s="477"/>
      <c r="AR20" s="477"/>
      <c r="AS20" s="477"/>
      <c r="AT20" s="478"/>
      <c r="AU20" s="506"/>
      <c r="AV20" s="507"/>
      <c r="AW20" s="507"/>
      <c r="AX20" s="508"/>
      <c r="AY20" s="410"/>
      <c r="AZ20" s="411"/>
      <c r="BA20" s="411"/>
      <c r="BB20" s="411"/>
      <c r="BC20" s="411"/>
      <c r="BD20" s="411"/>
      <c r="BE20" s="411"/>
      <c r="BF20" s="411"/>
      <c r="BG20" s="411"/>
      <c r="BH20" s="411"/>
      <c r="BI20" s="411"/>
      <c r="BJ20" s="411"/>
      <c r="BK20" s="411"/>
      <c r="BL20" s="411"/>
      <c r="BM20" s="412"/>
      <c r="BN20" s="430"/>
      <c r="BO20" s="431"/>
      <c r="BP20" s="431"/>
      <c r="BQ20" s="431"/>
      <c r="BR20" s="431"/>
      <c r="BS20" s="431"/>
      <c r="BT20" s="431"/>
      <c r="BU20" s="432"/>
      <c r="BV20" s="430"/>
      <c r="BW20" s="431"/>
      <c r="BX20" s="431"/>
      <c r="BY20" s="431"/>
      <c r="BZ20" s="431"/>
      <c r="CA20" s="431"/>
      <c r="CB20" s="431"/>
      <c r="CC20" s="432"/>
      <c r="CD20" s="201"/>
      <c r="CE20" s="428"/>
      <c r="CF20" s="428"/>
      <c r="CG20" s="428"/>
      <c r="CH20" s="428"/>
      <c r="CI20" s="428"/>
      <c r="CJ20" s="428"/>
      <c r="CK20" s="428"/>
      <c r="CL20" s="428"/>
      <c r="CM20" s="428"/>
      <c r="CN20" s="428"/>
      <c r="CO20" s="428"/>
      <c r="CP20" s="428"/>
      <c r="CQ20" s="428"/>
      <c r="CR20" s="428"/>
      <c r="CS20" s="429"/>
      <c r="CT20" s="400"/>
      <c r="CU20" s="401"/>
      <c r="CV20" s="401"/>
      <c r="CW20" s="401"/>
      <c r="CX20" s="401"/>
      <c r="CY20" s="401"/>
      <c r="CZ20" s="401"/>
      <c r="DA20" s="402"/>
      <c r="DB20" s="400"/>
      <c r="DC20" s="401"/>
      <c r="DD20" s="401"/>
      <c r="DE20" s="401"/>
      <c r="DF20" s="401"/>
      <c r="DG20" s="401"/>
      <c r="DH20" s="401"/>
      <c r="DI20" s="402"/>
      <c r="DJ20" s="186"/>
      <c r="DK20" s="186"/>
      <c r="DL20" s="186"/>
      <c r="DM20" s="186"/>
      <c r="DN20" s="186"/>
      <c r="DO20" s="186"/>
    </row>
    <row r="21" spans="1:119" ht="18.75" customHeight="1" x14ac:dyDescent="0.15">
      <c r="A21" s="187"/>
      <c r="B21" s="489" t="s">
        <v>164</v>
      </c>
      <c r="C21" s="490"/>
      <c r="D21" s="490"/>
      <c r="E21" s="490"/>
      <c r="F21" s="490"/>
      <c r="G21" s="490"/>
      <c r="H21" s="490"/>
      <c r="I21" s="490"/>
      <c r="J21" s="490"/>
      <c r="K21" s="490"/>
      <c r="L21" s="490"/>
      <c r="M21" s="490"/>
      <c r="N21" s="490"/>
      <c r="O21" s="490"/>
      <c r="P21" s="490"/>
      <c r="Q21" s="490"/>
      <c r="R21" s="490"/>
      <c r="S21" s="490"/>
      <c r="T21" s="490"/>
      <c r="U21" s="490"/>
      <c r="V21" s="490"/>
      <c r="W21" s="490"/>
      <c r="X21" s="490"/>
      <c r="Y21" s="490"/>
      <c r="Z21" s="490"/>
      <c r="AA21" s="490"/>
      <c r="AB21" s="490"/>
      <c r="AC21" s="490"/>
      <c r="AD21" s="490"/>
      <c r="AE21" s="490"/>
      <c r="AF21" s="490"/>
      <c r="AG21" s="490"/>
      <c r="AH21" s="490"/>
      <c r="AI21" s="490"/>
      <c r="AJ21" s="490"/>
      <c r="AK21" s="490"/>
      <c r="AL21" s="490"/>
      <c r="AM21" s="490"/>
      <c r="AN21" s="490"/>
      <c r="AO21" s="490"/>
      <c r="AP21" s="490"/>
      <c r="AQ21" s="490"/>
      <c r="AR21" s="490"/>
      <c r="AS21" s="490"/>
      <c r="AT21" s="490"/>
      <c r="AU21" s="490"/>
      <c r="AV21" s="490"/>
      <c r="AW21" s="490"/>
      <c r="AX21" s="491"/>
      <c r="AY21" s="410"/>
      <c r="AZ21" s="411"/>
      <c r="BA21" s="411"/>
      <c r="BB21" s="411"/>
      <c r="BC21" s="411"/>
      <c r="BD21" s="411"/>
      <c r="BE21" s="411"/>
      <c r="BF21" s="411"/>
      <c r="BG21" s="411"/>
      <c r="BH21" s="411"/>
      <c r="BI21" s="411"/>
      <c r="BJ21" s="411"/>
      <c r="BK21" s="411"/>
      <c r="BL21" s="411"/>
      <c r="BM21" s="412"/>
      <c r="BN21" s="430"/>
      <c r="BO21" s="431"/>
      <c r="BP21" s="431"/>
      <c r="BQ21" s="431"/>
      <c r="BR21" s="431"/>
      <c r="BS21" s="431"/>
      <c r="BT21" s="431"/>
      <c r="BU21" s="432"/>
      <c r="BV21" s="430"/>
      <c r="BW21" s="431"/>
      <c r="BX21" s="431"/>
      <c r="BY21" s="431"/>
      <c r="BZ21" s="431"/>
      <c r="CA21" s="431"/>
      <c r="CB21" s="431"/>
      <c r="CC21" s="432"/>
      <c r="CD21" s="201"/>
      <c r="CE21" s="428"/>
      <c r="CF21" s="428"/>
      <c r="CG21" s="428"/>
      <c r="CH21" s="428"/>
      <c r="CI21" s="428"/>
      <c r="CJ21" s="428"/>
      <c r="CK21" s="428"/>
      <c r="CL21" s="428"/>
      <c r="CM21" s="428"/>
      <c r="CN21" s="428"/>
      <c r="CO21" s="428"/>
      <c r="CP21" s="428"/>
      <c r="CQ21" s="428"/>
      <c r="CR21" s="428"/>
      <c r="CS21" s="429"/>
      <c r="CT21" s="400"/>
      <c r="CU21" s="401"/>
      <c r="CV21" s="401"/>
      <c r="CW21" s="401"/>
      <c r="CX21" s="401"/>
      <c r="CY21" s="401"/>
      <c r="CZ21" s="401"/>
      <c r="DA21" s="402"/>
      <c r="DB21" s="400"/>
      <c r="DC21" s="401"/>
      <c r="DD21" s="401"/>
      <c r="DE21" s="401"/>
      <c r="DF21" s="401"/>
      <c r="DG21" s="401"/>
      <c r="DH21" s="401"/>
      <c r="DI21" s="402"/>
      <c r="DJ21" s="186"/>
      <c r="DK21" s="186"/>
      <c r="DL21" s="186"/>
      <c r="DM21" s="186"/>
      <c r="DN21" s="186"/>
      <c r="DO21" s="186"/>
    </row>
    <row r="22" spans="1:119" ht="18.75" customHeight="1" thickBot="1" x14ac:dyDescent="0.2">
      <c r="A22" s="187"/>
      <c r="B22" s="459" t="s">
        <v>165</v>
      </c>
      <c r="C22" s="460"/>
      <c r="D22" s="461"/>
      <c r="E22" s="468" t="s">
        <v>1</v>
      </c>
      <c r="F22" s="443"/>
      <c r="G22" s="443"/>
      <c r="H22" s="443"/>
      <c r="I22" s="443"/>
      <c r="J22" s="443"/>
      <c r="K22" s="444"/>
      <c r="L22" s="468" t="s">
        <v>166</v>
      </c>
      <c r="M22" s="443"/>
      <c r="N22" s="443"/>
      <c r="O22" s="443"/>
      <c r="P22" s="444"/>
      <c r="Q22" s="453" t="s">
        <v>167</v>
      </c>
      <c r="R22" s="454"/>
      <c r="S22" s="454"/>
      <c r="T22" s="454"/>
      <c r="U22" s="454"/>
      <c r="V22" s="469"/>
      <c r="W22" s="471" t="s">
        <v>168</v>
      </c>
      <c r="X22" s="460"/>
      <c r="Y22" s="461"/>
      <c r="Z22" s="468" t="s">
        <v>1</v>
      </c>
      <c r="AA22" s="443"/>
      <c r="AB22" s="443"/>
      <c r="AC22" s="443"/>
      <c r="AD22" s="443"/>
      <c r="AE22" s="443"/>
      <c r="AF22" s="443"/>
      <c r="AG22" s="444"/>
      <c r="AH22" s="442" t="s">
        <v>169</v>
      </c>
      <c r="AI22" s="443"/>
      <c r="AJ22" s="443"/>
      <c r="AK22" s="443"/>
      <c r="AL22" s="444"/>
      <c r="AM22" s="442" t="s">
        <v>170</v>
      </c>
      <c r="AN22" s="448"/>
      <c r="AO22" s="448"/>
      <c r="AP22" s="448"/>
      <c r="AQ22" s="448"/>
      <c r="AR22" s="449"/>
      <c r="AS22" s="453" t="s">
        <v>167</v>
      </c>
      <c r="AT22" s="454"/>
      <c r="AU22" s="454"/>
      <c r="AV22" s="454"/>
      <c r="AW22" s="454"/>
      <c r="AX22" s="455"/>
      <c r="AY22" s="397"/>
      <c r="AZ22" s="398"/>
      <c r="BA22" s="398"/>
      <c r="BB22" s="398"/>
      <c r="BC22" s="398"/>
      <c r="BD22" s="398"/>
      <c r="BE22" s="398"/>
      <c r="BF22" s="398"/>
      <c r="BG22" s="398"/>
      <c r="BH22" s="398"/>
      <c r="BI22" s="398"/>
      <c r="BJ22" s="398"/>
      <c r="BK22" s="398"/>
      <c r="BL22" s="398"/>
      <c r="BM22" s="399"/>
      <c r="BN22" s="433"/>
      <c r="BO22" s="434"/>
      <c r="BP22" s="434"/>
      <c r="BQ22" s="434"/>
      <c r="BR22" s="434"/>
      <c r="BS22" s="434"/>
      <c r="BT22" s="434"/>
      <c r="BU22" s="435"/>
      <c r="BV22" s="433"/>
      <c r="BW22" s="434"/>
      <c r="BX22" s="434"/>
      <c r="BY22" s="434"/>
      <c r="BZ22" s="434"/>
      <c r="CA22" s="434"/>
      <c r="CB22" s="434"/>
      <c r="CC22" s="435"/>
      <c r="CD22" s="201"/>
      <c r="CE22" s="428"/>
      <c r="CF22" s="428"/>
      <c r="CG22" s="428"/>
      <c r="CH22" s="428"/>
      <c r="CI22" s="428"/>
      <c r="CJ22" s="428"/>
      <c r="CK22" s="428"/>
      <c r="CL22" s="428"/>
      <c r="CM22" s="428"/>
      <c r="CN22" s="428"/>
      <c r="CO22" s="428"/>
      <c r="CP22" s="428"/>
      <c r="CQ22" s="428"/>
      <c r="CR22" s="428"/>
      <c r="CS22" s="429"/>
      <c r="CT22" s="400"/>
      <c r="CU22" s="401"/>
      <c r="CV22" s="401"/>
      <c r="CW22" s="401"/>
      <c r="CX22" s="401"/>
      <c r="CY22" s="401"/>
      <c r="CZ22" s="401"/>
      <c r="DA22" s="402"/>
      <c r="DB22" s="400"/>
      <c r="DC22" s="401"/>
      <c r="DD22" s="401"/>
      <c r="DE22" s="401"/>
      <c r="DF22" s="401"/>
      <c r="DG22" s="401"/>
      <c r="DH22" s="401"/>
      <c r="DI22" s="402"/>
      <c r="DJ22" s="186"/>
      <c r="DK22" s="186"/>
      <c r="DL22" s="186"/>
      <c r="DM22" s="186"/>
      <c r="DN22" s="186"/>
      <c r="DO22" s="186"/>
    </row>
    <row r="23" spans="1:119" ht="18.75" customHeight="1" x14ac:dyDescent="0.15">
      <c r="A23" s="187"/>
      <c r="B23" s="462"/>
      <c r="C23" s="463"/>
      <c r="D23" s="464"/>
      <c r="E23" s="445"/>
      <c r="F23" s="446"/>
      <c r="G23" s="446"/>
      <c r="H23" s="446"/>
      <c r="I23" s="446"/>
      <c r="J23" s="446"/>
      <c r="K23" s="447"/>
      <c r="L23" s="445"/>
      <c r="M23" s="446"/>
      <c r="N23" s="446"/>
      <c r="O23" s="446"/>
      <c r="P23" s="447"/>
      <c r="Q23" s="456"/>
      <c r="R23" s="457"/>
      <c r="S23" s="457"/>
      <c r="T23" s="457"/>
      <c r="U23" s="457"/>
      <c r="V23" s="470"/>
      <c r="W23" s="472"/>
      <c r="X23" s="463"/>
      <c r="Y23" s="464"/>
      <c r="Z23" s="445"/>
      <c r="AA23" s="446"/>
      <c r="AB23" s="446"/>
      <c r="AC23" s="446"/>
      <c r="AD23" s="446"/>
      <c r="AE23" s="446"/>
      <c r="AF23" s="446"/>
      <c r="AG23" s="447"/>
      <c r="AH23" s="445"/>
      <c r="AI23" s="446"/>
      <c r="AJ23" s="446"/>
      <c r="AK23" s="446"/>
      <c r="AL23" s="447"/>
      <c r="AM23" s="450"/>
      <c r="AN23" s="451"/>
      <c r="AO23" s="451"/>
      <c r="AP23" s="451"/>
      <c r="AQ23" s="451"/>
      <c r="AR23" s="452"/>
      <c r="AS23" s="456"/>
      <c r="AT23" s="457"/>
      <c r="AU23" s="457"/>
      <c r="AV23" s="457"/>
      <c r="AW23" s="457"/>
      <c r="AX23" s="458"/>
      <c r="AY23" s="422" t="s">
        <v>171</v>
      </c>
      <c r="AZ23" s="423"/>
      <c r="BA23" s="423"/>
      <c r="BB23" s="423"/>
      <c r="BC23" s="423"/>
      <c r="BD23" s="423"/>
      <c r="BE23" s="423"/>
      <c r="BF23" s="423"/>
      <c r="BG23" s="423"/>
      <c r="BH23" s="423"/>
      <c r="BI23" s="423"/>
      <c r="BJ23" s="423"/>
      <c r="BK23" s="423"/>
      <c r="BL23" s="423"/>
      <c r="BM23" s="424"/>
      <c r="BN23" s="430">
        <v>7098100</v>
      </c>
      <c r="BO23" s="431"/>
      <c r="BP23" s="431"/>
      <c r="BQ23" s="431"/>
      <c r="BR23" s="431"/>
      <c r="BS23" s="431"/>
      <c r="BT23" s="431"/>
      <c r="BU23" s="432"/>
      <c r="BV23" s="430">
        <v>7870739</v>
      </c>
      <c r="BW23" s="431"/>
      <c r="BX23" s="431"/>
      <c r="BY23" s="431"/>
      <c r="BZ23" s="431"/>
      <c r="CA23" s="431"/>
      <c r="CB23" s="431"/>
      <c r="CC23" s="432"/>
      <c r="CD23" s="201"/>
      <c r="CE23" s="428"/>
      <c r="CF23" s="428"/>
      <c r="CG23" s="428"/>
      <c r="CH23" s="428"/>
      <c r="CI23" s="428"/>
      <c r="CJ23" s="428"/>
      <c r="CK23" s="428"/>
      <c r="CL23" s="428"/>
      <c r="CM23" s="428"/>
      <c r="CN23" s="428"/>
      <c r="CO23" s="428"/>
      <c r="CP23" s="428"/>
      <c r="CQ23" s="428"/>
      <c r="CR23" s="428"/>
      <c r="CS23" s="429"/>
      <c r="CT23" s="400"/>
      <c r="CU23" s="401"/>
      <c r="CV23" s="401"/>
      <c r="CW23" s="401"/>
      <c r="CX23" s="401"/>
      <c r="CY23" s="401"/>
      <c r="CZ23" s="401"/>
      <c r="DA23" s="402"/>
      <c r="DB23" s="400"/>
      <c r="DC23" s="401"/>
      <c r="DD23" s="401"/>
      <c r="DE23" s="401"/>
      <c r="DF23" s="401"/>
      <c r="DG23" s="401"/>
      <c r="DH23" s="401"/>
      <c r="DI23" s="402"/>
      <c r="DJ23" s="186"/>
      <c r="DK23" s="186"/>
      <c r="DL23" s="186"/>
      <c r="DM23" s="186"/>
      <c r="DN23" s="186"/>
      <c r="DO23" s="186"/>
    </row>
    <row r="24" spans="1:119" ht="18.75" customHeight="1" thickBot="1" x14ac:dyDescent="0.2">
      <c r="A24" s="187"/>
      <c r="B24" s="462"/>
      <c r="C24" s="463"/>
      <c r="D24" s="464"/>
      <c r="E24" s="403" t="s">
        <v>172</v>
      </c>
      <c r="F24" s="404"/>
      <c r="G24" s="404"/>
      <c r="H24" s="404"/>
      <c r="I24" s="404"/>
      <c r="J24" s="404"/>
      <c r="K24" s="405"/>
      <c r="L24" s="406">
        <v>1</v>
      </c>
      <c r="M24" s="407"/>
      <c r="N24" s="407"/>
      <c r="O24" s="407"/>
      <c r="P24" s="408"/>
      <c r="Q24" s="406">
        <v>6800</v>
      </c>
      <c r="R24" s="407"/>
      <c r="S24" s="407"/>
      <c r="T24" s="407"/>
      <c r="U24" s="407"/>
      <c r="V24" s="408"/>
      <c r="W24" s="472"/>
      <c r="X24" s="463"/>
      <c r="Y24" s="464"/>
      <c r="Z24" s="403" t="s">
        <v>173</v>
      </c>
      <c r="AA24" s="404"/>
      <c r="AB24" s="404"/>
      <c r="AC24" s="404"/>
      <c r="AD24" s="404"/>
      <c r="AE24" s="404"/>
      <c r="AF24" s="404"/>
      <c r="AG24" s="405"/>
      <c r="AH24" s="406">
        <v>115</v>
      </c>
      <c r="AI24" s="407"/>
      <c r="AJ24" s="407"/>
      <c r="AK24" s="407"/>
      <c r="AL24" s="408"/>
      <c r="AM24" s="406">
        <v>352245</v>
      </c>
      <c r="AN24" s="407"/>
      <c r="AO24" s="407"/>
      <c r="AP24" s="407"/>
      <c r="AQ24" s="407"/>
      <c r="AR24" s="408"/>
      <c r="AS24" s="406">
        <v>3063</v>
      </c>
      <c r="AT24" s="407"/>
      <c r="AU24" s="407"/>
      <c r="AV24" s="407"/>
      <c r="AW24" s="407"/>
      <c r="AX24" s="409"/>
      <c r="AY24" s="397" t="s">
        <v>174</v>
      </c>
      <c r="AZ24" s="398"/>
      <c r="BA24" s="398"/>
      <c r="BB24" s="398"/>
      <c r="BC24" s="398"/>
      <c r="BD24" s="398"/>
      <c r="BE24" s="398"/>
      <c r="BF24" s="398"/>
      <c r="BG24" s="398"/>
      <c r="BH24" s="398"/>
      <c r="BI24" s="398"/>
      <c r="BJ24" s="398"/>
      <c r="BK24" s="398"/>
      <c r="BL24" s="398"/>
      <c r="BM24" s="399"/>
      <c r="BN24" s="430">
        <v>4949086</v>
      </c>
      <c r="BO24" s="431"/>
      <c r="BP24" s="431"/>
      <c r="BQ24" s="431"/>
      <c r="BR24" s="431"/>
      <c r="BS24" s="431"/>
      <c r="BT24" s="431"/>
      <c r="BU24" s="432"/>
      <c r="BV24" s="430">
        <v>5210171</v>
      </c>
      <c r="BW24" s="431"/>
      <c r="BX24" s="431"/>
      <c r="BY24" s="431"/>
      <c r="BZ24" s="431"/>
      <c r="CA24" s="431"/>
      <c r="CB24" s="431"/>
      <c r="CC24" s="432"/>
      <c r="CD24" s="201"/>
      <c r="CE24" s="428"/>
      <c r="CF24" s="428"/>
      <c r="CG24" s="428"/>
      <c r="CH24" s="428"/>
      <c r="CI24" s="428"/>
      <c r="CJ24" s="428"/>
      <c r="CK24" s="428"/>
      <c r="CL24" s="428"/>
      <c r="CM24" s="428"/>
      <c r="CN24" s="428"/>
      <c r="CO24" s="428"/>
      <c r="CP24" s="428"/>
      <c r="CQ24" s="428"/>
      <c r="CR24" s="428"/>
      <c r="CS24" s="429"/>
      <c r="CT24" s="400"/>
      <c r="CU24" s="401"/>
      <c r="CV24" s="401"/>
      <c r="CW24" s="401"/>
      <c r="CX24" s="401"/>
      <c r="CY24" s="401"/>
      <c r="CZ24" s="401"/>
      <c r="DA24" s="402"/>
      <c r="DB24" s="400"/>
      <c r="DC24" s="401"/>
      <c r="DD24" s="401"/>
      <c r="DE24" s="401"/>
      <c r="DF24" s="401"/>
      <c r="DG24" s="401"/>
      <c r="DH24" s="401"/>
      <c r="DI24" s="402"/>
      <c r="DJ24" s="186"/>
      <c r="DK24" s="186"/>
      <c r="DL24" s="186"/>
      <c r="DM24" s="186"/>
      <c r="DN24" s="186"/>
      <c r="DO24" s="186"/>
    </row>
    <row r="25" spans="1:119" s="186" customFormat="1" ht="18.75" customHeight="1" x14ac:dyDescent="0.15">
      <c r="A25" s="187"/>
      <c r="B25" s="462"/>
      <c r="C25" s="463"/>
      <c r="D25" s="464"/>
      <c r="E25" s="403" t="s">
        <v>175</v>
      </c>
      <c r="F25" s="404"/>
      <c r="G25" s="404"/>
      <c r="H25" s="404"/>
      <c r="I25" s="404"/>
      <c r="J25" s="404"/>
      <c r="K25" s="405"/>
      <c r="L25" s="406">
        <v>1</v>
      </c>
      <c r="M25" s="407"/>
      <c r="N25" s="407"/>
      <c r="O25" s="407"/>
      <c r="P25" s="408"/>
      <c r="Q25" s="406">
        <v>5870</v>
      </c>
      <c r="R25" s="407"/>
      <c r="S25" s="407"/>
      <c r="T25" s="407"/>
      <c r="U25" s="407"/>
      <c r="V25" s="408"/>
      <c r="W25" s="472"/>
      <c r="X25" s="463"/>
      <c r="Y25" s="464"/>
      <c r="Z25" s="403" t="s">
        <v>176</v>
      </c>
      <c r="AA25" s="404"/>
      <c r="AB25" s="404"/>
      <c r="AC25" s="404"/>
      <c r="AD25" s="404"/>
      <c r="AE25" s="404"/>
      <c r="AF25" s="404"/>
      <c r="AG25" s="405"/>
      <c r="AH25" s="406" t="s">
        <v>177</v>
      </c>
      <c r="AI25" s="407"/>
      <c r="AJ25" s="407"/>
      <c r="AK25" s="407"/>
      <c r="AL25" s="408"/>
      <c r="AM25" s="406" t="s">
        <v>177</v>
      </c>
      <c r="AN25" s="407"/>
      <c r="AO25" s="407"/>
      <c r="AP25" s="407"/>
      <c r="AQ25" s="407"/>
      <c r="AR25" s="408"/>
      <c r="AS25" s="406" t="s">
        <v>177</v>
      </c>
      <c r="AT25" s="407"/>
      <c r="AU25" s="407"/>
      <c r="AV25" s="407"/>
      <c r="AW25" s="407"/>
      <c r="AX25" s="409"/>
      <c r="AY25" s="422" t="s">
        <v>178</v>
      </c>
      <c r="AZ25" s="423"/>
      <c r="BA25" s="423"/>
      <c r="BB25" s="423"/>
      <c r="BC25" s="423"/>
      <c r="BD25" s="423"/>
      <c r="BE25" s="423"/>
      <c r="BF25" s="423"/>
      <c r="BG25" s="423"/>
      <c r="BH25" s="423"/>
      <c r="BI25" s="423"/>
      <c r="BJ25" s="423"/>
      <c r="BK25" s="423"/>
      <c r="BL25" s="423"/>
      <c r="BM25" s="424"/>
      <c r="BN25" s="425">
        <v>1162305</v>
      </c>
      <c r="BO25" s="426"/>
      <c r="BP25" s="426"/>
      <c r="BQ25" s="426"/>
      <c r="BR25" s="426"/>
      <c r="BS25" s="426"/>
      <c r="BT25" s="426"/>
      <c r="BU25" s="427"/>
      <c r="BV25" s="425">
        <v>1158339</v>
      </c>
      <c r="BW25" s="426"/>
      <c r="BX25" s="426"/>
      <c r="BY25" s="426"/>
      <c r="BZ25" s="426"/>
      <c r="CA25" s="426"/>
      <c r="CB25" s="426"/>
      <c r="CC25" s="427"/>
      <c r="CD25" s="201"/>
      <c r="CE25" s="428"/>
      <c r="CF25" s="428"/>
      <c r="CG25" s="428"/>
      <c r="CH25" s="428"/>
      <c r="CI25" s="428"/>
      <c r="CJ25" s="428"/>
      <c r="CK25" s="428"/>
      <c r="CL25" s="428"/>
      <c r="CM25" s="428"/>
      <c r="CN25" s="428"/>
      <c r="CO25" s="428"/>
      <c r="CP25" s="428"/>
      <c r="CQ25" s="428"/>
      <c r="CR25" s="428"/>
      <c r="CS25" s="429"/>
      <c r="CT25" s="400"/>
      <c r="CU25" s="401"/>
      <c r="CV25" s="401"/>
      <c r="CW25" s="401"/>
      <c r="CX25" s="401"/>
      <c r="CY25" s="401"/>
      <c r="CZ25" s="401"/>
      <c r="DA25" s="402"/>
      <c r="DB25" s="400"/>
      <c r="DC25" s="401"/>
      <c r="DD25" s="401"/>
      <c r="DE25" s="401"/>
      <c r="DF25" s="401"/>
      <c r="DG25" s="401"/>
      <c r="DH25" s="401"/>
      <c r="DI25" s="402"/>
    </row>
    <row r="26" spans="1:119" s="186" customFormat="1" ht="18.75" customHeight="1" x14ac:dyDescent="0.15">
      <c r="A26" s="187"/>
      <c r="B26" s="462"/>
      <c r="C26" s="463"/>
      <c r="D26" s="464"/>
      <c r="E26" s="403" t="s">
        <v>179</v>
      </c>
      <c r="F26" s="404"/>
      <c r="G26" s="404"/>
      <c r="H26" s="404"/>
      <c r="I26" s="404"/>
      <c r="J26" s="404"/>
      <c r="K26" s="405"/>
      <c r="L26" s="406">
        <v>1</v>
      </c>
      <c r="M26" s="407"/>
      <c r="N26" s="407"/>
      <c r="O26" s="407"/>
      <c r="P26" s="408"/>
      <c r="Q26" s="406">
        <v>5520</v>
      </c>
      <c r="R26" s="407"/>
      <c r="S26" s="407"/>
      <c r="T26" s="407"/>
      <c r="U26" s="407"/>
      <c r="V26" s="408"/>
      <c r="W26" s="472"/>
      <c r="X26" s="463"/>
      <c r="Y26" s="464"/>
      <c r="Z26" s="403" t="s">
        <v>180</v>
      </c>
      <c r="AA26" s="485"/>
      <c r="AB26" s="485"/>
      <c r="AC26" s="485"/>
      <c r="AD26" s="485"/>
      <c r="AE26" s="485"/>
      <c r="AF26" s="485"/>
      <c r="AG26" s="486"/>
      <c r="AH26" s="406">
        <v>3</v>
      </c>
      <c r="AI26" s="407"/>
      <c r="AJ26" s="407"/>
      <c r="AK26" s="407"/>
      <c r="AL26" s="408"/>
      <c r="AM26" s="406">
        <v>6966</v>
      </c>
      <c r="AN26" s="407"/>
      <c r="AO26" s="407"/>
      <c r="AP26" s="407"/>
      <c r="AQ26" s="407"/>
      <c r="AR26" s="408"/>
      <c r="AS26" s="406">
        <v>2322</v>
      </c>
      <c r="AT26" s="407"/>
      <c r="AU26" s="407"/>
      <c r="AV26" s="407"/>
      <c r="AW26" s="407"/>
      <c r="AX26" s="409"/>
      <c r="AY26" s="439" t="s">
        <v>181</v>
      </c>
      <c r="AZ26" s="440"/>
      <c r="BA26" s="440"/>
      <c r="BB26" s="440"/>
      <c r="BC26" s="440"/>
      <c r="BD26" s="440"/>
      <c r="BE26" s="440"/>
      <c r="BF26" s="440"/>
      <c r="BG26" s="440"/>
      <c r="BH26" s="440"/>
      <c r="BI26" s="440"/>
      <c r="BJ26" s="440"/>
      <c r="BK26" s="440"/>
      <c r="BL26" s="440"/>
      <c r="BM26" s="441"/>
      <c r="BN26" s="430" t="s">
        <v>147</v>
      </c>
      <c r="BO26" s="431"/>
      <c r="BP26" s="431"/>
      <c r="BQ26" s="431"/>
      <c r="BR26" s="431"/>
      <c r="BS26" s="431"/>
      <c r="BT26" s="431"/>
      <c r="BU26" s="432"/>
      <c r="BV26" s="430" t="s">
        <v>177</v>
      </c>
      <c r="BW26" s="431"/>
      <c r="BX26" s="431"/>
      <c r="BY26" s="431"/>
      <c r="BZ26" s="431"/>
      <c r="CA26" s="431"/>
      <c r="CB26" s="431"/>
      <c r="CC26" s="432"/>
      <c r="CD26" s="201"/>
      <c r="CE26" s="428"/>
      <c r="CF26" s="428"/>
      <c r="CG26" s="428"/>
      <c r="CH26" s="428"/>
      <c r="CI26" s="428"/>
      <c r="CJ26" s="428"/>
      <c r="CK26" s="428"/>
      <c r="CL26" s="428"/>
      <c r="CM26" s="428"/>
      <c r="CN26" s="428"/>
      <c r="CO26" s="428"/>
      <c r="CP26" s="428"/>
      <c r="CQ26" s="428"/>
      <c r="CR26" s="428"/>
      <c r="CS26" s="429"/>
      <c r="CT26" s="400"/>
      <c r="CU26" s="401"/>
      <c r="CV26" s="401"/>
      <c r="CW26" s="401"/>
      <c r="CX26" s="401"/>
      <c r="CY26" s="401"/>
      <c r="CZ26" s="401"/>
      <c r="DA26" s="402"/>
      <c r="DB26" s="400"/>
      <c r="DC26" s="401"/>
      <c r="DD26" s="401"/>
      <c r="DE26" s="401"/>
      <c r="DF26" s="401"/>
      <c r="DG26" s="401"/>
      <c r="DH26" s="401"/>
      <c r="DI26" s="402"/>
    </row>
    <row r="27" spans="1:119" ht="18.75" customHeight="1" thickBot="1" x14ac:dyDescent="0.2">
      <c r="A27" s="187"/>
      <c r="B27" s="462"/>
      <c r="C27" s="463"/>
      <c r="D27" s="464"/>
      <c r="E27" s="403" t="s">
        <v>182</v>
      </c>
      <c r="F27" s="404"/>
      <c r="G27" s="404"/>
      <c r="H27" s="404"/>
      <c r="I27" s="404"/>
      <c r="J27" s="404"/>
      <c r="K27" s="405"/>
      <c r="L27" s="406">
        <v>1</v>
      </c>
      <c r="M27" s="407"/>
      <c r="N27" s="407"/>
      <c r="O27" s="407"/>
      <c r="P27" s="408"/>
      <c r="Q27" s="406">
        <v>2520</v>
      </c>
      <c r="R27" s="407"/>
      <c r="S27" s="407"/>
      <c r="T27" s="407"/>
      <c r="U27" s="407"/>
      <c r="V27" s="408"/>
      <c r="W27" s="472"/>
      <c r="X27" s="463"/>
      <c r="Y27" s="464"/>
      <c r="Z27" s="403" t="s">
        <v>183</v>
      </c>
      <c r="AA27" s="404"/>
      <c r="AB27" s="404"/>
      <c r="AC27" s="404"/>
      <c r="AD27" s="404"/>
      <c r="AE27" s="404"/>
      <c r="AF27" s="404"/>
      <c r="AG27" s="405"/>
      <c r="AH27" s="406" t="s">
        <v>177</v>
      </c>
      <c r="AI27" s="407"/>
      <c r="AJ27" s="407"/>
      <c r="AK27" s="407"/>
      <c r="AL27" s="408"/>
      <c r="AM27" s="406" t="s">
        <v>177</v>
      </c>
      <c r="AN27" s="407"/>
      <c r="AO27" s="407"/>
      <c r="AP27" s="407"/>
      <c r="AQ27" s="407"/>
      <c r="AR27" s="408"/>
      <c r="AS27" s="406" t="s">
        <v>184</v>
      </c>
      <c r="AT27" s="407"/>
      <c r="AU27" s="407"/>
      <c r="AV27" s="407"/>
      <c r="AW27" s="407"/>
      <c r="AX27" s="409"/>
      <c r="AY27" s="436" t="s">
        <v>185</v>
      </c>
      <c r="AZ27" s="437"/>
      <c r="BA27" s="437"/>
      <c r="BB27" s="437"/>
      <c r="BC27" s="437"/>
      <c r="BD27" s="437"/>
      <c r="BE27" s="437"/>
      <c r="BF27" s="437"/>
      <c r="BG27" s="437"/>
      <c r="BH27" s="437"/>
      <c r="BI27" s="437"/>
      <c r="BJ27" s="437"/>
      <c r="BK27" s="437"/>
      <c r="BL27" s="437"/>
      <c r="BM27" s="438"/>
      <c r="BN27" s="433" t="s">
        <v>177</v>
      </c>
      <c r="BO27" s="434"/>
      <c r="BP27" s="434"/>
      <c r="BQ27" s="434"/>
      <c r="BR27" s="434"/>
      <c r="BS27" s="434"/>
      <c r="BT27" s="434"/>
      <c r="BU27" s="435"/>
      <c r="BV27" s="433" t="s">
        <v>177</v>
      </c>
      <c r="BW27" s="434"/>
      <c r="BX27" s="434"/>
      <c r="BY27" s="434"/>
      <c r="BZ27" s="434"/>
      <c r="CA27" s="434"/>
      <c r="CB27" s="434"/>
      <c r="CC27" s="435"/>
      <c r="CD27" s="203"/>
      <c r="CE27" s="428"/>
      <c r="CF27" s="428"/>
      <c r="CG27" s="428"/>
      <c r="CH27" s="428"/>
      <c r="CI27" s="428"/>
      <c r="CJ27" s="428"/>
      <c r="CK27" s="428"/>
      <c r="CL27" s="428"/>
      <c r="CM27" s="428"/>
      <c r="CN27" s="428"/>
      <c r="CO27" s="428"/>
      <c r="CP27" s="428"/>
      <c r="CQ27" s="428"/>
      <c r="CR27" s="428"/>
      <c r="CS27" s="429"/>
      <c r="CT27" s="400"/>
      <c r="CU27" s="401"/>
      <c r="CV27" s="401"/>
      <c r="CW27" s="401"/>
      <c r="CX27" s="401"/>
      <c r="CY27" s="401"/>
      <c r="CZ27" s="401"/>
      <c r="DA27" s="402"/>
      <c r="DB27" s="400"/>
      <c r="DC27" s="401"/>
      <c r="DD27" s="401"/>
      <c r="DE27" s="401"/>
      <c r="DF27" s="401"/>
      <c r="DG27" s="401"/>
      <c r="DH27" s="401"/>
      <c r="DI27" s="402"/>
      <c r="DJ27" s="186"/>
      <c r="DK27" s="186"/>
      <c r="DL27" s="186"/>
      <c r="DM27" s="186"/>
      <c r="DN27" s="186"/>
      <c r="DO27" s="186"/>
    </row>
    <row r="28" spans="1:119" ht="18.75" customHeight="1" x14ac:dyDescent="0.15">
      <c r="A28" s="187"/>
      <c r="B28" s="462"/>
      <c r="C28" s="463"/>
      <c r="D28" s="464"/>
      <c r="E28" s="403" t="s">
        <v>186</v>
      </c>
      <c r="F28" s="404"/>
      <c r="G28" s="404"/>
      <c r="H28" s="404"/>
      <c r="I28" s="404"/>
      <c r="J28" s="404"/>
      <c r="K28" s="405"/>
      <c r="L28" s="406">
        <v>1</v>
      </c>
      <c r="M28" s="407"/>
      <c r="N28" s="407"/>
      <c r="O28" s="407"/>
      <c r="P28" s="408"/>
      <c r="Q28" s="406">
        <v>2040</v>
      </c>
      <c r="R28" s="407"/>
      <c r="S28" s="407"/>
      <c r="T28" s="407"/>
      <c r="U28" s="407"/>
      <c r="V28" s="408"/>
      <c r="W28" s="472"/>
      <c r="X28" s="463"/>
      <c r="Y28" s="464"/>
      <c r="Z28" s="403" t="s">
        <v>187</v>
      </c>
      <c r="AA28" s="404"/>
      <c r="AB28" s="404"/>
      <c r="AC28" s="404"/>
      <c r="AD28" s="404"/>
      <c r="AE28" s="404"/>
      <c r="AF28" s="404"/>
      <c r="AG28" s="405"/>
      <c r="AH28" s="406" t="s">
        <v>177</v>
      </c>
      <c r="AI28" s="407"/>
      <c r="AJ28" s="407"/>
      <c r="AK28" s="407"/>
      <c r="AL28" s="408"/>
      <c r="AM28" s="406" t="s">
        <v>177</v>
      </c>
      <c r="AN28" s="407"/>
      <c r="AO28" s="407"/>
      <c r="AP28" s="407"/>
      <c r="AQ28" s="407"/>
      <c r="AR28" s="408"/>
      <c r="AS28" s="406" t="s">
        <v>177</v>
      </c>
      <c r="AT28" s="407"/>
      <c r="AU28" s="407"/>
      <c r="AV28" s="407"/>
      <c r="AW28" s="407"/>
      <c r="AX28" s="409"/>
      <c r="AY28" s="413" t="s">
        <v>188</v>
      </c>
      <c r="AZ28" s="414"/>
      <c r="BA28" s="414"/>
      <c r="BB28" s="415"/>
      <c r="BC28" s="422" t="s">
        <v>48</v>
      </c>
      <c r="BD28" s="423"/>
      <c r="BE28" s="423"/>
      <c r="BF28" s="423"/>
      <c r="BG28" s="423"/>
      <c r="BH28" s="423"/>
      <c r="BI28" s="423"/>
      <c r="BJ28" s="423"/>
      <c r="BK28" s="423"/>
      <c r="BL28" s="423"/>
      <c r="BM28" s="424"/>
      <c r="BN28" s="425">
        <v>917602</v>
      </c>
      <c r="BO28" s="426"/>
      <c r="BP28" s="426"/>
      <c r="BQ28" s="426"/>
      <c r="BR28" s="426"/>
      <c r="BS28" s="426"/>
      <c r="BT28" s="426"/>
      <c r="BU28" s="427"/>
      <c r="BV28" s="425">
        <v>974069</v>
      </c>
      <c r="BW28" s="426"/>
      <c r="BX28" s="426"/>
      <c r="BY28" s="426"/>
      <c r="BZ28" s="426"/>
      <c r="CA28" s="426"/>
      <c r="CB28" s="426"/>
      <c r="CC28" s="427"/>
      <c r="CD28" s="201"/>
      <c r="CE28" s="428"/>
      <c r="CF28" s="428"/>
      <c r="CG28" s="428"/>
      <c r="CH28" s="428"/>
      <c r="CI28" s="428"/>
      <c r="CJ28" s="428"/>
      <c r="CK28" s="428"/>
      <c r="CL28" s="428"/>
      <c r="CM28" s="428"/>
      <c r="CN28" s="428"/>
      <c r="CO28" s="428"/>
      <c r="CP28" s="428"/>
      <c r="CQ28" s="428"/>
      <c r="CR28" s="428"/>
      <c r="CS28" s="429"/>
      <c r="CT28" s="400"/>
      <c r="CU28" s="401"/>
      <c r="CV28" s="401"/>
      <c r="CW28" s="401"/>
      <c r="CX28" s="401"/>
      <c r="CY28" s="401"/>
      <c r="CZ28" s="401"/>
      <c r="DA28" s="402"/>
      <c r="DB28" s="400"/>
      <c r="DC28" s="401"/>
      <c r="DD28" s="401"/>
      <c r="DE28" s="401"/>
      <c r="DF28" s="401"/>
      <c r="DG28" s="401"/>
      <c r="DH28" s="401"/>
      <c r="DI28" s="402"/>
      <c r="DJ28" s="186"/>
      <c r="DK28" s="186"/>
      <c r="DL28" s="186"/>
      <c r="DM28" s="186"/>
      <c r="DN28" s="186"/>
      <c r="DO28" s="186"/>
    </row>
    <row r="29" spans="1:119" ht="18.75" customHeight="1" x14ac:dyDescent="0.15">
      <c r="A29" s="187"/>
      <c r="B29" s="462"/>
      <c r="C29" s="463"/>
      <c r="D29" s="464"/>
      <c r="E29" s="403" t="s">
        <v>189</v>
      </c>
      <c r="F29" s="404"/>
      <c r="G29" s="404"/>
      <c r="H29" s="404"/>
      <c r="I29" s="404"/>
      <c r="J29" s="404"/>
      <c r="K29" s="405"/>
      <c r="L29" s="406">
        <v>8</v>
      </c>
      <c r="M29" s="407"/>
      <c r="N29" s="407"/>
      <c r="O29" s="407"/>
      <c r="P29" s="408"/>
      <c r="Q29" s="406">
        <v>1810</v>
      </c>
      <c r="R29" s="407"/>
      <c r="S29" s="407"/>
      <c r="T29" s="407"/>
      <c r="U29" s="407"/>
      <c r="V29" s="408"/>
      <c r="W29" s="473"/>
      <c r="X29" s="474"/>
      <c r="Y29" s="475"/>
      <c r="Z29" s="403" t="s">
        <v>190</v>
      </c>
      <c r="AA29" s="404"/>
      <c r="AB29" s="404"/>
      <c r="AC29" s="404"/>
      <c r="AD29" s="404"/>
      <c r="AE29" s="404"/>
      <c r="AF29" s="404"/>
      <c r="AG29" s="405"/>
      <c r="AH29" s="406">
        <v>115</v>
      </c>
      <c r="AI29" s="407"/>
      <c r="AJ29" s="407"/>
      <c r="AK29" s="407"/>
      <c r="AL29" s="408"/>
      <c r="AM29" s="406">
        <v>352245</v>
      </c>
      <c r="AN29" s="407"/>
      <c r="AO29" s="407"/>
      <c r="AP29" s="407"/>
      <c r="AQ29" s="407"/>
      <c r="AR29" s="408"/>
      <c r="AS29" s="406">
        <v>3063</v>
      </c>
      <c r="AT29" s="407"/>
      <c r="AU29" s="407"/>
      <c r="AV29" s="407"/>
      <c r="AW29" s="407"/>
      <c r="AX29" s="409"/>
      <c r="AY29" s="416"/>
      <c r="AZ29" s="417"/>
      <c r="BA29" s="417"/>
      <c r="BB29" s="418"/>
      <c r="BC29" s="410" t="s">
        <v>191</v>
      </c>
      <c r="BD29" s="411"/>
      <c r="BE29" s="411"/>
      <c r="BF29" s="411"/>
      <c r="BG29" s="411"/>
      <c r="BH29" s="411"/>
      <c r="BI29" s="411"/>
      <c r="BJ29" s="411"/>
      <c r="BK29" s="411"/>
      <c r="BL29" s="411"/>
      <c r="BM29" s="412"/>
      <c r="BN29" s="430">
        <v>1699628</v>
      </c>
      <c r="BO29" s="431"/>
      <c r="BP29" s="431"/>
      <c r="BQ29" s="431"/>
      <c r="BR29" s="431"/>
      <c r="BS29" s="431"/>
      <c r="BT29" s="431"/>
      <c r="BU29" s="432"/>
      <c r="BV29" s="430">
        <v>1785722</v>
      </c>
      <c r="BW29" s="431"/>
      <c r="BX29" s="431"/>
      <c r="BY29" s="431"/>
      <c r="BZ29" s="431"/>
      <c r="CA29" s="431"/>
      <c r="CB29" s="431"/>
      <c r="CC29" s="432"/>
      <c r="CD29" s="203"/>
      <c r="CE29" s="428"/>
      <c r="CF29" s="428"/>
      <c r="CG29" s="428"/>
      <c r="CH29" s="428"/>
      <c r="CI29" s="428"/>
      <c r="CJ29" s="428"/>
      <c r="CK29" s="428"/>
      <c r="CL29" s="428"/>
      <c r="CM29" s="428"/>
      <c r="CN29" s="428"/>
      <c r="CO29" s="428"/>
      <c r="CP29" s="428"/>
      <c r="CQ29" s="428"/>
      <c r="CR29" s="428"/>
      <c r="CS29" s="429"/>
      <c r="CT29" s="400"/>
      <c r="CU29" s="401"/>
      <c r="CV29" s="401"/>
      <c r="CW29" s="401"/>
      <c r="CX29" s="401"/>
      <c r="CY29" s="401"/>
      <c r="CZ29" s="401"/>
      <c r="DA29" s="402"/>
      <c r="DB29" s="400"/>
      <c r="DC29" s="401"/>
      <c r="DD29" s="401"/>
      <c r="DE29" s="401"/>
      <c r="DF29" s="401"/>
      <c r="DG29" s="401"/>
      <c r="DH29" s="401"/>
      <c r="DI29" s="402"/>
      <c r="DJ29" s="186"/>
      <c r="DK29" s="186"/>
      <c r="DL29" s="186"/>
      <c r="DM29" s="186"/>
      <c r="DN29" s="186"/>
      <c r="DO29" s="186"/>
    </row>
    <row r="30" spans="1:119" ht="18.75" customHeight="1" thickBot="1" x14ac:dyDescent="0.2">
      <c r="A30" s="187"/>
      <c r="B30" s="465"/>
      <c r="C30" s="466"/>
      <c r="D30" s="467"/>
      <c r="E30" s="476"/>
      <c r="F30" s="477"/>
      <c r="G30" s="477"/>
      <c r="H30" s="477"/>
      <c r="I30" s="477"/>
      <c r="J30" s="477"/>
      <c r="K30" s="478"/>
      <c r="L30" s="479"/>
      <c r="M30" s="480"/>
      <c r="N30" s="480"/>
      <c r="O30" s="480"/>
      <c r="P30" s="481"/>
      <c r="Q30" s="479"/>
      <c r="R30" s="480"/>
      <c r="S30" s="480"/>
      <c r="T30" s="480"/>
      <c r="U30" s="480"/>
      <c r="V30" s="481"/>
      <c r="W30" s="482" t="s">
        <v>192</v>
      </c>
      <c r="X30" s="483"/>
      <c r="Y30" s="483"/>
      <c r="Z30" s="483"/>
      <c r="AA30" s="483"/>
      <c r="AB30" s="483"/>
      <c r="AC30" s="483"/>
      <c r="AD30" s="483"/>
      <c r="AE30" s="483"/>
      <c r="AF30" s="483"/>
      <c r="AG30" s="484"/>
      <c r="AH30" s="394">
        <v>94.3</v>
      </c>
      <c r="AI30" s="395"/>
      <c r="AJ30" s="395"/>
      <c r="AK30" s="395"/>
      <c r="AL30" s="395"/>
      <c r="AM30" s="395"/>
      <c r="AN30" s="395"/>
      <c r="AO30" s="395"/>
      <c r="AP30" s="395"/>
      <c r="AQ30" s="395"/>
      <c r="AR30" s="395"/>
      <c r="AS30" s="395"/>
      <c r="AT30" s="395"/>
      <c r="AU30" s="395"/>
      <c r="AV30" s="395"/>
      <c r="AW30" s="395"/>
      <c r="AX30" s="396"/>
      <c r="AY30" s="419"/>
      <c r="AZ30" s="420"/>
      <c r="BA30" s="420"/>
      <c r="BB30" s="421"/>
      <c r="BC30" s="397" t="s">
        <v>50</v>
      </c>
      <c r="BD30" s="398"/>
      <c r="BE30" s="398"/>
      <c r="BF30" s="398"/>
      <c r="BG30" s="398"/>
      <c r="BH30" s="398"/>
      <c r="BI30" s="398"/>
      <c r="BJ30" s="398"/>
      <c r="BK30" s="398"/>
      <c r="BL30" s="398"/>
      <c r="BM30" s="399"/>
      <c r="BN30" s="433">
        <v>2707673</v>
      </c>
      <c r="BO30" s="434"/>
      <c r="BP30" s="434"/>
      <c r="BQ30" s="434"/>
      <c r="BR30" s="434"/>
      <c r="BS30" s="434"/>
      <c r="BT30" s="434"/>
      <c r="BU30" s="435"/>
      <c r="BV30" s="433">
        <v>3044843</v>
      </c>
      <c r="BW30" s="434"/>
      <c r="BX30" s="434"/>
      <c r="BY30" s="434"/>
      <c r="BZ30" s="434"/>
      <c r="CA30" s="434"/>
      <c r="CB30" s="434"/>
      <c r="CC30" s="435"/>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193</v>
      </c>
      <c r="D32" s="214"/>
      <c r="E32" s="214"/>
      <c r="F32" s="211"/>
      <c r="G32" s="211"/>
      <c r="H32" s="211"/>
      <c r="I32" s="211"/>
      <c r="J32" s="211"/>
      <c r="K32" s="211"/>
      <c r="L32" s="211"/>
      <c r="M32" s="211"/>
      <c r="N32" s="211"/>
      <c r="O32" s="211"/>
      <c r="P32" s="211"/>
      <c r="Q32" s="211"/>
      <c r="R32" s="211"/>
      <c r="S32" s="211"/>
      <c r="T32" s="211"/>
      <c r="U32" s="211" t="s">
        <v>194</v>
      </c>
      <c r="V32" s="211"/>
      <c r="W32" s="211"/>
      <c r="X32" s="211"/>
      <c r="Y32" s="211"/>
      <c r="Z32" s="211"/>
      <c r="AA32" s="211"/>
      <c r="AB32" s="211"/>
      <c r="AC32" s="211"/>
      <c r="AD32" s="211"/>
      <c r="AE32" s="211"/>
      <c r="AF32" s="211"/>
      <c r="AG32" s="211"/>
      <c r="AH32" s="211"/>
      <c r="AI32" s="211"/>
      <c r="AJ32" s="211"/>
      <c r="AK32" s="211"/>
      <c r="AL32" s="211"/>
      <c r="AM32" s="215" t="s">
        <v>195</v>
      </c>
      <c r="AN32" s="211"/>
      <c r="AO32" s="211"/>
      <c r="AP32" s="211"/>
      <c r="AQ32" s="211"/>
      <c r="AR32" s="211"/>
      <c r="AS32" s="215"/>
      <c r="AT32" s="215"/>
      <c r="AU32" s="215"/>
      <c r="AV32" s="215"/>
      <c r="AW32" s="215"/>
      <c r="AX32" s="215"/>
      <c r="AY32" s="215"/>
      <c r="AZ32" s="215"/>
      <c r="BA32" s="215"/>
      <c r="BB32" s="211"/>
      <c r="BC32" s="215"/>
      <c r="BD32" s="211"/>
      <c r="BE32" s="215" t="s">
        <v>196</v>
      </c>
      <c r="BF32" s="211"/>
      <c r="BG32" s="211"/>
      <c r="BH32" s="211"/>
      <c r="BI32" s="211"/>
      <c r="BJ32" s="215"/>
      <c r="BK32" s="215"/>
      <c r="BL32" s="215"/>
      <c r="BM32" s="215"/>
      <c r="BN32" s="215"/>
      <c r="BO32" s="215"/>
      <c r="BP32" s="215"/>
      <c r="BQ32" s="215"/>
      <c r="BR32" s="211"/>
      <c r="BS32" s="211"/>
      <c r="BT32" s="211"/>
      <c r="BU32" s="211"/>
      <c r="BV32" s="211"/>
      <c r="BW32" s="211" t="s">
        <v>197</v>
      </c>
      <c r="BX32" s="211"/>
      <c r="BY32" s="211"/>
      <c r="BZ32" s="211"/>
      <c r="CA32" s="211"/>
      <c r="CB32" s="215"/>
      <c r="CC32" s="215"/>
      <c r="CD32" s="215"/>
      <c r="CE32" s="215"/>
      <c r="CF32" s="215"/>
      <c r="CG32" s="215"/>
      <c r="CH32" s="215"/>
      <c r="CI32" s="215"/>
      <c r="CJ32" s="215"/>
      <c r="CK32" s="215"/>
      <c r="CL32" s="215"/>
      <c r="CM32" s="215"/>
      <c r="CN32" s="215"/>
      <c r="CO32" s="215" t="s">
        <v>198</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393" t="s">
        <v>199</v>
      </c>
      <c r="D33" s="393"/>
      <c r="E33" s="392" t="s">
        <v>200</v>
      </c>
      <c r="F33" s="392"/>
      <c r="G33" s="392"/>
      <c r="H33" s="392"/>
      <c r="I33" s="392"/>
      <c r="J33" s="392"/>
      <c r="K33" s="392"/>
      <c r="L33" s="392"/>
      <c r="M33" s="392"/>
      <c r="N33" s="392"/>
      <c r="O33" s="392"/>
      <c r="P33" s="392"/>
      <c r="Q33" s="392"/>
      <c r="R33" s="392"/>
      <c r="S33" s="392"/>
      <c r="T33" s="216"/>
      <c r="U33" s="393" t="s">
        <v>201</v>
      </c>
      <c r="V33" s="393"/>
      <c r="W33" s="392" t="s">
        <v>202</v>
      </c>
      <c r="X33" s="392"/>
      <c r="Y33" s="392"/>
      <c r="Z33" s="392"/>
      <c r="AA33" s="392"/>
      <c r="AB33" s="392"/>
      <c r="AC33" s="392"/>
      <c r="AD33" s="392"/>
      <c r="AE33" s="392"/>
      <c r="AF33" s="392"/>
      <c r="AG33" s="392"/>
      <c r="AH33" s="392"/>
      <c r="AI33" s="392"/>
      <c r="AJ33" s="392"/>
      <c r="AK33" s="392"/>
      <c r="AL33" s="216"/>
      <c r="AM33" s="393" t="s">
        <v>201</v>
      </c>
      <c r="AN33" s="393"/>
      <c r="AO33" s="392" t="s">
        <v>202</v>
      </c>
      <c r="AP33" s="392"/>
      <c r="AQ33" s="392"/>
      <c r="AR33" s="392"/>
      <c r="AS33" s="392"/>
      <c r="AT33" s="392"/>
      <c r="AU33" s="392"/>
      <c r="AV33" s="392"/>
      <c r="AW33" s="392"/>
      <c r="AX33" s="392"/>
      <c r="AY33" s="392"/>
      <c r="AZ33" s="392"/>
      <c r="BA33" s="392"/>
      <c r="BB33" s="392"/>
      <c r="BC33" s="392"/>
      <c r="BD33" s="217"/>
      <c r="BE33" s="392" t="s">
        <v>203</v>
      </c>
      <c r="BF33" s="392"/>
      <c r="BG33" s="392" t="s">
        <v>204</v>
      </c>
      <c r="BH33" s="392"/>
      <c r="BI33" s="392"/>
      <c r="BJ33" s="392"/>
      <c r="BK33" s="392"/>
      <c r="BL33" s="392"/>
      <c r="BM33" s="392"/>
      <c r="BN33" s="392"/>
      <c r="BO33" s="392"/>
      <c r="BP33" s="392"/>
      <c r="BQ33" s="392"/>
      <c r="BR33" s="392"/>
      <c r="BS33" s="392"/>
      <c r="BT33" s="392"/>
      <c r="BU33" s="392"/>
      <c r="BV33" s="217"/>
      <c r="BW33" s="393" t="s">
        <v>203</v>
      </c>
      <c r="BX33" s="393"/>
      <c r="BY33" s="392" t="s">
        <v>205</v>
      </c>
      <c r="BZ33" s="392"/>
      <c r="CA33" s="392"/>
      <c r="CB33" s="392"/>
      <c r="CC33" s="392"/>
      <c r="CD33" s="392"/>
      <c r="CE33" s="392"/>
      <c r="CF33" s="392"/>
      <c r="CG33" s="392"/>
      <c r="CH33" s="392"/>
      <c r="CI33" s="392"/>
      <c r="CJ33" s="392"/>
      <c r="CK33" s="392"/>
      <c r="CL33" s="392"/>
      <c r="CM33" s="392"/>
      <c r="CN33" s="216"/>
      <c r="CO33" s="393" t="s">
        <v>199</v>
      </c>
      <c r="CP33" s="393"/>
      <c r="CQ33" s="392" t="s">
        <v>206</v>
      </c>
      <c r="CR33" s="392"/>
      <c r="CS33" s="392"/>
      <c r="CT33" s="392"/>
      <c r="CU33" s="392"/>
      <c r="CV33" s="392"/>
      <c r="CW33" s="392"/>
      <c r="CX33" s="392"/>
      <c r="CY33" s="392"/>
      <c r="CZ33" s="392"/>
      <c r="DA33" s="392"/>
      <c r="DB33" s="392"/>
      <c r="DC33" s="392"/>
      <c r="DD33" s="392"/>
      <c r="DE33" s="392"/>
      <c r="DF33" s="216"/>
      <c r="DG33" s="391" t="s">
        <v>207</v>
      </c>
      <c r="DH33" s="391"/>
      <c r="DI33" s="218"/>
      <c r="DJ33" s="186"/>
      <c r="DK33" s="186"/>
      <c r="DL33" s="186"/>
      <c r="DM33" s="186"/>
      <c r="DN33" s="186"/>
      <c r="DO33" s="186"/>
    </row>
    <row r="34" spans="1:119" ht="32.25" customHeight="1" x14ac:dyDescent="0.15">
      <c r="A34" s="187"/>
      <c r="B34" s="213"/>
      <c r="C34" s="389">
        <f>IF(E34="","",1)</f>
        <v>1</v>
      </c>
      <c r="D34" s="389"/>
      <c r="E34" s="388" t="str">
        <f>IF('各会計、関係団体の財政状況及び健全化判断比率'!B7="","",'各会計、関係団体の財政状況及び健全化判断比率'!B7)</f>
        <v>一般会計</v>
      </c>
      <c r="F34" s="388"/>
      <c r="G34" s="388"/>
      <c r="H34" s="388"/>
      <c r="I34" s="388"/>
      <c r="J34" s="388"/>
      <c r="K34" s="388"/>
      <c r="L34" s="388"/>
      <c r="M34" s="388"/>
      <c r="N34" s="388"/>
      <c r="O34" s="388"/>
      <c r="P34" s="388"/>
      <c r="Q34" s="388"/>
      <c r="R34" s="388"/>
      <c r="S34" s="388"/>
      <c r="T34" s="214"/>
      <c r="U34" s="389">
        <f>IF(W34="","",MAX(C34:D43)+1)</f>
        <v>2</v>
      </c>
      <c r="V34" s="389"/>
      <c r="W34" s="388" t="str">
        <f>IF('各会計、関係団体の財政状況及び健全化判断比率'!B28="","",'各会計、関係団体の財政状況及び健全化判断比率'!B28)</f>
        <v>国民健康保険特別会計</v>
      </c>
      <c r="X34" s="388"/>
      <c r="Y34" s="388"/>
      <c r="Z34" s="388"/>
      <c r="AA34" s="388"/>
      <c r="AB34" s="388"/>
      <c r="AC34" s="388"/>
      <c r="AD34" s="388"/>
      <c r="AE34" s="388"/>
      <c r="AF34" s="388"/>
      <c r="AG34" s="388"/>
      <c r="AH34" s="388"/>
      <c r="AI34" s="388"/>
      <c r="AJ34" s="388"/>
      <c r="AK34" s="388"/>
      <c r="AL34" s="214"/>
      <c r="AM34" s="389" t="str">
        <f>IF(AO34="","",MAX(C34:D43,U34:V43)+1)</f>
        <v/>
      </c>
      <c r="AN34" s="389"/>
      <c r="AO34" s="388"/>
      <c r="AP34" s="388"/>
      <c r="AQ34" s="388"/>
      <c r="AR34" s="388"/>
      <c r="AS34" s="388"/>
      <c r="AT34" s="388"/>
      <c r="AU34" s="388"/>
      <c r="AV34" s="388"/>
      <c r="AW34" s="388"/>
      <c r="AX34" s="388"/>
      <c r="AY34" s="388"/>
      <c r="AZ34" s="388"/>
      <c r="BA34" s="388"/>
      <c r="BB34" s="388"/>
      <c r="BC34" s="388"/>
      <c r="BD34" s="214"/>
      <c r="BE34" s="389">
        <f>IF(BG34="","",MAX(C34:D43,U34:V43,AM34:AN43)+1)</f>
        <v>6</v>
      </c>
      <c r="BF34" s="389"/>
      <c r="BG34" s="388" t="str">
        <f>IF('各会計、関係団体の財政状況及び健全化判断比率'!B32="","",'各会計、関係団体の財政状況及び健全化判断比率'!B32)</f>
        <v>簡易水道事業特別会計</v>
      </c>
      <c r="BH34" s="388"/>
      <c r="BI34" s="388"/>
      <c r="BJ34" s="388"/>
      <c r="BK34" s="388"/>
      <c r="BL34" s="388"/>
      <c r="BM34" s="388"/>
      <c r="BN34" s="388"/>
      <c r="BO34" s="388"/>
      <c r="BP34" s="388"/>
      <c r="BQ34" s="388"/>
      <c r="BR34" s="388"/>
      <c r="BS34" s="388"/>
      <c r="BT34" s="388"/>
      <c r="BU34" s="388"/>
      <c r="BV34" s="214"/>
      <c r="BW34" s="389">
        <f>IF(BY34="","",MAX(C34:D43,U34:V43,AM34:AN43,BE34:BF43)+1)</f>
        <v>8</v>
      </c>
      <c r="BX34" s="389"/>
      <c r="BY34" s="388" t="str">
        <f>IF('各会計、関係団体の財政状況及び健全化判断比率'!B68="","",'各会計、関係団体の財政状況及び健全化判断比率'!B68)</f>
        <v>高吾北広域町村事務組合（一般会計）</v>
      </c>
      <c r="BZ34" s="388"/>
      <c r="CA34" s="388"/>
      <c r="CB34" s="388"/>
      <c r="CC34" s="388"/>
      <c r="CD34" s="388"/>
      <c r="CE34" s="388"/>
      <c r="CF34" s="388"/>
      <c r="CG34" s="388"/>
      <c r="CH34" s="388"/>
      <c r="CI34" s="388"/>
      <c r="CJ34" s="388"/>
      <c r="CK34" s="388"/>
      <c r="CL34" s="388"/>
      <c r="CM34" s="388"/>
      <c r="CN34" s="214"/>
      <c r="CO34" s="389">
        <f>IF(CQ34="","",MAX(C34:D43,U34:V43,AM34:AN43,BE34:BF43,BW34:BX43)+1)</f>
        <v>18</v>
      </c>
      <c r="CP34" s="389"/>
      <c r="CQ34" s="388" t="str">
        <f>IF('各会計、関係団体の財政状況及び健全化判断比率'!BS7="","",'各会計、関係団体の財政状況及び健全化判断比率'!BS7)</f>
        <v>アプロス㈱</v>
      </c>
      <c r="CR34" s="388"/>
      <c r="CS34" s="388"/>
      <c r="CT34" s="388"/>
      <c r="CU34" s="388"/>
      <c r="CV34" s="388"/>
      <c r="CW34" s="388"/>
      <c r="CX34" s="388"/>
      <c r="CY34" s="388"/>
      <c r="CZ34" s="388"/>
      <c r="DA34" s="388"/>
      <c r="DB34" s="388"/>
      <c r="DC34" s="388"/>
      <c r="DD34" s="388"/>
      <c r="DE34" s="388"/>
      <c r="DF34" s="211"/>
      <c r="DG34" s="390" t="str">
        <f>IF('各会計、関係団体の財政状況及び健全化判断比率'!BR7="","",'各会計、関係団体の財政状況及び健全化判断比率'!BR7)</f>
        <v/>
      </c>
      <c r="DH34" s="390"/>
      <c r="DI34" s="218"/>
      <c r="DJ34" s="186"/>
      <c r="DK34" s="186"/>
      <c r="DL34" s="186"/>
      <c r="DM34" s="186"/>
      <c r="DN34" s="186"/>
      <c r="DO34" s="186"/>
    </row>
    <row r="35" spans="1:119" ht="32.25" customHeight="1" x14ac:dyDescent="0.15">
      <c r="A35" s="187"/>
      <c r="B35" s="213"/>
      <c r="C35" s="389" t="str">
        <f>IF(E35="","",C34+1)</f>
        <v/>
      </c>
      <c r="D35" s="389"/>
      <c r="E35" s="388" t="str">
        <f>IF('各会計、関係団体の財政状況及び健全化判断比率'!B8="","",'各会計、関係団体の財政状況及び健全化判断比率'!B8)</f>
        <v/>
      </c>
      <c r="F35" s="388"/>
      <c r="G35" s="388"/>
      <c r="H35" s="388"/>
      <c r="I35" s="388"/>
      <c r="J35" s="388"/>
      <c r="K35" s="388"/>
      <c r="L35" s="388"/>
      <c r="M35" s="388"/>
      <c r="N35" s="388"/>
      <c r="O35" s="388"/>
      <c r="P35" s="388"/>
      <c r="Q35" s="388"/>
      <c r="R35" s="388"/>
      <c r="S35" s="388"/>
      <c r="T35" s="214"/>
      <c r="U35" s="389">
        <f>IF(W35="","",U34+1)</f>
        <v>3</v>
      </c>
      <c r="V35" s="389"/>
      <c r="W35" s="388" t="str">
        <f>IF('各会計、関係団体の財政状況及び健全化判断比率'!B29="","",'各会計、関係団体の財政状況及び健全化判断比率'!B29)</f>
        <v>国民健康保険特別会計直診大崎診療所勘定</v>
      </c>
      <c r="X35" s="388"/>
      <c r="Y35" s="388"/>
      <c r="Z35" s="388"/>
      <c r="AA35" s="388"/>
      <c r="AB35" s="388"/>
      <c r="AC35" s="388"/>
      <c r="AD35" s="388"/>
      <c r="AE35" s="388"/>
      <c r="AF35" s="388"/>
      <c r="AG35" s="388"/>
      <c r="AH35" s="388"/>
      <c r="AI35" s="388"/>
      <c r="AJ35" s="388"/>
      <c r="AK35" s="388"/>
      <c r="AL35" s="214"/>
      <c r="AM35" s="389" t="str">
        <f t="shared" ref="AM35:AM43" si="0">IF(AO35="","",AM34+1)</f>
        <v/>
      </c>
      <c r="AN35" s="389"/>
      <c r="AO35" s="388"/>
      <c r="AP35" s="388"/>
      <c r="AQ35" s="388"/>
      <c r="AR35" s="388"/>
      <c r="AS35" s="388"/>
      <c r="AT35" s="388"/>
      <c r="AU35" s="388"/>
      <c r="AV35" s="388"/>
      <c r="AW35" s="388"/>
      <c r="AX35" s="388"/>
      <c r="AY35" s="388"/>
      <c r="AZ35" s="388"/>
      <c r="BA35" s="388"/>
      <c r="BB35" s="388"/>
      <c r="BC35" s="388"/>
      <c r="BD35" s="214"/>
      <c r="BE35" s="389">
        <f t="shared" ref="BE35:BE43" si="1">IF(BG35="","",BE34+1)</f>
        <v>7</v>
      </c>
      <c r="BF35" s="389"/>
      <c r="BG35" s="388" t="str">
        <f>IF('各会計、関係団体の財政状況及び健全化判断比率'!B33="","",'各会計、関係団体の財政状況及び健全化判断比率'!B33)</f>
        <v>農業集落排水事業特別会計</v>
      </c>
      <c r="BH35" s="388"/>
      <c r="BI35" s="388"/>
      <c r="BJ35" s="388"/>
      <c r="BK35" s="388"/>
      <c r="BL35" s="388"/>
      <c r="BM35" s="388"/>
      <c r="BN35" s="388"/>
      <c r="BO35" s="388"/>
      <c r="BP35" s="388"/>
      <c r="BQ35" s="388"/>
      <c r="BR35" s="388"/>
      <c r="BS35" s="388"/>
      <c r="BT35" s="388"/>
      <c r="BU35" s="388"/>
      <c r="BV35" s="214"/>
      <c r="BW35" s="389">
        <f t="shared" ref="BW35:BW43" si="2">IF(BY35="","",BW34+1)</f>
        <v>9</v>
      </c>
      <c r="BX35" s="389"/>
      <c r="BY35" s="388" t="str">
        <f>IF('各会計、関係団体の財政状況及び健全化判断比率'!B69="","",'各会計、関係団体の財政状況及び健全化判断比率'!B69)</f>
        <v>高吾北広域町村事務組合（特別養護老人ホーム特別会計）</v>
      </c>
      <c r="BZ35" s="388"/>
      <c r="CA35" s="388"/>
      <c r="CB35" s="388"/>
      <c r="CC35" s="388"/>
      <c r="CD35" s="388"/>
      <c r="CE35" s="388"/>
      <c r="CF35" s="388"/>
      <c r="CG35" s="388"/>
      <c r="CH35" s="388"/>
      <c r="CI35" s="388"/>
      <c r="CJ35" s="388"/>
      <c r="CK35" s="388"/>
      <c r="CL35" s="388"/>
      <c r="CM35" s="388"/>
      <c r="CN35" s="214"/>
      <c r="CO35" s="389" t="str">
        <f t="shared" ref="CO35:CO43" si="3">IF(CQ35="","",CO34+1)</f>
        <v/>
      </c>
      <c r="CP35" s="389"/>
      <c r="CQ35" s="388" t="str">
        <f>IF('各会計、関係団体の財政状況及び健全化判断比率'!BS8="","",'各会計、関係団体の財政状況及び健全化判断比率'!BS8)</f>
        <v/>
      </c>
      <c r="CR35" s="388"/>
      <c r="CS35" s="388"/>
      <c r="CT35" s="388"/>
      <c r="CU35" s="388"/>
      <c r="CV35" s="388"/>
      <c r="CW35" s="388"/>
      <c r="CX35" s="388"/>
      <c r="CY35" s="388"/>
      <c r="CZ35" s="388"/>
      <c r="DA35" s="388"/>
      <c r="DB35" s="388"/>
      <c r="DC35" s="388"/>
      <c r="DD35" s="388"/>
      <c r="DE35" s="388"/>
      <c r="DF35" s="211"/>
      <c r="DG35" s="390" t="str">
        <f>IF('各会計、関係団体の財政状況及び健全化判断比率'!BR8="","",'各会計、関係団体の財政状況及び健全化判断比率'!BR8)</f>
        <v/>
      </c>
      <c r="DH35" s="390"/>
      <c r="DI35" s="218"/>
      <c r="DJ35" s="186"/>
      <c r="DK35" s="186"/>
      <c r="DL35" s="186"/>
      <c r="DM35" s="186"/>
      <c r="DN35" s="186"/>
      <c r="DO35" s="186"/>
    </row>
    <row r="36" spans="1:119" ht="32.25" customHeight="1" x14ac:dyDescent="0.15">
      <c r="A36" s="187"/>
      <c r="B36" s="213"/>
      <c r="C36" s="389" t="str">
        <f>IF(E36="","",C35+1)</f>
        <v/>
      </c>
      <c r="D36" s="389"/>
      <c r="E36" s="388" t="str">
        <f>IF('各会計、関係団体の財政状況及び健全化判断比率'!B9="","",'各会計、関係団体の財政状況及び健全化判断比率'!B9)</f>
        <v/>
      </c>
      <c r="F36" s="388"/>
      <c r="G36" s="388"/>
      <c r="H36" s="388"/>
      <c r="I36" s="388"/>
      <c r="J36" s="388"/>
      <c r="K36" s="388"/>
      <c r="L36" s="388"/>
      <c r="M36" s="388"/>
      <c r="N36" s="388"/>
      <c r="O36" s="388"/>
      <c r="P36" s="388"/>
      <c r="Q36" s="388"/>
      <c r="R36" s="388"/>
      <c r="S36" s="388"/>
      <c r="T36" s="214"/>
      <c r="U36" s="389">
        <f t="shared" ref="U36:U43" si="4">IF(W36="","",U35+1)</f>
        <v>4</v>
      </c>
      <c r="V36" s="389"/>
      <c r="W36" s="388" t="str">
        <f>IF('各会計、関係団体の財政状況及び健全化判断比率'!B30="","",'各会計、関係団体の財政状況及び健全化判断比率'!B30)</f>
        <v>介護保険特別会計</v>
      </c>
      <c r="X36" s="388"/>
      <c r="Y36" s="388"/>
      <c r="Z36" s="388"/>
      <c r="AA36" s="388"/>
      <c r="AB36" s="388"/>
      <c r="AC36" s="388"/>
      <c r="AD36" s="388"/>
      <c r="AE36" s="388"/>
      <c r="AF36" s="388"/>
      <c r="AG36" s="388"/>
      <c r="AH36" s="388"/>
      <c r="AI36" s="388"/>
      <c r="AJ36" s="388"/>
      <c r="AK36" s="388"/>
      <c r="AL36" s="214"/>
      <c r="AM36" s="389" t="str">
        <f t="shared" si="0"/>
        <v/>
      </c>
      <c r="AN36" s="389"/>
      <c r="AO36" s="388"/>
      <c r="AP36" s="388"/>
      <c r="AQ36" s="388"/>
      <c r="AR36" s="388"/>
      <c r="AS36" s="388"/>
      <c r="AT36" s="388"/>
      <c r="AU36" s="388"/>
      <c r="AV36" s="388"/>
      <c r="AW36" s="388"/>
      <c r="AX36" s="388"/>
      <c r="AY36" s="388"/>
      <c r="AZ36" s="388"/>
      <c r="BA36" s="388"/>
      <c r="BB36" s="388"/>
      <c r="BC36" s="388"/>
      <c r="BD36" s="214"/>
      <c r="BE36" s="389" t="str">
        <f t="shared" si="1"/>
        <v/>
      </c>
      <c r="BF36" s="389"/>
      <c r="BG36" s="388"/>
      <c r="BH36" s="388"/>
      <c r="BI36" s="388"/>
      <c r="BJ36" s="388"/>
      <c r="BK36" s="388"/>
      <c r="BL36" s="388"/>
      <c r="BM36" s="388"/>
      <c r="BN36" s="388"/>
      <c r="BO36" s="388"/>
      <c r="BP36" s="388"/>
      <c r="BQ36" s="388"/>
      <c r="BR36" s="388"/>
      <c r="BS36" s="388"/>
      <c r="BT36" s="388"/>
      <c r="BU36" s="388"/>
      <c r="BV36" s="214"/>
      <c r="BW36" s="389">
        <f t="shared" si="2"/>
        <v>10</v>
      </c>
      <c r="BX36" s="389"/>
      <c r="BY36" s="388" t="str">
        <f>IF('各会計、関係団体の財政状況及び健全化判断比率'!B70="","",'各会計、関係団体の財政状況及び健全化判断比率'!B70)</f>
        <v>高吾北広域町村事務組合（養護老人ホーム特別会計）</v>
      </c>
      <c r="BZ36" s="388"/>
      <c r="CA36" s="388"/>
      <c r="CB36" s="388"/>
      <c r="CC36" s="388"/>
      <c r="CD36" s="388"/>
      <c r="CE36" s="388"/>
      <c r="CF36" s="388"/>
      <c r="CG36" s="388"/>
      <c r="CH36" s="388"/>
      <c r="CI36" s="388"/>
      <c r="CJ36" s="388"/>
      <c r="CK36" s="388"/>
      <c r="CL36" s="388"/>
      <c r="CM36" s="388"/>
      <c r="CN36" s="214"/>
      <c r="CO36" s="389" t="str">
        <f t="shared" si="3"/>
        <v/>
      </c>
      <c r="CP36" s="389"/>
      <c r="CQ36" s="388" t="str">
        <f>IF('各会計、関係団体の財政状況及び健全化判断比率'!BS9="","",'各会計、関係団体の財政状況及び健全化判断比率'!BS9)</f>
        <v/>
      </c>
      <c r="CR36" s="388"/>
      <c r="CS36" s="388"/>
      <c r="CT36" s="388"/>
      <c r="CU36" s="388"/>
      <c r="CV36" s="388"/>
      <c r="CW36" s="388"/>
      <c r="CX36" s="388"/>
      <c r="CY36" s="388"/>
      <c r="CZ36" s="388"/>
      <c r="DA36" s="388"/>
      <c r="DB36" s="388"/>
      <c r="DC36" s="388"/>
      <c r="DD36" s="388"/>
      <c r="DE36" s="388"/>
      <c r="DF36" s="211"/>
      <c r="DG36" s="390" t="str">
        <f>IF('各会計、関係団体の財政状況及び健全化判断比率'!BR9="","",'各会計、関係団体の財政状況及び健全化判断比率'!BR9)</f>
        <v/>
      </c>
      <c r="DH36" s="390"/>
      <c r="DI36" s="218"/>
      <c r="DJ36" s="186"/>
      <c r="DK36" s="186"/>
      <c r="DL36" s="186"/>
      <c r="DM36" s="186"/>
      <c r="DN36" s="186"/>
      <c r="DO36" s="186"/>
    </row>
    <row r="37" spans="1:119" ht="32.25" customHeight="1" x14ac:dyDescent="0.15">
      <c r="A37" s="187"/>
      <c r="B37" s="213"/>
      <c r="C37" s="389" t="str">
        <f>IF(E37="","",C36+1)</f>
        <v/>
      </c>
      <c r="D37" s="389"/>
      <c r="E37" s="388" t="str">
        <f>IF('各会計、関係団体の財政状況及び健全化判断比率'!B10="","",'各会計、関係団体の財政状況及び健全化判断比率'!B10)</f>
        <v/>
      </c>
      <c r="F37" s="388"/>
      <c r="G37" s="388"/>
      <c r="H37" s="388"/>
      <c r="I37" s="388"/>
      <c r="J37" s="388"/>
      <c r="K37" s="388"/>
      <c r="L37" s="388"/>
      <c r="M37" s="388"/>
      <c r="N37" s="388"/>
      <c r="O37" s="388"/>
      <c r="P37" s="388"/>
      <c r="Q37" s="388"/>
      <c r="R37" s="388"/>
      <c r="S37" s="388"/>
      <c r="T37" s="214"/>
      <c r="U37" s="389">
        <f t="shared" si="4"/>
        <v>5</v>
      </c>
      <c r="V37" s="389"/>
      <c r="W37" s="388" t="str">
        <f>IF('各会計、関係団体の財政状況及び健全化判断比率'!B31="","",'各会計、関係団体の財政状況及び健全化判断比率'!B31)</f>
        <v>後期高齢者医療特別会計</v>
      </c>
      <c r="X37" s="388"/>
      <c r="Y37" s="388"/>
      <c r="Z37" s="388"/>
      <c r="AA37" s="388"/>
      <c r="AB37" s="388"/>
      <c r="AC37" s="388"/>
      <c r="AD37" s="388"/>
      <c r="AE37" s="388"/>
      <c r="AF37" s="388"/>
      <c r="AG37" s="388"/>
      <c r="AH37" s="388"/>
      <c r="AI37" s="388"/>
      <c r="AJ37" s="388"/>
      <c r="AK37" s="388"/>
      <c r="AL37" s="214"/>
      <c r="AM37" s="389" t="str">
        <f t="shared" si="0"/>
        <v/>
      </c>
      <c r="AN37" s="389"/>
      <c r="AO37" s="388"/>
      <c r="AP37" s="388"/>
      <c r="AQ37" s="388"/>
      <c r="AR37" s="388"/>
      <c r="AS37" s="388"/>
      <c r="AT37" s="388"/>
      <c r="AU37" s="388"/>
      <c r="AV37" s="388"/>
      <c r="AW37" s="388"/>
      <c r="AX37" s="388"/>
      <c r="AY37" s="388"/>
      <c r="AZ37" s="388"/>
      <c r="BA37" s="388"/>
      <c r="BB37" s="388"/>
      <c r="BC37" s="388"/>
      <c r="BD37" s="214"/>
      <c r="BE37" s="389" t="str">
        <f t="shared" si="1"/>
        <v/>
      </c>
      <c r="BF37" s="389"/>
      <c r="BG37" s="388"/>
      <c r="BH37" s="388"/>
      <c r="BI37" s="388"/>
      <c r="BJ37" s="388"/>
      <c r="BK37" s="388"/>
      <c r="BL37" s="388"/>
      <c r="BM37" s="388"/>
      <c r="BN37" s="388"/>
      <c r="BO37" s="388"/>
      <c r="BP37" s="388"/>
      <c r="BQ37" s="388"/>
      <c r="BR37" s="388"/>
      <c r="BS37" s="388"/>
      <c r="BT37" s="388"/>
      <c r="BU37" s="388"/>
      <c r="BV37" s="214"/>
      <c r="BW37" s="389">
        <f t="shared" si="2"/>
        <v>11</v>
      </c>
      <c r="BX37" s="389"/>
      <c r="BY37" s="388" t="str">
        <f>IF('各会計、関係団体の財政状況及び健全化判断比率'!B71="","",'各会計、関係団体の財政状況及び健全化判断比率'!B71)</f>
        <v>高吾北広域町村事務組合（障害者支援施設特別会計）</v>
      </c>
      <c r="BZ37" s="388"/>
      <c r="CA37" s="388"/>
      <c r="CB37" s="388"/>
      <c r="CC37" s="388"/>
      <c r="CD37" s="388"/>
      <c r="CE37" s="388"/>
      <c r="CF37" s="388"/>
      <c r="CG37" s="388"/>
      <c r="CH37" s="388"/>
      <c r="CI37" s="388"/>
      <c r="CJ37" s="388"/>
      <c r="CK37" s="388"/>
      <c r="CL37" s="388"/>
      <c r="CM37" s="388"/>
      <c r="CN37" s="214"/>
      <c r="CO37" s="389" t="str">
        <f t="shared" si="3"/>
        <v/>
      </c>
      <c r="CP37" s="389"/>
      <c r="CQ37" s="388" t="str">
        <f>IF('各会計、関係団体の財政状況及び健全化判断比率'!BS10="","",'各会計、関係団体の財政状況及び健全化判断比率'!BS10)</f>
        <v/>
      </c>
      <c r="CR37" s="388"/>
      <c r="CS37" s="388"/>
      <c r="CT37" s="388"/>
      <c r="CU37" s="388"/>
      <c r="CV37" s="388"/>
      <c r="CW37" s="388"/>
      <c r="CX37" s="388"/>
      <c r="CY37" s="388"/>
      <c r="CZ37" s="388"/>
      <c r="DA37" s="388"/>
      <c r="DB37" s="388"/>
      <c r="DC37" s="388"/>
      <c r="DD37" s="388"/>
      <c r="DE37" s="388"/>
      <c r="DF37" s="211"/>
      <c r="DG37" s="390" t="str">
        <f>IF('各会計、関係団体の財政状況及び健全化判断比率'!BR10="","",'各会計、関係団体の財政状況及び健全化判断比率'!BR10)</f>
        <v/>
      </c>
      <c r="DH37" s="390"/>
      <c r="DI37" s="218"/>
      <c r="DJ37" s="186"/>
      <c r="DK37" s="186"/>
      <c r="DL37" s="186"/>
      <c r="DM37" s="186"/>
      <c r="DN37" s="186"/>
      <c r="DO37" s="186"/>
    </row>
    <row r="38" spans="1:119" ht="32.25" customHeight="1" x14ac:dyDescent="0.15">
      <c r="A38" s="187"/>
      <c r="B38" s="213"/>
      <c r="C38" s="389" t="str">
        <f t="shared" ref="C38:C43" si="5">IF(E38="","",C37+1)</f>
        <v/>
      </c>
      <c r="D38" s="389"/>
      <c r="E38" s="388" t="str">
        <f>IF('各会計、関係団体の財政状況及び健全化判断比率'!B11="","",'各会計、関係団体の財政状況及び健全化判断比率'!B11)</f>
        <v/>
      </c>
      <c r="F38" s="388"/>
      <c r="G38" s="388"/>
      <c r="H38" s="388"/>
      <c r="I38" s="388"/>
      <c r="J38" s="388"/>
      <c r="K38" s="388"/>
      <c r="L38" s="388"/>
      <c r="M38" s="388"/>
      <c r="N38" s="388"/>
      <c r="O38" s="388"/>
      <c r="P38" s="388"/>
      <c r="Q38" s="388"/>
      <c r="R38" s="388"/>
      <c r="S38" s="388"/>
      <c r="T38" s="214"/>
      <c r="U38" s="389" t="str">
        <f t="shared" si="4"/>
        <v/>
      </c>
      <c r="V38" s="389"/>
      <c r="W38" s="388"/>
      <c r="X38" s="388"/>
      <c r="Y38" s="388"/>
      <c r="Z38" s="388"/>
      <c r="AA38" s="388"/>
      <c r="AB38" s="388"/>
      <c r="AC38" s="388"/>
      <c r="AD38" s="388"/>
      <c r="AE38" s="388"/>
      <c r="AF38" s="388"/>
      <c r="AG38" s="388"/>
      <c r="AH38" s="388"/>
      <c r="AI38" s="388"/>
      <c r="AJ38" s="388"/>
      <c r="AK38" s="388"/>
      <c r="AL38" s="214"/>
      <c r="AM38" s="389" t="str">
        <f t="shared" si="0"/>
        <v/>
      </c>
      <c r="AN38" s="389"/>
      <c r="AO38" s="388"/>
      <c r="AP38" s="388"/>
      <c r="AQ38" s="388"/>
      <c r="AR38" s="388"/>
      <c r="AS38" s="388"/>
      <c r="AT38" s="388"/>
      <c r="AU38" s="388"/>
      <c r="AV38" s="388"/>
      <c r="AW38" s="388"/>
      <c r="AX38" s="388"/>
      <c r="AY38" s="388"/>
      <c r="AZ38" s="388"/>
      <c r="BA38" s="388"/>
      <c r="BB38" s="388"/>
      <c r="BC38" s="388"/>
      <c r="BD38" s="214"/>
      <c r="BE38" s="389" t="str">
        <f t="shared" si="1"/>
        <v/>
      </c>
      <c r="BF38" s="389"/>
      <c r="BG38" s="388"/>
      <c r="BH38" s="388"/>
      <c r="BI38" s="388"/>
      <c r="BJ38" s="388"/>
      <c r="BK38" s="388"/>
      <c r="BL38" s="388"/>
      <c r="BM38" s="388"/>
      <c r="BN38" s="388"/>
      <c r="BO38" s="388"/>
      <c r="BP38" s="388"/>
      <c r="BQ38" s="388"/>
      <c r="BR38" s="388"/>
      <c r="BS38" s="388"/>
      <c r="BT38" s="388"/>
      <c r="BU38" s="388"/>
      <c r="BV38" s="214"/>
      <c r="BW38" s="389">
        <f t="shared" si="2"/>
        <v>12</v>
      </c>
      <c r="BX38" s="389"/>
      <c r="BY38" s="388" t="str">
        <f>IF('各会計、関係団体の財政状況及び健全化判断比率'!B72="","",'各会計、関係団体の財政状況及び健全化判断比率'!B72)</f>
        <v>高吾北広域町村事務組合（ふるさと市町村圏特別会計）</v>
      </c>
      <c r="BZ38" s="388"/>
      <c r="CA38" s="388"/>
      <c r="CB38" s="388"/>
      <c r="CC38" s="388"/>
      <c r="CD38" s="388"/>
      <c r="CE38" s="388"/>
      <c r="CF38" s="388"/>
      <c r="CG38" s="388"/>
      <c r="CH38" s="388"/>
      <c r="CI38" s="388"/>
      <c r="CJ38" s="388"/>
      <c r="CK38" s="388"/>
      <c r="CL38" s="388"/>
      <c r="CM38" s="388"/>
      <c r="CN38" s="214"/>
      <c r="CO38" s="389" t="str">
        <f t="shared" si="3"/>
        <v/>
      </c>
      <c r="CP38" s="389"/>
      <c r="CQ38" s="388" t="str">
        <f>IF('各会計、関係団体の財政状況及び健全化判断比率'!BS11="","",'各会計、関係団体の財政状況及び健全化判断比率'!BS11)</f>
        <v/>
      </c>
      <c r="CR38" s="388"/>
      <c r="CS38" s="388"/>
      <c r="CT38" s="388"/>
      <c r="CU38" s="388"/>
      <c r="CV38" s="388"/>
      <c r="CW38" s="388"/>
      <c r="CX38" s="388"/>
      <c r="CY38" s="388"/>
      <c r="CZ38" s="388"/>
      <c r="DA38" s="388"/>
      <c r="DB38" s="388"/>
      <c r="DC38" s="388"/>
      <c r="DD38" s="388"/>
      <c r="DE38" s="388"/>
      <c r="DF38" s="211"/>
      <c r="DG38" s="390" t="str">
        <f>IF('各会計、関係団体の財政状況及び健全化判断比率'!BR11="","",'各会計、関係団体の財政状況及び健全化判断比率'!BR11)</f>
        <v/>
      </c>
      <c r="DH38" s="390"/>
      <c r="DI38" s="218"/>
      <c r="DJ38" s="186"/>
      <c r="DK38" s="186"/>
      <c r="DL38" s="186"/>
      <c r="DM38" s="186"/>
      <c r="DN38" s="186"/>
      <c r="DO38" s="186"/>
    </row>
    <row r="39" spans="1:119" ht="32.25" customHeight="1" x14ac:dyDescent="0.15">
      <c r="A39" s="187"/>
      <c r="B39" s="213"/>
      <c r="C39" s="389" t="str">
        <f t="shared" si="5"/>
        <v/>
      </c>
      <c r="D39" s="389"/>
      <c r="E39" s="388" t="str">
        <f>IF('各会計、関係団体の財政状況及び健全化判断比率'!B12="","",'各会計、関係団体の財政状況及び健全化判断比率'!B12)</f>
        <v/>
      </c>
      <c r="F39" s="388"/>
      <c r="G39" s="388"/>
      <c r="H39" s="388"/>
      <c r="I39" s="388"/>
      <c r="J39" s="388"/>
      <c r="K39" s="388"/>
      <c r="L39" s="388"/>
      <c r="M39" s="388"/>
      <c r="N39" s="388"/>
      <c r="O39" s="388"/>
      <c r="P39" s="388"/>
      <c r="Q39" s="388"/>
      <c r="R39" s="388"/>
      <c r="S39" s="388"/>
      <c r="T39" s="214"/>
      <c r="U39" s="389" t="str">
        <f t="shared" si="4"/>
        <v/>
      </c>
      <c r="V39" s="389"/>
      <c r="W39" s="388"/>
      <c r="X39" s="388"/>
      <c r="Y39" s="388"/>
      <c r="Z39" s="388"/>
      <c r="AA39" s="388"/>
      <c r="AB39" s="388"/>
      <c r="AC39" s="388"/>
      <c r="AD39" s="388"/>
      <c r="AE39" s="388"/>
      <c r="AF39" s="388"/>
      <c r="AG39" s="388"/>
      <c r="AH39" s="388"/>
      <c r="AI39" s="388"/>
      <c r="AJ39" s="388"/>
      <c r="AK39" s="388"/>
      <c r="AL39" s="214"/>
      <c r="AM39" s="389" t="str">
        <f t="shared" si="0"/>
        <v/>
      </c>
      <c r="AN39" s="389"/>
      <c r="AO39" s="388"/>
      <c r="AP39" s="388"/>
      <c r="AQ39" s="388"/>
      <c r="AR39" s="388"/>
      <c r="AS39" s="388"/>
      <c r="AT39" s="388"/>
      <c r="AU39" s="388"/>
      <c r="AV39" s="388"/>
      <c r="AW39" s="388"/>
      <c r="AX39" s="388"/>
      <c r="AY39" s="388"/>
      <c r="AZ39" s="388"/>
      <c r="BA39" s="388"/>
      <c r="BB39" s="388"/>
      <c r="BC39" s="388"/>
      <c r="BD39" s="214"/>
      <c r="BE39" s="389" t="str">
        <f t="shared" si="1"/>
        <v/>
      </c>
      <c r="BF39" s="389"/>
      <c r="BG39" s="388"/>
      <c r="BH39" s="388"/>
      <c r="BI39" s="388"/>
      <c r="BJ39" s="388"/>
      <c r="BK39" s="388"/>
      <c r="BL39" s="388"/>
      <c r="BM39" s="388"/>
      <c r="BN39" s="388"/>
      <c r="BO39" s="388"/>
      <c r="BP39" s="388"/>
      <c r="BQ39" s="388"/>
      <c r="BR39" s="388"/>
      <c r="BS39" s="388"/>
      <c r="BT39" s="388"/>
      <c r="BU39" s="388"/>
      <c r="BV39" s="214"/>
      <c r="BW39" s="389">
        <f t="shared" si="2"/>
        <v>13</v>
      </c>
      <c r="BX39" s="389"/>
      <c r="BY39" s="388" t="str">
        <f>IF('各会計、関係団体の財政状況及び健全化判断比率'!B73="","",'各会計、関係団体の財政状況及び健全化判断比率'!B73)</f>
        <v>高知県広域食肉センター事務組合（一般会計）</v>
      </c>
      <c r="BZ39" s="388"/>
      <c r="CA39" s="388"/>
      <c r="CB39" s="388"/>
      <c r="CC39" s="388"/>
      <c r="CD39" s="388"/>
      <c r="CE39" s="388"/>
      <c r="CF39" s="388"/>
      <c r="CG39" s="388"/>
      <c r="CH39" s="388"/>
      <c r="CI39" s="388"/>
      <c r="CJ39" s="388"/>
      <c r="CK39" s="388"/>
      <c r="CL39" s="388"/>
      <c r="CM39" s="388"/>
      <c r="CN39" s="214"/>
      <c r="CO39" s="389" t="str">
        <f t="shared" si="3"/>
        <v/>
      </c>
      <c r="CP39" s="389"/>
      <c r="CQ39" s="388" t="str">
        <f>IF('各会計、関係団体の財政状況及び健全化判断比率'!BS12="","",'各会計、関係団体の財政状況及び健全化判断比率'!BS12)</f>
        <v/>
      </c>
      <c r="CR39" s="388"/>
      <c r="CS39" s="388"/>
      <c r="CT39" s="388"/>
      <c r="CU39" s="388"/>
      <c r="CV39" s="388"/>
      <c r="CW39" s="388"/>
      <c r="CX39" s="388"/>
      <c r="CY39" s="388"/>
      <c r="CZ39" s="388"/>
      <c r="DA39" s="388"/>
      <c r="DB39" s="388"/>
      <c r="DC39" s="388"/>
      <c r="DD39" s="388"/>
      <c r="DE39" s="388"/>
      <c r="DF39" s="211"/>
      <c r="DG39" s="390" t="str">
        <f>IF('各会計、関係団体の財政状況及び健全化判断比率'!BR12="","",'各会計、関係団体の財政状況及び健全化判断比率'!BR12)</f>
        <v/>
      </c>
      <c r="DH39" s="390"/>
      <c r="DI39" s="218"/>
      <c r="DJ39" s="186"/>
      <c r="DK39" s="186"/>
      <c r="DL39" s="186"/>
      <c r="DM39" s="186"/>
      <c r="DN39" s="186"/>
      <c r="DO39" s="186"/>
    </row>
    <row r="40" spans="1:119" ht="32.25" customHeight="1" x14ac:dyDescent="0.15">
      <c r="A40" s="187"/>
      <c r="B40" s="213"/>
      <c r="C40" s="389" t="str">
        <f t="shared" si="5"/>
        <v/>
      </c>
      <c r="D40" s="389"/>
      <c r="E40" s="388" t="str">
        <f>IF('各会計、関係団体の財政状況及び健全化判断比率'!B13="","",'各会計、関係団体の財政状況及び健全化判断比率'!B13)</f>
        <v/>
      </c>
      <c r="F40" s="388"/>
      <c r="G40" s="388"/>
      <c r="H40" s="388"/>
      <c r="I40" s="388"/>
      <c r="J40" s="388"/>
      <c r="K40" s="388"/>
      <c r="L40" s="388"/>
      <c r="M40" s="388"/>
      <c r="N40" s="388"/>
      <c r="O40" s="388"/>
      <c r="P40" s="388"/>
      <c r="Q40" s="388"/>
      <c r="R40" s="388"/>
      <c r="S40" s="388"/>
      <c r="T40" s="214"/>
      <c r="U40" s="389" t="str">
        <f t="shared" si="4"/>
        <v/>
      </c>
      <c r="V40" s="389"/>
      <c r="W40" s="388"/>
      <c r="X40" s="388"/>
      <c r="Y40" s="388"/>
      <c r="Z40" s="388"/>
      <c r="AA40" s="388"/>
      <c r="AB40" s="388"/>
      <c r="AC40" s="388"/>
      <c r="AD40" s="388"/>
      <c r="AE40" s="388"/>
      <c r="AF40" s="388"/>
      <c r="AG40" s="388"/>
      <c r="AH40" s="388"/>
      <c r="AI40" s="388"/>
      <c r="AJ40" s="388"/>
      <c r="AK40" s="388"/>
      <c r="AL40" s="214"/>
      <c r="AM40" s="389" t="str">
        <f t="shared" si="0"/>
        <v/>
      </c>
      <c r="AN40" s="389"/>
      <c r="AO40" s="388"/>
      <c r="AP40" s="388"/>
      <c r="AQ40" s="388"/>
      <c r="AR40" s="388"/>
      <c r="AS40" s="388"/>
      <c r="AT40" s="388"/>
      <c r="AU40" s="388"/>
      <c r="AV40" s="388"/>
      <c r="AW40" s="388"/>
      <c r="AX40" s="388"/>
      <c r="AY40" s="388"/>
      <c r="AZ40" s="388"/>
      <c r="BA40" s="388"/>
      <c r="BB40" s="388"/>
      <c r="BC40" s="388"/>
      <c r="BD40" s="214"/>
      <c r="BE40" s="389" t="str">
        <f t="shared" si="1"/>
        <v/>
      </c>
      <c r="BF40" s="389"/>
      <c r="BG40" s="388"/>
      <c r="BH40" s="388"/>
      <c r="BI40" s="388"/>
      <c r="BJ40" s="388"/>
      <c r="BK40" s="388"/>
      <c r="BL40" s="388"/>
      <c r="BM40" s="388"/>
      <c r="BN40" s="388"/>
      <c r="BO40" s="388"/>
      <c r="BP40" s="388"/>
      <c r="BQ40" s="388"/>
      <c r="BR40" s="388"/>
      <c r="BS40" s="388"/>
      <c r="BT40" s="388"/>
      <c r="BU40" s="388"/>
      <c r="BV40" s="214"/>
      <c r="BW40" s="389">
        <f t="shared" si="2"/>
        <v>14</v>
      </c>
      <c r="BX40" s="389"/>
      <c r="BY40" s="388" t="str">
        <f>IF('各会計、関係団体の財政状況及び健全化判断比率'!B74="","",'各会計、関係団体の財政状況及び健全化判断比率'!B74)</f>
        <v>こうち人づくり広域連合（一般会計）</v>
      </c>
      <c r="BZ40" s="388"/>
      <c r="CA40" s="388"/>
      <c r="CB40" s="388"/>
      <c r="CC40" s="388"/>
      <c r="CD40" s="388"/>
      <c r="CE40" s="388"/>
      <c r="CF40" s="388"/>
      <c r="CG40" s="388"/>
      <c r="CH40" s="388"/>
      <c r="CI40" s="388"/>
      <c r="CJ40" s="388"/>
      <c r="CK40" s="388"/>
      <c r="CL40" s="388"/>
      <c r="CM40" s="388"/>
      <c r="CN40" s="214"/>
      <c r="CO40" s="389" t="str">
        <f t="shared" si="3"/>
        <v/>
      </c>
      <c r="CP40" s="389"/>
      <c r="CQ40" s="388" t="str">
        <f>IF('各会計、関係団体の財政状況及び健全化判断比率'!BS13="","",'各会計、関係団体の財政状況及び健全化判断比率'!BS13)</f>
        <v/>
      </c>
      <c r="CR40" s="388"/>
      <c r="CS40" s="388"/>
      <c r="CT40" s="388"/>
      <c r="CU40" s="388"/>
      <c r="CV40" s="388"/>
      <c r="CW40" s="388"/>
      <c r="CX40" s="388"/>
      <c r="CY40" s="388"/>
      <c r="CZ40" s="388"/>
      <c r="DA40" s="388"/>
      <c r="DB40" s="388"/>
      <c r="DC40" s="388"/>
      <c r="DD40" s="388"/>
      <c r="DE40" s="388"/>
      <c r="DF40" s="211"/>
      <c r="DG40" s="390" t="str">
        <f>IF('各会計、関係団体の財政状況及び健全化判断比率'!BR13="","",'各会計、関係団体の財政状況及び健全化判断比率'!BR13)</f>
        <v/>
      </c>
      <c r="DH40" s="390"/>
      <c r="DI40" s="218"/>
      <c r="DJ40" s="186"/>
      <c r="DK40" s="186"/>
      <c r="DL40" s="186"/>
      <c r="DM40" s="186"/>
      <c r="DN40" s="186"/>
      <c r="DO40" s="186"/>
    </row>
    <row r="41" spans="1:119" ht="32.25" customHeight="1" x14ac:dyDescent="0.15">
      <c r="A41" s="187"/>
      <c r="B41" s="213"/>
      <c r="C41" s="389" t="str">
        <f t="shared" si="5"/>
        <v/>
      </c>
      <c r="D41" s="389"/>
      <c r="E41" s="388" t="str">
        <f>IF('各会計、関係団体の財政状況及び健全化判断比率'!B14="","",'各会計、関係団体の財政状況及び健全化判断比率'!B14)</f>
        <v/>
      </c>
      <c r="F41" s="388"/>
      <c r="G41" s="388"/>
      <c r="H41" s="388"/>
      <c r="I41" s="388"/>
      <c r="J41" s="388"/>
      <c r="K41" s="388"/>
      <c r="L41" s="388"/>
      <c r="M41" s="388"/>
      <c r="N41" s="388"/>
      <c r="O41" s="388"/>
      <c r="P41" s="388"/>
      <c r="Q41" s="388"/>
      <c r="R41" s="388"/>
      <c r="S41" s="388"/>
      <c r="T41" s="214"/>
      <c r="U41" s="389" t="str">
        <f t="shared" si="4"/>
        <v/>
      </c>
      <c r="V41" s="389"/>
      <c r="W41" s="388"/>
      <c r="X41" s="388"/>
      <c r="Y41" s="388"/>
      <c r="Z41" s="388"/>
      <c r="AA41" s="388"/>
      <c r="AB41" s="388"/>
      <c r="AC41" s="388"/>
      <c r="AD41" s="388"/>
      <c r="AE41" s="388"/>
      <c r="AF41" s="388"/>
      <c r="AG41" s="388"/>
      <c r="AH41" s="388"/>
      <c r="AI41" s="388"/>
      <c r="AJ41" s="388"/>
      <c r="AK41" s="388"/>
      <c r="AL41" s="214"/>
      <c r="AM41" s="389" t="str">
        <f t="shared" si="0"/>
        <v/>
      </c>
      <c r="AN41" s="389"/>
      <c r="AO41" s="388"/>
      <c r="AP41" s="388"/>
      <c r="AQ41" s="388"/>
      <c r="AR41" s="388"/>
      <c r="AS41" s="388"/>
      <c r="AT41" s="388"/>
      <c r="AU41" s="388"/>
      <c r="AV41" s="388"/>
      <c r="AW41" s="388"/>
      <c r="AX41" s="388"/>
      <c r="AY41" s="388"/>
      <c r="AZ41" s="388"/>
      <c r="BA41" s="388"/>
      <c r="BB41" s="388"/>
      <c r="BC41" s="388"/>
      <c r="BD41" s="214"/>
      <c r="BE41" s="389" t="str">
        <f t="shared" si="1"/>
        <v/>
      </c>
      <c r="BF41" s="389"/>
      <c r="BG41" s="388"/>
      <c r="BH41" s="388"/>
      <c r="BI41" s="388"/>
      <c r="BJ41" s="388"/>
      <c r="BK41" s="388"/>
      <c r="BL41" s="388"/>
      <c r="BM41" s="388"/>
      <c r="BN41" s="388"/>
      <c r="BO41" s="388"/>
      <c r="BP41" s="388"/>
      <c r="BQ41" s="388"/>
      <c r="BR41" s="388"/>
      <c r="BS41" s="388"/>
      <c r="BT41" s="388"/>
      <c r="BU41" s="388"/>
      <c r="BV41" s="214"/>
      <c r="BW41" s="389">
        <f t="shared" si="2"/>
        <v>15</v>
      </c>
      <c r="BX41" s="389"/>
      <c r="BY41" s="388" t="str">
        <f>IF('各会計、関係団体の財政状況及び健全化判断比率'!B75="","",'各会計、関係団体の財政状況及び健全化判断比率'!B75)</f>
        <v>高知県市町村総合事務組合（一般会計）</v>
      </c>
      <c r="BZ41" s="388"/>
      <c r="CA41" s="388"/>
      <c r="CB41" s="388"/>
      <c r="CC41" s="388"/>
      <c r="CD41" s="388"/>
      <c r="CE41" s="388"/>
      <c r="CF41" s="388"/>
      <c r="CG41" s="388"/>
      <c r="CH41" s="388"/>
      <c r="CI41" s="388"/>
      <c r="CJ41" s="388"/>
      <c r="CK41" s="388"/>
      <c r="CL41" s="388"/>
      <c r="CM41" s="388"/>
      <c r="CN41" s="214"/>
      <c r="CO41" s="389" t="str">
        <f t="shared" si="3"/>
        <v/>
      </c>
      <c r="CP41" s="389"/>
      <c r="CQ41" s="388" t="str">
        <f>IF('各会計、関係団体の財政状況及び健全化判断比率'!BS14="","",'各会計、関係団体の財政状況及び健全化判断比率'!BS14)</f>
        <v/>
      </c>
      <c r="CR41" s="388"/>
      <c r="CS41" s="388"/>
      <c r="CT41" s="388"/>
      <c r="CU41" s="388"/>
      <c r="CV41" s="388"/>
      <c r="CW41" s="388"/>
      <c r="CX41" s="388"/>
      <c r="CY41" s="388"/>
      <c r="CZ41" s="388"/>
      <c r="DA41" s="388"/>
      <c r="DB41" s="388"/>
      <c r="DC41" s="388"/>
      <c r="DD41" s="388"/>
      <c r="DE41" s="388"/>
      <c r="DF41" s="211"/>
      <c r="DG41" s="390" t="str">
        <f>IF('各会計、関係団体の財政状況及び健全化判断比率'!BR14="","",'各会計、関係団体の財政状況及び健全化判断比率'!BR14)</f>
        <v/>
      </c>
      <c r="DH41" s="390"/>
      <c r="DI41" s="218"/>
      <c r="DJ41" s="186"/>
      <c r="DK41" s="186"/>
      <c r="DL41" s="186"/>
      <c r="DM41" s="186"/>
      <c r="DN41" s="186"/>
      <c r="DO41" s="186"/>
    </row>
    <row r="42" spans="1:119" ht="32.25" customHeight="1" x14ac:dyDescent="0.15">
      <c r="A42" s="186"/>
      <c r="B42" s="213"/>
      <c r="C42" s="389" t="str">
        <f t="shared" si="5"/>
        <v/>
      </c>
      <c r="D42" s="389"/>
      <c r="E42" s="388" t="str">
        <f>IF('各会計、関係団体の財政状況及び健全化判断比率'!B15="","",'各会計、関係団体の財政状況及び健全化判断比率'!B15)</f>
        <v/>
      </c>
      <c r="F42" s="388"/>
      <c r="G42" s="388"/>
      <c r="H42" s="388"/>
      <c r="I42" s="388"/>
      <c r="J42" s="388"/>
      <c r="K42" s="388"/>
      <c r="L42" s="388"/>
      <c r="M42" s="388"/>
      <c r="N42" s="388"/>
      <c r="O42" s="388"/>
      <c r="P42" s="388"/>
      <c r="Q42" s="388"/>
      <c r="R42" s="388"/>
      <c r="S42" s="388"/>
      <c r="T42" s="214"/>
      <c r="U42" s="389" t="str">
        <f t="shared" si="4"/>
        <v/>
      </c>
      <c r="V42" s="389"/>
      <c r="W42" s="388"/>
      <c r="X42" s="388"/>
      <c r="Y42" s="388"/>
      <c r="Z42" s="388"/>
      <c r="AA42" s="388"/>
      <c r="AB42" s="388"/>
      <c r="AC42" s="388"/>
      <c r="AD42" s="388"/>
      <c r="AE42" s="388"/>
      <c r="AF42" s="388"/>
      <c r="AG42" s="388"/>
      <c r="AH42" s="388"/>
      <c r="AI42" s="388"/>
      <c r="AJ42" s="388"/>
      <c r="AK42" s="388"/>
      <c r="AL42" s="214"/>
      <c r="AM42" s="389" t="str">
        <f t="shared" si="0"/>
        <v/>
      </c>
      <c r="AN42" s="389"/>
      <c r="AO42" s="388"/>
      <c r="AP42" s="388"/>
      <c r="AQ42" s="388"/>
      <c r="AR42" s="388"/>
      <c r="AS42" s="388"/>
      <c r="AT42" s="388"/>
      <c r="AU42" s="388"/>
      <c r="AV42" s="388"/>
      <c r="AW42" s="388"/>
      <c r="AX42" s="388"/>
      <c r="AY42" s="388"/>
      <c r="AZ42" s="388"/>
      <c r="BA42" s="388"/>
      <c r="BB42" s="388"/>
      <c r="BC42" s="388"/>
      <c r="BD42" s="214"/>
      <c r="BE42" s="389" t="str">
        <f t="shared" si="1"/>
        <v/>
      </c>
      <c r="BF42" s="389"/>
      <c r="BG42" s="388"/>
      <c r="BH42" s="388"/>
      <c r="BI42" s="388"/>
      <c r="BJ42" s="388"/>
      <c r="BK42" s="388"/>
      <c r="BL42" s="388"/>
      <c r="BM42" s="388"/>
      <c r="BN42" s="388"/>
      <c r="BO42" s="388"/>
      <c r="BP42" s="388"/>
      <c r="BQ42" s="388"/>
      <c r="BR42" s="388"/>
      <c r="BS42" s="388"/>
      <c r="BT42" s="388"/>
      <c r="BU42" s="388"/>
      <c r="BV42" s="214"/>
      <c r="BW42" s="389">
        <f t="shared" si="2"/>
        <v>16</v>
      </c>
      <c r="BX42" s="389"/>
      <c r="BY42" s="388" t="str">
        <f>IF('各会計、関係団体の財政状況及び健全化判断比率'!B76="","",'各会計、関係団体の財政状況及び健全化判断比率'!B76)</f>
        <v>高知県市町村総合事務組合（交通災害共済事業特別会計）</v>
      </c>
      <c r="BZ42" s="388"/>
      <c r="CA42" s="388"/>
      <c r="CB42" s="388"/>
      <c r="CC42" s="388"/>
      <c r="CD42" s="388"/>
      <c r="CE42" s="388"/>
      <c r="CF42" s="388"/>
      <c r="CG42" s="388"/>
      <c r="CH42" s="388"/>
      <c r="CI42" s="388"/>
      <c r="CJ42" s="388"/>
      <c r="CK42" s="388"/>
      <c r="CL42" s="388"/>
      <c r="CM42" s="388"/>
      <c r="CN42" s="214"/>
      <c r="CO42" s="389" t="str">
        <f t="shared" si="3"/>
        <v/>
      </c>
      <c r="CP42" s="389"/>
      <c r="CQ42" s="388" t="str">
        <f>IF('各会計、関係団体の財政状況及び健全化判断比率'!BS15="","",'各会計、関係団体の財政状況及び健全化判断比率'!BS15)</f>
        <v/>
      </c>
      <c r="CR42" s="388"/>
      <c r="CS42" s="388"/>
      <c r="CT42" s="388"/>
      <c r="CU42" s="388"/>
      <c r="CV42" s="388"/>
      <c r="CW42" s="388"/>
      <c r="CX42" s="388"/>
      <c r="CY42" s="388"/>
      <c r="CZ42" s="388"/>
      <c r="DA42" s="388"/>
      <c r="DB42" s="388"/>
      <c r="DC42" s="388"/>
      <c r="DD42" s="388"/>
      <c r="DE42" s="388"/>
      <c r="DF42" s="211"/>
      <c r="DG42" s="390" t="str">
        <f>IF('各会計、関係団体の財政状況及び健全化判断比率'!BR15="","",'各会計、関係団体の財政状況及び健全化判断比率'!BR15)</f>
        <v/>
      </c>
      <c r="DH42" s="390"/>
      <c r="DI42" s="218"/>
      <c r="DJ42" s="186"/>
      <c r="DK42" s="186"/>
      <c r="DL42" s="186"/>
      <c r="DM42" s="186"/>
      <c r="DN42" s="186"/>
      <c r="DO42" s="186"/>
    </row>
    <row r="43" spans="1:119" ht="32.25" customHeight="1" x14ac:dyDescent="0.15">
      <c r="A43" s="186"/>
      <c r="B43" s="213"/>
      <c r="C43" s="389" t="str">
        <f t="shared" si="5"/>
        <v/>
      </c>
      <c r="D43" s="389"/>
      <c r="E43" s="388" t="str">
        <f>IF('各会計、関係団体の財政状況及び健全化判断比率'!B16="","",'各会計、関係団体の財政状況及び健全化判断比率'!B16)</f>
        <v/>
      </c>
      <c r="F43" s="388"/>
      <c r="G43" s="388"/>
      <c r="H43" s="388"/>
      <c r="I43" s="388"/>
      <c r="J43" s="388"/>
      <c r="K43" s="388"/>
      <c r="L43" s="388"/>
      <c r="M43" s="388"/>
      <c r="N43" s="388"/>
      <c r="O43" s="388"/>
      <c r="P43" s="388"/>
      <c r="Q43" s="388"/>
      <c r="R43" s="388"/>
      <c r="S43" s="388"/>
      <c r="T43" s="214"/>
      <c r="U43" s="389" t="str">
        <f t="shared" si="4"/>
        <v/>
      </c>
      <c r="V43" s="389"/>
      <c r="W43" s="388"/>
      <c r="X43" s="388"/>
      <c r="Y43" s="388"/>
      <c r="Z43" s="388"/>
      <c r="AA43" s="388"/>
      <c r="AB43" s="388"/>
      <c r="AC43" s="388"/>
      <c r="AD43" s="388"/>
      <c r="AE43" s="388"/>
      <c r="AF43" s="388"/>
      <c r="AG43" s="388"/>
      <c r="AH43" s="388"/>
      <c r="AI43" s="388"/>
      <c r="AJ43" s="388"/>
      <c r="AK43" s="388"/>
      <c r="AL43" s="214"/>
      <c r="AM43" s="389" t="str">
        <f t="shared" si="0"/>
        <v/>
      </c>
      <c r="AN43" s="389"/>
      <c r="AO43" s="388"/>
      <c r="AP43" s="388"/>
      <c r="AQ43" s="388"/>
      <c r="AR43" s="388"/>
      <c r="AS43" s="388"/>
      <c r="AT43" s="388"/>
      <c r="AU43" s="388"/>
      <c r="AV43" s="388"/>
      <c r="AW43" s="388"/>
      <c r="AX43" s="388"/>
      <c r="AY43" s="388"/>
      <c r="AZ43" s="388"/>
      <c r="BA43" s="388"/>
      <c r="BB43" s="388"/>
      <c r="BC43" s="388"/>
      <c r="BD43" s="214"/>
      <c r="BE43" s="389" t="str">
        <f t="shared" si="1"/>
        <v/>
      </c>
      <c r="BF43" s="389"/>
      <c r="BG43" s="388"/>
      <c r="BH43" s="388"/>
      <c r="BI43" s="388"/>
      <c r="BJ43" s="388"/>
      <c r="BK43" s="388"/>
      <c r="BL43" s="388"/>
      <c r="BM43" s="388"/>
      <c r="BN43" s="388"/>
      <c r="BO43" s="388"/>
      <c r="BP43" s="388"/>
      <c r="BQ43" s="388"/>
      <c r="BR43" s="388"/>
      <c r="BS43" s="388"/>
      <c r="BT43" s="388"/>
      <c r="BU43" s="388"/>
      <c r="BV43" s="214"/>
      <c r="BW43" s="389">
        <f t="shared" si="2"/>
        <v>17</v>
      </c>
      <c r="BX43" s="389"/>
      <c r="BY43" s="388" t="str">
        <f>IF('各会計、関係団体の財政状況及び健全化判断比率'!B77="","",'各会計、関係団体の財政状況及び健全化判断比率'!B77)</f>
        <v>高知県後期高齢者医療広域連合（一般会計）</v>
      </c>
      <c r="BZ43" s="388"/>
      <c r="CA43" s="388"/>
      <c r="CB43" s="388"/>
      <c r="CC43" s="388"/>
      <c r="CD43" s="388"/>
      <c r="CE43" s="388"/>
      <c r="CF43" s="388"/>
      <c r="CG43" s="388"/>
      <c r="CH43" s="388"/>
      <c r="CI43" s="388"/>
      <c r="CJ43" s="388"/>
      <c r="CK43" s="388"/>
      <c r="CL43" s="388"/>
      <c r="CM43" s="388"/>
      <c r="CN43" s="214"/>
      <c r="CO43" s="389" t="str">
        <f t="shared" si="3"/>
        <v/>
      </c>
      <c r="CP43" s="389"/>
      <c r="CQ43" s="388" t="str">
        <f>IF('各会計、関係団体の財政状況及び健全化判断比率'!BS16="","",'各会計、関係団体の財政状況及び健全化判断比率'!BS16)</f>
        <v/>
      </c>
      <c r="CR43" s="388"/>
      <c r="CS43" s="388"/>
      <c r="CT43" s="388"/>
      <c r="CU43" s="388"/>
      <c r="CV43" s="388"/>
      <c r="CW43" s="388"/>
      <c r="CX43" s="388"/>
      <c r="CY43" s="388"/>
      <c r="CZ43" s="388"/>
      <c r="DA43" s="388"/>
      <c r="DB43" s="388"/>
      <c r="DC43" s="388"/>
      <c r="DD43" s="388"/>
      <c r="DE43" s="388"/>
      <c r="DF43" s="211"/>
      <c r="DG43" s="390" t="str">
        <f>IF('各会計、関係団体の財政状況及び健全化判断比率'!BR16="","",'各会計、関係団体の財政状況及び健全化判断比率'!BR16)</f>
        <v/>
      </c>
      <c r="DH43" s="390"/>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208</v>
      </c>
      <c r="C46" s="186"/>
      <c r="D46" s="186"/>
      <c r="E46" s="186" t="s">
        <v>209</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210</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211</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212</v>
      </c>
    </row>
    <row r="50" spans="5:5" x14ac:dyDescent="0.15">
      <c r="E50" s="188" t="s">
        <v>213</v>
      </c>
    </row>
    <row r="51" spans="5:5" x14ac:dyDescent="0.15">
      <c r="E51" s="188" t="s">
        <v>214</v>
      </c>
    </row>
    <row r="52" spans="5:5" x14ac:dyDescent="0.15">
      <c r="E52" s="188" t="s">
        <v>215</v>
      </c>
    </row>
    <row r="53" spans="5:5" x14ac:dyDescent="0.15"/>
    <row r="54" spans="5:5" x14ac:dyDescent="0.15"/>
    <row r="55" spans="5:5" x14ac:dyDescent="0.15"/>
    <row r="56" spans="5:5" x14ac:dyDescent="0.15"/>
  </sheetData>
  <sheetProtection algorithmName="SHA-512" hashValue="RC2/9xgiHcuwwSxwNWK2WgyyKI429UH9OSKd5SXQU/MWImiJ/Mb1gKt/uotvtfW7Mt8KrsFw68Dc8vQ/Ix5bJA==" saltValue="bAArpwCREcFsvHav9e09dw=="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3"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61" t="s">
        <v>216</v>
      </c>
      <c r="DI1" s="762"/>
      <c r="DJ1" s="762"/>
      <c r="DK1" s="762"/>
      <c r="DL1" s="762"/>
      <c r="DM1" s="762"/>
      <c r="DN1" s="763"/>
      <c r="DO1" s="226"/>
      <c r="DP1" s="761" t="s">
        <v>217</v>
      </c>
      <c r="DQ1" s="762"/>
      <c r="DR1" s="762"/>
      <c r="DS1" s="762"/>
      <c r="DT1" s="762"/>
      <c r="DU1" s="762"/>
      <c r="DV1" s="762"/>
      <c r="DW1" s="762"/>
      <c r="DX1" s="762"/>
      <c r="DY1" s="762"/>
      <c r="DZ1" s="762"/>
      <c r="EA1" s="762"/>
      <c r="EB1" s="762"/>
      <c r="EC1" s="763"/>
      <c r="ED1" s="224"/>
      <c r="EE1" s="224"/>
      <c r="EF1" s="224"/>
      <c r="EG1" s="224"/>
      <c r="EH1" s="224"/>
      <c r="EI1" s="224"/>
      <c r="EJ1" s="224"/>
      <c r="EK1" s="224"/>
      <c r="EL1" s="224"/>
      <c r="EM1" s="224"/>
    </row>
    <row r="2" spans="2:143" ht="22.5" customHeight="1" x14ac:dyDescent="0.15">
      <c r="B2" s="227" t="s">
        <v>218</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03" t="s">
        <v>219</v>
      </c>
      <c r="C3" s="704"/>
      <c r="D3" s="704"/>
      <c r="E3" s="704"/>
      <c r="F3" s="704"/>
      <c r="G3" s="704"/>
      <c r="H3" s="704"/>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I3" s="704"/>
      <c r="AJ3" s="704"/>
      <c r="AK3" s="704"/>
      <c r="AL3" s="704"/>
      <c r="AM3" s="704"/>
      <c r="AN3" s="704"/>
      <c r="AO3" s="704"/>
      <c r="AP3" s="703" t="s">
        <v>220</v>
      </c>
      <c r="AQ3" s="704"/>
      <c r="AR3" s="704"/>
      <c r="AS3" s="704"/>
      <c r="AT3" s="704"/>
      <c r="AU3" s="704"/>
      <c r="AV3" s="704"/>
      <c r="AW3" s="704"/>
      <c r="AX3" s="704"/>
      <c r="AY3" s="704"/>
      <c r="AZ3" s="704"/>
      <c r="BA3" s="704"/>
      <c r="BB3" s="704"/>
      <c r="BC3" s="704"/>
      <c r="BD3" s="704"/>
      <c r="BE3" s="704"/>
      <c r="BF3" s="704"/>
      <c r="BG3" s="704"/>
      <c r="BH3" s="704"/>
      <c r="BI3" s="704"/>
      <c r="BJ3" s="704"/>
      <c r="BK3" s="704"/>
      <c r="BL3" s="704"/>
      <c r="BM3" s="704"/>
      <c r="BN3" s="704"/>
      <c r="BO3" s="704"/>
      <c r="BP3" s="704"/>
      <c r="BQ3" s="704"/>
      <c r="BR3" s="704"/>
      <c r="BS3" s="704"/>
      <c r="BT3" s="704"/>
      <c r="BU3" s="704"/>
      <c r="BV3" s="704"/>
      <c r="BW3" s="704"/>
      <c r="BX3" s="704"/>
      <c r="BY3" s="704"/>
      <c r="BZ3" s="704"/>
      <c r="CA3" s="704"/>
      <c r="CB3" s="705"/>
      <c r="CD3" s="746" t="s">
        <v>221</v>
      </c>
      <c r="CE3" s="747"/>
      <c r="CF3" s="747"/>
      <c r="CG3" s="747"/>
      <c r="CH3" s="747"/>
      <c r="CI3" s="747"/>
      <c r="CJ3" s="747"/>
      <c r="CK3" s="747"/>
      <c r="CL3" s="747"/>
      <c r="CM3" s="747"/>
      <c r="CN3" s="747"/>
      <c r="CO3" s="747"/>
      <c r="CP3" s="747"/>
      <c r="CQ3" s="747"/>
      <c r="CR3" s="747"/>
      <c r="CS3" s="747"/>
      <c r="CT3" s="747"/>
      <c r="CU3" s="747"/>
      <c r="CV3" s="747"/>
      <c r="CW3" s="747"/>
      <c r="CX3" s="747"/>
      <c r="CY3" s="747"/>
      <c r="CZ3" s="747"/>
      <c r="DA3" s="747"/>
      <c r="DB3" s="747"/>
      <c r="DC3" s="747"/>
      <c r="DD3" s="747"/>
      <c r="DE3" s="747"/>
      <c r="DF3" s="747"/>
      <c r="DG3" s="747"/>
      <c r="DH3" s="747"/>
      <c r="DI3" s="747"/>
      <c r="DJ3" s="747"/>
      <c r="DK3" s="747"/>
      <c r="DL3" s="747"/>
      <c r="DM3" s="747"/>
      <c r="DN3" s="747"/>
      <c r="DO3" s="747"/>
      <c r="DP3" s="747"/>
      <c r="DQ3" s="747"/>
      <c r="DR3" s="747"/>
      <c r="DS3" s="747"/>
      <c r="DT3" s="747"/>
      <c r="DU3" s="747"/>
      <c r="DV3" s="747"/>
      <c r="DW3" s="747"/>
      <c r="DX3" s="747"/>
      <c r="DY3" s="747"/>
      <c r="DZ3" s="747"/>
      <c r="EA3" s="747"/>
      <c r="EB3" s="747"/>
      <c r="EC3" s="748"/>
    </row>
    <row r="4" spans="2:143" ht="11.25" customHeight="1" x14ac:dyDescent="0.15">
      <c r="B4" s="703" t="s">
        <v>1</v>
      </c>
      <c r="C4" s="704"/>
      <c r="D4" s="704"/>
      <c r="E4" s="704"/>
      <c r="F4" s="704"/>
      <c r="G4" s="704"/>
      <c r="H4" s="704"/>
      <c r="I4" s="704"/>
      <c r="J4" s="704"/>
      <c r="K4" s="704"/>
      <c r="L4" s="704"/>
      <c r="M4" s="704"/>
      <c r="N4" s="704"/>
      <c r="O4" s="704"/>
      <c r="P4" s="704"/>
      <c r="Q4" s="705"/>
      <c r="R4" s="703" t="s">
        <v>222</v>
      </c>
      <c r="S4" s="704"/>
      <c r="T4" s="704"/>
      <c r="U4" s="704"/>
      <c r="V4" s="704"/>
      <c r="W4" s="704"/>
      <c r="X4" s="704"/>
      <c r="Y4" s="705"/>
      <c r="Z4" s="703" t="s">
        <v>223</v>
      </c>
      <c r="AA4" s="704"/>
      <c r="AB4" s="704"/>
      <c r="AC4" s="705"/>
      <c r="AD4" s="703" t="s">
        <v>224</v>
      </c>
      <c r="AE4" s="704"/>
      <c r="AF4" s="704"/>
      <c r="AG4" s="704"/>
      <c r="AH4" s="704"/>
      <c r="AI4" s="704"/>
      <c r="AJ4" s="704"/>
      <c r="AK4" s="705"/>
      <c r="AL4" s="703" t="s">
        <v>223</v>
      </c>
      <c r="AM4" s="704"/>
      <c r="AN4" s="704"/>
      <c r="AO4" s="705"/>
      <c r="AP4" s="764" t="s">
        <v>225</v>
      </c>
      <c r="AQ4" s="764"/>
      <c r="AR4" s="764"/>
      <c r="AS4" s="764"/>
      <c r="AT4" s="764"/>
      <c r="AU4" s="764"/>
      <c r="AV4" s="764"/>
      <c r="AW4" s="764"/>
      <c r="AX4" s="764"/>
      <c r="AY4" s="764"/>
      <c r="AZ4" s="764"/>
      <c r="BA4" s="764"/>
      <c r="BB4" s="764"/>
      <c r="BC4" s="764"/>
      <c r="BD4" s="764"/>
      <c r="BE4" s="764"/>
      <c r="BF4" s="764"/>
      <c r="BG4" s="764" t="s">
        <v>226</v>
      </c>
      <c r="BH4" s="764"/>
      <c r="BI4" s="764"/>
      <c r="BJ4" s="764"/>
      <c r="BK4" s="764"/>
      <c r="BL4" s="764"/>
      <c r="BM4" s="764"/>
      <c r="BN4" s="764"/>
      <c r="BO4" s="764" t="s">
        <v>223</v>
      </c>
      <c r="BP4" s="764"/>
      <c r="BQ4" s="764"/>
      <c r="BR4" s="764"/>
      <c r="BS4" s="764" t="s">
        <v>227</v>
      </c>
      <c r="BT4" s="764"/>
      <c r="BU4" s="764"/>
      <c r="BV4" s="764"/>
      <c r="BW4" s="764"/>
      <c r="BX4" s="764"/>
      <c r="BY4" s="764"/>
      <c r="BZ4" s="764"/>
      <c r="CA4" s="764"/>
      <c r="CB4" s="764"/>
      <c r="CD4" s="746" t="s">
        <v>228</v>
      </c>
      <c r="CE4" s="747"/>
      <c r="CF4" s="747"/>
      <c r="CG4" s="747"/>
      <c r="CH4" s="747"/>
      <c r="CI4" s="747"/>
      <c r="CJ4" s="747"/>
      <c r="CK4" s="747"/>
      <c r="CL4" s="747"/>
      <c r="CM4" s="747"/>
      <c r="CN4" s="747"/>
      <c r="CO4" s="747"/>
      <c r="CP4" s="747"/>
      <c r="CQ4" s="747"/>
      <c r="CR4" s="747"/>
      <c r="CS4" s="747"/>
      <c r="CT4" s="747"/>
      <c r="CU4" s="747"/>
      <c r="CV4" s="747"/>
      <c r="CW4" s="747"/>
      <c r="CX4" s="747"/>
      <c r="CY4" s="747"/>
      <c r="CZ4" s="747"/>
      <c r="DA4" s="747"/>
      <c r="DB4" s="747"/>
      <c r="DC4" s="747"/>
      <c r="DD4" s="747"/>
      <c r="DE4" s="747"/>
      <c r="DF4" s="747"/>
      <c r="DG4" s="747"/>
      <c r="DH4" s="747"/>
      <c r="DI4" s="747"/>
      <c r="DJ4" s="747"/>
      <c r="DK4" s="747"/>
      <c r="DL4" s="747"/>
      <c r="DM4" s="747"/>
      <c r="DN4" s="747"/>
      <c r="DO4" s="747"/>
      <c r="DP4" s="747"/>
      <c r="DQ4" s="747"/>
      <c r="DR4" s="747"/>
      <c r="DS4" s="747"/>
      <c r="DT4" s="747"/>
      <c r="DU4" s="747"/>
      <c r="DV4" s="747"/>
      <c r="DW4" s="747"/>
      <c r="DX4" s="747"/>
      <c r="DY4" s="747"/>
      <c r="DZ4" s="747"/>
      <c r="EA4" s="747"/>
      <c r="EB4" s="747"/>
      <c r="EC4" s="748"/>
    </row>
    <row r="5" spans="2:143" s="230" customFormat="1" ht="11.25" customHeight="1" x14ac:dyDescent="0.15">
      <c r="B5" s="708" t="s">
        <v>229</v>
      </c>
      <c r="C5" s="709"/>
      <c r="D5" s="709"/>
      <c r="E5" s="709"/>
      <c r="F5" s="709"/>
      <c r="G5" s="709"/>
      <c r="H5" s="709"/>
      <c r="I5" s="709"/>
      <c r="J5" s="709"/>
      <c r="K5" s="709"/>
      <c r="L5" s="709"/>
      <c r="M5" s="709"/>
      <c r="N5" s="709"/>
      <c r="O5" s="709"/>
      <c r="P5" s="709"/>
      <c r="Q5" s="710"/>
      <c r="R5" s="697">
        <v>574874</v>
      </c>
      <c r="S5" s="698"/>
      <c r="T5" s="698"/>
      <c r="U5" s="698"/>
      <c r="V5" s="698"/>
      <c r="W5" s="698"/>
      <c r="X5" s="698"/>
      <c r="Y5" s="741"/>
      <c r="Z5" s="759">
        <v>6.9</v>
      </c>
      <c r="AA5" s="759"/>
      <c r="AB5" s="759"/>
      <c r="AC5" s="759"/>
      <c r="AD5" s="760">
        <v>574874</v>
      </c>
      <c r="AE5" s="760"/>
      <c r="AF5" s="760"/>
      <c r="AG5" s="760"/>
      <c r="AH5" s="760"/>
      <c r="AI5" s="760"/>
      <c r="AJ5" s="760"/>
      <c r="AK5" s="760"/>
      <c r="AL5" s="742">
        <v>13.3</v>
      </c>
      <c r="AM5" s="713"/>
      <c r="AN5" s="713"/>
      <c r="AO5" s="743"/>
      <c r="AP5" s="708" t="s">
        <v>230</v>
      </c>
      <c r="AQ5" s="709"/>
      <c r="AR5" s="709"/>
      <c r="AS5" s="709"/>
      <c r="AT5" s="709"/>
      <c r="AU5" s="709"/>
      <c r="AV5" s="709"/>
      <c r="AW5" s="709"/>
      <c r="AX5" s="709"/>
      <c r="AY5" s="709"/>
      <c r="AZ5" s="709"/>
      <c r="BA5" s="709"/>
      <c r="BB5" s="709"/>
      <c r="BC5" s="709"/>
      <c r="BD5" s="709"/>
      <c r="BE5" s="709"/>
      <c r="BF5" s="710"/>
      <c r="BG5" s="642">
        <v>574874</v>
      </c>
      <c r="BH5" s="643"/>
      <c r="BI5" s="643"/>
      <c r="BJ5" s="643"/>
      <c r="BK5" s="643"/>
      <c r="BL5" s="643"/>
      <c r="BM5" s="643"/>
      <c r="BN5" s="644"/>
      <c r="BO5" s="675">
        <v>100</v>
      </c>
      <c r="BP5" s="675"/>
      <c r="BQ5" s="675"/>
      <c r="BR5" s="675"/>
      <c r="BS5" s="676" t="s">
        <v>231</v>
      </c>
      <c r="BT5" s="676"/>
      <c r="BU5" s="676"/>
      <c r="BV5" s="676"/>
      <c r="BW5" s="676"/>
      <c r="BX5" s="676"/>
      <c r="BY5" s="676"/>
      <c r="BZ5" s="676"/>
      <c r="CA5" s="676"/>
      <c r="CB5" s="739"/>
      <c r="CD5" s="746" t="s">
        <v>225</v>
      </c>
      <c r="CE5" s="747"/>
      <c r="CF5" s="747"/>
      <c r="CG5" s="747"/>
      <c r="CH5" s="747"/>
      <c r="CI5" s="747"/>
      <c r="CJ5" s="747"/>
      <c r="CK5" s="747"/>
      <c r="CL5" s="747"/>
      <c r="CM5" s="747"/>
      <c r="CN5" s="747"/>
      <c r="CO5" s="747"/>
      <c r="CP5" s="747"/>
      <c r="CQ5" s="748"/>
      <c r="CR5" s="746" t="s">
        <v>232</v>
      </c>
      <c r="CS5" s="747"/>
      <c r="CT5" s="747"/>
      <c r="CU5" s="747"/>
      <c r="CV5" s="747"/>
      <c r="CW5" s="747"/>
      <c r="CX5" s="747"/>
      <c r="CY5" s="748"/>
      <c r="CZ5" s="746" t="s">
        <v>223</v>
      </c>
      <c r="DA5" s="747"/>
      <c r="DB5" s="747"/>
      <c r="DC5" s="748"/>
      <c r="DD5" s="746" t="s">
        <v>233</v>
      </c>
      <c r="DE5" s="747"/>
      <c r="DF5" s="747"/>
      <c r="DG5" s="747"/>
      <c r="DH5" s="747"/>
      <c r="DI5" s="747"/>
      <c r="DJ5" s="747"/>
      <c r="DK5" s="747"/>
      <c r="DL5" s="747"/>
      <c r="DM5" s="747"/>
      <c r="DN5" s="747"/>
      <c r="DO5" s="747"/>
      <c r="DP5" s="748"/>
      <c r="DQ5" s="746" t="s">
        <v>234</v>
      </c>
      <c r="DR5" s="747"/>
      <c r="DS5" s="747"/>
      <c r="DT5" s="747"/>
      <c r="DU5" s="747"/>
      <c r="DV5" s="747"/>
      <c r="DW5" s="747"/>
      <c r="DX5" s="747"/>
      <c r="DY5" s="747"/>
      <c r="DZ5" s="747"/>
      <c r="EA5" s="747"/>
      <c r="EB5" s="747"/>
      <c r="EC5" s="748"/>
    </row>
    <row r="6" spans="2:143" ht="11.25" customHeight="1" x14ac:dyDescent="0.15">
      <c r="B6" s="639" t="s">
        <v>235</v>
      </c>
      <c r="C6" s="640"/>
      <c r="D6" s="640"/>
      <c r="E6" s="640"/>
      <c r="F6" s="640"/>
      <c r="G6" s="640"/>
      <c r="H6" s="640"/>
      <c r="I6" s="640"/>
      <c r="J6" s="640"/>
      <c r="K6" s="640"/>
      <c r="L6" s="640"/>
      <c r="M6" s="640"/>
      <c r="N6" s="640"/>
      <c r="O6" s="640"/>
      <c r="P6" s="640"/>
      <c r="Q6" s="641"/>
      <c r="R6" s="642">
        <v>167659</v>
      </c>
      <c r="S6" s="643"/>
      <c r="T6" s="643"/>
      <c r="U6" s="643"/>
      <c r="V6" s="643"/>
      <c r="W6" s="643"/>
      <c r="X6" s="643"/>
      <c r="Y6" s="644"/>
      <c r="Z6" s="675">
        <v>2</v>
      </c>
      <c r="AA6" s="675"/>
      <c r="AB6" s="675"/>
      <c r="AC6" s="675"/>
      <c r="AD6" s="676">
        <v>167659</v>
      </c>
      <c r="AE6" s="676"/>
      <c r="AF6" s="676"/>
      <c r="AG6" s="676"/>
      <c r="AH6" s="676"/>
      <c r="AI6" s="676"/>
      <c r="AJ6" s="676"/>
      <c r="AK6" s="676"/>
      <c r="AL6" s="645">
        <v>3.9</v>
      </c>
      <c r="AM6" s="646"/>
      <c r="AN6" s="646"/>
      <c r="AO6" s="677"/>
      <c r="AP6" s="639" t="s">
        <v>236</v>
      </c>
      <c r="AQ6" s="640"/>
      <c r="AR6" s="640"/>
      <c r="AS6" s="640"/>
      <c r="AT6" s="640"/>
      <c r="AU6" s="640"/>
      <c r="AV6" s="640"/>
      <c r="AW6" s="640"/>
      <c r="AX6" s="640"/>
      <c r="AY6" s="640"/>
      <c r="AZ6" s="640"/>
      <c r="BA6" s="640"/>
      <c r="BB6" s="640"/>
      <c r="BC6" s="640"/>
      <c r="BD6" s="640"/>
      <c r="BE6" s="640"/>
      <c r="BF6" s="641"/>
      <c r="BG6" s="642">
        <v>574874</v>
      </c>
      <c r="BH6" s="643"/>
      <c r="BI6" s="643"/>
      <c r="BJ6" s="643"/>
      <c r="BK6" s="643"/>
      <c r="BL6" s="643"/>
      <c r="BM6" s="643"/>
      <c r="BN6" s="644"/>
      <c r="BO6" s="675">
        <v>100</v>
      </c>
      <c r="BP6" s="675"/>
      <c r="BQ6" s="675"/>
      <c r="BR6" s="675"/>
      <c r="BS6" s="676" t="s">
        <v>147</v>
      </c>
      <c r="BT6" s="676"/>
      <c r="BU6" s="676"/>
      <c r="BV6" s="676"/>
      <c r="BW6" s="676"/>
      <c r="BX6" s="676"/>
      <c r="BY6" s="676"/>
      <c r="BZ6" s="676"/>
      <c r="CA6" s="676"/>
      <c r="CB6" s="739"/>
      <c r="CD6" s="700" t="s">
        <v>237</v>
      </c>
      <c r="CE6" s="701"/>
      <c r="CF6" s="701"/>
      <c r="CG6" s="701"/>
      <c r="CH6" s="701"/>
      <c r="CI6" s="701"/>
      <c r="CJ6" s="701"/>
      <c r="CK6" s="701"/>
      <c r="CL6" s="701"/>
      <c r="CM6" s="701"/>
      <c r="CN6" s="701"/>
      <c r="CO6" s="701"/>
      <c r="CP6" s="701"/>
      <c r="CQ6" s="702"/>
      <c r="CR6" s="642">
        <v>57439</v>
      </c>
      <c r="CS6" s="643"/>
      <c r="CT6" s="643"/>
      <c r="CU6" s="643"/>
      <c r="CV6" s="643"/>
      <c r="CW6" s="643"/>
      <c r="CX6" s="643"/>
      <c r="CY6" s="644"/>
      <c r="CZ6" s="742">
        <v>0.7</v>
      </c>
      <c r="DA6" s="713"/>
      <c r="DB6" s="713"/>
      <c r="DC6" s="745"/>
      <c r="DD6" s="648" t="s">
        <v>147</v>
      </c>
      <c r="DE6" s="643"/>
      <c r="DF6" s="643"/>
      <c r="DG6" s="643"/>
      <c r="DH6" s="643"/>
      <c r="DI6" s="643"/>
      <c r="DJ6" s="643"/>
      <c r="DK6" s="643"/>
      <c r="DL6" s="643"/>
      <c r="DM6" s="643"/>
      <c r="DN6" s="643"/>
      <c r="DO6" s="643"/>
      <c r="DP6" s="644"/>
      <c r="DQ6" s="648">
        <v>57439</v>
      </c>
      <c r="DR6" s="643"/>
      <c r="DS6" s="643"/>
      <c r="DT6" s="643"/>
      <c r="DU6" s="643"/>
      <c r="DV6" s="643"/>
      <c r="DW6" s="643"/>
      <c r="DX6" s="643"/>
      <c r="DY6" s="643"/>
      <c r="DZ6" s="643"/>
      <c r="EA6" s="643"/>
      <c r="EB6" s="643"/>
      <c r="EC6" s="689"/>
    </row>
    <row r="7" spans="2:143" ht="11.25" customHeight="1" x14ac:dyDescent="0.15">
      <c r="B7" s="639" t="s">
        <v>238</v>
      </c>
      <c r="C7" s="640"/>
      <c r="D7" s="640"/>
      <c r="E7" s="640"/>
      <c r="F7" s="640"/>
      <c r="G7" s="640"/>
      <c r="H7" s="640"/>
      <c r="I7" s="640"/>
      <c r="J7" s="640"/>
      <c r="K7" s="640"/>
      <c r="L7" s="640"/>
      <c r="M7" s="640"/>
      <c r="N7" s="640"/>
      <c r="O7" s="640"/>
      <c r="P7" s="640"/>
      <c r="Q7" s="641"/>
      <c r="R7" s="642">
        <v>734</v>
      </c>
      <c r="S7" s="643"/>
      <c r="T7" s="643"/>
      <c r="U7" s="643"/>
      <c r="V7" s="643"/>
      <c r="W7" s="643"/>
      <c r="X7" s="643"/>
      <c r="Y7" s="644"/>
      <c r="Z7" s="675">
        <v>0</v>
      </c>
      <c r="AA7" s="675"/>
      <c r="AB7" s="675"/>
      <c r="AC7" s="675"/>
      <c r="AD7" s="676">
        <v>734</v>
      </c>
      <c r="AE7" s="676"/>
      <c r="AF7" s="676"/>
      <c r="AG7" s="676"/>
      <c r="AH7" s="676"/>
      <c r="AI7" s="676"/>
      <c r="AJ7" s="676"/>
      <c r="AK7" s="676"/>
      <c r="AL7" s="645">
        <v>0</v>
      </c>
      <c r="AM7" s="646"/>
      <c r="AN7" s="646"/>
      <c r="AO7" s="677"/>
      <c r="AP7" s="639" t="s">
        <v>239</v>
      </c>
      <c r="AQ7" s="640"/>
      <c r="AR7" s="640"/>
      <c r="AS7" s="640"/>
      <c r="AT7" s="640"/>
      <c r="AU7" s="640"/>
      <c r="AV7" s="640"/>
      <c r="AW7" s="640"/>
      <c r="AX7" s="640"/>
      <c r="AY7" s="640"/>
      <c r="AZ7" s="640"/>
      <c r="BA7" s="640"/>
      <c r="BB7" s="640"/>
      <c r="BC7" s="640"/>
      <c r="BD7" s="640"/>
      <c r="BE7" s="640"/>
      <c r="BF7" s="641"/>
      <c r="BG7" s="642">
        <v>176968</v>
      </c>
      <c r="BH7" s="643"/>
      <c r="BI7" s="643"/>
      <c r="BJ7" s="643"/>
      <c r="BK7" s="643"/>
      <c r="BL7" s="643"/>
      <c r="BM7" s="643"/>
      <c r="BN7" s="644"/>
      <c r="BO7" s="675">
        <v>30.8</v>
      </c>
      <c r="BP7" s="675"/>
      <c r="BQ7" s="675"/>
      <c r="BR7" s="675"/>
      <c r="BS7" s="676" t="s">
        <v>147</v>
      </c>
      <c r="BT7" s="676"/>
      <c r="BU7" s="676"/>
      <c r="BV7" s="676"/>
      <c r="BW7" s="676"/>
      <c r="BX7" s="676"/>
      <c r="BY7" s="676"/>
      <c r="BZ7" s="676"/>
      <c r="CA7" s="676"/>
      <c r="CB7" s="739"/>
      <c r="CD7" s="681" t="s">
        <v>240</v>
      </c>
      <c r="CE7" s="682"/>
      <c r="CF7" s="682"/>
      <c r="CG7" s="682"/>
      <c r="CH7" s="682"/>
      <c r="CI7" s="682"/>
      <c r="CJ7" s="682"/>
      <c r="CK7" s="682"/>
      <c r="CL7" s="682"/>
      <c r="CM7" s="682"/>
      <c r="CN7" s="682"/>
      <c r="CO7" s="682"/>
      <c r="CP7" s="682"/>
      <c r="CQ7" s="683"/>
      <c r="CR7" s="642">
        <v>1600074</v>
      </c>
      <c r="CS7" s="643"/>
      <c r="CT7" s="643"/>
      <c r="CU7" s="643"/>
      <c r="CV7" s="643"/>
      <c r="CW7" s="643"/>
      <c r="CX7" s="643"/>
      <c r="CY7" s="644"/>
      <c r="CZ7" s="675">
        <v>20.6</v>
      </c>
      <c r="DA7" s="675"/>
      <c r="DB7" s="675"/>
      <c r="DC7" s="675"/>
      <c r="DD7" s="648">
        <v>114268</v>
      </c>
      <c r="DE7" s="643"/>
      <c r="DF7" s="643"/>
      <c r="DG7" s="643"/>
      <c r="DH7" s="643"/>
      <c r="DI7" s="643"/>
      <c r="DJ7" s="643"/>
      <c r="DK7" s="643"/>
      <c r="DL7" s="643"/>
      <c r="DM7" s="643"/>
      <c r="DN7" s="643"/>
      <c r="DO7" s="643"/>
      <c r="DP7" s="644"/>
      <c r="DQ7" s="648">
        <v>897263</v>
      </c>
      <c r="DR7" s="643"/>
      <c r="DS7" s="643"/>
      <c r="DT7" s="643"/>
      <c r="DU7" s="643"/>
      <c r="DV7" s="643"/>
      <c r="DW7" s="643"/>
      <c r="DX7" s="643"/>
      <c r="DY7" s="643"/>
      <c r="DZ7" s="643"/>
      <c r="EA7" s="643"/>
      <c r="EB7" s="643"/>
      <c r="EC7" s="689"/>
    </row>
    <row r="8" spans="2:143" ht="11.25" customHeight="1" x14ac:dyDescent="0.15">
      <c r="B8" s="639" t="s">
        <v>241</v>
      </c>
      <c r="C8" s="640"/>
      <c r="D8" s="640"/>
      <c r="E8" s="640"/>
      <c r="F8" s="640"/>
      <c r="G8" s="640"/>
      <c r="H8" s="640"/>
      <c r="I8" s="640"/>
      <c r="J8" s="640"/>
      <c r="K8" s="640"/>
      <c r="L8" s="640"/>
      <c r="M8" s="640"/>
      <c r="N8" s="640"/>
      <c r="O8" s="640"/>
      <c r="P8" s="640"/>
      <c r="Q8" s="641"/>
      <c r="R8" s="642">
        <v>1215</v>
      </c>
      <c r="S8" s="643"/>
      <c r="T8" s="643"/>
      <c r="U8" s="643"/>
      <c r="V8" s="643"/>
      <c r="W8" s="643"/>
      <c r="X8" s="643"/>
      <c r="Y8" s="644"/>
      <c r="Z8" s="675">
        <v>0</v>
      </c>
      <c r="AA8" s="675"/>
      <c r="AB8" s="675"/>
      <c r="AC8" s="675"/>
      <c r="AD8" s="676">
        <v>1215</v>
      </c>
      <c r="AE8" s="676"/>
      <c r="AF8" s="676"/>
      <c r="AG8" s="676"/>
      <c r="AH8" s="676"/>
      <c r="AI8" s="676"/>
      <c r="AJ8" s="676"/>
      <c r="AK8" s="676"/>
      <c r="AL8" s="645">
        <v>0</v>
      </c>
      <c r="AM8" s="646"/>
      <c r="AN8" s="646"/>
      <c r="AO8" s="677"/>
      <c r="AP8" s="639" t="s">
        <v>242</v>
      </c>
      <c r="AQ8" s="640"/>
      <c r="AR8" s="640"/>
      <c r="AS8" s="640"/>
      <c r="AT8" s="640"/>
      <c r="AU8" s="640"/>
      <c r="AV8" s="640"/>
      <c r="AW8" s="640"/>
      <c r="AX8" s="640"/>
      <c r="AY8" s="640"/>
      <c r="AZ8" s="640"/>
      <c r="BA8" s="640"/>
      <c r="BB8" s="640"/>
      <c r="BC8" s="640"/>
      <c r="BD8" s="640"/>
      <c r="BE8" s="640"/>
      <c r="BF8" s="641"/>
      <c r="BG8" s="642">
        <v>7027</v>
      </c>
      <c r="BH8" s="643"/>
      <c r="BI8" s="643"/>
      <c r="BJ8" s="643"/>
      <c r="BK8" s="643"/>
      <c r="BL8" s="643"/>
      <c r="BM8" s="643"/>
      <c r="BN8" s="644"/>
      <c r="BO8" s="675">
        <v>1.2</v>
      </c>
      <c r="BP8" s="675"/>
      <c r="BQ8" s="675"/>
      <c r="BR8" s="675"/>
      <c r="BS8" s="648" t="s">
        <v>147</v>
      </c>
      <c r="BT8" s="643"/>
      <c r="BU8" s="643"/>
      <c r="BV8" s="643"/>
      <c r="BW8" s="643"/>
      <c r="BX8" s="643"/>
      <c r="BY8" s="643"/>
      <c r="BZ8" s="643"/>
      <c r="CA8" s="643"/>
      <c r="CB8" s="689"/>
      <c r="CD8" s="681" t="s">
        <v>243</v>
      </c>
      <c r="CE8" s="682"/>
      <c r="CF8" s="682"/>
      <c r="CG8" s="682"/>
      <c r="CH8" s="682"/>
      <c r="CI8" s="682"/>
      <c r="CJ8" s="682"/>
      <c r="CK8" s="682"/>
      <c r="CL8" s="682"/>
      <c r="CM8" s="682"/>
      <c r="CN8" s="682"/>
      <c r="CO8" s="682"/>
      <c r="CP8" s="682"/>
      <c r="CQ8" s="683"/>
      <c r="CR8" s="642">
        <v>1517635</v>
      </c>
      <c r="CS8" s="643"/>
      <c r="CT8" s="643"/>
      <c r="CU8" s="643"/>
      <c r="CV8" s="643"/>
      <c r="CW8" s="643"/>
      <c r="CX8" s="643"/>
      <c r="CY8" s="644"/>
      <c r="CZ8" s="675">
        <v>19.5</v>
      </c>
      <c r="DA8" s="675"/>
      <c r="DB8" s="675"/>
      <c r="DC8" s="675"/>
      <c r="DD8" s="648">
        <v>117460</v>
      </c>
      <c r="DE8" s="643"/>
      <c r="DF8" s="643"/>
      <c r="DG8" s="643"/>
      <c r="DH8" s="643"/>
      <c r="DI8" s="643"/>
      <c r="DJ8" s="643"/>
      <c r="DK8" s="643"/>
      <c r="DL8" s="643"/>
      <c r="DM8" s="643"/>
      <c r="DN8" s="643"/>
      <c r="DO8" s="643"/>
      <c r="DP8" s="644"/>
      <c r="DQ8" s="648">
        <v>931006</v>
      </c>
      <c r="DR8" s="643"/>
      <c r="DS8" s="643"/>
      <c r="DT8" s="643"/>
      <c r="DU8" s="643"/>
      <c r="DV8" s="643"/>
      <c r="DW8" s="643"/>
      <c r="DX8" s="643"/>
      <c r="DY8" s="643"/>
      <c r="DZ8" s="643"/>
      <c r="EA8" s="643"/>
      <c r="EB8" s="643"/>
      <c r="EC8" s="689"/>
    </row>
    <row r="9" spans="2:143" ht="11.25" customHeight="1" x14ac:dyDescent="0.15">
      <c r="B9" s="639" t="s">
        <v>244</v>
      </c>
      <c r="C9" s="640"/>
      <c r="D9" s="640"/>
      <c r="E9" s="640"/>
      <c r="F9" s="640"/>
      <c r="G9" s="640"/>
      <c r="H9" s="640"/>
      <c r="I9" s="640"/>
      <c r="J9" s="640"/>
      <c r="K9" s="640"/>
      <c r="L9" s="640"/>
      <c r="M9" s="640"/>
      <c r="N9" s="640"/>
      <c r="O9" s="640"/>
      <c r="P9" s="640"/>
      <c r="Q9" s="641"/>
      <c r="R9" s="642">
        <v>1497</v>
      </c>
      <c r="S9" s="643"/>
      <c r="T9" s="643"/>
      <c r="U9" s="643"/>
      <c r="V9" s="643"/>
      <c r="W9" s="643"/>
      <c r="X9" s="643"/>
      <c r="Y9" s="644"/>
      <c r="Z9" s="675">
        <v>0</v>
      </c>
      <c r="AA9" s="675"/>
      <c r="AB9" s="675"/>
      <c r="AC9" s="675"/>
      <c r="AD9" s="676">
        <v>1497</v>
      </c>
      <c r="AE9" s="676"/>
      <c r="AF9" s="676"/>
      <c r="AG9" s="676"/>
      <c r="AH9" s="676"/>
      <c r="AI9" s="676"/>
      <c r="AJ9" s="676"/>
      <c r="AK9" s="676"/>
      <c r="AL9" s="645">
        <v>0</v>
      </c>
      <c r="AM9" s="646"/>
      <c r="AN9" s="646"/>
      <c r="AO9" s="677"/>
      <c r="AP9" s="639" t="s">
        <v>245</v>
      </c>
      <c r="AQ9" s="640"/>
      <c r="AR9" s="640"/>
      <c r="AS9" s="640"/>
      <c r="AT9" s="640"/>
      <c r="AU9" s="640"/>
      <c r="AV9" s="640"/>
      <c r="AW9" s="640"/>
      <c r="AX9" s="640"/>
      <c r="AY9" s="640"/>
      <c r="AZ9" s="640"/>
      <c r="BA9" s="640"/>
      <c r="BB9" s="640"/>
      <c r="BC9" s="640"/>
      <c r="BD9" s="640"/>
      <c r="BE9" s="640"/>
      <c r="BF9" s="641"/>
      <c r="BG9" s="642">
        <v>131633</v>
      </c>
      <c r="BH9" s="643"/>
      <c r="BI9" s="643"/>
      <c r="BJ9" s="643"/>
      <c r="BK9" s="643"/>
      <c r="BL9" s="643"/>
      <c r="BM9" s="643"/>
      <c r="BN9" s="644"/>
      <c r="BO9" s="675">
        <v>22.9</v>
      </c>
      <c r="BP9" s="675"/>
      <c r="BQ9" s="675"/>
      <c r="BR9" s="675"/>
      <c r="BS9" s="648" t="s">
        <v>147</v>
      </c>
      <c r="BT9" s="643"/>
      <c r="BU9" s="643"/>
      <c r="BV9" s="643"/>
      <c r="BW9" s="643"/>
      <c r="BX9" s="643"/>
      <c r="BY9" s="643"/>
      <c r="BZ9" s="643"/>
      <c r="CA9" s="643"/>
      <c r="CB9" s="689"/>
      <c r="CD9" s="681" t="s">
        <v>246</v>
      </c>
      <c r="CE9" s="682"/>
      <c r="CF9" s="682"/>
      <c r="CG9" s="682"/>
      <c r="CH9" s="682"/>
      <c r="CI9" s="682"/>
      <c r="CJ9" s="682"/>
      <c r="CK9" s="682"/>
      <c r="CL9" s="682"/>
      <c r="CM9" s="682"/>
      <c r="CN9" s="682"/>
      <c r="CO9" s="682"/>
      <c r="CP9" s="682"/>
      <c r="CQ9" s="683"/>
      <c r="CR9" s="642">
        <v>350773</v>
      </c>
      <c r="CS9" s="643"/>
      <c r="CT9" s="643"/>
      <c r="CU9" s="643"/>
      <c r="CV9" s="643"/>
      <c r="CW9" s="643"/>
      <c r="CX9" s="643"/>
      <c r="CY9" s="644"/>
      <c r="CZ9" s="675">
        <v>4.5</v>
      </c>
      <c r="DA9" s="675"/>
      <c r="DB9" s="675"/>
      <c r="DC9" s="675"/>
      <c r="DD9" s="648">
        <v>12257</v>
      </c>
      <c r="DE9" s="643"/>
      <c r="DF9" s="643"/>
      <c r="DG9" s="643"/>
      <c r="DH9" s="643"/>
      <c r="DI9" s="643"/>
      <c r="DJ9" s="643"/>
      <c r="DK9" s="643"/>
      <c r="DL9" s="643"/>
      <c r="DM9" s="643"/>
      <c r="DN9" s="643"/>
      <c r="DO9" s="643"/>
      <c r="DP9" s="644"/>
      <c r="DQ9" s="648">
        <v>331844</v>
      </c>
      <c r="DR9" s="643"/>
      <c r="DS9" s="643"/>
      <c r="DT9" s="643"/>
      <c r="DU9" s="643"/>
      <c r="DV9" s="643"/>
      <c r="DW9" s="643"/>
      <c r="DX9" s="643"/>
      <c r="DY9" s="643"/>
      <c r="DZ9" s="643"/>
      <c r="EA9" s="643"/>
      <c r="EB9" s="643"/>
      <c r="EC9" s="689"/>
    </row>
    <row r="10" spans="2:143" ht="11.25" customHeight="1" x14ac:dyDescent="0.15">
      <c r="B10" s="639" t="s">
        <v>247</v>
      </c>
      <c r="C10" s="640"/>
      <c r="D10" s="640"/>
      <c r="E10" s="640"/>
      <c r="F10" s="640"/>
      <c r="G10" s="640"/>
      <c r="H10" s="640"/>
      <c r="I10" s="640"/>
      <c r="J10" s="640"/>
      <c r="K10" s="640"/>
      <c r="L10" s="640"/>
      <c r="M10" s="640"/>
      <c r="N10" s="640"/>
      <c r="O10" s="640"/>
      <c r="P10" s="640"/>
      <c r="Q10" s="641"/>
      <c r="R10" s="642" t="s">
        <v>177</v>
      </c>
      <c r="S10" s="643"/>
      <c r="T10" s="643"/>
      <c r="U10" s="643"/>
      <c r="V10" s="643"/>
      <c r="W10" s="643"/>
      <c r="X10" s="643"/>
      <c r="Y10" s="644"/>
      <c r="Z10" s="675" t="s">
        <v>147</v>
      </c>
      <c r="AA10" s="675"/>
      <c r="AB10" s="675"/>
      <c r="AC10" s="675"/>
      <c r="AD10" s="676" t="s">
        <v>231</v>
      </c>
      <c r="AE10" s="676"/>
      <c r="AF10" s="676"/>
      <c r="AG10" s="676"/>
      <c r="AH10" s="676"/>
      <c r="AI10" s="676"/>
      <c r="AJ10" s="676"/>
      <c r="AK10" s="676"/>
      <c r="AL10" s="645" t="s">
        <v>147</v>
      </c>
      <c r="AM10" s="646"/>
      <c r="AN10" s="646"/>
      <c r="AO10" s="677"/>
      <c r="AP10" s="639" t="s">
        <v>248</v>
      </c>
      <c r="AQ10" s="640"/>
      <c r="AR10" s="640"/>
      <c r="AS10" s="640"/>
      <c r="AT10" s="640"/>
      <c r="AU10" s="640"/>
      <c r="AV10" s="640"/>
      <c r="AW10" s="640"/>
      <c r="AX10" s="640"/>
      <c r="AY10" s="640"/>
      <c r="AZ10" s="640"/>
      <c r="BA10" s="640"/>
      <c r="BB10" s="640"/>
      <c r="BC10" s="640"/>
      <c r="BD10" s="640"/>
      <c r="BE10" s="640"/>
      <c r="BF10" s="641"/>
      <c r="BG10" s="642">
        <v>14036</v>
      </c>
      <c r="BH10" s="643"/>
      <c r="BI10" s="643"/>
      <c r="BJ10" s="643"/>
      <c r="BK10" s="643"/>
      <c r="BL10" s="643"/>
      <c r="BM10" s="643"/>
      <c r="BN10" s="644"/>
      <c r="BO10" s="675">
        <v>2.4</v>
      </c>
      <c r="BP10" s="675"/>
      <c r="BQ10" s="675"/>
      <c r="BR10" s="675"/>
      <c r="BS10" s="648" t="s">
        <v>147</v>
      </c>
      <c r="BT10" s="643"/>
      <c r="BU10" s="643"/>
      <c r="BV10" s="643"/>
      <c r="BW10" s="643"/>
      <c r="BX10" s="643"/>
      <c r="BY10" s="643"/>
      <c r="BZ10" s="643"/>
      <c r="CA10" s="643"/>
      <c r="CB10" s="689"/>
      <c r="CD10" s="681" t="s">
        <v>249</v>
      </c>
      <c r="CE10" s="682"/>
      <c r="CF10" s="682"/>
      <c r="CG10" s="682"/>
      <c r="CH10" s="682"/>
      <c r="CI10" s="682"/>
      <c r="CJ10" s="682"/>
      <c r="CK10" s="682"/>
      <c r="CL10" s="682"/>
      <c r="CM10" s="682"/>
      <c r="CN10" s="682"/>
      <c r="CO10" s="682"/>
      <c r="CP10" s="682"/>
      <c r="CQ10" s="683"/>
      <c r="CR10" s="642">
        <v>754</v>
      </c>
      <c r="CS10" s="643"/>
      <c r="CT10" s="643"/>
      <c r="CU10" s="643"/>
      <c r="CV10" s="643"/>
      <c r="CW10" s="643"/>
      <c r="CX10" s="643"/>
      <c r="CY10" s="644"/>
      <c r="CZ10" s="675">
        <v>0</v>
      </c>
      <c r="DA10" s="675"/>
      <c r="DB10" s="675"/>
      <c r="DC10" s="675"/>
      <c r="DD10" s="648" t="s">
        <v>147</v>
      </c>
      <c r="DE10" s="643"/>
      <c r="DF10" s="643"/>
      <c r="DG10" s="643"/>
      <c r="DH10" s="643"/>
      <c r="DI10" s="643"/>
      <c r="DJ10" s="643"/>
      <c r="DK10" s="643"/>
      <c r="DL10" s="643"/>
      <c r="DM10" s="643"/>
      <c r="DN10" s="643"/>
      <c r="DO10" s="643"/>
      <c r="DP10" s="644"/>
      <c r="DQ10" s="648" t="s">
        <v>147</v>
      </c>
      <c r="DR10" s="643"/>
      <c r="DS10" s="643"/>
      <c r="DT10" s="643"/>
      <c r="DU10" s="643"/>
      <c r="DV10" s="643"/>
      <c r="DW10" s="643"/>
      <c r="DX10" s="643"/>
      <c r="DY10" s="643"/>
      <c r="DZ10" s="643"/>
      <c r="EA10" s="643"/>
      <c r="EB10" s="643"/>
      <c r="EC10" s="689"/>
    </row>
    <row r="11" spans="2:143" ht="11.25" customHeight="1" x14ac:dyDescent="0.15">
      <c r="B11" s="639" t="s">
        <v>250</v>
      </c>
      <c r="C11" s="640"/>
      <c r="D11" s="640"/>
      <c r="E11" s="640"/>
      <c r="F11" s="640"/>
      <c r="G11" s="640"/>
      <c r="H11" s="640"/>
      <c r="I11" s="640"/>
      <c r="J11" s="640"/>
      <c r="K11" s="640"/>
      <c r="L11" s="640"/>
      <c r="M11" s="640"/>
      <c r="N11" s="640"/>
      <c r="O11" s="640"/>
      <c r="P11" s="640"/>
      <c r="Q11" s="641"/>
      <c r="R11" s="642">
        <v>121139</v>
      </c>
      <c r="S11" s="643"/>
      <c r="T11" s="643"/>
      <c r="U11" s="643"/>
      <c r="V11" s="643"/>
      <c r="W11" s="643"/>
      <c r="X11" s="643"/>
      <c r="Y11" s="644"/>
      <c r="Z11" s="645">
        <v>1.5</v>
      </c>
      <c r="AA11" s="646"/>
      <c r="AB11" s="646"/>
      <c r="AC11" s="647"/>
      <c r="AD11" s="648">
        <v>121139</v>
      </c>
      <c r="AE11" s="643"/>
      <c r="AF11" s="643"/>
      <c r="AG11" s="643"/>
      <c r="AH11" s="643"/>
      <c r="AI11" s="643"/>
      <c r="AJ11" s="643"/>
      <c r="AK11" s="644"/>
      <c r="AL11" s="645">
        <v>2.8</v>
      </c>
      <c r="AM11" s="646"/>
      <c r="AN11" s="646"/>
      <c r="AO11" s="677"/>
      <c r="AP11" s="639" t="s">
        <v>251</v>
      </c>
      <c r="AQ11" s="640"/>
      <c r="AR11" s="640"/>
      <c r="AS11" s="640"/>
      <c r="AT11" s="640"/>
      <c r="AU11" s="640"/>
      <c r="AV11" s="640"/>
      <c r="AW11" s="640"/>
      <c r="AX11" s="640"/>
      <c r="AY11" s="640"/>
      <c r="AZ11" s="640"/>
      <c r="BA11" s="640"/>
      <c r="BB11" s="640"/>
      <c r="BC11" s="640"/>
      <c r="BD11" s="640"/>
      <c r="BE11" s="640"/>
      <c r="BF11" s="641"/>
      <c r="BG11" s="642">
        <v>24272</v>
      </c>
      <c r="BH11" s="643"/>
      <c r="BI11" s="643"/>
      <c r="BJ11" s="643"/>
      <c r="BK11" s="643"/>
      <c r="BL11" s="643"/>
      <c r="BM11" s="643"/>
      <c r="BN11" s="644"/>
      <c r="BO11" s="675">
        <v>4.2</v>
      </c>
      <c r="BP11" s="675"/>
      <c r="BQ11" s="675"/>
      <c r="BR11" s="675"/>
      <c r="BS11" s="648" t="s">
        <v>147</v>
      </c>
      <c r="BT11" s="643"/>
      <c r="BU11" s="643"/>
      <c r="BV11" s="643"/>
      <c r="BW11" s="643"/>
      <c r="BX11" s="643"/>
      <c r="BY11" s="643"/>
      <c r="BZ11" s="643"/>
      <c r="CA11" s="643"/>
      <c r="CB11" s="689"/>
      <c r="CD11" s="681" t="s">
        <v>252</v>
      </c>
      <c r="CE11" s="682"/>
      <c r="CF11" s="682"/>
      <c r="CG11" s="682"/>
      <c r="CH11" s="682"/>
      <c r="CI11" s="682"/>
      <c r="CJ11" s="682"/>
      <c r="CK11" s="682"/>
      <c r="CL11" s="682"/>
      <c r="CM11" s="682"/>
      <c r="CN11" s="682"/>
      <c r="CO11" s="682"/>
      <c r="CP11" s="682"/>
      <c r="CQ11" s="683"/>
      <c r="CR11" s="642">
        <v>731136</v>
      </c>
      <c r="CS11" s="643"/>
      <c r="CT11" s="643"/>
      <c r="CU11" s="643"/>
      <c r="CV11" s="643"/>
      <c r="CW11" s="643"/>
      <c r="CX11" s="643"/>
      <c r="CY11" s="644"/>
      <c r="CZ11" s="675">
        <v>9.4</v>
      </c>
      <c r="DA11" s="675"/>
      <c r="DB11" s="675"/>
      <c r="DC11" s="675"/>
      <c r="DD11" s="648">
        <v>335701</v>
      </c>
      <c r="DE11" s="643"/>
      <c r="DF11" s="643"/>
      <c r="DG11" s="643"/>
      <c r="DH11" s="643"/>
      <c r="DI11" s="643"/>
      <c r="DJ11" s="643"/>
      <c r="DK11" s="643"/>
      <c r="DL11" s="643"/>
      <c r="DM11" s="643"/>
      <c r="DN11" s="643"/>
      <c r="DO11" s="643"/>
      <c r="DP11" s="644"/>
      <c r="DQ11" s="648">
        <v>322788</v>
      </c>
      <c r="DR11" s="643"/>
      <c r="DS11" s="643"/>
      <c r="DT11" s="643"/>
      <c r="DU11" s="643"/>
      <c r="DV11" s="643"/>
      <c r="DW11" s="643"/>
      <c r="DX11" s="643"/>
      <c r="DY11" s="643"/>
      <c r="DZ11" s="643"/>
      <c r="EA11" s="643"/>
      <c r="EB11" s="643"/>
      <c r="EC11" s="689"/>
    </row>
    <row r="12" spans="2:143" ht="11.25" customHeight="1" x14ac:dyDescent="0.15">
      <c r="B12" s="639" t="s">
        <v>253</v>
      </c>
      <c r="C12" s="640"/>
      <c r="D12" s="640"/>
      <c r="E12" s="640"/>
      <c r="F12" s="640"/>
      <c r="G12" s="640"/>
      <c r="H12" s="640"/>
      <c r="I12" s="640"/>
      <c r="J12" s="640"/>
      <c r="K12" s="640"/>
      <c r="L12" s="640"/>
      <c r="M12" s="640"/>
      <c r="N12" s="640"/>
      <c r="O12" s="640"/>
      <c r="P12" s="640"/>
      <c r="Q12" s="641"/>
      <c r="R12" s="642" t="s">
        <v>177</v>
      </c>
      <c r="S12" s="643"/>
      <c r="T12" s="643"/>
      <c r="U12" s="643"/>
      <c r="V12" s="643"/>
      <c r="W12" s="643"/>
      <c r="X12" s="643"/>
      <c r="Y12" s="644"/>
      <c r="Z12" s="675" t="s">
        <v>147</v>
      </c>
      <c r="AA12" s="675"/>
      <c r="AB12" s="675"/>
      <c r="AC12" s="675"/>
      <c r="AD12" s="676" t="s">
        <v>231</v>
      </c>
      <c r="AE12" s="676"/>
      <c r="AF12" s="676"/>
      <c r="AG12" s="676"/>
      <c r="AH12" s="676"/>
      <c r="AI12" s="676"/>
      <c r="AJ12" s="676"/>
      <c r="AK12" s="676"/>
      <c r="AL12" s="645" t="s">
        <v>147</v>
      </c>
      <c r="AM12" s="646"/>
      <c r="AN12" s="646"/>
      <c r="AO12" s="677"/>
      <c r="AP12" s="639" t="s">
        <v>254</v>
      </c>
      <c r="AQ12" s="640"/>
      <c r="AR12" s="640"/>
      <c r="AS12" s="640"/>
      <c r="AT12" s="640"/>
      <c r="AU12" s="640"/>
      <c r="AV12" s="640"/>
      <c r="AW12" s="640"/>
      <c r="AX12" s="640"/>
      <c r="AY12" s="640"/>
      <c r="AZ12" s="640"/>
      <c r="BA12" s="640"/>
      <c r="BB12" s="640"/>
      <c r="BC12" s="640"/>
      <c r="BD12" s="640"/>
      <c r="BE12" s="640"/>
      <c r="BF12" s="641"/>
      <c r="BG12" s="642">
        <v>327473</v>
      </c>
      <c r="BH12" s="643"/>
      <c r="BI12" s="643"/>
      <c r="BJ12" s="643"/>
      <c r="BK12" s="643"/>
      <c r="BL12" s="643"/>
      <c r="BM12" s="643"/>
      <c r="BN12" s="644"/>
      <c r="BO12" s="675">
        <v>57</v>
      </c>
      <c r="BP12" s="675"/>
      <c r="BQ12" s="675"/>
      <c r="BR12" s="675"/>
      <c r="BS12" s="648" t="s">
        <v>147</v>
      </c>
      <c r="BT12" s="643"/>
      <c r="BU12" s="643"/>
      <c r="BV12" s="643"/>
      <c r="BW12" s="643"/>
      <c r="BX12" s="643"/>
      <c r="BY12" s="643"/>
      <c r="BZ12" s="643"/>
      <c r="CA12" s="643"/>
      <c r="CB12" s="689"/>
      <c r="CD12" s="681" t="s">
        <v>255</v>
      </c>
      <c r="CE12" s="682"/>
      <c r="CF12" s="682"/>
      <c r="CG12" s="682"/>
      <c r="CH12" s="682"/>
      <c r="CI12" s="682"/>
      <c r="CJ12" s="682"/>
      <c r="CK12" s="682"/>
      <c r="CL12" s="682"/>
      <c r="CM12" s="682"/>
      <c r="CN12" s="682"/>
      <c r="CO12" s="682"/>
      <c r="CP12" s="682"/>
      <c r="CQ12" s="683"/>
      <c r="CR12" s="642">
        <v>193461</v>
      </c>
      <c r="CS12" s="643"/>
      <c r="CT12" s="643"/>
      <c r="CU12" s="643"/>
      <c r="CV12" s="643"/>
      <c r="CW12" s="643"/>
      <c r="CX12" s="643"/>
      <c r="CY12" s="644"/>
      <c r="CZ12" s="675">
        <v>2.5</v>
      </c>
      <c r="DA12" s="675"/>
      <c r="DB12" s="675"/>
      <c r="DC12" s="675"/>
      <c r="DD12" s="648">
        <v>33596</v>
      </c>
      <c r="DE12" s="643"/>
      <c r="DF12" s="643"/>
      <c r="DG12" s="643"/>
      <c r="DH12" s="643"/>
      <c r="DI12" s="643"/>
      <c r="DJ12" s="643"/>
      <c r="DK12" s="643"/>
      <c r="DL12" s="643"/>
      <c r="DM12" s="643"/>
      <c r="DN12" s="643"/>
      <c r="DO12" s="643"/>
      <c r="DP12" s="644"/>
      <c r="DQ12" s="648">
        <v>152809</v>
      </c>
      <c r="DR12" s="643"/>
      <c r="DS12" s="643"/>
      <c r="DT12" s="643"/>
      <c r="DU12" s="643"/>
      <c r="DV12" s="643"/>
      <c r="DW12" s="643"/>
      <c r="DX12" s="643"/>
      <c r="DY12" s="643"/>
      <c r="DZ12" s="643"/>
      <c r="EA12" s="643"/>
      <c r="EB12" s="643"/>
      <c r="EC12" s="689"/>
    </row>
    <row r="13" spans="2:143" ht="11.25" customHeight="1" x14ac:dyDescent="0.15">
      <c r="B13" s="639" t="s">
        <v>256</v>
      </c>
      <c r="C13" s="640"/>
      <c r="D13" s="640"/>
      <c r="E13" s="640"/>
      <c r="F13" s="640"/>
      <c r="G13" s="640"/>
      <c r="H13" s="640"/>
      <c r="I13" s="640"/>
      <c r="J13" s="640"/>
      <c r="K13" s="640"/>
      <c r="L13" s="640"/>
      <c r="M13" s="640"/>
      <c r="N13" s="640"/>
      <c r="O13" s="640"/>
      <c r="P13" s="640"/>
      <c r="Q13" s="641"/>
      <c r="R13" s="642" t="s">
        <v>147</v>
      </c>
      <c r="S13" s="643"/>
      <c r="T13" s="643"/>
      <c r="U13" s="643"/>
      <c r="V13" s="643"/>
      <c r="W13" s="643"/>
      <c r="X13" s="643"/>
      <c r="Y13" s="644"/>
      <c r="Z13" s="675" t="s">
        <v>147</v>
      </c>
      <c r="AA13" s="675"/>
      <c r="AB13" s="675"/>
      <c r="AC13" s="675"/>
      <c r="AD13" s="676" t="s">
        <v>147</v>
      </c>
      <c r="AE13" s="676"/>
      <c r="AF13" s="676"/>
      <c r="AG13" s="676"/>
      <c r="AH13" s="676"/>
      <c r="AI13" s="676"/>
      <c r="AJ13" s="676"/>
      <c r="AK13" s="676"/>
      <c r="AL13" s="645" t="s">
        <v>147</v>
      </c>
      <c r="AM13" s="646"/>
      <c r="AN13" s="646"/>
      <c r="AO13" s="677"/>
      <c r="AP13" s="639" t="s">
        <v>257</v>
      </c>
      <c r="AQ13" s="640"/>
      <c r="AR13" s="640"/>
      <c r="AS13" s="640"/>
      <c r="AT13" s="640"/>
      <c r="AU13" s="640"/>
      <c r="AV13" s="640"/>
      <c r="AW13" s="640"/>
      <c r="AX13" s="640"/>
      <c r="AY13" s="640"/>
      <c r="AZ13" s="640"/>
      <c r="BA13" s="640"/>
      <c r="BB13" s="640"/>
      <c r="BC13" s="640"/>
      <c r="BD13" s="640"/>
      <c r="BE13" s="640"/>
      <c r="BF13" s="641"/>
      <c r="BG13" s="642">
        <v>292982</v>
      </c>
      <c r="BH13" s="643"/>
      <c r="BI13" s="643"/>
      <c r="BJ13" s="643"/>
      <c r="BK13" s="643"/>
      <c r="BL13" s="643"/>
      <c r="BM13" s="643"/>
      <c r="BN13" s="644"/>
      <c r="BO13" s="675">
        <v>51</v>
      </c>
      <c r="BP13" s="675"/>
      <c r="BQ13" s="675"/>
      <c r="BR13" s="675"/>
      <c r="BS13" s="648" t="s">
        <v>147</v>
      </c>
      <c r="BT13" s="643"/>
      <c r="BU13" s="643"/>
      <c r="BV13" s="643"/>
      <c r="BW13" s="643"/>
      <c r="BX13" s="643"/>
      <c r="BY13" s="643"/>
      <c r="BZ13" s="643"/>
      <c r="CA13" s="643"/>
      <c r="CB13" s="689"/>
      <c r="CD13" s="681" t="s">
        <v>258</v>
      </c>
      <c r="CE13" s="682"/>
      <c r="CF13" s="682"/>
      <c r="CG13" s="682"/>
      <c r="CH13" s="682"/>
      <c r="CI13" s="682"/>
      <c r="CJ13" s="682"/>
      <c r="CK13" s="682"/>
      <c r="CL13" s="682"/>
      <c r="CM13" s="682"/>
      <c r="CN13" s="682"/>
      <c r="CO13" s="682"/>
      <c r="CP13" s="682"/>
      <c r="CQ13" s="683"/>
      <c r="CR13" s="642">
        <v>524861</v>
      </c>
      <c r="CS13" s="643"/>
      <c r="CT13" s="643"/>
      <c r="CU13" s="643"/>
      <c r="CV13" s="643"/>
      <c r="CW13" s="643"/>
      <c r="CX13" s="643"/>
      <c r="CY13" s="644"/>
      <c r="CZ13" s="675">
        <v>6.8</v>
      </c>
      <c r="DA13" s="675"/>
      <c r="DB13" s="675"/>
      <c r="DC13" s="675"/>
      <c r="DD13" s="648">
        <v>335594</v>
      </c>
      <c r="DE13" s="643"/>
      <c r="DF13" s="643"/>
      <c r="DG13" s="643"/>
      <c r="DH13" s="643"/>
      <c r="DI13" s="643"/>
      <c r="DJ13" s="643"/>
      <c r="DK13" s="643"/>
      <c r="DL13" s="643"/>
      <c r="DM13" s="643"/>
      <c r="DN13" s="643"/>
      <c r="DO13" s="643"/>
      <c r="DP13" s="644"/>
      <c r="DQ13" s="648">
        <v>236082</v>
      </c>
      <c r="DR13" s="643"/>
      <c r="DS13" s="643"/>
      <c r="DT13" s="643"/>
      <c r="DU13" s="643"/>
      <c r="DV13" s="643"/>
      <c r="DW13" s="643"/>
      <c r="DX13" s="643"/>
      <c r="DY13" s="643"/>
      <c r="DZ13" s="643"/>
      <c r="EA13" s="643"/>
      <c r="EB13" s="643"/>
      <c r="EC13" s="689"/>
    </row>
    <row r="14" spans="2:143" ht="11.25" customHeight="1" x14ac:dyDescent="0.15">
      <c r="B14" s="639" t="s">
        <v>259</v>
      </c>
      <c r="C14" s="640"/>
      <c r="D14" s="640"/>
      <c r="E14" s="640"/>
      <c r="F14" s="640"/>
      <c r="G14" s="640"/>
      <c r="H14" s="640"/>
      <c r="I14" s="640"/>
      <c r="J14" s="640"/>
      <c r="K14" s="640"/>
      <c r="L14" s="640"/>
      <c r="M14" s="640"/>
      <c r="N14" s="640"/>
      <c r="O14" s="640"/>
      <c r="P14" s="640"/>
      <c r="Q14" s="641"/>
      <c r="R14" s="642" t="s">
        <v>231</v>
      </c>
      <c r="S14" s="643"/>
      <c r="T14" s="643"/>
      <c r="U14" s="643"/>
      <c r="V14" s="643"/>
      <c r="W14" s="643"/>
      <c r="X14" s="643"/>
      <c r="Y14" s="644"/>
      <c r="Z14" s="675" t="s">
        <v>147</v>
      </c>
      <c r="AA14" s="675"/>
      <c r="AB14" s="675"/>
      <c r="AC14" s="675"/>
      <c r="AD14" s="676" t="s">
        <v>177</v>
      </c>
      <c r="AE14" s="676"/>
      <c r="AF14" s="676"/>
      <c r="AG14" s="676"/>
      <c r="AH14" s="676"/>
      <c r="AI14" s="676"/>
      <c r="AJ14" s="676"/>
      <c r="AK14" s="676"/>
      <c r="AL14" s="645" t="s">
        <v>231</v>
      </c>
      <c r="AM14" s="646"/>
      <c r="AN14" s="646"/>
      <c r="AO14" s="677"/>
      <c r="AP14" s="639" t="s">
        <v>260</v>
      </c>
      <c r="AQ14" s="640"/>
      <c r="AR14" s="640"/>
      <c r="AS14" s="640"/>
      <c r="AT14" s="640"/>
      <c r="AU14" s="640"/>
      <c r="AV14" s="640"/>
      <c r="AW14" s="640"/>
      <c r="AX14" s="640"/>
      <c r="AY14" s="640"/>
      <c r="AZ14" s="640"/>
      <c r="BA14" s="640"/>
      <c r="BB14" s="640"/>
      <c r="BC14" s="640"/>
      <c r="BD14" s="640"/>
      <c r="BE14" s="640"/>
      <c r="BF14" s="641"/>
      <c r="BG14" s="642">
        <v>25065</v>
      </c>
      <c r="BH14" s="643"/>
      <c r="BI14" s="643"/>
      <c r="BJ14" s="643"/>
      <c r="BK14" s="643"/>
      <c r="BL14" s="643"/>
      <c r="BM14" s="643"/>
      <c r="BN14" s="644"/>
      <c r="BO14" s="675">
        <v>4.4000000000000004</v>
      </c>
      <c r="BP14" s="675"/>
      <c r="BQ14" s="675"/>
      <c r="BR14" s="675"/>
      <c r="BS14" s="648" t="s">
        <v>177</v>
      </c>
      <c r="BT14" s="643"/>
      <c r="BU14" s="643"/>
      <c r="BV14" s="643"/>
      <c r="BW14" s="643"/>
      <c r="BX14" s="643"/>
      <c r="BY14" s="643"/>
      <c r="BZ14" s="643"/>
      <c r="CA14" s="643"/>
      <c r="CB14" s="689"/>
      <c r="CD14" s="681" t="s">
        <v>261</v>
      </c>
      <c r="CE14" s="682"/>
      <c r="CF14" s="682"/>
      <c r="CG14" s="682"/>
      <c r="CH14" s="682"/>
      <c r="CI14" s="682"/>
      <c r="CJ14" s="682"/>
      <c r="CK14" s="682"/>
      <c r="CL14" s="682"/>
      <c r="CM14" s="682"/>
      <c r="CN14" s="682"/>
      <c r="CO14" s="682"/>
      <c r="CP14" s="682"/>
      <c r="CQ14" s="683"/>
      <c r="CR14" s="642">
        <v>282748</v>
      </c>
      <c r="CS14" s="643"/>
      <c r="CT14" s="643"/>
      <c r="CU14" s="643"/>
      <c r="CV14" s="643"/>
      <c r="CW14" s="643"/>
      <c r="CX14" s="643"/>
      <c r="CY14" s="644"/>
      <c r="CZ14" s="675">
        <v>3.6</v>
      </c>
      <c r="DA14" s="675"/>
      <c r="DB14" s="675"/>
      <c r="DC14" s="675"/>
      <c r="DD14" s="648">
        <v>63034</v>
      </c>
      <c r="DE14" s="643"/>
      <c r="DF14" s="643"/>
      <c r="DG14" s="643"/>
      <c r="DH14" s="643"/>
      <c r="DI14" s="643"/>
      <c r="DJ14" s="643"/>
      <c r="DK14" s="643"/>
      <c r="DL14" s="643"/>
      <c r="DM14" s="643"/>
      <c r="DN14" s="643"/>
      <c r="DO14" s="643"/>
      <c r="DP14" s="644"/>
      <c r="DQ14" s="648">
        <v>223239</v>
      </c>
      <c r="DR14" s="643"/>
      <c r="DS14" s="643"/>
      <c r="DT14" s="643"/>
      <c r="DU14" s="643"/>
      <c r="DV14" s="643"/>
      <c r="DW14" s="643"/>
      <c r="DX14" s="643"/>
      <c r="DY14" s="643"/>
      <c r="DZ14" s="643"/>
      <c r="EA14" s="643"/>
      <c r="EB14" s="643"/>
      <c r="EC14" s="689"/>
    </row>
    <row r="15" spans="2:143" ht="11.25" customHeight="1" x14ac:dyDescent="0.15">
      <c r="B15" s="639" t="s">
        <v>262</v>
      </c>
      <c r="C15" s="640"/>
      <c r="D15" s="640"/>
      <c r="E15" s="640"/>
      <c r="F15" s="640"/>
      <c r="G15" s="640"/>
      <c r="H15" s="640"/>
      <c r="I15" s="640"/>
      <c r="J15" s="640"/>
      <c r="K15" s="640"/>
      <c r="L15" s="640"/>
      <c r="M15" s="640"/>
      <c r="N15" s="640"/>
      <c r="O15" s="640"/>
      <c r="P15" s="640"/>
      <c r="Q15" s="641"/>
      <c r="R15" s="642" t="s">
        <v>147</v>
      </c>
      <c r="S15" s="643"/>
      <c r="T15" s="643"/>
      <c r="U15" s="643"/>
      <c r="V15" s="643"/>
      <c r="W15" s="643"/>
      <c r="X15" s="643"/>
      <c r="Y15" s="644"/>
      <c r="Z15" s="675" t="s">
        <v>147</v>
      </c>
      <c r="AA15" s="675"/>
      <c r="AB15" s="675"/>
      <c r="AC15" s="675"/>
      <c r="AD15" s="676" t="s">
        <v>147</v>
      </c>
      <c r="AE15" s="676"/>
      <c r="AF15" s="676"/>
      <c r="AG15" s="676"/>
      <c r="AH15" s="676"/>
      <c r="AI15" s="676"/>
      <c r="AJ15" s="676"/>
      <c r="AK15" s="676"/>
      <c r="AL15" s="645" t="s">
        <v>147</v>
      </c>
      <c r="AM15" s="646"/>
      <c r="AN15" s="646"/>
      <c r="AO15" s="677"/>
      <c r="AP15" s="639" t="s">
        <v>263</v>
      </c>
      <c r="AQ15" s="640"/>
      <c r="AR15" s="640"/>
      <c r="AS15" s="640"/>
      <c r="AT15" s="640"/>
      <c r="AU15" s="640"/>
      <c r="AV15" s="640"/>
      <c r="AW15" s="640"/>
      <c r="AX15" s="640"/>
      <c r="AY15" s="640"/>
      <c r="AZ15" s="640"/>
      <c r="BA15" s="640"/>
      <c r="BB15" s="640"/>
      <c r="BC15" s="640"/>
      <c r="BD15" s="640"/>
      <c r="BE15" s="640"/>
      <c r="BF15" s="641"/>
      <c r="BG15" s="642">
        <v>24995</v>
      </c>
      <c r="BH15" s="643"/>
      <c r="BI15" s="643"/>
      <c r="BJ15" s="643"/>
      <c r="BK15" s="643"/>
      <c r="BL15" s="643"/>
      <c r="BM15" s="643"/>
      <c r="BN15" s="644"/>
      <c r="BO15" s="675">
        <v>4.3</v>
      </c>
      <c r="BP15" s="675"/>
      <c r="BQ15" s="675"/>
      <c r="BR15" s="675"/>
      <c r="BS15" s="648" t="s">
        <v>147</v>
      </c>
      <c r="BT15" s="643"/>
      <c r="BU15" s="643"/>
      <c r="BV15" s="643"/>
      <c r="BW15" s="643"/>
      <c r="BX15" s="643"/>
      <c r="BY15" s="643"/>
      <c r="BZ15" s="643"/>
      <c r="CA15" s="643"/>
      <c r="CB15" s="689"/>
      <c r="CD15" s="681" t="s">
        <v>264</v>
      </c>
      <c r="CE15" s="682"/>
      <c r="CF15" s="682"/>
      <c r="CG15" s="682"/>
      <c r="CH15" s="682"/>
      <c r="CI15" s="682"/>
      <c r="CJ15" s="682"/>
      <c r="CK15" s="682"/>
      <c r="CL15" s="682"/>
      <c r="CM15" s="682"/>
      <c r="CN15" s="682"/>
      <c r="CO15" s="682"/>
      <c r="CP15" s="682"/>
      <c r="CQ15" s="683"/>
      <c r="CR15" s="642">
        <v>819138</v>
      </c>
      <c r="CS15" s="643"/>
      <c r="CT15" s="643"/>
      <c r="CU15" s="643"/>
      <c r="CV15" s="643"/>
      <c r="CW15" s="643"/>
      <c r="CX15" s="643"/>
      <c r="CY15" s="644"/>
      <c r="CZ15" s="675">
        <v>10.5</v>
      </c>
      <c r="DA15" s="675"/>
      <c r="DB15" s="675"/>
      <c r="DC15" s="675"/>
      <c r="DD15" s="648">
        <v>328788</v>
      </c>
      <c r="DE15" s="643"/>
      <c r="DF15" s="643"/>
      <c r="DG15" s="643"/>
      <c r="DH15" s="643"/>
      <c r="DI15" s="643"/>
      <c r="DJ15" s="643"/>
      <c r="DK15" s="643"/>
      <c r="DL15" s="643"/>
      <c r="DM15" s="643"/>
      <c r="DN15" s="643"/>
      <c r="DO15" s="643"/>
      <c r="DP15" s="644"/>
      <c r="DQ15" s="648">
        <v>437144</v>
      </c>
      <c r="DR15" s="643"/>
      <c r="DS15" s="643"/>
      <c r="DT15" s="643"/>
      <c r="DU15" s="643"/>
      <c r="DV15" s="643"/>
      <c r="DW15" s="643"/>
      <c r="DX15" s="643"/>
      <c r="DY15" s="643"/>
      <c r="DZ15" s="643"/>
      <c r="EA15" s="643"/>
      <c r="EB15" s="643"/>
      <c r="EC15" s="689"/>
    </row>
    <row r="16" spans="2:143" ht="11.25" customHeight="1" x14ac:dyDescent="0.15">
      <c r="B16" s="639" t="s">
        <v>265</v>
      </c>
      <c r="C16" s="640"/>
      <c r="D16" s="640"/>
      <c r="E16" s="640"/>
      <c r="F16" s="640"/>
      <c r="G16" s="640"/>
      <c r="H16" s="640"/>
      <c r="I16" s="640"/>
      <c r="J16" s="640"/>
      <c r="K16" s="640"/>
      <c r="L16" s="640"/>
      <c r="M16" s="640"/>
      <c r="N16" s="640"/>
      <c r="O16" s="640"/>
      <c r="P16" s="640"/>
      <c r="Q16" s="641"/>
      <c r="R16" s="642">
        <v>5211</v>
      </c>
      <c r="S16" s="643"/>
      <c r="T16" s="643"/>
      <c r="U16" s="643"/>
      <c r="V16" s="643"/>
      <c r="W16" s="643"/>
      <c r="X16" s="643"/>
      <c r="Y16" s="644"/>
      <c r="Z16" s="675">
        <v>0.1</v>
      </c>
      <c r="AA16" s="675"/>
      <c r="AB16" s="675"/>
      <c r="AC16" s="675"/>
      <c r="AD16" s="676">
        <v>5211</v>
      </c>
      <c r="AE16" s="676"/>
      <c r="AF16" s="676"/>
      <c r="AG16" s="676"/>
      <c r="AH16" s="676"/>
      <c r="AI16" s="676"/>
      <c r="AJ16" s="676"/>
      <c r="AK16" s="676"/>
      <c r="AL16" s="645">
        <v>0.1</v>
      </c>
      <c r="AM16" s="646"/>
      <c r="AN16" s="646"/>
      <c r="AO16" s="677"/>
      <c r="AP16" s="639" t="s">
        <v>266</v>
      </c>
      <c r="AQ16" s="640"/>
      <c r="AR16" s="640"/>
      <c r="AS16" s="640"/>
      <c r="AT16" s="640"/>
      <c r="AU16" s="640"/>
      <c r="AV16" s="640"/>
      <c r="AW16" s="640"/>
      <c r="AX16" s="640"/>
      <c r="AY16" s="640"/>
      <c r="AZ16" s="640"/>
      <c r="BA16" s="640"/>
      <c r="BB16" s="640"/>
      <c r="BC16" s="640"/>
      <c r="BD16" s="640"/>
      <c r="BE16" s="640"/>
      <c r="BF16" s="641"/>
      <c r="BG16" s="642">
        <v>20373</v>
      </c>
      <c r="BH16" s="643"/>
      <c r="BI16" s="643"/>
      <c r="BJ16" s="643"/>
      <c r="BK16" s="643"/>
      <c r="BL16" s="643"/>
      <c r="BM16" s="643"/>
      <c r="BN16" s="644"/>
      <c r="BO16" s="675">
        <v>3.5</v>
      </c>
      <c r="BP16" s="675"/>
      <c r="BQ16" s="675"/>
      <c r="BR16" s="675"/>
      <c r="BS16" s="648" t="s">
        <v>177</v>
      </c>
      <c r="BT16" s="643"/>
      <c r="BU16" s="643"/>
      <c r="BV16" s="643"/>
      <c r="BW16" s="643"/>
      <c r="BX16" s="643"/>
      <c r="BY16" s="643"/>
      <c r="BZ16" s="643"/>
      <c r="CA16" s="643"/>
      <c r="CB16" s="689"/>
      <c r="CD16" s="681" t="s">
        <v>267</v>
      </c>
      <c r="CE16" s="682"/>
      <c r="CF16" s="682"/>
      <c r="CG16" s="682"/>
      <c r="CH16" s="682"/>
      <c r="CI16" s="682"/>
      <c r="CJ16" s="682"/>
      <c r="CK16" s="682"/>
      <c r="CL16" s="682"/>
      <c r="CM16" s="682"/>
      <c r="CN16" s="682"/>
      <c r="CO16" s="682"/>
      <c r="CP16" s="682"/>
      <c r="CQ16" s="683"/>
      <c r="CR16" s="642">
        <v>177403</v>
      </c>
      <c r="CS16" s="643"/>
      <c r="CT16" s="643"/>
      <c r="CU16" s="643"/>
      <c r="CV16" s="643"/>
      <c r="CW16" s="643"/>
      <c r="CX16" s="643"/>
      <c r="CY16" s="644"/>
      <c r="CZ16" s="675">
        <v>2.2999999999999998</v>
      </c>
      <c r="DA16" s="675"/>
      <c r="DB16" s="675"/>
      <c r="DC16" s="675"/>
      <c r="DD16" s="648" t="s">
        <v>147</v>
      </c>
      <c r="DE16" s="643"/>
      <c r="DF16" s="643"/>
      <c r="DG16" s="643"/>
      <c r="DH16" s="643"/>
      <c r="DI16" s="643"/>
      <c r="DJ16" s="643"/>
      <c r="DK16" s="643"/>
      <c r="DL16" s="643"/>
      <c r="DM16" s="643"/>
      <c r="DN16" s="643"/>
      <c r="DO16" s="643"/>
      <c r="DP16" s="644"/>
      <c r="DQ16" s="648">
        <v>29597</v>
      </c>
      <c r="DR16" s="643"/>
      <c r="DS16" s="643"/>
      <c r="DT16" s="643"/>
      <c r="DU16" s="643"/>
      <c r="DV16" s="643"/>
      <c r="DW16" s="643"/>
      <c r="DX16" s="643"/>
      <c r="DY16" s="643"/>
      <c r="DZ16" s="643"/>
      <c r="EA16" s="643"/>
      <c r="EB16" s="643"/>
      <c r="EC16" s="689"/>
    </row>
    <row r="17" spans="2:133" ht="11.25" customHeight="1" x14ac:dyDescent="0.15">
      <c r="B17" s="639" t="s">
        <v>268</v>
      </c>
      <c r="C17" s="640"/>
      <c r="D17" s="640"/>
      <c r="E17" s="640"/>
      <c r="F17" s="640"/>
      <c r="G17" s="640"/>
      <c r="H17" s="640"/>
      <c r="I17" s="640"/>
      <c r="J17" s="640"/>
      <c r="K17" s="640"/>
      <c r="L17" s="640"/>
      <c r="M17" s="640"/>
      <c r="N17" s="640"/>
      <c r="O17" s="640"/>
      <c r="P17" s="640"/>
      <c r="Q17" s="641"/>
      <c r="R17" s="642">
        <v>3933</v>
      </c>
      <c r="S17" s="643"/>
      <c r="T17" s="643"/>
      <c r="U17" s="643"/>
      <c r="V17" s="643"/>
      <c r="W17" s="643"/>
      <c r="X17" s="643"/>
      <c r="Y17" s="644"/>
      <c r="Z17" s="675">
        <v>0</v>
      </c>
      <c r="AA17" s="675"/>
      <c r="AB17" s="675"/>
      <c r="AC17" s="675"/>
      <c r="AD17" s="676">
        <v>3933</v>
      </c>
      <c r="AE17" s="676"/>
      <c r="AF17" s="676"/>
      <c r="AG17" s="676"/>
      <c r="AH17" s="676"/>
      <c r="AI17" s="676"/>
      <c r="AJ17" s="676"/>
      <c r="AK17" s="676"/>
      <c r="AL17" s="645">
        <v>0.1</v>
      </c>
      <c r="AM17" s="646"/>
      <c r="AN17" s="646"/>
      <c r="AO17" s="677"/>
      <c r="AP17" s="639" t="s">
        <v>269</v>
      </c>
      <c r="AQ17" s="640"/>
      <c r="AR17" s="640"/>
      <c r="AS17" s="640"/>
      <c r="AT17" s="640"/>
      <c r="AU17" s="640"/>
      <c r="AV17" s="640"/>
      <c r="AW17" s="640"/>
      <c r="AX17" s="640"/>
      <c r="AY17" s="640"/>
      <c r="AZ17" s="640"/>
      <c r="BA17" s="640"/>
      <c r="BB17" s="640"/>
      <c r="BC17" s="640"/>
      <c r="BD17" s="640"/>
      <c r="BE17" s="640"/>
      <c r="BF17" s="641"/>
      <c r="BG17" s="642" t="s">
        <v>147</v>
      </c>
      <c r="BH17" s="643"/>
      <c r="BI17" s="643"/>
      <c r="BJ17" s="643"/>
      <c r="BK17" s="643"/>
      <c r="BL17" s="643"/>
      <c r="BM17" s="643"/>
      <c r="BN17" s="644"/>
      <c r="BO17" s="675" t="s">
        <v>147</v>
      </c>
      <c r="BP17" s="675"/>
      <c r="BQ17" s="675"/>
      <c r="BR17" s="675"/>
      <c r="BS17" s="648" t="s">
        <v>231</v>
      </c>
      <c r="BT17" s="643"/>
      <c r="BU17" s="643"/>
      <c r="BV17" s="643"/>
      <c r="BW17" s="643"/>
      <c r="BX17" s="643"/>
      <c r="BY17" s="643"/>
      <c r="BZ17" s="643"/>
      <c r="CA17" s="643"/>
      <c r="CB17" s="689"/>
      <c r="CD17" s="681" t="s">
        <v>270</v>
      </c>
      <c r="CE17" s="682"/>
      <c r="CF17" s="682"/>
      <c r="CG17" s="682"/>
      <c r="CH17" s="682"/>
      <c r="CI17" s="682"/>
      <c r="CJ17" s="682"/>
      <c r="CK17" s="682"/>
      <c r="CL17" s="682"/>
      <c r="CM17" s="682"/>
      <c r="CN17" s="682"/>
      <c r="CO17" s="682"/>
      <c r="CP17" s="682"/>
      <c r="CQ17" s="683"/>
      <c r="CR17" s="642">
        <v>1513656</v>
      </c>
      <c r="CS17" s="643"/>
      <c r="CT17" s="643"/>
      <c r="CU17" s="643"/>
      <c r="CV17" s="643"/>
      <c r="CW17" s="643"/>
      <c r="CX17" s="643"/>
      <c r="CY17" s="644"/>
      <c r="CZ17" s="675">
        <v>19.5</v>
      </c>
      <c r="DA17" s="675"/>
      <c r="DB17" s="675"/>
      <c r="DC17" s="675"/>
      <c r="DD17" s="648" t="s">
        <v>147</v>
      </c>
      <c r="DE17" s="643"/>
      <c r="DF17" s="643"/>
      <c r="DG17" s="643"/>
      <c r="DH17" s="643"/>
      <c r="DI17" s="643"/>
      <c r="DJ17" s="643"/>
      <c r="DK17" s="643"/>
      <c r="DL17" s="643"/>
      <c r="DM17" s="643"/>
      <c r="DN17" s="643"/>
      <c r="DO17" s="643"/>
      <c r="DP17" s="644"/>
      <c r="DQ17" s="648">
        <v>1503013</v>
      </c>
      <c r="DR17" s="643"/>
      <c r="DS17" s="643"/>
      <c r="DT17" s="643"/>
      <c r="DU17" s="643"/>
      <c r="DV17" s="643"/>
      <c r="DW17" s="643"/>
      <c r="DX17" s="643"/>
      <c r="DY17" s="643"/>
      <c r="DZ17" s="643"/>
      <c r="EA17" s="643"/>
      <c r="EB17" s="643"/>
      <c r="EC17" s="689"/>
    </row>
    <row r="18" spans="2:133" ht="11.25" customHeight="1" x14ac:dyDescent="0.15">
      <c r="B18" s="639" t="s">
        <v>271</v>
      </c>
      <c r="C18" s="640"/>
      <c r="D18" s="640"/>
      <c r="E18" s="640"/>
      <c r="F18" s="640"/>
      <c r="G18" s="640"/>
      <c r="H18" s="640"/>
      <c r="I18" s="640"/>
      <c r="J18" s="640"/>
      <c r="K18" s="640"/>
      <c r="L18" s="640"/>
      <c r="M18" s="640"/>
      <c r="N18" s="640"/>
      <c r="O18" s="640"/>
      <c r="P18" s="640"/>
      <c r="Q18" s="641"/>
      <c r="R18" s="642">
        <v>3366</v>
      </c>
      <c r="S18" s="643"/>
      <c r="T18" s="643"/>
      <c r="U18" s="643"/>
      <c r="V18" s="643"/>
      <c r="W18" s="643"/>
      <c r="X18" s="643"/>
      <c r="Y18" s="644"/>
      <c r="Z18" s="675">
        <v>0</v>
      </c>
      <c r="AA18" s="675"/>
      <c r="AB18" s="675"/>
      <c r="AC18" s="675"/>
      <c r="AD18" s="676">
        <v>3366</v>
      </c>
      <c r="AE18" s="676"/>
      <c r="AF18" s="676"/>
      <c r="AG18" s="676"/>
      <c r="AH18" s="676"/>
      <c r="AI18" s="676"/>
      <c r="AJ18" s="676"/>
      <c r="AK18" s="676"/>
      <c r="AL18" s="645">
        <v>0.1</v>
      </c>
      <c r="AM18" s="646"/>
      <c r="AN18" s="646"/>
      <c r="AO18" s="677"/>
      <c r="AP18" s="639" t="s">
        <v>272</v>
      </c>
      <c r="AQ18" s="640"/>
      <c r="AR18" s="640"/>
      <c r="AS18" s="640"/>
      <c r="AT18" s="640"/>
      <c r="AU18" s="640"/>
      <c r="AV18" s="640"/>
      <c r="AW18" s="640"/>
      <c r="AX18" s="640"/>
      <c r="AY18" s="640"/>
      <c r="AZ18" s="640"/>
      <c r="BA18" s="640"/>
      <c r="BB18" s="640"/>
      <c r="BC18" s="640"/>
      <c r="BD18" s="640"/>
      <c r="BE18" s="640"/>
      <c r="BF18" s="641"/>
      <c r="BG18" s="642" t="s">
        <v>231</v>
      </c>
      <c r="BH18" s="643"/>
      <c r="BI18" s="643"/>
      <c r="BJ18" s="643"/>
      <c r="BK18" s="643"/>
      <c r="BL18" s="643"/>
      <c r="BM18" s="643"/>
      <c r="BN18" s="644"/>
      <c r="BO18" s="675" t="s">
        <v>147</v>
      </c>
      <c r="BP18" s="675"/>
      <c r="BQ18" s="675"/>
      <c r="BR18" s="675"/>
      <c r="BS18" s="648" t="s">
        <v>147</v>
      </c>
      <c r="BT18" s="643"/>
      <c r="BU18" s="643"/>
      <c r="BV18" s="643"/>
      <c r="BW18" s="643"/>
      <c r="BX18" s="643"/>
      <c r="BY18" s="643"/>
      <c r="BZ18" s="643"/>
      <c r="CA18" s="643"/>
      <c r="CB18" s="689"/>
      <c r="CD18" s="681" t="s">
        <v>273</v>
      </c>
      <c r="CE18" s="682"/>
      <c r="CF18" s="682"/>
      <c r="CG18" s="682"/>
      <c r="CH18" s="682"/>
      <c r="CI18" s="682"/>
      <c r="CJ18" s="682"/>
      <c r="CK18" s="682"/>
      <c r="CL18" s="682"/>
      <c r="CM18" s="682"/>
      <c r="CN18" s="682"/>
      <c r="CO18" s="682"/>
      <c r="CP18" s="682"/>
      <c r="CQ18" s="683"/>
      <c r="CR18" s="642" t="s">
        <v>147</v>
      </c>
      <c r="CS18" s="643"/>
      <c r="CT18" s="643"/>
      <c r="CU18" s="643"/>
      <c r="CV18" s="643"/>
      <c r="CW18" s="643"/>
      <c r="CX18" s="643"/>
      <c r="CY18" s="644"/>
      <c r="CZ18" s="675" t="s">
        <v>147</v>
      </c>
      <c r="DA18" s="675"/>
      <c r="DB18" s="675"/>
      <c r="DC18" s="675"/>
      <c r="DD18" s="648" t="s">
        <v>231</v>
      </c>
      <c r="DE18" s="643"/>
      <c r="DF18" s="643"/>
      <c r="DG18" s="643"/>
      <c r="DH18" s="643"/>
      <c r="DI18" s="643"/>
      <c r="DJ18" s="643"/>
      <c r="DK18" s="643"/>
      <c r="DL18" s="643"/>
      <c r="DM18" s="643"/>
      <c r="DN18" s="643"/>
      <c r="DO18" s="643"/>
      <c r="DP18" s="644"/>
      <c r="DQ18" s="648" t="s">
        <v>231</v>
      </c>
      <c r="DR18" s="643"/>
      <c r="DS18" s="643"/>
      <c r="DT18" s="643"/>
      <c r="DU18" s="643"/>
      <c r="DV18" s="643"/>
      <c r="DW18" s="643"/>
      <c r="DX18" s="643"/>
      <c r="DY18" s="643"/>
      <c r="DZ18" s="643"/>
      <c r="EA18" s="643"/>
      <c r="EB18" s="643"/>
      <c r="EC18" s="689"/>
    </row>
    <row r="19" spans="2:133" ht="11.25" customHeight="1" x14ac:dyDescent="0.15">
      <c r="B19" s="639" t="s">
        <v>274</v>
      </c>
      <c r="C19" s="640"/>
      <c r="D19" s="640"/>
      <c r="E19" s="640"/>
      <c r="F19" s="640"/>
      <c r="G19" s="640"/>
      <c r="H19" s="640"/>
      <c r="I19" s="640"/>
      <c r="J19" s="640"/>
      <c r="K19" s="640"/>
      <c r="L19" s="640"/>
      <c r="M19" s="640"/>
      <c r="N19" s="640"/>
      <c r="O19" s="640"/>
      <c r="P19" s="640"/>
      <c r="Q19" s="641"/>
      <c r="R19" s="642">
        <v>669</v>
      </c>
      <c r="S19" s="643"/>
      <c r="T19" s="643"/>
      <c r="U19" s="643"/>
      <c r="V19" s="643"/>
      <c r="W19" s="643"/>
      <c r="X19" s="643"/>
      <c r="Y19" s="644"/>
      <c r="Z19" s="675">
        <v>0</v>
      </c>
      <c r="AA19" s="675"/>
      <c r="AB19" s="675"/>
      <c r="AC19" s="675"/>
      <c r="AD19" s="676">
        <v>669</v>
      </c>
      <c r="AE19" s="676"/>
      <c r="AF19" s="676"/>
      <c r="AG19" s="676"/>
      <c r="AH19" s="676"/>
      <c r="AI19" s="676"/>
      <c r="AJ19" s="676"/>
      <c r="AK19" s="676"/>
      <c r="AL19" s="645">
        <v>0</v>
      </c>
      <c r="AM19" s="646"/>
      <c r="AN19" s="646"/>
      <c r="AO19" s="677"/>
      <c r="AP19" s="639" t="s">
        <v>275</v>
      </c>
      <c r="AQ19" s="640"/>
      <c r="AR19" s="640"/>
      <c r="AS19" s="640"/>
      <c r="AT19" s="640"/>
      <c r="AU19" s="640"/>
      <c r="AV19" s="640"/>
      <c r="AW19" s="640"/>
      <c r="AX19" s="640"/>
      <c r="AY19" s="640"/>
      <c r="AZ19" s="640"/>
      <c r="BA19" s="640"/>
      <c r="BB19" s="640"/>
      <c r="BC19" s="640"/>
      <c r="BD19" s="640"/>
      <c r="BE19" s="640"/>
      <c r="BF19" s="641"/>
      <c r="BG19" s="642" t="s">
        <v>231</v>
      </c>
      <c r="BH19" s="643"/>
      <c r="BI19" s="643"/>
      <c r="BJ19" s="643"/>
      <c r="BK19" s="643"/>
      <c r="BL19" s="643"/>
      <c r="BM19" s="643"/>
      <c r="BN19" s="644"/>
      <c r="BO19" s="675" t="s">
        <v>231</v>
      </c>
      <c r="BP19" s="675"/>
      <c r="BQ19" s="675"/>
      <c r="BR19" s="675"/>
      <c r="BS19" s="648" t="s">
        <v>147</v>
      </c>
      <c r="BT19" s="643"/>
      <c r="BU19" s="643"/>
      <c r="BV19" s="643"/>
      <c r="BW19" s="643"/>
      <c r="BX19" s="643"/>
      <c r="BY19" s="643"/>
      <c r="BZ19" s="643"/>
      <c r="CA19" s="643"/>
      <c r="CB19" s="689"/>
      <c r="CD19" s="681" t="s">
        <v>276</v>
      </c>
      <c r="CE19" s="682"/>
      <c r="CF19" s="682"/>
      <c r="CG19" s="682"/>
      <c r="CH19" s="682"/>
      <c r="CI19" s="682"/>
      <c r="CJ19" s="682"/>
      <c r="CK19" s="682"/>
      <c r="CL19" s="682"/>
      <c r="CM19" s="682"/>
      <c r="CN19" s="682"/>
      <c r="CO19" s="682"/>
      <c r="CP19" s="682"/>
      <c r="CQ19" s="683"/>
      <c r="CR19" s="642" t="s">
        <v>147</v>
      </c>
      <c r="CS19" s="643"/>
      <c r="CT19" s="643"/>
      <c r="CU19" s="643"/>
      <c r="CV19" s="643"/>
      <c r="CW19" s="643"/>
      <c r="CX19" s="643"/>
      <c r="CY19" s="644"/>
      <c r="CZ19" s="675" t="s">
        <v>147</v>
      </c>
      <c r="DA19" s="675"/>
      <c r="DB19" s="675"/>
      <c r="DC19" s="675"/>
      <c r="DD19" s="648" t="s">
        <v>147</v>
      </c>
      <c r="DE19" s="643"/>
      <c r="DF19" s="643"/>
      <c r="DG19" s="643"/>
      <c r="DH19" s="643"/>
      <c r="DI19" s="643"/>
      <c r="DJ19" s="643"/>
      <c r="DK19" s="643"/>
      <c r="DL19" s="643"/>
      <c r="DM19" s="643"/>
      <c r="DN19" s="643"/>
      <c r="DO19" s="643"/>
      <c r="DP19" s="644"/>
      <c r="DQ19" s="648" t="s">
        <v>147</v>
      </c>
      <c r="DR19" s="643"/>
      <c r="DS19" s="643"/>
      <c r="DT19" s="643"/>
      <c r="DU19" s="643"/>
      <c r="DV19" s="643"/>
      <c r="DW19" s="643"/>
      <c r="DX19" s="643"/>
      <c r="DY19" s="643"/>
      <c r="DZ19" s="643"/>
      <c r="EA19" s="643"/>
      <c r="EB19" s="643"/>
      <c r="EC19" s="689"/>
    </row>
    <row r="20" spans="2:133" ht="11.25" customHeight="1" x14ac:dyDescent="0.15">
      <c r="B20" s="639" t="s">
        <v>277</v>
      </c>
      <c r="C20" s="640"/>
      <c r="D20" s="640"/>
      <c r="E20" s="640"/>
      <c r="F20" s="640"/>
      <c r="G20" s="640"/>
      <c r="H20" s="640"/>
      <c r="I20" s="640"/>
      <c r="J20" s="640"/>
      <c r="K20" s="640"/>
      <c r="L20" s="640"/>
      <c r="M20" s="640"/>
      <c r="N20" s="640"/>
      <c r="O20" s="640"/>
      <c r="P20" s="640"/>
      <c r="Q20" s="641"/>
      <c r="R20" s="642">
        <v>2262</v>
      </c>
      <c r="S20" s="643"/>
      <c r="T20" s="643"/>
      <c r="U20" s="643"/>
      <c r="V20" s="643"/>
      <c r="W20" s="643"/>
      <c r="X20" s="643"/>
      <c r="Y20" s="644"/>
      <c r="Z20" s="675">
        <v>0</v>
      </c>
      <c r="AA20" s="675"/>
      <c r="AB20" s="675"/>
      <c r="AC20" s="675"/>
      <c r="AD20" s="676">
        <v>2262</v>
      </c>
      <c r="AE20" s="676"/>
      <c r="AF20" s="676"/>
      <c r="AG20" s="676"/>
      <c r="AH20" s="676"/>
      <c r="AI20" s="676"/>
      <c r="AJ20" s="676"/>
      <c r="AK20" s="676"/>
      <c r="AL20" s="645">
        <v>0.1</v>
      </c>
      <c r="AM20" s="646"/>
      <c r="AN20" s="646"/>
      <c r="AO20" s="677"/>
      <c r="AP20" s="639" t="s">
        <v>278</v>
      </c>
      <c r="AQ20" s="640"/>
      <c r="AR20" s="640"/>
      <c r="AS20" s="640"/>
      <c r="AT20" s="640"/>
      <c r="AU20" s="640"/>
      <c r="AV20" s="640"/>
      <c r="AW20" s="640"/>
      <c r="AX20" s="640"/>
      <c r="AY20" s="640"/>
      <c r="AZ20" s="640"/>
      <c r="BA20" s="640"/>
      <c r="BB20" s="640"/>
      <c r="BC20" s="640"/>
      <c r="BD20" s="640"/>
      <c r="BE20" s="640"/>
      <c r="BF20" s="641"/>
      <c r="BG20" s="642" t="s">
        <v>147</v>
      </c>
      <c r="BH20" s="643"/>
      <c r="BI20" s="643"/>
      <c r="BJ20" s="643"/>
      <c r="BK20" s="643"/>
      <c r="BL20" s="643"/>
      <c r="BM20" s="643"/>
      <c r="BN20" s="644"/>
      <c r="BO20" s="675" t="s">
        <v>147</v>
      </c>
      <c r="BP20" s="675"/>
      <c r="BQ20" s="675"/>
      <c r="BR20" s="675"/>
      <c r="BS20" s="648" t="s">
        <v>231</v>
      </c>
      <c r="BT20" s="643"/>
      <c r="BU20" s="643"/>
      <c r="BV20" s="643"/>
      <c r="BW20" s="643"/>
      <c r="BX20" s="643"/>
      <c r="BY20" s="643"/>
      <c r="BZ20" s="643"/>
      <c r="CA20" s="643"/>
      <c r="CB20" s="689"/>
      <c r="CD20" s="681" t="s">
        <v>279</v>
      </c>
      <c r="CE20" s="682"/>
      <c r="CF20" s="682"/>
      <c r="CG20" s="682"/>
      <c r="CH20" s="682"/>
      <c r="CI20" s="682"/>
      <c r="CJ20" s="682"/>
      <c r="CK20" s="682"/>
      <c r="CL20" s="682"/>
      <c r="CM20" s="682"/>
      <c r="CN20" s="682"/>
      <c r="CO20" s="682"/>
      <c r="CP20" s="682"/>
      <c r="CQ20" s="683"/>
      <c r="CR20" s="642">
        <v>7769078</v>
      </c>
      <c r="CS20" s="643"/>
      <c r="CT20" s="643"/>
      <c r="CU20" s="643"/>
      <c r="CV20" s="643"/>
      <c r="CW20" s="643"/>
      <c r="CX20" s="643"/>
      <c r="CY20" s="644"/>
      <c r="CZ20" s="675">
        <v>100</v>
      </c>
      <c r="DA20" s="675"/>
      <c r="DB20" s="675"/>
      <c r="DC20" s="675"/>
      <c r="DD20" s="648">
        <v>1340698</v>
      </c>
      <c r="DE20" s="643"/>
      <c r="DF20" s="643"/>
      <c r="DG20" s="643"/>
      <c r="DH20" s="643"/>
      <c r="DI20" s="643"/>
      <c r="DJ20" s="643"/>
      <c r="DK20" s="643"/>
      <c r="DL20" s="643"/>
      <c r="DM20" s="643"/>
      <c r="DN20" s="643"/>
      <c r="DO20" s="643"/>
      <c r="DP20" s="644"/>
      <c r="DQ20" s="648">
        <v>5122224</v>
      </c>
      <c r="DR20" s="643"/>
      <c r="DS20" s="643"/>
      <c r="DT20" s="643"/>
      <c r="DU20" s="643"/>
      <c r="DV20" s="643"/>
      <c r="DW20" s="643"/>
      <c r="DX20" s="643"/>
      <c r="DY20" s="643"/>
      <c r="DZ20" s="643"/>
      <c r="EA20" s="643"/>
      <c r="EB20" s="643"/>
      <c r="EC20" s="689"/>
    </row>
    <row r="21" spans="2:133" ht="11.25" customHeight="1" x14ac:dyDescent="0.15">
      <c r="B21" s="639" t="s">
        <v>280</v>
      </c>
      <c r="C21" s="640"/>
      <c r="D21" s="640"/>
      <c r="E21" s="640"/>
      <c r="F21" s="640"/>
      <c r="G21" s="640"/>
      <c r="H21" s="640"/>
      <c r="I21" s="640"/>
      <c r="J21" s="640"/>
      <c r="K21" s="640"/>
      <c r="L21" s="640"/>
      <c r="M21" s="640"/>
      <c r="N21" s="640"/>
      <c r="O21" s="640"/>
      <c r="P21" s="640"/>
      <c r="Q21" s="641"/>
      <c r="R21" s="642">
        <v>435</v>
      </c>
      <c r="S21" s="643"/>
      <c r="T21" s="643"/>
      <c r="U21" s="643"/>
      <c r="V21" s="643"/>
      <c r="W21" s="643"/>
      <c r="X21" s="643"/>
      <c r="Y21" s="644"/>
      <c r="Z21" s="675">
        <v>0</v>
      </c>
      <c r="AA21" s="675"/>
      <c r="AB21" s="675"/>
      <c r="AC21" s="675"/>
      <c r="AD21" s="676">
        <v>435</v>
      </c>
      <c r="AE21" s="676"/>
      <c r="AF21" s="676"/>
      <c r="AG21" s="676"/>
      <c r="AH21" s="676"/>
      <c r="AI21" s="676"/>
      <c r="AJ21" s="676"/>
      <c r="AK21" s="676"/>
      <c r="AL21" s="645">
        <v>0</v>
      </c>
      <c r="AM21" s="646"/>
      <c r="AN21" s="646"/>
      <c r="AO21" s="677"/>
      <c r="AP21" s="736" t="s">
        <v>281</v>
      </c>
      <c r="AQ21" s="744"/>
      <c r="AR21" s="744"/>
      <c r="AS21" s="744"/>
      <c r="AT21" s="744"/>
      <c r="AU21" s="744"/>
      <c r="AV21" s="744"/>
      <c r="AW21" s="744"/>
      <c r="AX21" s="744"/>
      <c r="AY21" s="744"/>
      <c r="AZ21" s="744"/>
      <c r="BA21" s="744"/>
      <c r="BB21" s="744"/>
      <c r="BC21" s="744"/>
      <c r="BD21" s="744"/>
      <c r="BE21" s="744"/>
      <c r="BF21" s="738"/>
      <c r="BG21" s="642" t="s">
        <v>231</v>
      </c>
      <c r="BH21" s="643"/>
      <c r="BI21" s="643"/>
      <c r="BJ21" s="643"/>
      <c r="BK21" s="643"/>
      <c r="BL21" s="643"/>
      <c r="BM21" s="643"/>
      <c r="BN21" s="644"/>
      <c r="BO21" s="675" t="s">
        <v>147</v>
      </c>
      <c r="BP21" s="675"/>
      <c r="BQ21" s="675"/>
      <c r="BR21" s="675"/>
      <c r="BS21" s="648" t="s">
        <v>147</v>
      </c>
      <c r="BT21" s="643"/>
      <c r="BU21" s="643"/>
      <c r="BV21" s="643"/>
      <c r="BW21" s="643"/>
      <c r="BX21" s="643"/>
      <c r="BY21" s="643"/>
      <c r="BZ21" s="643"/>
      <c r="CA21" s="643"/>
      <c r="CB21" s="689"/>
      <c r="CD21" s="749"/>
      <c r="CE21" s="672"/>
      <c r="CF21" s="672"/>
      <c r="CG21" s="672"/>
      <c r="CH21" s="672"/>
      <c r="CI21" s="672"/>
      <c r="CJ21" s="672"/>
      <c r="CK21" s="672"/>
      <c r="CL21" s="672"/>
      <c r="CM21" s="672"/>
      <c r="CN21" s="672"/>
      <c r="CO21" s="672"/>
      <c r="CP21" s="672"/>
      <c r="CQ21" s="673"/>
      <c r="CR21" s="750"/>
      <c r="CS21" s="751"/>
      <c r="CT21" s="751"/>
      <c r="CU21" s="751"/>
      <c r="CV21" s="751"/>
      <c r="CW21" s="751"/>
      <c r="CX21" s="751"/>
      <c r="CY21" s="752"/>
      <c r="CZ21" s="753"/>
      <c r="DA21" s="753"/>
      <c r="DB21" s="753"/>
      <c r="DC21" s="753"/>
      <c r="DD21" s="754"/>
      <c r="DE21" s="751"/>
      <c r="DF21" s="751"/>
      <c r="DG21" s="751"/>
      <c r="DH21" s="751"/>
      <c r="DI21" s="751"/>
      <c r="DJ21" s="751"/>
      <c r="DK21" s="751"/>
      <c r="DL21" s="751"/>
      <c r="DM21" s="751"/>
      <c r="DN21" s="751"/>
      <c r="DO21" s="751"/>
      <c r="DP21" s="752"/>
      <c r="DQ21" s="754"/>
      <c r="DR21" s="751"/>
      <c r="DS21" s="751"/>
      <c r="DT21" s="751"/>
      <c r="DU21" s="751"/>
      <c r="DV21" s="751"/>
      <c r="DW21" s="751"/>
      <c r="DX21" s="751"/>
      <c r="DY21" s="751"/>
      <c r="DZ21" s="751"/>
      <c r="EA21" s="751"/>
      <c r="EB21" s="751"/>
      <c r="EC21" s="758"/>
    </row>
    <row r="22" spans="2:133" ht="11.25" customHeight="1" x14ac:dyDescent="0.15">
      <c r="B22" s="639" t="s">
        <v>282</v>
      </c>
      <c r="C22" s="640"/>
      <c r="D22" s="640"/>
      <c r="E22" s="640"/>
      <c r="F22" s="640"/>
      <c r="G22" s="640"/>
      <c r="H22" s="640"/>
      <c r="I22" s="640"/>
      <c r="J22" s="640"/>
      <c r="K22" s="640"/>
      <c r="L22" s="640"/>
      <c r="M22" s="640"/>
      <c r="N22" s="640"/>
      <c r="O22" s="640"/>
      <c r="P22" s="640"/>
      <c r="Q22" s="641"/>
      <c r="R22" s="642">
        <v>3728764</v>
      </c>
      <c r="S22" s="643"/>
      <c r="T22" s="643"/>
      <c r="U22" s="643"/>
      <c r="V22" s="643"/>
      <c r="W22" s="643"/>
      <c r="X22" s="643"/>
      <c r="Y22" s="644"/>
      <c r="Z22" s="675">
        <v>45</v>
      </c>
      <c r="AA22" s="675"/>
      <c r="AB22" s="675"/>
      <c r="AC22" s="675"/>
      <c r="AD22" s="676">
        <v>3446943</v>
      </c>
      <c r="AE22" s="676"/>
      <c r="AF22" s="676"/>
      <c r="AG22" s="676"/>
      <c r="AH22" s="676"/>
      <c r="AI22" s="676"/>
      <c r="AJ22" s="676"/>
      <c r="AK22" s="676"/>
      <c r="AL22" s="645">
        <v>79.7</v>
      </c>
      <c r="AM22" s="646"/>
      <c r="AN22" s="646"/>
      <c r="AO22" s="677"/>
      <c r="AP22" s="736" t="s">
        <v>283</v>
      </c>
      <c r="AQ22" s="744"/>
      <c r="AR22" s="744"/>
      <c r="AS22" s="744"/>
      <c r="AT22" s="744"/>
      <c r="AU22" s="744"/>
      <c r="AV22" s="744"/>
      <c r="AW22" s="744"/>
      <c r="AX22" s="744"/>
      <c r="AY22" s="744"/>
      <c r="AZ22" s="744"/>
      <c r="BA22" s="744"/>
      <c r="BB22" s="744"/>
      <c r="BC22" s="744"/>
      <c r="BD22" s="744"/>
      <c r="BE22" s="744"/>
      <c r="BF22" s="738"/>
      <c r="BG22" s="642" t="s">
        <v>147</v>
      </c>
      <c r="BH22" s="643"/>
      <c r="BI22" s="643"/>
      <c r="BJ22" s="643"/>
      <c r="BK22" s="643"/>
      <c r="BL22" s="643"/>
      <c r="BM22" s="643"/>
      <c r="BN22" s="644"/>
      <c r="BO22" s="675" t="s">
        <v>147</v>
      </c>
      <c r="BP22" s="675"/>
      <c r="BQ22" s="675"/>
      <c r="BR22" s="675"/>
      <c r="BS22" s="648" t="s">
        <v>147</v>
      </c>
      <c r="BT22" s="643"/>
      <c r="BU22" s="643"/>
      <c r="BV22" s="643"/>
      <c r="BW22" s="643"/>
      <c r="BX22" s="643"/>
      <c r="BY22" s="643"/>
      <c r="BZ22" s="643"/>
      <c r="CA22" s="643"/>
      <c r="CB22" s="689"/>
      <c r="CD22" s="746" t="s">
        <v>284</v>
      </c>
      <c r="CE22" s="747"/>
      <c r="CF22" s="747"/>
      <c r="CG22" s="747"/>
      <c r="CH22" s="747"/>
      <c r="CI22" s="747"/>
      <c r="CJ22" s="747"/>
      <c r="CK22" s="747"/>
      <c r="CL22" s="747"/>
      <c r="CM22" s="747"/>
      <c r="CN22" s="747"/>
      <c r="CO22" s="747"/>
      <c r="CP22" s="747"/>
      <c r="CQ22" s="747"/>
      <c r="CR22" s="747"/>
      <c r="CS22" s="747"/>
      <c r="CT22" s="747"/>
      <c r="CU22" s="747"/>
      <c r="CV22" s="747"/>
      <c r="CW22" s="747"/>
      <c r="CX22" s="747"/>
      <c r="CY22" s="747"/>
      <c r="CZ22" s="747"/>
      <c r="DA22" s="747"/>
      <c r="DB22" s="747"/>
      <c r="DC22" s="747"/>
      <c r="DD22" s="747"/>
      <c r="DE22" s="747"/>
      <c r="DF22" s="747"/>
      <c r="DG22" s="747"/>
      <c r="DH22" s="747"/>
      <c r="DI22" s="747"/>
      <c r="DJ22" s="747"/>
      <c r="DK22" s="747"/>
      <c r="DL22" s="747"/>
      <c r="DM22" s="747"/>
      <c r="DN22" s="747"/>
      <c r="DO22" s="747"/>
      <c r="DP22" s="747"/>
      <c r="DQ22" s="747"/>
      <c r="DR22" s="747"/>
      <c r="DS22" s="747"/>
      <c r="DT22" s="747"/>
      <c r="DU22" s="747"/>
      <c r="DV22" s="747"/>
      <c r="DW22" s="747"/>
      <c r="DX22" s="747"/>
      <c r="DY22" s="747"/>
      <c r="DZ22" s="747"/>
      <c r="EA22" s="747"/>
      <c r="EB22" s="747"/>
      <c r="EC22" s="748"/>
    </row>
    <row r="23" spans="2:133" ht="11.25" customHeight="1" x14ac:dyDescent="0.15">
      <c r="B23" s="639" t="s">
        <v>285</v>
      </c>
      <c r="C23" s="640"/>
      <c r="D23" s="640"/>
      <c r="E23" s="640"/>
      <c r="F23" s="640"/>
      <c r="G23" s="640"/>
      <c r="H23" s="640"/>
      <c r="I23" s="640"/>
      <c r="J23" s="640"/>
      <c r="K23" s="640"/>
      <c r="L23" s="640"/>
      <c r="M23" s="640"/>
      <c r="N23" s="640"/>
      <c r="O23" s="640"/>
      <c r="P23" s="640"/>
      <c r="Q23" s="641"/>
      <c r="R23" s="642">
        <v>3446943</v>
      </c>
      <c r="S23" s="643"/>
      <c r="T23" s="643"/>
      <c r="U23" s="643"/>
      <c r="V23" s="643"/>
      <c r="W23" s="643"/>
      <c r="X23" s="643"/>
      <c r="Y23" s="644"/>
      <c r="Z23" s="675">
        <v>41.6</v>
      </c>
      <c r="AA23" s="675"/>
      <c r="AB23" s="675"/>
      <c r="AC23" s="675"/>
      <c r="AD23" s="676">
        <v>3446943</v>
      </c>
      <c r="AE23" s="676"/>
      <c r="AF23" s="676"/>
      <c r="AG23" s="676"/>
      <c r="AH23" s="676"/>
      <c r="AI23" s="676"/>
      <c r="AJ23" s="676"/>
      <c r="AK23" s="676"/>
      <c r="AL23" s="645">
        <v>79.7</v>
      </c>
      <c r="AM23" s="646"/>
      <c r="AN23" s="646"/>
      <c r="AO23" s="677"/>
      <c r="AP23" s="736" t="s">
        <v>286</v>
      </c>
      <c r="AQ23" s="744"/>
      <c r="AR23" s="744"/>
      <c r="AS23" s="744"/>
      <c r="AT23" s="744"/>
      <c r="AU23" s="744"/>
      <c r="AV23" s="744"/>
      <c r="AW23" s="744"/>
      <c r="AX23" s="744"/>
      <c r="AY23" s="744"/>
      <c r="AZ23" s="744"/>
      <c r="BA23" s="744"/>
      <c r="BB23" s="744"/>
      <c r="BC23" s="744"/>
      <c r="BD23" s="744"/>
      <c r="BE23" s="744"/>
      <c r="BF23" s="738"/>
      <c r="BG23" s="642" t="s">
        <v>231</v>
      </c>
      <c r="BH23" s="643"/>
      <c r="BI23" s="643"/>
      <c r="BJ23" s="643"/>
      <c r="BK23" s="643"/>
      <c r="BL23" s="643"/>
      <c r="BM23" s="643"/>
      <c r="BN23" s="644"/>
      <c r="BO23" s="675" t="s">
        <v>147</v>
      </c>
      <c r="BP23" s="675"/>
      <c r="BQ23" s="675"/>
      <c r="BR23" s="675"/>
      <c r="BS23" s="648" t="s">
        <v>147</v>
      </c>
      <c r="BT23" s="643"/>
      <c r="BU23" s="643"/>
      <c r="BV23" s="643"/>
      <c r="BW23" s="643"/>
      <c r="BX23" s="643"/>
      <c r="BY23" s="643"/>
      <c r="BZ23" s="643"/>
      <c r="CA23" s="643"/>
      <c r="CB23" s="689"/>
      <c r="CD23" s="746" t="s">
        <v>225</v>
      </c>
      <c r="CE23" s="747"/>
      <c r="CF23" s="747"/>
      <c r="CG23" s="747"/>
      <c r="CH23" s="747"/>
      <c r="CI23" s="747"/>
      <c r="CJ23" s="747"/>
      <c r="CK23" s="747"/>
      <c r="CL23" s="747"/>
      <c r="CM23" s="747"/>
      <c r="CN23" s="747"/>
      <c r="CO23" s="747"/>
      <c r="CP23" s="747"/>
      <c r="CQ23" s="748"/>
      <c r="CR23" s="746" t="s">
        <v>287</v>
      </c>
      <c r="CS23" s="747"/>
      <c r="CT23" s="747"/>
      <c r="CU23" s="747"/>
      <c r="CV23" s="747"/>
      <c r="CW23" s="747"/>
      <c r="CX23" s="747"/>
      <c r="CY23" s="748"/>
      <c r="CZ23" s="746" t="s">
        <v>288</v>
      </c>
      <c r="DA23" s="747"/>
      <c r="DB23" s="747"/>
      <c r="DC23" s="748"/>
      <c r="DD23" s="746" t="s">
        <v>289</v>
      </c>
      <c r="DE23" s="747"/>
      <c r="DF23" s="747"/>
      <c r="DG23" s="747"/>
      <c r="DH23" s="747"/>
      <c r="DI23" s="747"/>
      <c r="DJ23" s="747"/>
      <c r="DK23" s="748"/>
      <c r="DL23" s="755" t="s">
        <v>290</v>
      </c>
      <c r="DM23" s="756"/>
      <c r="DN23" s="756"/>
      <c r="DO23" s="756"/>
      <c r="DP23" s="756"/>
      <c r="DQ23" s="756"/>
      <c r="DR23" s="756"/>
      <c r="DS23" s="756"/>
      <c r="DT23" s="756"/>
      <c r="DU23" s="756"/>
      <c r="DV23" s="757"/>
      <c r="DW23" s="746" t="s">
        <v>291</v>
      </c>
      <c r="DX23" s="747"/>
      <c r="DY23" s="747"/>
      <c r="DZ23" s="747"/>
      <c r="EA23" s="747"/>
      <c r="EB23" s="747"/>
      <c r="EC23" s="748"/>
    </row>
    <row r="24" spans="2:133" ht="11.25" customHeight="1" x14ac:dyDescent="0.15">
      <c r="B24" s="639" t="s">
        <v>292</v>
      </c>
      <c r="C24" s="640"/>
      <c r="D24" s="640"/>
      <c r="E24" s="640"/>
      <c r="F24" s="640"/>
      <c r="G24" s="640"/>
      <c r="H24" s="640"/>
      <c r="I24" s="640"/>
      <c r="J24" s="640"/>
      <c r="K24" s="640"/>
      <c r="L24" s="640"/>
      <c r="M24" s="640"/>
      <c r="N24" s="640"/>
      <c r="O24" s="640"/>
      <c r="P24" s="640"/>
      <c r="Q24" s="641"/>
      <c r="R24" s="642">
        <v>281821</v>
      </c>
      <c r="S24" s="643"/>
      <c r="T24" s="643"/>
      <c r="U24" s="643"/>
      <c r="V24" s="643"/>
      <c r="W24" s="643"/>
      <c r="X24" s="643"/>
      <c r="Y24" s="644"/>
      <c r="Z24" s="675">
        <v>3.4</v>
      </c>
      <c r="AA24" s="675"/>
      <c r="AB24" s="675"/>
      <c r="AC24" s="675"/>
      <c r="AD24" s="676" t="s">
        <v>147</v>
      </c>
      <c r="AE24" s="676"/>
      <c r="AF24" s="676"/>
      <c r="AG24" s="676"/>
      <c r="AH24" s="676"/>
      <c r="AI24" s="676"/>
      <c r="AJ24" s="676"/>
      <c r="AK24" s="676"/>
      <c r="AL24" s="645" t="s">
        <v>147</v>
      </c>
      <c r="AM24" s="646"/>
      <c r="AN24" s="646"/>
      <c r="AO24" s="677"/>
      <c r="AP24" s="736" t="s">
        <v>293</v>
      </c>
      <c r="AQ24" s="744"/>
      <c r="AR24" s="744"/>
      <c r="AS24" s="744"/>
      <c r="AT24" s="744"/>
      <c r="AU24" s="744"/>
      <c r="AV24" s="744"/>
      <c r="AW24" s="744"/>
      <c r="AX24" s="744"/>
      <c r="AY24" s="744"/>
      <c r="AZ24" s="744"/>
      <c r="BA24" s="744"/>
      <c r="BB24" s="744"/>
      <c r="BC24" s="744"/>
      <c r="BD24" s="744"/>
      <c r="BE24" s="744"/>
      <c r="BF24" s="738"/>
      <c r="BG24" s="642" t="s">
        <v>231</v>
      </c>
      <c r="BH24" s="643"/>
      <c r="BI24" s="643"/>
      <c r="BJ24" s="643"/>
      <c r="BK24" s="643"/>
      <c r="BL24" s="643"/>
      <c r="BM24" s="643"/>
      <c r="BN24" s="644"/>
      <c r="BO24" s="675" t="s">
        <v>177</v>
      </c>
      <c r="BP24" s="675"/>
      <c r="BQ24" s="675"/>
      <c r="BR24" s="675"/>
      <c r="BS24" s="648" t="s">
        <v>231</v>
      </c>
      <c r="BT24" s="643"/>
      <c r="BU24" s="643"/>
      <c r="BV24" s="643"/>
      <c r="BW24" s="643"/>
      <c r="BX24" s="643"/>
      <c r="BY24" s="643"/>
      <c r="BZ24" s="643"/>
      <c r="CA24" s="643"/>
      <c r="CB24" s="689"/>
      <c r="CD24" s="700" t="s">
        <v>294</v>
      </c>
      <c r="CE24" s="701"/>
      <c r="CF24" s="701"/>
      <c r="CG24" s="701"/>
      <c r="CH24" s="701"/>
      <c r="CI24" s="701"/>
      <c r="CJ24" s="701"/>
      <c r="CK24" s="701"/>
      <c r="CL24" s="701"/>
      <c r="CM24" s="701"/>
      <c r="CN24" s="701"/>
      <c r="CO24" s="701"/>
      <c r="CP24" s="701"/>
      <c r="CQ24" s="702"/>
      <c r="CR24" s="697">
        <v>3157449</v>
      </c>
      <c r="CS24" s="698"/>
      <c r="CT24" s="698"/>
      <c r="CU24" s="698"/>
      <c r="CV24" s="698"/>
      <c r="CW24" s="698"/>
      <c r="CX24" s="698"/>
      <c r="CY24" s="741"/>
      <c r="CZ24" s="742">
        <v>40.6</v>
      </c>
      <c r="DA24" s="713"/>
      <c r="DB24" s="713"/>
      <c r="DC24" s="745"/>
      <c r="DD24" s="740">
        <v>2755485</v>
      </c>
      <c r="DE24" s="698"/>
      <c r="DF24" s="698"/>
      <c r="DG24" s="698"/>
      <c r="DH24" s="698"/>
      <c r="DI24" s="698"/>
      <c r="DJ24" s="698"/>
      <c r="DK24" s="741"/>
      <c r="DL24" s="740">
        <v>2312223</v>
      </c>
      <c r="DM24" s="698"/>
      <c r="DN24" s="698"/>
      <c r="DO24" s="698"/>
      <c r="DP24" s="698"/>
      <c r="DQ24" s="698"/>
      <c r="DR24" s="698"/>
      <c r="DS24" s="698"/>
      <c r="DT24" s="698"/>
      <c r="DU24" s="698"/>
      <c r="DV24" s="741"/>
      <c r="DW24" s="742">
        <v>52.1</v>
      </c>
      <c r="DX24" s="713"/>
      <c r="DY24" s="713"/>
      <c r="DZ24" s="713"/>
      <c r="EA24" s="713"/>
      <c r="EB24" s="713"/>
      <c r="EC24" s="743"/>
    </row>
    <row r="25" spans="2:133" ht="11.25" customHeight="1" x14ac:dyDescent="0.15">
      <c r="B25" s="639" t="s">
        <v>295</v>
      </c>
      <c r="C25" s="640"/>
      <c r="D25" s="640"/>
      <c r="E25" s="640"/>
      <c r="F25" s="640"/>
      <c r="G25" s="640"/>
      <c r="H25" s="640"/>
      <c r="I25" s="640"/>
      <c r="J25" s="640"/>
      <c r="K25" s="640"/>
      <c r="L25" s="640"/>
      <c r="M25" s="640"/>
      <c r="N25" s="640"/>
      <c r="O25" s="640"/>
      <c r="P25" s="640"/>
      <c r="Q25" s="641"/>
      <c r="R25" s="642" t="s">
        <v>147</v>
      </c>
      <c r="S25" s="643"/>
      <c r="T25" s="643"/>
      <c r="U25" s="643"/>
      <c r="V25" s="643"/>
      <c r="W25" s="643"/>
      <c r="X25" s="643"/>
      <c r="Y25" s="644"/>
      <c r="Z25" s="675" t="s">
        <v>147</v>
      </c>
      <c r="AA25" s="675"/>
      <c r="AB25" s="675"/>
      <c r="AC25" s="675"/>
      <c r="AD25" s="676" t="s">
        <v>147</v>
      </c>
      <c r="AE25" s="676"/>
      <c r="AF25" s="676"/>
      <c r="AG25" s="676"/>
      <c r="AH25" s="676"/>
      <c r="AI25" s="676"/>
      <c r="AJ25" s="676"/>
      <c r="AK25" s="676"/>
      <c r="AL25" s="645" t="s">
        <v>147</v>
      </c>
      <c r="AM25" s="646"/>
      <c r="AN25" s="646"/>
      <c r="AO25" s="677"/>
      <c r="AP25" s="736" t="s">
        <v>296</v>
      </c>
      <c r="AQ25" s="744"/>
      <c r="AR25" s="744"/>
      <c r="AS25" s="744"/>
      <c r="AT25" s="744"/>
      <c r="AU25" s="744"/>
      <c r="AV25" s="744"/>
      <c r="AW25" s="744"/>
      <c r="AX25" s="744"/>
      <c r="AY25" s="744"/>
      <c r="AZ25" s="744"/>
      <c r="BA25" s="744"/>
      <c r="BB25" s="744"/>
      <c r="BC25" s="744"/>
      <c r="BD25" s="744"/>
      <c r="BE25" s="744"/>
      <c r="BF25" s="738"/>
      <c r="BG25" s="642" t="s">
        <v>231</v>
      </c>
      <c r="BH25" s="643"/>
      <c r="BI25" s="643"/>
      <c r="BJ25" s="643"/>
      <c r="BK25" s="643"/>
      <c r="BL25" s="643"/>
      <c r="BM25" s="643"/>
      <c r="BN25" s="644"/>
      <c r="BO25" s="675" t="s">
        <v>147</v>
      </c>
      <c r="BP25" s="675"/>
      <c r="BQ25" s="675"/>
      <c r="BR25" s="675"/>
      <c r="BS25" s="648" t="s">
        <v>147</v>
      </c>
      <c r="BT25" s="643"/>
      <c r="BU25" s="643"/>
      <c r="BV25" s="643"/>
      <c r="BW25" s="643"/>
      <c r="BX25" s="643"/>
      <c r="BY25" s="643"/>
      <c r="BZ25" s="643"/>
      <c r="CA25" s="643"/>
      <c r="CB25" s="689"/>
      <c r="CD25" s="681" t="s">
        <v>297</v>
      </c>
      <c r="CE25" s="682"/>
      <c r="CF25" s="682"/>
      <c r="CG25" s="682"/>
      <c r="CH25" s="682"/>
      <c r="CI25" s="682"/>
      <c r="CJ25" s="682"/>
      <c r="CK25" s="682"/>
      <c r="CL25" s="682"/>
      <c r="CM25" s="682"/>
      <c r="CN25" s="682"/>
      <c r="CO25" s="682"/>
      <c r="CP25" s="682"/>
      <c r="CQ25" s="683"/>
      <c r="CR25" s="642">
        <v>1129542</v>
      </c>
      <c r="CS25" s="661"/>
      <c r="CT25" s="661"/>
      <c r="CU25" s="661"/>
      <c r="CV25" s="661"/>
      <c r="CW25" s="661"/>
      <c r="CX25" s="661"/>
      <c r="CY25" s="662"/>
      <c r="CZ25" s="645">
        <v>14.5</v>
      </c>
      <c r="DA25" s="663"/>
      <c r="DB25" s="663"/>
      <c r="DC25" s="664"/>
      <c r="DD25" s="648">
        <v>1076646</v>
      </c>
      <c r="DE25" s="661"/>
      <c r="DF25" s="661"/>
      <c r="DG25" s="661"/>
      <c r="DH25" s="661"/>
      <c r="DI25" s="661"/>
      <c r="DJ25" s="661"/>
      <c r="DK25" s="662"/>
      <c r="DL25" s="648">
        <v>1065784</v>
      </c>
      <c r="DM25" s="661"/>
      <c r="DN25" s="661"/>
      <c r="DO25" s="661"/>
      <c r="DP25" s="661"/>
      <c r="DQ25" s="661"/>
      <c r="DR25" s="661"/>
      <c r="DS25" s="661"/>
      <c r="DT25" s="661"/>
      <c r="DU25" s="661"/>
      <c r="DV25" s="662"/>
      <c r="DW25" s="645">
        <v>24</v>
      </c>
      <c r="DX25" s="663"/>
      <c r="DY25" s="663"/>
      <c r="DZ25" s="663"/>
      <c r="EA25" s="663"/>
      <c r="EB25" s="663"/>
      <c r="EC25" s="684"/>
    </row>
    <row r="26" spans="2:133" ht="11.25" customHeight="1" x14ac:dyDescent="0.15">
      <c r="B26" s="639" t="s">
        <v>298</v>
      </c>
      <c r="C26" s="640"/>
      <c r="D26" s="640"/>
      <c r="E26" s="640"/>
      <c r="F26" s="640"/>
      <c r="G26" s="640"/>
      <c r="H26" s="640"/>
      <c r="I26" s="640"/>
      <c r="J26" s="640"/>
      <c r="K26" s="640"/>
      <c r="L26" s="640"/>
      <c r="M26" s="640"/>
      <c r="N26" s="640"/>
      <c r="O26" s="640"/>
      <c r="P26" s="640"/>
      <c r="Q26" s="641"/>
      <c r="R26" s="642">
        <v>4608392</v>
      </c>
      <c r="S26" s="643"/>
      <c r="T26" s="643"/>
      <c r="U26" s="643"/>
      <c r="V26" s="643"/>
      <c r="W26" s="643"/>
      <c r="X26" s="643"/>
      <c r="Y26" s="644"/>
      <c r="Z26" s="675">
        <v>55.6</v>
      </c>
      <c r="AA26" s="675"/>
      <c r="AB26" s="675"/>
      <c r="AC26" s="675"/>
      <c r="AD26" s="676">
        <v>4326571</v>
      </c>
      <c r="AE26" s="676"/>
      <c r="AF26" s="676"/>
      <c r="AG26" s="676"/>
      <c r="AH26" s="676"/>
      <c r="AI26" s="676"/>
      <c r="AJ26" s="676"/>
      <c r="AK26" s="676"/>
      <c r="AL26" s="645">
        <v>100</v>
      </c>
      <c r="AM26" s="646"/>
      <c r="AN26" s="646"/>
      <c r="AO26" s="677"/>
      <c r="AP26" s="736" t="s">
        <v>299</v>
      </c>
      <c r="AQ26" s="737"/>
      <c r="AR26" s="737"/>
      <c r="AS26" s="737"/>
      <c r="AT26" s="737"/>
      <c r="AU26" s="737"/>
      <c r="AV26" s="737"/>
      <c r="AW26" s="737"/>
      <c r="AX26" s="737"/>
      <c r="AY26" s="737"/>
      <c r="AZ26" s="737"/>
      <c r="BA26" s="737"/>
      <c r="BB26" s="737"/>
      <c r="BC26" s="737"/>
      <c r="BD26" s="737"/>
      <c r="BE26" s="737"/>
      <c r="BF26" s="738"/>
      <c r="BG26" s="642" t="s">
        <v>147</v>
      </c>
      <c r="BH26" s="643"/>
      <c r="BI26" s="643"/>
      <c r="BJ26" s="643"/>
      <c r="BK26" s="643"/>
      <c r="BL26" s="643"/>
      <c r="BM26" s="643"/>
      <c r="BN26" s="644"/>
      <c r="BO26" s="675" t="s">
        <v>231</v>
      </c>
      <c r="BP26" s="675"/>
      <c r="BQ26" s="675"/>
      <c r="BR26" s="675"/>
      <c r="BS26" s="648" t="s">
        <v>231</v>
      </c>
      <c r="BT26" s="643"/>
      <c r="BU26" s="643"/>
      <c r="BV26" s="643"/>
      <c r="BW26" s="643"/>
      <c r="BX26" s="643"/>
      <c r="BY26" s="643"/>
      <c r="BZ26" s="643"/>
      <c r="CA26" s="643"/>
      <c r="CB26" s="689"/>
      <c r="CD26" s="681" t="s">
        <v>300</v>
      </c>
      <c r="CE26" s="682"/>
      <c r="CF26" s="682"/>
      <c r="CG26" s="682"/>
      <c r="CH26" s="682"/>
      <c r="CI26" s="682"/>
      <c r="CJ26" s="682"/>
      <c r="CK26" s="682"/>
      <c r="CL26" s="682"/>
      <c r="CM26" s="682"/>
      <c r="CN26" s="682"/>
      <c r="CO26" s="682"/>
      <c r="CP26" s="682"/>
      <c r="CQ26" s="683"/>
      <c r="CR26" s="642">
        <v>710425</v>
      </c>
      <c r="CS26" s="643"/>
      <c r="CT26" s="643"/>
      <c r="CU26" s="643"/>
      <c r="CV26" s="643"/>
      <c r="CW26" s="643"/>
      <c r="CX26" s="643"/>
      <c r="CY26" s="644"/>
      <c r="CZ26" s="645">
        <v>9.1</v>
      </c>
      <c r="DA26" s="663"/>
      <c r="DB26" s="663"/>
      <c r="DC26" s="664"/>
      <c r="DD26" s="648">
        <v>686660</v>
      </c>
      <c r="DE26" s="643"/>
      <c r="DF26" s="643"/>
      <c r="DG26" s="643"/>
      <c r="DH26" s="643"/>
      <c r="DI26" s="643"/>
      <c r="DJ26" s="643"/>
      <c r="DK26" s="644"/>
      <c r="DL26" s="648" t="s">
        <v>231</v>
      </c>
      <c r="DM26" s="643"/>
      <c r="DN26" s="643"/>
      <c r="DO26" s="643"/>
      <c r="DP26" s="643"/>
      <c r="DQ26" s="643"/>
      <c r="DR26" s="643"/>
      <c r="DS26" s="643"/>
      <c r="DT26" s="643"/>
      <c r="DU26" s="643"/>
      <c r="DV26" s="644"/>
      <c r="DW26" s="645" t="s">
        <v>231</v>
      </c>
      <c r="DX26" s="663"/>
      <c r="DY26" s="663"/>
      <c r="DZ26" s="663"/>
      <c r="EA26" s="663"/>
      <c r="EB26" s="663"/>
      <c r="EC26" s="684"/>
    </row>
    <row r="27" spans="2:133" ht="11.25" customHeight="1" x14ac:dyDescent="0.15">
      <c r="B27" s="639" t="s">
        <v>301</v>
      </c>
      <c r="C27" s="640"/>
      <c r="D27" s="640"/>
      <c r="E27" s="640"/>
      <c r="F27" s="640"/>
      <c r="G27" s="640"/>
      <c r="H27" s="640"/>
      <c r="I27" s="640"/>
      <c r="J27" s="640"/>
      <c r="K27" s="640"/>
      <c r="L27" s="640"/>
      <c r="M27" s="640"/>
      <c r="N27" s="640"/>
      <c r="O27" s="640"/>
      <c r="P27" s="640"/>
      <c r="Q27" s="641"/>
      <c r="R27" s="642">
        <v>853</v>
      </c>
      <c r="S27" s="643"/>
      <c r="T27" s="643"/>
      <c r="U27" s="643"/>
      <c r="V27" s="643"/>
      <c r="W27" s="643"/>
      <c r="X27" s="643"/>
      <c r="Y27" s="644"/>
      <c r="Z27" s="675">
        <v>0</v>
      </c>
      <c r="AA27" s="675"/>
      <c r="AB27" s="675"/>
      <c r="AC27" s="675"/>
      <c r="AD27" s="676">
        <v>853</v>
      </c>
      <c r="AE27" s="676"/>
      <c r="AF27" s="676"/>
      <c r="AG27" s="676"/>
      <c r="AH27" s="676"/>
      <c r="AI27" s="676"/>
      <c r="AJ27" s="676"/>
      <c r="AK27" s="676"/>
      <c r="AL27" s="645">
        <v>0</v>
      </c>
      <c r="AM27" s="646"/>
      <c r="AN27" s="646"/>
      <c r="AO27" s="677"/>
      <c r="AP27" s="639" t="s">
        <v>302</v>
      </c>
      <c r="AQ27" s="640"/>
      <c r="AR27" s="640"/>
      <c r="AS27" s="640"/>
      <c r="AT27" s="640"/>
      <c r="AU27" s="640"/>
      <c r="AV27" s="640"/>
      <c r="AW27" s="640"/>
      <c r="AX27" s="640"/>
      <c r="AY27" s="640"/>
      <c r="AZ27" s="640"/>
      <c r="BA27" s="640"/>
      <c r="BB27" s="640"/>
      <c r="BC27" s="640"/>
      <c r="BD27" s="640"/>
      <c r="BE27" s="640"/>
      <c r="BF27" s="641"/>
      <c r="BG27" s="642">
        <v>574874</v>
      </c>
      <c r="BH27" s="643"/>
      <c r="BI27" s="643"/>
      <c r="BJ27" s="643"/>
      <c r="BK27" s="643"/>
      <c r="BL27" s="643"/>
      <c r="BM27" s="643"/>
      <c r="BN27" s="644"/>
      <c r="BO27" s="675">
        <v>100</v>
      </c>
      <c r="BP27" s="675"/>
      <c r="BQ27" s="675"/>
      <c r="BR27" s="675"/>
      <c r="BS27" s="648" t="s">
        <v>231</v>
      </c>
      <c r="BT27" s="643"/>
      <c r="BU27" s="643"/>
      <c r="BV27" s="643"/>
      <c r="BW27" s="643"/>
      <c r="BX27" s="643"/>
      <c r="BY27" s="643"/>
      <c r="BZ27" s="643"/>
      <c r="CA27" s="643"/>
      <c r="CB27" s="689"/>
      <c r="CD27" s="681" t="s">
        <v>303</v>
      </c>
      <c r="CE27" s="682"/>
      <c r="CF27" s="682"/>
      <c r="CG27" s="682"/>
      <c r="CH27" s="682"/>
      <c r="CI27" s="682"/>
      <c r="CJ27" s="682"/>
      <c r="CK27" s="682"/>
      <c r="CL27" s="682"/>
      <c r="CM27" s="682"/>
      <c r="CN27" s="682"/>
      <c r="CO27" s="682"/>
      <c r="CP27" s="682"/>
      <c r="CQ27" s="683"/>
      <c r="CR27" s="642">
        <v>514251</v>
      </c>
      <c r="CS27" s="661"/>
      <c r="CT27" s="661"/>
      <c r="CU27" s="661"/>
      <c r="CV27" s="661"/>
      <c r="CW27" s="661"/>
      <c r="CX27" s="661"/>
      <c r="CY27" s="662"/>
      <c r="CZ27" s="645">
        <v>6.6</v>
      </c>
      <c r="DA27" s="663"/>
      <c r="DB27" s="663"/>
      <c r="DC27" s="664"/>
      <c r="DD27" s="648">
        <v>175826</v>
      </c>
      <c r="DE27" s="661"/>
      <c r="DF27" s="661"/>
      <c r="DG27" s="661"/>
      <c r="DH27" s="661"/>
      <c r="DI27" s="661"/>
      <c r="DJ27" s="661"/>
      <c r="DK27" s="662"/>
      <c r="DL27" s="648">
        <v>166168</v>
      </c>
      <c r="DM27" s="661"/>
      <c r="DN27" s="661"/>
      <c r="DO27" s="661"/>
      <c r="DP27" s="661"/>
      <c r="DQ27" s="661"/>
      <c r="DR27" s="661"/>
      <c r="DS27" s="661"/>
      <c r="DT27" s="661"/>
      <c r="DU27" s="661"/>
      <c r="DV27" s="662"/>
      <c r="DW27" s="645">
        <v>3.7</v>
      </c>
      <c r="DX27" s="663"/>
      <c r="DY27" s="663"/>
      <c r="DZ27" s="663"/>
      <c r="EA27" s="663"/>
      <c r="EB27" s="663"/>
      <c r="EC27" s="684"/>
    </row>
    <row r="28" spans="2:133" ht="11.25" customHeight="1" x14ac:dyDescent="0.15">
      <c r="B28" s="639" t="s">
        <v>304</v>
      </c>
      <c r="C28" s="640"/>
      <c r="D28" s="640"/>
      <c r="E28" s="640"/>
      <c r="F28" s="640"/>
      <c r="G28" s="640"/>
      <c r="H28" s="640"/>
      <c r="I28" s="640"/>
      <c r="J28" s="640"/>
      <c r="K28" s="640"/>
      <c r="L28" s="640"/>
      <c r="M28" s="640"/>
      <c r="N28" s="640"/>
      <c r="O28" s="640"/>
      <c r="P28" s="640"/>
      <c r="Q28" s="641"/>
      <c r="R28" s="642">
        <v>42929</v>
      </c>
      <c r="S28" s="643"/>
      <c r="T28" s="643"/>
      <c r="U28" s="643"/>
      <c r="V28" s="643"/>
      <c r="W28" s="643"/>
      <c r="X28" s="643"/>
      <c r="Y28" s="644"/>
      <c r="Z28" s="675">
        <v>0.5</v>
      </c>
      <c r="AA28" s="675"/>
      <c r="AB28" s="675"/>
      <c r="AC28" s="675"/>
      <c r="AD28" s="676" t="s">
        <v>231</v>
      </c>
      <c r="AE28" s="676"/>
      <c r="AF28" s="676"/>
      <c r="AG28" s="676"/>
      <c r="AH28" s="676"/>
      <c r="AI28" s="676"/>
      <c r="AJ28" s="676"/>
      <c r="AK28" s="676"/>
      <c r="AL28" s="645" t="s">
        <v>147</v>
      </c>
      <c r="AM28" s="646"/>
      <c r="AN28" s="646"/>
      <c r="AO28" s="677"/>
      <c r="AP28" s="639"/>
      <c r="AQ28" s="640"/>
      <c r="AR28" s="640"/>
      <c r="AS28" s="640"/>
      <c r="AT28" s="640"/>
      <c r="AU28" s="640"/>
      <c r="AV28" s="640"/>
      <c r="AW28" s="640"/>
      <c r="AX28" s="640"/>
      <c r="AY28" s="640"/>
      <c r="AZ28" s="640"/>
      <c r="BA28" s="640"/>
      <c r="BB28" s="640"/>
      <c r="BC28" s="640"/>
      <c r="BD28" s="640"/>
      <c r="BE28" s="640"/>
      <c r="BF28" s="641"/>
      <c r="BG28" s="642"/>
      <c r="BH28" s="643"/>
      <c r="BI28" s="643"/>
      <c r="BJ28" s="643"/>
      <c r="BK28" s="643"/>
      <c r="BL28" s="643"/>
      <c r="BM28" s="643"/>
      <c r="BN28" s="644"/>
      <c r="BO28" s="675"/>
      <c r="BP28" s="675"/>
      <c r="BQ28" s="675"/>
      <c r="BR28" s="675"/>
      <c r="BS28" s="648"/>
      <c r="BT28" s="643"/>
      <c r="BU28" s="643"/>
      <c r="BV28" s="643"/>
      <c r="BW28" s="643"/>
      <c r="BX28" s="643"/>
      <c r="BY28" s="643"/>
      <c r="BZ28" s="643"/>
      <c r="CA28" s="643"/>
      <c r="CB28" s="689"/>
      <c r="CD28" s="681" t="s">
        <v>305</v>
      </c>
      <c r="CE28" s="682"/>
      <c r="CF28" s="682"/>
      <c r="CG28" s="682"/>
      <c r="CH28" s="682"/>
      <c r="CI28" s="682"/>
      <c r="CJ28" s="682"/>
      <c r="CK28" s="682"/>
      <c r="CL28" s="682"/>
      <c r="CM28" s="682"/>
      <c r="CN28" s="682"/>
      <c r="CO28" s="682"/>
      <c r="CP28" s="682"/>
      <c r="CQ28" s="683"/>
      <c r="CR28" s="642">
        <v>1513656</v>
      </c>
      <c r="CS28" s="643"/>
      <c r="CT28" s="643"/>
      <c r="CU28" s="643"/>
      <c r="CV28" s="643"/>
      <c r="CW28" s="643"/>
      <c r="CX28" s="643"/>
      <c r="CY28" s="644"/>
      <c r="CZ28" s="645">
        <v>19.5</v>
      </c>
      <c r="DA28" s="663"/>
      <c r="DB28" s="663"/>
      <c r="DC28" s="664"/>
      <c r="DD28" s="648">
        <v>1503013</v>
      </c>
      <c r="DE28" s="643"/>
      <c r="DF28" s="643"/>
      <c r="DG28" s="643"/>
      <c r="DH28" s="643"/>
      <c r="DI28" s="643"/>
      <c r="DJ28" s="643"/>
      <c r="DK28" s="644"/>
      <c r="DL28" s="648">
        <v>1080271</v>
      </c>
      <c r="DM28" s="643"/>
      <c r="DN28" s="643"/>
      <c r="DO28" s="643"/>
      <c r="DP28" s="643"/>
      <c r="DQ28" s="643"/>
      <c r="DR28" s="643"/>
      <c r="DS28" s="643"/>
      <c r="DT28" s="643"/>
      <c r="DU28" s="643"/>
      <c r="DV28" s="644"/>
      <c r="DW28" s="645">
        <v>24.3</v>
      </c>
      <c r="DX28" s="663"/>
      <c r="DY28" s="663"/>
      <c r="DZ28" s="663"/>
      <c r="EA28" s="663"/>
      <c r="EB28" s="663"/>
      <c r="EC28" s="684"/>
    </row>
    <row r="29" spans="2:133" ht="11.25" customHeight="1" x14ac:dyDescent="0.15">
      <c r="B29" s="639" t="s">
        <v>306</v>
      </c>
      <c r="C29" s="640"/>
      <c r="D29" s="640"/>
      <c r="E29" s="640"/>
      <c r="F29" s="640"/>
      <c r="G29" s="640"/>
      <c r="H29" s="640"/>
      <c r="I29" s="640"/>
      <c r="J29" s="640"/>
      <c r="K29" s="640"/>
      <c r="L29" s="640"/>
      <c r="M29" s="640"/>
      <c r="N29" s="640"/>
      <c r="O29" s="640"/>
      <c r="P29" s="640"/>
      <c r="Q29" s="641"/>
      <c r="R29" s="642">
        <v>51933</v>
      </c>
      <c r="S29" s="643"/>
      <c r="T29" s="643"/>
      <c r="U29" s="643"/>
      <c r="V29" s="643"/>
      <c r="W29" s="643"/>
      <c r="X29" s="643"/>
      <c r="Y29" s="644"/>
      <c r="Z29" s="675">
        <v>0.6</v>
      </c>
      <c r="AA29" s="675"/>
      <c r="AB29" s="675"/>
      <c r="AC29" s="675"/>
      <c r="AD29" s="676" t="s">
        <v>147</v>
      </c>
      <c r="AE29" s="676"/>
      <c r="AF29" s="676"/>
      <c r="AG29" s="676"/>
      <c r="AH29" s="676"/>
      <c r="AI29" s="676"/>
      <c r="AJ29" s="676"/>
      <c r="AK29" s="676"/>
      <c r="AL29" s="645" t="s">
        <v>147</v>
      </c>
      <c r="AM29" s="646"/>
      <c r="AN29" s="646"/>
      <c r="AO29" s="677"/>
      <c r="AP29" s="623"/>
      <c r="AQ29" s="624"/>
      <c r="AR29" s="624"/>
      <c r="AS29" s="624"/>
      <c r="AT29" s="624"/>
      <c r="AU29" s="624"/>
      <c r="AV29" s="624"/>
      <c r="AW29" s="624"/>
      <c r="AX29" s="624"/>
      <c r="AY29" s="624"/>
      <c r="AZ29" s="624"/>
      <c r="BA29" s="624"/>
      <c r="BB29" s="624"/>
      <c r="BC29" s="624"/>
      <c r="BD29" s="624"/>
      <c r="BE29" s="624"/>
      <c r="BF29" s="625"/>
      <c r="BG29" s="642"/>
      <c r="BH29" s="643"/>
      <c r="BI29" s="643"/>
      <c r="BJ29" s="643"/>
      <c r="BK29" s="643"/>
      <c r="BL29" s="643"/>
      <c r="BM29" s="643"/>
      <c r="BN29" s="644"/>
      <c r="BO29" s="675"/>
      <c r="BP29" s="675"/>
      <c r="BQ29" s="675"/>
      <c r="BR29" s="675"/>
      <c r="BS29" s="676"/>
      <c r="BT29" s="676"/>
      <c r="BU29" s="676"/>
      <c r="BV29" s="676"/>
      <c r="BW29" s="676"/>
      <c r="BX29" s="676"/>
      <c r="BY29" s="676"/>
      <c r="BZ29" s="676"/>
      <c r="CA29" s="676"/>
      <c r="CB29" s="739"/>
      <c r="CD29" s="730" t="s">
        <v>307</v>
      </c>
      <c r="CE29" s="731"/>
      <c r="CF29" s="681" t="s">
        <v>70</v>
      </c>
      <c r="CG29" s="682"/>
      <c r="CH29" s="682"/>
      <c r="CI29" s="682"/>
      <c r="CJ29" s="682"/>
      <c r="CK29" s="682"/>
      <c r="CL29" s="682"/>
      <c r="CM29" s="682"/>
      <c r="CN29" s="682"/>
      <c r="CO29" s="682"/>
      <c r="CP29" s="682"/>
      <c r="CQ29" s="683"/>
      <c r="CR29" s="642">
        <v>1513593</v>
      </c>
      <c r="CS29" s="661"/>
      <c r="CT29" s="661"/>
      <c r="CU29" s="661"/>
      <c r="CV29" s="661"/>
      <c r="CW29" s="661"/>
      <c r="CX29" s="661"/>
      <c r="CY29" s="662"/>
      <c r="CZ29" s="645">
        <v>19.5</v>
      </c>
      <c r="DA29" s="663"/>
      <c r="DB29" s="663"/>
      <c r="DC29" s="664"/>
      <c r="DD29" s="648">
        <v>1502950</v>
      </c>
      <c r="DE29" s="661"/>
      <c r="DF29" s="661"/>
      <c r="DG29" s="661"/>
      <c r="DH29" s="661"/>
      <c r="DI29" s="661"/>
      <c r="DJ29" s="661"/>
      <c r="DK29" s="662"/>
      <c r="DL29" s="648">
        <v>1080208</v>
      </c>
      <c r="DM29" s="661"/>
      <c r="DN29" s="661"/>
      <c r="DO29" s="661"/>
      <c r="DP29" s="661"/>
      <c r="DQ29" s="661"/>
      <c r="DR29" s="661"/>
      <c r="DS29" s="661"/>
      <c r="DT29" s="661"/>
      <c r="DU29" s="661"/>
      <c r="DV29" s="662"/>
      <c r="DW29" s="645">
        <v>24.3</v>
      </c>
      <c r="DX29" s="663"/>
      <c r="DY29" s="663"/>
      <c r="DZ29" s="663"/>
      <c r="EA29" s="663"/>
      <c r="EB29" s="663"/>
      <c r="EC29" s="684"/>
    </row>
    <row r="30" spans="2:133" ht="11.25" customHeight="1" x14ac:dyDescent="0.15">
      <c r="B30" s="639" t="s">
        <v>308</v>
      </c>
      <c r="C30" s="640"/>
      <c r="D30" s="640"/>
      <c r="E30" s="640"/>
      <c r="F30" s="640"/>
      <c r="G30" s="640"/>
      <c r="H30" s="640"/>
      <c r="I30" s="640"/>
      <c r="J30" s="640"/>
      <c r="K30" s="640"/>
      <c r="L30" s="640"/>
      <c r="M30" s="640"/>
      <c r="N30" s="640"/>
      <c r="O30" s="640"/>
      <c r="P30" s="640"/>
      <c r="Q30" s="641"/>
      <c r="R30" s="642">
        <v>5190</v>
      </c>
      <c r="S30" s="643"/>
      <c r="T30" s="643"/>
      <c r="U30" s="643"/>
      <c r="V30" s="643"/>
      <c r="W30" s="643"/>
      <c r="X30" s="643"/>
      <c r="Y30" s="644"/>
      <c r="Z30" s="675">
        <v>0.1</v>
      </c>
      <c r="AA30" s="675"/>
      <c r="AB30" s="675"/>
      <c r="AC30" s="675"/>
      <c r="AD30" s="676" t="s">
        <v>147</v>
      </c>
      <c r="AE30" s="676"/>
      <c r="AF30" s="676"/>
      <c r="AG30" s="676"/>
      <c r="AH30" s="676"/>
      <c r="AI30" s="676"/>
      <c r="AJ30" s="676"/>
      <c r="AK30" s="676"/>
      <c r="AL30" s="645" t="s">
        <v>147</v>
      </c>
      <c r="AM30" s="646"/>
      <c r="AN30" s="646"/>
      <c r="AO30" s="677"/>
      <c r="AP30" s="703" t="s">
        <v>225</v>
      </c>
      <c r="AQ30" s="704"/>
      <c r="AR30" s="704"/>
      <c r="AS30" s="704"/>
      <c r="AT30" s="704"/>
      <c r="AU30" s="704"/>
      <c r="AV30" s="704"/>
      <c r="AW30" s="704"/>
      <c r="AX30" s="704"/>
      <c r="AY30" s="704"/>
      <c r="AZ30" s="704"/>
      <c r="BA30" s="704"/>
      <c r="BB30" s="704"/>
      <c r="BC30" s="704"/>
      <c r="BD30" s="704"/>
      <c r="BE30" s="704"/>
      <c r="BF30" s="705"/>
      <c r="BG30" s="703" t="s">
        <v>309</v>
      </c>
      <c r="BH30" s="728"/>
      <c r="BI30" s="728"/>
      <c r="BJ30" s="728"/>
      <c r="BK30" s="728"/>
      <c r="BL30" s="728"/>
      <c r="BM30" s="728"/>
      <c r="BN30" s="728"/>
      <c r="BO30" s="728"/>
      <c r="BP30" s="728"/>
      <c r="BQ30" s="729"/>
      <c r="BR30" s="703" t="s">
        <v>310</v>
      </c>
      <c r="BS30" s="728"/>
      <c r="BT30" s="728"/>
      <c r="BU30" s="728"/>
      <c r="BV30" s="728"/>
      <c r="BW30" s="728"/>
      <c r="BX30" s="728"/>
      <c r="BY30" s="728"/>
      <c r="BZ30" s="728"/>
      <c r="CA30" s="728"/>
      <c r="CB30" s="729"/>
      <c r="CD30" s="732"/>
      <c r="CE30" s="733"/>
      <c r="CF30" s="681" t="s">
        <v>311</v>
      </c>
      <c r="CG30" s="682"/>
      <c r="CH30" s="682"/>
      <c r="CI30" s="682"/>
      <c r="CJ30" s="682"/>
      <c r="CK30" s="682"/>
      <c r="CL30" s="682"/>
      <c r="CM30" s="682"/>
      <c r="CN30" s="682"/>
      <c r="CO30" s="682"/>
      <c r="CP30" s="682"/>
      <c r="CQ30" s="683"/>
      <c r="CR30" s="642">
        <v>1482911</v>
      </c>
      <c r="CS30" s="643"/>
      <c r="CT30" s="643"/>
      <c r="CU30" s="643"/>
      <c r="CV30" s="643"/>
      <c r="CW30" s="643"/>
      <c r="CX30" s="643"/>
      <c r="CY30" s="644"/>
      <c r="CZ30" s="645">
        <v>19.100000000000001</v>
      </c>
      <c r="DA30" s="663"/>
      <c r="DB30" s="663"/>
      <c r="DC30" s="664"/>
      <c r="DD30" s="648">
        <v>1473250</v>
      </c>
      <c r="DE30" s="643"/>
      <c r="DF30" s="643"/>
      <c r="DG30" s="643"/>
      <c r="DH30" s="643"/>
      <c r="DI30" s="643"/>
      <c r="DJ30" s="643"/>
      <c r="DK30" s="644"/>
      <c r="DL30" s="648">
        <v>1050508</v>
      </c>
      <c r="DM30" s="643"/>
      <c r="DN30" s="643"/>
      <c r="DO30" s="643"/>
      <c r="DP30" s="643"/>
      <c r="DQ30" s="643"/>
      <c r="DR30" s="643"/>
      <c r="DS30" s="643"/>
      <c r="DT30" s="643"/>
      <c r="DU30" s="643"/>
      <c r="DV30" s="644"/>
      <c r="DW30" s="645">
        <v>23.7</v>
      </c>
      <c r="DX30" s="663"/>
      <c r="DY30" s="663"/>
      <c r="DZ30" s="663"/>
      <c r="EA30" s="663"/>
      <c r="EB30" s="663"/>
      <c r="EC30" s="684"/>
    </row>
    <row r="31" spans="2:133" ht="11.25" customHeight="1" x14ac:dyDescent="0.15">
      <c r="B31" s="639" t="s">
        <v>312</v>
      </c>
      <c r="C31" s="640"/>
      <c r="D31" s="640"/>
      <c r="E31" s="640"/>
      <c r="F31" s="640"/>
      <c r="G31" s="640"/>
      <c r="H31" s="640"/>
      <c r="I31" s="640"/>
      <c r="J31" s="640"/>
      <c r="K31" s="640"/>
      <c r="L31" s="640"/>
      <c r="M31" s="640"/>
      <c r="N31" s="640"/>
      <c r="O31" s="640"/>
      <c r="P31" s="640"/>
      <c r="Q31" s="641"/>
      <c r="R31" s="642">
        <v>1229860</v>
      </c>
      <c r="S31" s="643"/>
      <c r="T31" s="643"/>
      <c r="U31" s="643"/>
      <c r="V31" s="643"/>
      <c r="W31" s="643"/>
      <c r="X31" s="643"/>
      <c r="Y31" s="644"/>
      <c r="Z31" s="675">
        <v>14.8</v>
      </c>
      <c r="AA31" s="675"/>
      <c r="AB31" s="675"/>
      <c r="AC31" s="675"/>
      <c r="AD31" s="676" t="s">
        <v>147</v>
      </c>
      <c r="AE31" s="676"/>
      <c r="AF31" s="676"/>
      <c r="AG31" s="676"/>
      <c r="AH31" s="676"/>
      <c r="AI31" s="676"/>
      <c r="AJ31" s="676"/>
      <c r="AK31" s="676"/>
      <c r="AL31" s="645" t="s">
        <v>147</v>
      </c>
      <c r="AM31" s="646"/>
      <c r="AN31" s="646"/>
      <c r="AO31" s="677"/>
      <c r="AP31" s="716" t="s">
        <v>313</v>
      </c>
      <c r="AQ31" s="717"/>
      <c r="AR31" s="717"/>
      <c r="AS31" s="717"/>
      <c r="AT31" s="722" t="s">
        <v>314</v>
      </c>
      <c r="AU31" s="231"/>
      <c r="AV31" s="231"/>
      <c r="AW31" s="231"/>
      <c r="AX31" s="708" t="s">
        <v>190</v>
      </c>
      <c r="AY31" s="709"/>
      <c r="AZ31" s="709"/>
      <c r="BA31" s="709"/>
      <c r="BB31" s="709"/>
      <c r="BC31" s="709"/>
      <c r="BD31" s="709"/>
      <c r="BE31" s="709"/>
      <c r="BF31" s="710"/>
      <c r="BG31" s="711">
        <v>99.8</v>
      </c>
      <c r="BH31" s="712"/>
      <c r="BI31" s="712"/>
      <c r="BJ31" s="712"/>
      <c r="BK31" s="712"/>
      <c r="BL31" s="712"/>
      <c r="BM31" s="713">
        <v>99.3</v>
      </c>
      <c r="BN31" s="712"/>
      <c r="BO31" s="712"/>
      <c r="BP31" s="712"/>
      <c r="BQ31" s="714"/>
      <c r="BR31" s="711">
        <v>99.7</v>
      </c>
      <c r="BS31" s="712"/>
      <c r="BT31" s="712"/>
      <c r="BU31" s="712"/>
      <c r="BV31" s="712"/>
      <c r="BW31" s="712"/>
      <c r="BX31" s="713">
        <v>99</v>
      </c>
      <c r="BY31" s="712"/>
      <c r="BZ31" s="712"/>
      <c r="CA31" s="712"/>
      <c r="CB31" s="714"/>
      <c r="CD31" s="732"/>
      <c r="CE31" s="733"/>
      <c r="CF31" s="681" t="s">
        <v>315</v>
      </c>
      <c r="CG31" s="682"/>
      <c r="CH31" s="682"/>
      <c r="CI31" s="682"/>
      <c r="CJ31" s="682"/>
      <c r="CK31" s="682"/>
      <c r="CL31" s="682"/>
      <c r="CM31" s="682"/>
      <c r="CN31" s="682"/>
      <c r="CO31" s="682"/>
      <c r="CP31" s="682"/>
      <c r="CQ31" s="683"/>
      <c r="CR31" s="642">
        <v>30682</v>
      </c>
      <c r="CS31" s="661"/>
      <c r="CT31" s="661"/>
      <c r="CU31" s="661"/>
      <c r="CV31" s="661"/>
      <c r="CW31" s="661"/>
      <c r="CX31" s="661"/>
      <c r="CY31" s="662"/>
      <c r="CZ31" s="645">
        <v>0.4</v>
      </c>
      <c r="DA31" s="663"/>
      <c r="DB31" s="663"/>
      <c r="DC31" s="664"/>
      <c r="DD31" s="648">
        <v>29700</v>
      </c>
      <c r="DE31" s="661"/>
      <c r="DF31" s="661"/>
      <c r="DG31" s="661"/>
      <c r="DH31" s="661"/>
      <c r="DI31" s="661"/>
      <c r="DJ31" s="661"/>
      <c r="DK31" s="662"/>
      <c r="DL31" s="648">
        <v>29700</v>
      </c>
      <c r="DM31" s="661"/>
      <c r="DN31" s="661"/>
      <c r="DO31" s="661"/>
      <c r="DP31" s="661"/>
      <c r="DQ31" s="661"/>
      <c r="DR31" s="661"/>
      <c r="DS31" s="661"/>
      <c r="DT31" s="661"/>
      <c r="DU31" s="661"/>
      <c r="DV31" s="662"/>
      <c r="DW31" s="645">
        <v>0.7</v>
      </c>
      <c r="DX31" s="663"/>
      <c r="DY31" s="663"/>
      <c r="DZ31" s="663"/>
      <c r="EA31" s="663"/>
      <c r="EB31" s="663"/>
      <c r="EC31" s="684"/>
    </row>
    <row r="32" spans="2:133" ht="11.25" customHeight="1" x14ac:dyDescent="0.15">
      <c r="B32" s="725" t="s">
        <v>316</v>
      </c>
      <c r="C32" s="726"/>
      <c r="D32" s="726"/>
      <c r="E32" s="726"/>
      <c r="F32" s="726"/>
      <c r="G32" s="726"/>
      <c r="H32" s="726"/>
      <c r="I32" s="726"/>
      <c r="J32" s="726"/>
      <c r="K32" s="726"/>
      <c r="L32" s="726"/>
      <c r="M32" s="726"/>
      <c r="N32" s="726"/>
      <c r="O32" s="726"/>
      <c r="P32" s="726"/>
      <c r="Q32" s="727"/>
      <c r="R32" s="642" t="s">
        <v>147</v>
      </c>
      <c r="S32" s="643"/>
      <c r="T32" s="643"/>
      <c r="U32" s="643"/>
      <c r="V32" s="643"/>
      <c r="W32" s="643"/>
      <c r="X32" s="643"/>
      <c r="Y32" s="644"/>
      <c r="Z32" s="675" t="s">
        <v>147</v>
      </c>
      <c r="AA32" s="675"/>
      <c r="AB32" s="675"/>
      <c r="AC32" s="675"/>
      <c r="AD32" s="676" t="s">
        <v>147</v>
      </c>
      <c r="AE32" s="676"/>
      <c r="AF32" s="676"/>
      <c r="AG32" s="676"/>
      <c r="AH32" s="676"/>
      <c r="AI32" s="676"/>
      <c r="AJ32" s="676"/>
      <c r="AK32" s="676"/>
      <c r="AL32" s="645" t="s">
        <v>147</v>
      </c>
      <c r="AM32" s="646"/>
      <c r="AN32" s="646"/>
      <c r="AO32" s="677"/>
      <c r="AP32" s="718"/>
      <c r="AQ32" s="719"/>
      <c r="AR32" s="719"/>
      <c r="AS32" s="719"/>
      <c r="AT32" s="723"/>
      <c r="AU32" s="230" t="s">
        <v>317</v>
      </c>
      <c r="AV32" s="230"/>
      <c r="AW32" s="230"/>
      <c r="AX32" s="639" t="s">
        <v>318</v>
      </c>
      <c r="AY32" s="640"/>
      <c r="AZ32" s="640"/>
      <c r="BA32" s="640"/>
      <c r="BB32" s="640"/>
      <c r="BC32" s="640"/>
      <c r="BD32" s="640"/>
      <c r="BE32" s="640"/>
      <c r="BF32" s="641"/>
      <c r="BG32" s="715">
        <v>99.7</v>
      </c>
      <c r="BH32" s="661"/>
      <c r="BI32" s="661"/>
      <c r="BJ32" s="661"/>
      <c r="BK32" s="661"/>
      <c r="BL32" s="661"/>
      <c r="BM32" s="646">
        <v>99.4</v>
      </c>
      <c r="BN32" s="707"/>
      <c r="BO32" s="707"/>
      <c r="BP32" s="707"/>
      <c r="BQ32" s="688"/>
      <c r="BR32" s="715">
        <v>99.7</v>
      </c>
      <c r="BS32" s="661"/>
      <c r="BT32" s="661"/>
      <c r="BU32" s="661"/>
      <c r="BV32" s="661"/>
      <c r="BW32" s="661"/>
      <c r="BX32" s="646">
        <v>98.5</v>
      </c>
      <c r="BY32" s="707"/>
      <c r="BZ32" s="707"/>
      <c r="CA32" s="707"/>
      <c r="CB32" s="688"/>
      <c r="CD32" s="734"/>
      <c r="CE32" s="735"/>
      <c r="CF32" s="681" t="s">
        <v>319</v>
      </c>
      <c r="CG32" s="682"/>
      <c r="CH32" s="682"/>
      <c r="CI32" s="682"/>
      <c r="CJ32" s="682"/>
      <c r="CK32" s="682"/>
      <c r="CL32" s="682"/>
      <c r="CM32" s="682"/>
      <c r="CN32" s="682"/>
      <c r="CO32" s="682"/>
      <c r="CP32" s="682"/>
      <c r="CQ32" s="683"/>
      <c r="CR32" s="642">
        <v>63</v>
      </c>
      <c r="CS32" s="643"/>
      <c r="CT32" s="643"/>
      <c r="CU32" s="643"/>
      <c r="CV32" s="643"/>
      <c r="CW32" s="643"/>
      <c r="CX32" s="643"/>
      <c r="CY32" s="644"/>
      <c r="CZ32" s="645">
        <v>0</v>
      </c>
      <c r="DA32" s="663"/>
      <c r="DB32" s="663"/>
      <c r="DC32" s="664"/>
      <c r="DD32" s="648">
        <v>63</v>
      </c>
      <c r="DE32" s="643"/>
      <c r="DF32" s="643"/>
      <c r="DG32" s="643"/>
      <c r="DH32" s="643"/>
      <c r="DI32" s="643"/>
      <c r="DJ32" s="643"/>
      <c r="DK32" s="644"/>
      <c r="DL32" s="648">
        <v>63</v>
      </c>
      <c r="DM32" s="643"/>
      <c r="DN32" s="643"/>
      <c r="DO32" s="643"/>
      <c r="DP32" s="643"/>
      <c r="DQ32" s="643"/>
      <c r="DR32" s="643"/>
      <c r="DS32" s="643"/>
      <c r="DT32" s="643"/>
      <c r="DU32" s="643"/>
      <c r="DV32" s="644"/>
      <c r="DW32" s="645">
        <v>0</v>
      </c>
      <c r="DX32" s="663"/>
      <c r="DY32" s="663"/>
      <c r="DZ32" s="663"/>
      <c r="EA32" s="663"/>
      <c r="EB32" s="663"/>
      <c r="EC32" s="684"/>
    </row>
    <row r="33" spans="2:133" ht="11.25" customHeight="1" x14ac:dyDescent="0.15">
      <c r="B33" s="639" t="s">
        <v>320</v>
      </c>
      <c r="C33" s="640"/>
      <c r="D33" s="640"/>
      <c r="E33" s="640"/>
      <c r="F33" s="640"/>
      <c r="G33" s="640"/>
      <c r="H33" s="640"/>
      <c r="I33" s="640"/>
      <c r="J33" s="640"/>
      <c r="K33" s="640"/>
      <c r="L33" s="640"/>
      <c r="M33" s="640"/>
      <c r="N33" s="640"/>
      <c r="O33" s="640"/>
      <c r="P33" s="640"/>
      <c r="Q33" s="641"/>
      <c r="R33" s="642">
        <v>545504</v>
      </c>
      <c r="S33" s="643"/>
      <c r="T33" s="643"/>
      <c r="U33" s="643"/>
      <c r="V33" s="643"/>
      <c r="W33" s="643"/>
      <c r="X33" s="643"/>
      <c r="Y33" s="644"/>
      <c r="Z33" s="675">
        <v>6.6</v>
      </c>
      <c r="AA33" s="675"/>
      <c r="AB33" s="675"/>
      <c r="AC33" s="675"/>
      <c r="AD33" s="676" t="s">
        <v>177</v>
      </c>
      <c r="AE33" s="676"/>
      <c r="AF33" s="676"/>
      <c r="AG33" s="676"/>
      <c r="AH33" s="676"/>
      <c r="AI33" s="676"/>
      <c r="AJ33" s="676"/>
      <c r="AK33" s="676"/>
      <c r="AL33" s="645" t="s">
        <v>231</v>
      </c>
      <c r="AM33" s="646"/>
      <c r="AN33" s="646"/>
      <c r="AO33" s="677"/>
      <c r="AP33" s="720"/>
      <c r="AQ33" s="721"/>
      <c r="AR33" s="721"/>
      <c r="AS33" s="721"/>
      <c r="AT33" s="724"/>
      <c r="AU33" s="232"/>
      <c r="AV33" s="232"/>
      <c r="AW33" s="232"/>
      <c r="AX33" s="623" t="s">
        <v>321</v>
      </c>
      <c r="AY33" s="624"/>
      <c r="AZ33" s="624"/>
      <c r="BA33" s="624"/>
      <c r="BB33" s="624"/>
      <c r="BC33" s="624"/>
      <c r="BD33" s="624"/>
      <c r="BE33" s="624"/>
      <c r="BF33" s="625"/>
      <c r="BG33" s="706">
        <v>99.7</v>
      </c>
      <c r="BH33" s="627"/>
      <c r="BI33" s="627"/>
      <c r="BJ33" s="627"/>
      <c r="BK33" s="627"/>
      <c r="BL33" s="627"/>
      <c r="BM33" s="669">
        <v>99.1</v>
      </c>
      <c r="BN33" s="627"/>
      <c r="BO33" s="627"/>
      <c r="BP33" s="627"/>
      <c r="BQ33" s="671"/>
      <c r="BR33" s="706">
        <v>99.7</v>
      </c>
      <c r="BS33" s="627"/>
      <c r="BT33" s="627"/>
      <c r="BU33" s="627"/>
      <c r="BV33" s="627"/>
      <c r="BW33" s="627"/>
      <c r="BX33" s="669">
        <v>98.9</v>
      </c>
      <c r="BY33" s="627"/>
      <c r="BZ33" s="627"/>
      <c r="CA33" s="627"/>
      <c r="CB33" s="671"/>
      <c r="CD33" s="681" t="s">
        <v>322</v>
      </c>
      <c r="CE33" s="682"/>
      <c r="CF33" s="682"/>
      <c r="CG33" s="682"/>
      <c r="CH33" s="682"/>
      <c r="CI33" s="682"/>
      <c r="CJ33" s="682"/>
      <c r="CK33" s="682"/>
      <c r="CL33" s="682"/>
      <c r="CM33" s="682"/>
      <c r="CN33" s="682"/>
      <c r="CO33" s="682"/>
      <c r="CP33" s="682"/>
      <c r="CQ33" s="683"/>
      <c r="CR33" s="642">
        <v>3093528</v>
      </c>
      <c r="CS33" s="661"/>
      <c r="CT33" s="661"/>
      <c r="CU33" s="661"/>
      <c r="CV33" s="661"/>
      <c r="CW33" s="661"/>
      <c r="CX33" s="661"/>
      <c r="CY33" s="662"/>
      <c r="CZ33" s="645">
        <v>39.799999999999997</v>
      </c>
      <c r="DA33" s="663"/>
      <c r="DB33" s="663"/>
      <c r="DC33" s="664"/>
      <c r="DD33" s="648">
        <v>1954534</v>
      </c>
      <c r="DE33" s="661"/>
      <c r="DF33" s="661"/>
      <c r="DG33" s="661"/>
      <c r="DH33" s="661"/>
      <c r="DI33" s="661"/>
      <c r="DJ33" s="661"/>
      <c r="DK33" s="662"/>
      <c r="DL33" s="648">
        <v>1447298</v>
      </c>
      <c r="DM33" s="661"/>
      <c r="DN33" s="661"/>
      <c r="DO33" s="661"/>
      <c r="DP33" s="661"/>
      <c r="DQ33" s="661"/>
      <c r="DR33" s="661"/>
      <c r="DS33" s="661"/>
      <c r="DT33" s="661"/>
      <c r="DU33" s="661"/>
      <c r="DV33" s="662"/>
      <c r="DW33" s="645">
        <v>32.6</v>
      </c>
      <c r="DX33" s="663"/>
      <c r="DY33" s="663"/>
      <c r="DZ33" s="663"/>
      <c r="EA33" s="663"/>
      <c r="EB33" s="663"/>
      <c r="EC33" s="684"/>
    </row>
    <row r="34" spans="2:133" ht="11.25" customHeight="1" x14ac:dyDescent="0.15">
      <c r="B34" s="639" t="s">
        <v>323</v>
      </c>
      <c r="C34" s="640"/>
      <c r="D34" s="640"/>
      <c r="E34" s="640"/>
      <c r="F34" s="640"/>
      <c r="G34" s="640"/>
      <c r="H34" s="640"/>
      <c r="I34" s="640"/>
      <c r="J34" s="640"/>
      <c r="K34" s="640"/>
      <c r="L34" s="640"/>
      <c r="M34" s="640"/>
      <c r="N34" s="640"/>
      <c r="O34" s="640"/>
      <c r="P34" s="640"/>
      <c r="Q34" s="641"/>
      <c r="R34" s="642">
        <v>25444</v>
      </c>
      <c r="S34" s="643"/>
      <c r="T34" s="643"/>
      <c r="U34" s="643"/>
      <c r="V34" s="643"/>
      <c r="W34" s="643"/>
      <c r="X34" s="643"/>
      <c r="Y34" s="644"/>
      <c r="Z34" s="675">
        <v>0.3</v>
      </c>
      <c r="AA34" s="675"/>
      <c r="AB34" s="675"/>
      <c r="AC34" s="675"/>
      <c r="AD34" s="676" t="s">
        <v>147</v>
      </c>
      <c r="AE34" s="676"/>
      <c r="AF34" s="676"/>
      <c r="AG34" s="676"/>
      <c r="AH34" s="676"/>
      <c r="AI34" s="676"/>
      <c r="AJ34" s="676"/>
      <c r="AK34" s="676"/>
      <c r="AL34" s="645" t="s">
        <v>147</v>
      </c>
      <c r="AM34" s="646"/>
      <c r="AN34" s="646"/>
      <c r="AO34" s="677"/>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681" t="s">
        <v>324</v>
      </c>
      <c r="CE34" s="682"/>
      <c r="CF34" s="682"/>
      <c r="CG34" s="682"/>
      <c r="CH34" s="682"/>
      <c r="CI34" s="682"/>
      <c r="CJ34" s="682"/>
      <c r="CK34" s="682"/>
      <c r="CL34" s="682"/>
      <c r="CM34" s="682"/>
      <c r="CN34" s="682"/>
      <c r="CO34" s="682"/>
      <c r="CP34" s="682"/>
      <c r="CQ34" s="683"/>
      <c r="CR34" s="642">
        <v>1059693</v>
      </c>
      <c r="CS34" s="643"/>
      <c r="CT34" s="643"/>
      <c r="CU34" s="643"/>
      <c r="CV34" s="643"/>
      <c r="CW34" s="643"/>
      <c r="CX34" s="643"/>
      <c r="CY34" s="644"/>
      <c r="CZ34" s="645">
        <v>13.6</v>
      </c>
      <c r="DA34" s="663"/>
      <c r="DB34" s="663"/>
      <c r="DC34" s="664"/>
      <c r="DD34" s="648">
        <v>772748</v>
      </c>
      <c r="DE34" s="643"/>
      <c r="DF34" s="643"/>
      <c r="DG34" s="643"/>
      <c r="DH34" s="643"/>
      <c r="DI34" s="643"/>
      <c r="DJ34" s="643"/>
      <c r="DK34" s="644"/>
      <c r="DL34" s="648">
        <v>585688</v>
      </c>
      <c r="DM34" s="643"/>
      <c r="DN34" s="643"/>
      <c r="DO34" s="643"/>
      <c r="DP34" s="643"/>
      <c r="DQ34" s="643"/>
      <c r="DR34" s="643"/>
      <c r="DS34" s="643"/>
      <c r="DT34" s="643"/>
      <c r="DU34" s="643"/>
      <c r="DV34" s="644"/>
      <c r="DW34" s="645">
        <v>13.2</v>
      </c>
      <c r="DX34" s="663"/>
      <c r="DY34" s="663"/>
      <c r="DZ34" s="663"/>
      <c r="EA34" s="663"/>
      <c r="EB34" s="663"/>
      <c r="EC34" s="684"/>
    </row>
    <row r="35" spans="2:133" ht="11.25" customHeight="1" x14ac:dyDescent="0.15">
      <c r="B35" s="639" t="s">
        <v>325</v>
      </c>
      <c r="C35" s="640"/>
      <c r="D35" s="640"/>
      <c r="E35" s="640"/>
      <c r="F35" s="640"/>
      <c r="G35" s="640"/>
      <c r="H35" s="640"/>
      <c r="I35" s="640"/>
      <c r="J35" s="640"/>
      <c r="K35" s="640"/>
      <c r="L35" s="640"/>
      <c r="M35" s="640"/>
      <c r="N35" s="640"/>
      <c r="O35" s="640"/>
      <c r="P35" s="640"/>
      <c r="Q35" s="641"/>
      <c r="R35" s="642">
        <v>26079</v>
      </c>
      <c r="S35" s="643"/>
      <c r="T35" s="643"/>
      <c r="U35" s="643"/>
      <c r="V35" s="643"/>
      <c r="W35" s="643"/>
      <c r="X35" s="643"/>
      <c r="Y35" s="644"/>
      <c r="Z35" s="675">
        <v>0.3</v>
      </c>
      <c r="AA35" s="675"/>
      <c r="AB35" s="675"/>
      <c r="AC35" s="675"/>
      <c r="AD35" s="676" t="s">
        <v>147</v>
      </c>
      <c r="AE35" s="676"/>
      <c r="AF35" s="676"/>
      <c r="AG35" s="676"/>
      <c r="AH35" s="676"/>
      <c r="AI35" s="676"/>
      <c r="AJ35" s="676"/>
      <c r="AK35" s="676"/>
      <c r="AL35" s="645" t="s">
        <v>147</v>
      </c>
      <c r="AM35" s="646"/>
      <c r="AN35" s="646"/>
      <c r="AO35" s="677"/>
      <c r="AP35" s="235"/>
      <c r="AQ35" s="703" t="s">
        <v>326</v>
      </c>
      <c r="AR35" s="704"/>
      <c r="AS35" s="704"/>
      <c r="AT35" s="704"/>
      <c r="AU35" s="704"/>
      <c r="AV35" s="704"/>
      <c r="AW35" s="704"/>
      <c r="AX35" s="704"/>
      <c r="AY35" s="704"/>
      <c r="AZ35" s="704"/>
      <c r="BA35" s="704"/>
      <c r="BB35" s="704"/>
      <c r="BC35" s="704"/>
      <c r="BD35" s="704"/>
      <c r="BE35" s="704"/>
      <c r="BF35" s="705"/>
      <c r="BG35" s="703" t="s">
        <v>327</v>
      </c>
      <c r="BH35" s="704"/>
      <c r="BI35" s="704"/>
      <c r="BJ35" s="704"/>
      <c r="BK35" s="704"/>
      <c r="BL35" s="704"/>
      <c r="BM35" s="704"/>
      <c r="BN35" s="704"/>
      <c r="BO35" s="704"/>
      <c r="BP35" s="704"/>
      <c r="BQ35" s="704"/>
      <c r="BR35" s="704"/>
      <c r="BS35" s="704"/>
      <c r="BT35" s="704"/>
      <c r="BU35" s="704"/>
      <c r="BV35" s="704"/>
      <c r="BW35" s="704"/>
      <c r="BX35" s="704"/>
      <c r="BY35" s="704"/>
      <c r="BZ35" s="704"/>
      <c r="CA35" s="704"/>
      <c r="CB35" s="705"/>
      <c r="CD35" s="681" t="s">
        <v>328</v>
      </c>
      <c r="CE35" s="682"/>
      <c r="CF35" s="682"/>
      <c r="CG35" s="682"/>
      <c r="CH35" s="682"/>
      <c r="CI35" s="682"/>
      <c r="CJ35" s="682"/>
      <c r="CK35" s="682"/>
      <c r="CL35" s="682"/>
      <c r="CM35" s="682"/>
      <c r="CN35" s="682"/>
      <c r="CO35" s="682"/>
      <c r="CP35" s="682"/>
      <c r="CQ35" s="683"/>
      <c r="CR35" s="642">
        <v>56333</v>
      </c>
      <c r="CS35" s="661"/>
      <c r="CT35" s="661"/>
      <c r="CU35" s="661"/>
      <c r="CV35" s="661"/>
      <c r="CW35" s="661"/>
      <c r="CX35" s="661"/>
      <c r="CY35" s="662"/>
      <c r="CZ35" s="645">
        <v>0.7</v>
      </c>
      <c r="DA35" s="663"/>
      <c r="DB35" s="663"/>
      <c r="DC35" s="664"/>
      <c r="DD35" s="648">
        <v>37573</v>
      </c>
      <c r="DE35" s="661"/>
      <c r="DF35" s="661"/>
      <c r="DG35" s="661"/>
      <c r="DH35" s="661"/>
      <c r="DI35" s="661"/>
      <c r="DJ35" s="661"/>
      <c r="DK35" s="662"/>
      <c r="DL35" s="648">
        <v>37573</v>
      </c>
      <c r="DM35" s="661"/>
      <c r="DN35" s="661"/>
      <c r="DO35" s="661"/>
      <c r="DP35" s="661"/>
      <c r="DQ35" s="661"/>
      <c r="DR35" s="661"/>
      <c r="DS35" s="661"/>
      <c r="DT35" s="661"/>
      <c r="DU35" s="661"/>
      <c r="DV35" s="662"/>
      <c r="DW35" s="645">
        <v>0.8</v>
      </c>
      <c r="DX35" s="663"/>
      <c r="DY35" s="663"/>
      <c r="DZ35" s="663"/>
      <c r="EA35" s="663"/>
      <c r="EB35" s="663"/>
      <c r="EC35" s="684"/>
    </row>
    <row r="36" spans="2:133" ht="11.25" customHeight="1" x14ac:dyDescent="0.15">
      <c r="B36" s="639" t="s">
        <v>329</v>
      </c>
      <c r="C36" s="640"/>
      <c r="D36" s="640"/>
      <c r="E36" s="640"/>
      <c r="F36" s="640"/>
      <c r="G36" s="640"/>
      <c r="H36" s="640"/>
      <c r="I36" s="640"/>
      <c r="J36" s="640"/>
      <c r="K36" s="640"/>
      <c r="L36" s="640"/>
      <c r="M36" s="640"/>
      <c r="N36" s="640"/>
      <c r="O36" s="640"/>
      <c r="P36" s="640"/>
      <c r="Q36" s="641"/>
      <c r="R36" s="642">
        <v>568602</v>
      </c>
      <c r="S36" s="643"/>
      <c r="T36" s="643"/>
      <c r="U36" s="643"/>
      <c r="V36" s="643"/>
      <c r="W36" s="643"/>
      <c r="X36" s="643"/>
      <c r="Y36" s="644"/>
      <c r="Z36" s="675">
        <v>6.9</v>
      </c>
      <c r="AA36" s="675"/>
      <c r="AB36" s="675"/>
      <c r="AC36" s="675"/>
      <c r="AD36" s="676" t="s">
        <v>147</v>
      </c>
      <c r="AE36" s="676"/>
      <c r="AF36" s="676"/>
      <c r="AG36" s="676"/>
      <c r="AH36" s="676"/>
      <c r="AI36" s="676"/>
      <c r="AJ36" s="676"/>
      <c r="AK36" s="676"/>
      <c r="AL36" s="645" t="s">
        <v>147</v>
      </c>
      <c r="AM36" s="646"/>
      <c r="AN36" s="646"/>
      <c r="AO36" s="677"/>
      <c r="AP36" s="235"/>
      <c r="AQ36" s="694" t="s">
        <v>330</v>
      </c>
      <c r="AR36" s="695"/>
      <c r="AS36" s="695"/>
      <c r="AT36" s="695"/>
      <c r="AU36" s="695"/>
      <c r="AV36" s="695"/>
      <c r="AW36" s="695"/>
      <c r="AX36" s="695"/>
      <c r="AY36" s="696"/>
      <c r="AZ36" s="697">
        <v>620266</v>
      </c>
      <c r="BA36" s="698"/>
      <c r="BB36" s="698"/>
      <c r="BC36" s="698"/>
      <c r="BD36" s="698"/>
      <c r="BE36" s="698"/>
      <c r="BF36" s="699"/>
      <c r="BG36" s="700" t="s">
        <v>331</v>
      </c>
      <c r="BH36" s="701"/>
      <c r="BI36" s="701"/>
      <c r="BJ36" s="701"/>
      <c r="BK36" s="701"/>
      <c r="BL36" s="701"/>
      <c r="BM36" s="701"/>
      <c r="BN36" s="701"/>
      <c r="BO36" s="701"/>
      <c r="BP36" s="701"/>
      <c r="BQ36" s="701"/>
      <c r="BR36" s="701"/>
      <c r="BS36" s="701"/>
      <c r="BT36" s="701"/>
      <c r="BU36" s="702"/>
      <c r="BV36" s="697">
        <v>239</v>
      </c>
      <c r="BW36" s="698"/>
      <c r="BX36" s="698"/>
      <c r="BY36" s="698"/>
      <c r="BZ36" s="698"/>
      <c r="CA36" s="698"/>
      <c r="CB36" s="699"/>
      <c r="CD36" s="681" t="s">
        <v>332</v>
      </c>
      <c r="CE36" s="682"/>
      <c r="CF36" s="682"/>
      <c r="CG36" s="682"/>
      <c r="CH36" s="682"/>
      <c r="CI36" s="682"/>
      <c r="CJ36" s="682"/>
      <c r="CK36" s="682"/>
      <c r="CL36" s="682"/>
      <c r="CM36" s="682"/>
      <c r="CN36" s="682"/>
      <c r="CO36" s="682"/>
      <c r="CP36" s="682"/>
      <c r="CQ36" s="683"/>
      <c r="CR36" s="642">
        <v>1268365</v>
      </c>
      <c r="CS36" s="643"/>
      <c r="CT36" s="643"/>
      <c r="CU36" s="643"/>
      <c r="CV36" s="643"/>
      <c r="CW36" s="643"/>
      <c r="CX36" s="643"/>
      <c r="CY36" s="644"/>
      <c r="CZ36" s="645">
        <v>16.3</v>
      </c>
      <c r="DA36" s="663"/>
      <c r="DB36" s="663"/>
      <c r="DC36" s="664"/>
      <c r="DD36" s="648">
        <v>540505</v>
      </c>
      <c r="DE36" s="643"/>
      <c r="DF36" s="643"/>
      <c r="DG36" s="643"/>
      <c r="DH36" s="643"/>
      <c r="DI36" s="643"/>
      <c r="DJ36" s="643"/>
      <c r="DK36" s="644"/>
      <c r="DL36" s="648">
        <v>413322</v>
      </c>
      <c r="DM36" s="643"/>
      <c r="DN36" s="643"/>
      <c r="DO36" s="643"/>
      <c r="DP36" s="643"/>
      <c r="DQ36" s="643"/>
      <c r="DR36" s="643"/>
      <c r="DS36" s="643"/>
      <c r="DT36" s="643"/>
      <c r="DU36" s="643"/>
      <c r="DV36" s="644"/>
      <c r="DW36" s="645">
        <v>9.3000000000000007</v>
      </c>
      <c r="DX36" s="663"/>
      <c r="DY36" s="663"/>
      <c r="DZ36" s="663"/>
      <c r="EA36" s="663"/>
      <c r="EB36" s="663"/>
      <c r="EC36" s="684"/>
    </row>
    <row r="37" spans="2:133" ht="11.25" customHeight="1" x14ac:dyDescent="0.15">
      <c r="B37" s="639" t="s">
        <v>333</v>
      </c>
      <c r="C37" s="640"/>
      <c r="D37" s="640"/>
      <c r="E37" s="640"/>
      <c r="F37" s="640"/>
      <c r="G37" s="640"/>
      <c r="H37" s="640"/>
      <c r="I37" s="640"/>
      <c r="J37" s="640"/>
      <c r="K37" s="640"/>
      <c r="L37" s="640"/>
      <c r="M37" s="640"/>
      <c r="N37" s="640"/>
      <c r="O37" s="640"/>
      <c r="P37" s="640"/>
      <c r="Q37" s="641"/>
      <c r="R37" s="642">
        <v>452262</v>
      </c>
      <c r="S37" s="643"/>
      <c r="T37" s="643"/>
      <c r="U37" s="643"/>
      <c r="V37" s="643"/>
      <c r="W37" s="643"/>
      <c r="X37" s="643"/>
      <c r="Y37" s="644"/>
      <c r="Z37" s="675">
        <v>5.5</v>
      </c>
      <c r="AA37" s="675"/>
      <c r="AB37" s="675"/>
      <c r="AC37" s="675"/>
      <c r="AD37" s="676" t="s">
        <v>231</v>
      </c>
      <c r="AE37" s="676"/>
      <c r="AF37" s="676"/>
      <c r="AG37" s="676"/>
      <c r="AH37" s="676"/>
      <c r="AI37" s="676"/>
      <c r="AJ37" s="676"/>
      <c r="AK37" s="676"/>
      <c r="AL37" s="645" t="s">
        <v>147</v>
      </c>
      <c r="AM37" s="646"/>
      <c r="AN37" s="646"/>
      <c r="AO37" s="677"/>
      <c r="AQ37" s="685" t="s">
        <v>334</v>
      </c>
      <c r="AR37" s="686"/>
      <c r="AS37" s="686"/>
      <c r="AT37" s="686"/>
      <c r="AU37" s="686"/>
      <c r="AV37" s="686"/>
      <c r="AW37" s="686"/>
      <c r="AX37" s="686"/>
      <c r="AY37" s="687"/>
      <c r="AZ37" s="642">
        <v>48100</v>
      </c>
      <c r="BA37" s="643"/>
      <c r="BB37" s="643"/>
      <c r="BC37" s="643"/>
      <c r="BD37" s="661"/>
      <c r="BE37" s="661"/>
      <c r="BF37" s="688"/>
      <c r="BG37" s="681" t="s">
        <v>335</v>
      </c>
      <c r="BH37" s="682"/>
      <c r="BI37" s="682"/>
      <c r="BJ37" s="682"/>
      <c r="BK37" s="682"/>
      <c r="BL37" s="682"/>
      <c r="BM37" s="682"/>
      <c r="BN37" s="682"/>
      <c r="BO37" s="682"/>
      <c r="BP37" s="682"/>
      <c r="BQ37" s="682"/>
      <c r="BR37" s="682"/>
      <c r="BS37" s="682"/>
      <c r="BT37" s="682"/>
      <c r="BU37" s="683"/>
      <c r="BV37" s="642">
        <v>-13881</v>
      </c>
      <c r="BW37" s="643"/>
      <c r="BX37" s="643"/>
      <c r="BY37" s="643"/>
      <c r="BZ37" s="643"/>
      <c r="CA37" s="643"/>
      <c r="CB37" s="689"/>
      <c r="CD37" s="681" t="s">
        <v>336</v>
      </c>
      <c r="CE37" s="682"/>
      <c r="CF37" s="682"/>
      <c r="CG37" s="682"/>
      <c r="CH37" s="682"/>
      <c r="CI37" s="682"/>
      <c r="CJ37" s="682"/>
      <c r="CK37" s="682"/>
      <c r="CL37" s="682"/>
      <c r="CM37" s="682"/>
      <c r="CN37" s="682"/>
      <c r="CO37" s="682"/>
      <c r="CP37" s="682"/>
      <c r="CQ37" s="683"/>
      <c r="CR37" s="642">
        <v>258347</v>
      </c>
      <c r="CS37" s="661"/>
      <c r="CT37" s="661"/>
      <c r="CU37" s="661"/>
      <c r="CV37" s="661"/>
      <c r="CW37" s="661"/>
      <c r="CX37" s="661"/>
      <c r="CY37" s="662"/>
      <c r="CZ37" s="645">
        <v>3.3</v>
      </c>
      <c r="DA37" s="663"/>
      <c r="DB37" s="663"/>
      <c r="DC37" s="664"/>
      <c r="DD37" s="648">
        <v>239262</v>
      </c>
      <c r="DE37" s="661"/>
      <c r="DF37" s="661"/>
      <c r="DG37" s="661"/>
      <c r="DH37" s="661"/>
      <c r="DI37" s="661"/>
      <c r="DJ37" s="661"/>
      <c r="DK37" s="662"/>
      <c r="DL37" s="648">
        <v>239250</v>
      </c>
      <c r="DM37" s="661"/>
      <c r="DN37" s="661"/>
      <c r="DO37" s="661"/>
      <c r="DP37" s="661"/>
      <c r="DQ37" s="661"/>
      <c r="DR37" s="661"/>
      <c r="DS37" s="661"/>
      <c r="DT37" s="661"/>
      <c r="DU37" s="661"/>
      <c r="DV37" s="662"/>
      <c r="DW37" s="645">
        <v>5.4</v>
      </c>
      <c r="DX37" s="663"/>
      <c r="DY37" s="663"/>
      <c r="DZ37" s="663"/>
      <c r="EA37" s="663"/>
      <c r="EB37" s="663"/>
      <c r="EC37" s="684"/>
    </row>
    <row r="38" spans="2:133" ht="11.25" customHeight="1" x14ac:dyDescent="0.15">
      <c r="B38" s="639" t="s">
        <v>337</v>
      </c>
      <c r="C38" s="640"/>
      <c r="D38" s="640"/>
      <c r="E38" s="640"/>
      <c r="F38" s="640"/>
      <c r="G38" s="640"/>
      <c r="H38" s="640"/>
      <c r="I38" s="640"/>
      <c r="J38" s="640"/>
      <c r="K38" s="640"/>
      <c r="L38" s="640"/>
      <c r="M38" s="640"/>
      <c r="N38" s="640"/>
      <c r="O38" s="640"/>
      <c r="P38" s="640"/>
      <c r="Q38" s="641"/>
      <c r="R38" s="642">
        <v>20511</v>
      </c>
      <c r="S38" s="643"/>
      <c r="T38" s="643"/>
      <c r="U38" s="643"/>
      <c r="V38" s="643"/>
      <c r="W38" s="643"/>
      <c r="X38" s="643"/>
      <c r="Y38" s="644"/>
      <c r="Z38" s="675">
        <v>0.2</v>
      </c>
      <c r="AA38" s="675"/>
      <c r="AB38" s="675"/>
      <c r="AC38" s="675"/>
      <c r="AD38" s="676">
        <v>30</v>
      </c>
      <c r="AE38" s="676"/>
      <c r="AF38" s="676"/>
      <c r="AG38" s="676"/>
      <c r="AH38" s="676"/>
      <c r="AI38" s="676"/>
      <c r="AJ38" s="676"/>
      <c r="AK38" s="676"/>
      <c r="AL38" s="645">
        <v>0</v>
      </c>
      <c r="AM38" s="646"/>
      <c r="AN38" s="646"/>
      <c r="AO38" s="677"/>
      <c r="AQ38" s="685" t="s">
        <v>338</v>
      </c>
      <c r="AR38" s="686"/>
      <c r="AS38" s="686"/>
      <c r="AT38" s="686"/>
      <c r="AU38" s="686"/>
      <c r="AV38" s="686"/>
      <c r="AW38" s="686"/>
      <c r="AX38" s="686"/>
      <c r="AY38" s="687"/>
      <c r="AZ38" s="642">
        <v>24400</v>
      </c>
      <c r="BA38" s="643"/>
      <c r="BB38" s="643"/>
      <c r="BC38" s="643"/>
      <c r="BD38" s="661"/>
      <c r="BE38" s="661"/>
      <c r="BF38" s="688"/>
      <c r="BG38" s="681" t="s">
        <v>339</v>
      </c>
      <c r="BH38" s="682"/>
      <c r="BI38" s="682"/>
      <c r="BJ38" s="682"/>
      <c r="BK38" s="682"/>
      <c r="BL38" s="682"/>
      <c r="BM38" s="682"/>
      <c r="BN38" s="682"/>
      <c r="BO38" s="682"/>
      <c r="BP38" s="682"/>
      <c r="BQ38" s="682"/>
      <c r="BR38" s="682"/>
      <c r="BS38" s="682"/>
      <c r="BT38" s="682"/>
      <c r="BU38" s="683"/>
      <c r="BV38" s="642">
        <v>861</v>
      </c>
      <c r="BW38" s="643"/>
      <c r="BX38" s="643"/>
      <c r="BY38" s="643"/>
      <c r="BZ38" s="643"/>
      <c r="CA38" s="643"/>
      <c r="CB38" s="689"/>
      <c r="CD38" s="681" t="s">
        <v>340</v>
      </c>
      <c r="CE38" s="682"/>
      <c r="CF38" s="682"/>
      <c r="CG38" s="682"/>
      <c r="CH38" s="682"/>
      <c r="CI38" s="682"/>
      <c r="CJ38" s="682"/>
      <c r="CK38" s="682"/>
      <c r="CL38" s="682"/>
      <c r="CM38" s="682"/>
      <c r="CN38" s="682"/>
      <c r="CO38" s="682"/>
      <c r="CP38" s="682"/>
      <c r="CQ38" s="683"/>
      <c r="CR38" s="642">
        <v>620266</v>
      </c>
      <c r="CS38" s="643"/>
      <c r="CT38" s="643"/>
      <c r="CU38" s="643"/>
      <c r="CV38" s="643"/>
      <c r="CW38" s="643"/>
      <c r="CX38" s="643"/>
      <c r="CY38" s="644"/>
      <c r="CZ38" s="645">
        <v>8</v>
      </c>
      <c r="DA38" s="663"/>
      <c r="DB38" s="663"/>
      <c r="DC38" s="664"/>
      <c r="DD38" s="648">
        <v>528743</v>
      </c>
      <c r="DE38" s="643"/>
      <c r="DF38" s="643"/>
      <c r="DG38" s="643"/>
      <c r="DH38" s="643"/>
      <c r="DI38" s="643"/>
      <c r="DJ38" s="643"/>
      <c r="DK38" s="644"/>
      <c r="DL38" s="648">
        <v>410715</v>
      </c>
      <c r="DM38" s="643"/>
      <c r="DN38" s="643"/>
      <c r="DO38" s="643"/>
      <c r="DP38" s="643"/>
      <c r="DQ38" s="643"/>
      <c r="DR38" s="643"/>
      <c r="DS38" s="643"/>
      <c r="DT38" s="643"/>
      <c r="DU38" s="643"/>
      <c r="DV38" s="644"/>
      <c r="DW38" s="645">
        <v>9.3000000000000007</v>
      </c>
      <c r="DX38" s="663"/>
      <c r="DY38" s="663"/>
      <c r="DZ38" s="663"/>
      <c r="EA38" s="663"/>
      <c r="EB38" s="663"/>
      <c r="EC38" s="684"/>
    </row>
    <row r="39" spans="2:133" ht="11.25" customHeight="1" x14ac:dyDescent="0.15">
      <c r="B39" s="639" t="s">
        <v>341</v>
      </c>
      <c r="C39" s="640"/>
      <c r="D39" s="640"/>
      <c r="E39" s="640"/>
      <c r="F39" s="640"/>
      <c r="G39" s="640"/>
      <c r="H39" s="640"/>
      <c r="I39" s="640"/>
      <c r="J39" s="640"/>
      <c r="K39" s="640"/>
      <c r="L39" s="640"/>
      <c r="M39" s="640"/>
      <c r="N39" s="640"/>
      <c r="O39" s="640"/>
      <c r="P39" s="640"/>
      <c r="Q39" s="641"/>
      <c r="R39" s="642">
        <v>710272</v>
      </c>
      <c r="S39" s="643"/>
      <c r="T39" s="643"/>
      <c r="U39" s="643"/>
      <c r="V39" s="643"/>
      <c r="W39" s="643"/>
      <c r="X39" s="643"/>
      <c r="Y39" s="644"/>
      <c r="Z39" s="675">
        <v>8.6</v>
      </c>
      <c r="AA39" s="675"/>
      <c r="AB39" s="675"/>
      <c r="AC39" s="675"/>
      <c r="AD39" s="676" t="s">
        <v>231</v>
      </c>
      <c r="AE39" s="676"/>
      <c r="AF39" s="676"/>
      <c r="AG39" s="676"/>
      <c r="AH39" s="676"/>
      <c r="AI39" s="676"/>
      <c r="AJ39" s="676"/>
      <c r="AK39" s="676"/>
      <c r="AL39" s="645" t="s">
        <v>231</v>
      </c>
      <c r="AM39" s="646"/>
      <c r="AN39" s="646"/>
      <c r="AO39" s="677"/>
      <c r="AQ39" s="685" t="s">
        <v>342</v>
      </c>
      <c r="AR39" s="686"/>
      <c r="AS39" s="686"/>
      <c r="AT39" s="686"/>
      <c r="AU39" s="686"/>
      <c r="AV39" s="686"/>
      <c r="AW39" s="686"/>
      <c r="AX39" s="686"/>
      <c r="AY39" s="687"/>
      <c r="AZ39" s="642" t="s">
        <v>147</v>
      </c>
      <c r="BA39" s="643"/>
      <c r="BB39" s="643"/>
      <c r="BC39" s="643"/>
      <c r="BD39" s="661"/>
      <c r="BE39" s="661"/>
      <c r="BF39" s="688"/>
      <c r="BG39" s="681" t="s">
        <v>343</v>
      </c>
      <c r="BH39" s="682"/>
      <c r="BI39" s="682"/>
      <c r="BJ39" s="682"/>
      <c r="BK39" s="682"/>
      <c r="BL39" s="682"/>
      <c r="BM39" s="682"/>
      <c r="BN39" s="682"/>
      <c r="BO39" s="682"/>
      <c r="BP39" s="682"/>
      <c r="BQ39" s="682"/>
      <c r="BR39" s="682"/>
      <c r="BS39" s="682"/>
      <c r="BT39" s="682"/>
      <c r="BU39" s="683"/>
      <c r="BV39" s="642">
        <v>1242</v>
      </c>
      <c r="BW39" s="643"/>
      <c r="BX39" s="643"/>
      <c r="BY39" s="643"/>
      <c r="BZ39" s="643"/>
      <c r="CA39" s="643"/>
      <c r="CB39" s="689"/>
      <c r="CD39" s="681" t="s">
        <v>344</v>
      </c>
      <c r="CE39" s="682"/>
      <c r="CF39" s="682"/>
      <c r="CG39" s="682"/>
      <c r="CH39" s="682"/>
      <c r="CI39" s="682"/>
      <c r="CJ39" s="682"/>
      <c r="CK39" s="682"/>
      <c r="CL39" s="682"/>
      <c r="CM39" s="682"/>
      <c r="CN39" s="682"/>
      <c r="CO39" s="682"/>
      <c r="CP39" s="682"/>
      <c r="CQ39" s="683"/>
      <c r="CR39" s="642">
        <v>88871</v>
      </c>
      <c r="CS39" s="661"/>
      <c r="CT39" s="661"/>
      <c r="CU39" s="661"/>
      <c r="CV39" s="661"/>
      <c r="CW39" s="661"/>
      <c r="CX39" s="661"/>
      <c r="CY39" s="662"/>
      <c r="CZ39" s="645">
        <v>1.1000000000000001</v>
      </c>
      <c r="DA39" s="663"/>
      <c r="DB39" s="663"/>
      <c r="DC39" s="664"/>
      <c r="DD39" s="648">
        <v>74965</v>
      </c>
      <c r="DE39" s="661"/>
      <c r="DF39" s="661"/>
      <c r="DG39" s="661"/>
      <c r="DH39" s="661"/>
      <c r="DI39" s="661"/>
      <c r="DJ39" s="661"/>
      <c r="DK39" s="662"/>
      <c r="DL39" s="648" t="s">
        <v>147</v>
      </c>
      <c r="DM39" s="661"/>
      <c r="DN39" s="661"/>
      <c r="DO39" s="661"/>
      <c r="DP39" s="661"/>
      <c r="DQ39" s="661"/>
      <c r="DR39" s="661"/>
      <c r="DS39" s="661"/>
      <c r="DT39" s="661"/>
      <c r="DU39" s="661"/>
      <c r="DV39" s="662"/>
      <c r="DW39" s="645" t="s">
        <v>147</v>
      </c>
      <c r="DX39" s="663"/>
      <c r="DY39" s="663"/>
      <c r="DZ39" s="663"/>
      <c r="EA39" s="663"/>
      <c r="EB39" s="663"/>
      <c r="EC39" s="684"/>
    </row>
    <row r="40" spans="2:133" ht="11.25" customHeight="1" x14ac:dyDescent="0.15">
      <c r="B40" s="639" t="s">
        <v>345</v>
      </c>
      <c r="C40" s="640"/>
      <c r="D40" s="640"/>
      <c r="E40" s="640"/>
      <c r="F40" s="640"/>
      <c r="G40" s="640"/>
      <c r="H40" s="640"/>
      <c r="I40" s="640"/>
      <c r="J40" s="640"/>
      <c r="K40" s="640"/>
      <c r="L40" s="640"/>
      <c r="M40" s="640"/>
      <c r="N40" s="640"/>
      <c r="O40" s="640"/>
      <c r="P40" s="640"/>
      <c r="Q40" s="641"/>
      <c r="R40" s="642" t="s">
        <v>147</v>
      </c>
      <c r="S40" s="643"/>
      <c r="T40" s="643"/>
      <c r="U40" s="643"/>
      <c r="V40" s="643"/>
      <c r="W40" s="643"/>
      <c r="X40" s="643"/>
      <c r="Y40" s="644"/>
      <c r="Z40" s="675" t="s">
        <v>231</v>
      </c>
      <c r="AA40" s="675"/>
      <c r="AB40" s="675"/>
      <c r="AC40" s="675"/>
      <c r="AD40" s="676" t="s">
        <v>231</v>
      </c>
      <c r="AE40" s="676"/>
      <c r="AF40" s="676"/>
      <c r="AG40" s="676"/>
      <c r="AH40" s="676"/>
      <c r="AI40" s="676"/>
      <c r="AJ40" s="676"/>
      <c r="AK40" s="676"/>
      <c r="AL40" s="645" t="s">
        <v>147</v>
      </c>
      <c r="AM40" s="646"/>
      <c r="AN40" s="646"/>
      <c r="AO40" s="677"/>
      <c r="AQ40" s="685" t="s">
        <v>346</v>
      </c>
      <c r="AR40" s="686"/>
      <c r="AS40" s="686"/>
      <c r="AT40" s="686"/>
      <c r="AU40" s="686"/>
      <c r="AV40" s="686"/>
      <c r="AW40" s="686"/>
      <c r="AX40" s="686"/>
      <c r="AY40" s="687"/>
      <c r="AZ40" s="642" t="s">
        <v>147</v>
      </c>
      <c r="BA40" s="643"/>
      <c r="BB40" s="643"/>
      <c r="BC40" s="643"/>
      <c r="BD40" s="661"/>
      <c r="BE40" s="661"/>
      <c r="BF40" s="688"/>
      <c r="BG40" s="690" t="s">
        <v>347</v>
      </c>
      <c r="BH40" s="691"/>
      <c r="BI40" s="691"/>
      <c r="BJ40" s="691"/>
      <c r="BK40" s="691"/>
      <c r="BL40" s="236"/>
      <c r="BM40" s="682" t="s">
        <v>348</v>
      </c>
      <c r="BN40" s="682"/>
      <c r="BO40" s="682"/>
      <c r="BP40" s="682"/>
      <c r="BQ40" s="682"/>
      <c r="BR40" s="682"/>
      <c r="BS40" s="682"/>
      <c r="BT40" s="682"/>
      <c r="BU40" s="683"/>
      <c r="BV40" s="642">
        <v>61</v>
      </c>
      <c r="BW40" s="643"/>
      <c r="BX40" s="643"/>
      <c r="BY40" s="643"/>
      <c r="BZ40" s="643"/>
      <c r="CA40" s="643"/>
      <c r="CB40" s="689"/>
      <c r="CD40" s="681" t="s">
        <v>349</v>
      </c>
      <c r="CE40" s="682"/>
      <c r="CF40" s="682"/>
      <c r="CG40" s="682"/>
      <c r="CH40" s="682"/>
      <c r="CI40" s="682"/>
      <c r="CJ40" s="682"/>
      <c r="CK40" s="682"/>
      <c r="CL40" s="682"/>
      <c r="CM40" s="682"/>
      <c r="CN40" s="682"/>
      <c r="CO40" s="682"/>
      <c r="CP40" s="682"/>
      <c r="CQ40" s="683"/>
      <c r="CR40" s="642" t="s">
        <v>147</v>
      </c>
      <c r="CS40" s="643"/>
      <c r="CT40" s="643"/>
      <c r="CU40" s="643"/>
      <c r="CV40" s="643"/>
      <c r="CW40" s="643"/>
      <c r="CX40" s="643"/>
      <c r="CY40" s="644"/>
      <c r="CZ40" s="645" t="s">
        <v>231</v>
      </c>
      <c r="DA40" s="663"/>
      <c r="DB40" s="663"/>
      <c r="DC40" s="664"/>
      <c r="DD40" s="648" t="s">
        <v>231</v>
      </c>
      <c r="DE40" s="643"/>
      <c r="DF40" s="643"/>
      <c r="DG40" s="643"/>
      <c r="DH40" s="643"/>
      <c r="DI40" s="643"/>
      <c r="DJ40" s="643"/>
      <c r="DK40" s="644"/>
      <c r="DL40" s="648" t="s">
        <v>231</v>
      </c>
      <c r="DM40" s="643"/>
      <c r="DN40" s="643"/>
      <c r="DO40" s="643"/>
      <c r="DP40" s="643"/>
      <c r="DQ40" s="643"/>
      <c r="DR40" s="643"/>
      <c r="DS40" s="643"/>
      <c r="DT40" s="643"/>
      <c r="DU40" s="643"/>
      <c r="DV40" s="644"/>
      <c r="DW40" s="645" t="s">
        <v>147</v>
      </c>
      <c r="DX40" s="663"/>
      <c r="DY40" s="663"/>
      <c r="DZ40" s="663"/>
      <c r="EA40" s="663"/>
      <c r="EB40" s="663"/>
      <c r="EC40" s="684"/>
    </row>
    <row r="41" spans="2:133" ht="11.25" customHeight="1" x14ac:dyDescent="0.15">
      <c r="B41" s="639" t="s">
        <v>350</v>
      </c>
      <c r="C41" s="640"/>
      <c r="D41" s="640"/>
      <c r="E41" s="640"/>
      <c r="F41" s="640"/>
      <c r="G41" s="640"/>
      <c r="H41" s="640"/>
      <c r="I41" s="640"/>
      <c r="J41" s="640"/>
      <c r="K41" s="640"/>
      <c r="L41" s="640"/>
      <c r="M41" s="640"/>
      <c r="N41" s="640"/>
      <c r="O41" s="640"/>
      <c r="P41" s="640"/>
      <c r="Q41" s="641"/>
      <c r="R41" s="642" t="s">
        <v>231</v>
      </c>
      <c r="S41" s="643"/>
      <c r="T41" s="643"/>
      <c r="U41" s="643"/>
      <c r="V41" s="643"/>
      <c r="W41" s="643"/>
      <c r="X41" s="643"/>
      <c r="Y41" s="644"/>
      <c r="Z41" s="675" t="s">
        <v>231</v>
      </c>
      <c r="AA41" s="675"/>
      <c r="AB41" s="675"/>
      <c r="AC41" s="675"/>
      <c r="AD41" s="676" t="s">
        <v>147</v>
      </c>
      <c r="AE41" s="676"/>
      <c r="AF41" s="676"/>
      <c r="AG41" s="676"/>
      <c r="AH41" s="676"/>
      <c r="AI41" s="676"/>
      <c r="AJ41" s="676"/>
      <c r="AK41" s="676"/>
      <c r="AL41" s="645" t="s">
        <v>231</v>
      </c>
      <c r="AM41" s="646"/>
      <c r="AN41" s="646"/>
      <c r="AO41" s="677"/>
      <c r="AQ41" s="685" t="s">
        <v>351</v>
      </c>
      <c r="AR41" s="686"/>
      <c r="AS41" s="686"/>
      <c r="AT41" s="686"/>
      <c r="AU41" s="686"/>
      <c r="AV41" s="686"/>
      <c r="AW41" s="686"/>
      <c r="AX41" s="686"/>
      <c r="AY41" s="687"/>
      <c r="AZ41" s="642">
        <v>118556</v>
      </c>
      <c r="BA41" s="643"/>
      <c r="BB41" s="643"/>
      <c r="BC41" s="643"/>
      <c r="BD41" s="661"/>
      <c r="BE41" s="661"/>
      <c r="BF41" s="688"/>
      <c r="BG41" s="690"/>
      <c r="BH41" s="691"/>
      <c r="BI41" s="691"/>
      <c r="BJ41" s="691"/>
      <c r="BK41" s="691"/>
      <c r="BL41" s="236"/>
      <c r="BM41" s="682" t="s">
        <v>352</v>
      </c>
      <c r="BN41" s="682"/>
      <c r="BO41" s="682"/>
      <c r="BP41" s="682"/>
      <c r="BQ41" s="682"/>
      <c r="BR41" s="682"/>
      <c r="BS41" s="682"/>
      <c r="BT41" s="682"/>
      <c r="BU41" s="683"/>
      <c r="BV41" s="642">
        <v>3</v>
      </c>
      <c r="BW41" s="643"/>
      <c r="BX41" s="643"/>
      <c r="BY41" s="643"/>
      <c r="BZ41" s="643"/>
      <c r="CA41" s="643"/>
      <c r="CB41" s="689"/>
      <c r="CD41" s="681" t="s">
        <v>353</v>
      </c>
      <c r="CE41" s="682"/>
      <c r="CF41" s="682"/>
      <c r="CG41" s="682"/>
      <c r="CH41" s="682"/>
      <c r="CI41" s="682"/>
      <c r="CJ41" s="682"/>
      <c r="CK41" s="682"/>
      <c r="CL41" s="682"/>
      <c r="CM41" s="682"/>
      <c r="CN41" s="682"/>
      <c r="CO41" s="682"/>
      <c r="CP41" s="682"/>
      <c r="CQ41" s="683"/>
      <c r="CR41" s="642" t="s">
        <v>147</v>
      </c>
      <c r="CS41" s="661"/>
      <c r="CT41" s="661"/>
      <c r="CU41" s="661"/>
      <c r="CV41" s="661"/>
      <c r="CW41" s="661"/>
      <c r="CX41" s="661"/>
      <c r="CY41" s="662"/>
      <c r="CZ41" s="645" t="s">
        <v>147</v>
      </c>
      <c r="DA41" s="663"/>
      <c r="DB41" s="663"/>
      <c r="DC41" s="664"/>
      <c r="DD41" s="648" t="s">
        <v>147</v>
      </c>
      <c r="DE41" s="661"/>
      <c r="DF41" s="661"/>
      <c r="DG41" s="661"/>
      <c r="DH41" s="661"/>
      <c r="DI41" s="661"/>
      <c r="DJ41" s="661"/>
      <c r="DK41" s="662"/>
      <c r="DL41" s="649"/>
      <c r="DM41" s="650"/>
      <c r="DN41" s="650"/>
      <c r="DO41" s="650"/>
      <c r="DP41" s="650"/>
      <c r="DQ41" s="650"/>
      <c r="DR41" s="650"/>
      <c r="DS41" s="650"/>
      <c r="DT41" s="650"/>
      <c r="DU41" s="650"/>
      <c r="DV41" s="651"/>
      <c r="DW41" s="652"/>
      <c r="DX41" s="653"/>
      <c r="DY41" s="653"/>
      <c r="DZ41" s="653"/>
      <c r="EA41" s="653"/>
      <c r="EB41" s="653"/>
      <c r="EC41" s="654"/>
    </row>
    <row r="42" spans="2:133" ht="11.25" customHeight="1" x14ac:dyDescent="0.15">
      <c r="B42" s="639" t="s">
        <v>354</v>
      </c>
      <c r="C42" s="640"/>
      <c r="D42" s="640"/>
      <c r="E42" s="640"/>
      <c r="F42" s="640"/>
      <c r="G42" s="640"/>
      <c r="H42" s="640"/>
      <c r="I42" s="640"/>
      <c r="J42" s="640"/>
      <c r="K42" s="640"/>
      <c r="L42" s="640"/>
      <c r="M42" s="640"/>
      <c r="N42" s="640"/>
      <c r="O42" s="640"/>
      <c r="P42" s="640"/>
      <c r="Q42" s="641"/>
      <c r="R42" s="642">
        <v>112541</v>
      </c>
      <c r="S42" s="643"/>
      <c r="T42" s="643"/>
      <c r="U42" s="643"/>
      <c r="V42" s="643"/>
      <c r="W42" s="643"/>
      <c r="X42" s="643"/>
      <c r="Y42" s="644"/>
      <c r="Z42" s="675">
        <v>1.4</v>
      </c>
      <c r="AA42" s="675"/>
      <c r="AB42" s="675"/>
      <c r="AC42" s="675"/>
      <c r="AD42" s="676" t="s">
        <v>177</v>
      </c>
      <c r="AE42" s="676"/>
      <c r="AF42" s="676"/>
      <c r="AG42" s="676"/>
      <c r="AH42" s="676"/>
      <c r="AI42" s="676"/>
      <c r="AJ42" s="676"/>
      <c r="AK42" s="676"/>
      <c r="AL42" s="645" t="s">
        <v>147</v>
      </c>
      <c r="AM42" s="646"/>
      <c r="AN42" s="646"/>
      <c r="AO42" s="677"/>
      <c r="AQ42" s="678" t="s">
        <v>355</v>
      </c>
      <c r="AR42" s="679"/>
      <c r="AS42" s="679"/>
      <c r="AT42" s="679"/>
      <c r="AU42" s="679"/>
      <c r="AV42" s="679"/>
      <c r="AW42" s="679"/>
      <c r="AX42" s="679"/>
      <c r="AY42" s="680"/>
      <c r="AZ42" s="626">
        <v>429210</v>
      </c>
      <c r="BA42" s="665"/>
      <c r="BB42" s="665"/>
      <c r="BC42" s="665"/>
      <c r="BD42" s="627"/>
      <c r="BE42" s="627"/>
      <c r="BF42" s="671"/>
      <c r="BG42" s="692"/>
      <c r="BH42" s="693"/>
      <c r="BI42" s="693"/>
      <c r="BJ42" s="693"/>
      <c r="BK42" s="693"/>
      <c r="BL42" s="237"/>
      <c r="BM42" s="672" t="s">
        <v>356</v>
      </c>
      <c r="BN42" s="672"/>
      <c r="BO42" s="672"/>
      <c r="BP42" s="672"/>
      <c r="BQ42" s="672"/>
      <c r="BR42" s="672"/>
      <c r="BS42" s="672"/>
      <c r="BT42" s="672"/>
      <c r="BU42" s="673"/>
      <c r="BV42" s="626">
        <v>469</v>
      </c>
      <c r="BW42" s="665"/>
      <c r="BX42" s="665"/>
      <c r="BY42" s="665"/>
      <c r="BZ42" s="665"/>
      <c r="CA42" s="665"/>
      <c r="CB42" s="674"/>
      <c r="CD42" s="639" t="s">
        <v>357</v>
      </c>
      <c r="CE42" s="640"/>
      <c r="CF42" s="640"/>
      <c r="CG42" s="640"/>
      <c r="CH42" s="640"/>
      <c r="CI42" s="640"/>
      <c r="CJ42" s="640"/>
      <c r="CK42" s="640"/>
      <c r="CL42" s="640"/>
      <c r="CM42" s="640"/>
      <c r="CN42" s="640"/>
      <c r="CO42" s="640"/>
      <c r="CP42" s="640"/>
      <c r="CQ42" s="641"/>
      <c r="CR42" s="642">
        <v>1518101</v>
      </c>
      <c r="CS42" s="643"/>
      <c r="CT42" s="643"/>
      <c r="CU42" s="643"/>
      <c r="CV42" s="643"/>
      <c r="CW42" s="643"/>
      <c r="CX42" s="643"/>
      <c r="CY42" s="644"/>
      <c r="CZ42" s="645">
        <v>19.5</v>
      </c>
      <c r="DA42" s="646"/>
      <c r="DB42" s="646"/>
      <c r="DC42" s="647"/>
      <c r="DD42" s="648">
        <v>412205</v>
      </c>
      <c r="DE42" s="643"/>
      <c r="DF42" s="643"/>
      <c r="DG42" s="643"/>
      <c r="DH42" s="643"/>
      <c r="DI42" s="643"/>
      <c r="DJ42" s="643"/>
      <c r="DK42" s="644"/>
      <c r="DL42" s="649"/>
      <c r="DM42" s="650"/>
      <c r="DN42" s="650"/>
      <c r="DO42" s="650"/>
      <c r="DP42" s="650"/>
      <c r="DQ42" s="650"/>
      <c r="DR42" s="650"/>
      <c r="DS42" s="650"/>
      <c r="DT42" s="650"/>
      <c r="DU42" s="650"/>
      <c r="DV42" s="651"/>
      <c r="DW42" s="652"/>
      <c r="DX42" s="653"/>
      <c r="DY42" s="653"/>
      <c r="DZ42" s="653"/>
      <c r="EA42" s="653"/>
      <c r="EB42" s="653"/>
      <c r="EC42" s="654"/>
    </row>
    <row r="43" spans="2:133" ht="11.25" customHeight="1" x14ac:dyDescent="0.15">
      <c r="B43" s="623" t="s">
        <v>358</v>
      </c>
      <c r="C43" s="624"/>
      <c r="D43" s="624"/>
      <c r="E43" s="624"/>
      <c r="F43" s="624"/>
      <c r="G43" s="624"/>
      <c r="H43" s="624"/>
      <c r="I43" s="624"/>
      <c r="J43" s="624"/>
      <c r="K43" s="624"/>
      <c r="L43" s="624"/>
      <c r="M43" s="624"/>
      <c r="N43" s="624"/>
      <c r="O43" s="624"/>
      <c r="P43" s="624"/>
      <c r="Q43" s="625"/>
      <c r="R43" s="626">
        <v>8287831</v>
      </c>
      <c r="S43" s="665"/>
      <c r="T43" s="665"/>
      <c r="U43" s="665"/>
      <c r="V43" s="665"/>
      <c r="W43" s="665"/>
      <c r="X43" s="665"/>
      <c r="Y43" s="666"/>
      <c r="Z43" s="667">
        <v>100</v>
      </c>
      <c r="AA43" s="667"/>
      <c r="AB43" s="667"/>
      <c r="AC43" s="667"/>
      <c r="AD43" s="668">
        <v>4327454</v>
      </c>
      <c r="AE43" s="668"/>
      <c r="AF43" s="668"/>
      <c r="AG43" s="668"/>
      <c r="AH43" s="668"/>
      <c r="AI43" s="668"/>
      <c r="AJ43" s="668"/>
      <c r="AK43" s="668"/>
      <c r="AL43" s="629">
        <v>100</v>
      </c>
      <c r="AM43" s="669"/>
      <c r="AN43" s="669"/>
      <c r="AO43" s="670"/>
      <c r="BV43" s="238"/>
      <c r="BW43" s="238"/>
      <c r="BX43" s="238"/>
      <c r="BY43" s="238"/>
      <c r="BZ43" s="238"/>
      <c r="CA43" s="238"/>
      <c r="CB43" s="238"/>
      <c r="CD43" s="639" t="s">
        <v>359</v>
      </c>
      <c r="CE43" s="640"/>
      <c r="CF43" s="640"/>
      <c r="CG43" s="640"/>
      <c r="CH43" s="640"/>
      <c r="CI43" s="640"/>
      <c r="CJ43" s="640"/>
      <c r="CK43" s="640"/>
      <c r="CL43" s="640"/>
      <c r="CM43" s="640"/>
      <c r="CN43" s="640"/>
      <c r="CO43" s="640"/>
      <c r="CP43" s="640"/>
      <c r="CQ43" s="641"/>
      <c r="CR43" s="642">
        <v>5775</v>
      </c>
      <c r="CS43" s="661"/>
      <c r="CT43" s="661"/>
      <c r="CU43" s="661"/>
      <c r="CV43" s="661"/>
      <c r="CW43" s="661"/>
      <c r="CX43" s="661"/>
      <c r="CY43" s="662"/>
      <c r="CZ43" s="645">
        <v>0.1</v>
      </c>
      <c r="DA43" s="663"/>
      <c r="DB43" s="663"/>
      <c r="DC43" s="664"/>
      <c r="DD43" s="648">
        <v>5775</v>
      </c>
      <c r="DE43" s="661"/>
      <c r="DF43" s="661"/>
      <c r="DG43" s="661"/>
      <c r="DH43" s="661"/>
      <c r="DI43" s="661"/>
      <c r="DJ43" s="661"/>
      <c r="DK43" s="662"/>
      <c r="DL43" s="649"/>
      <c r="DM43" s="650"/>
      <c r="DN43" s="650"/>
      <c r="DO43" s="650"/>
      <c r="DP43" s="650"/>
      <c r="DQ43" s="650"/>
      <c r="DR43" s="650"/>
      <c r="DS43" s="650"/>
      <c r="DT43" s="650"/>
      <c r="DU43" s="650"/>
      <c r="DV43" s="651"/>
      <c r="DW43" s="652"/>
      <c r="DX43" s="653"/>
      <c r="DY43" s="653"/>
      <c r="DZ43" s="653"/>
      <c r="EA43" s="653"/>
      <c r="EB43" s="653"/>
      <c r="EC43" s="654"/>
    </row>
    <row r="44" spans="2:133" ht="11.25" customHeight="1" x14ac:dyDescent="0.15">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CD44" s="655" t="s">
        <v>307</v>
      </c>
      <c r="CE44" s="656"/>
      <c r="CF44" s="639" t="s">
        <v>360</v>
      </c>
      <c r="CG44" s="640"/>
      <c r="CH44" s="640"/>
      <c r="CI44" s="640"/>
      <c r="CJ44" s="640"/>
      <c r="CK44" s="640"/>
      <c r="CL44" s="640"/>
      <c r="CM44" s="640"/>
      <c r="CN44" s="640"/>
      <c r="CO44" s="640"/>
      <c r="CP44" s="640"/>
      <c r="CQ44" s="641"/>
      <c r="CR44" s="642">
        <v>1340698</v>
      </c>
      <c r="CS44" s="643"/>
      <c r="CT44" s="643"/>
      <c r="CU44" s="643"/>
      <c r="CV44" s="643"/>
      <c r="CW44" s="643"/>
      <c r="CX44" s="643"/>
      <c r="CY44" s="644"/>
      <c r="CZ44" s="645">
        <v>17.3</v>
      </c>
      <c r="DA44" s="646"/>
      <c r="DB44" s="646"/>
      <c r="DC44" s="647"/>
      <c r="DD44" s="648">
        <v>382608</v>
      </c>
      <c r="DE44" s="643"/>
      <c r="DF44" s="643"/>
      <c r="DG44" s="643"/>
      <c r="DH44" s="643"/>
      <c r="DI44" s="643"/>
      <c r="DJ44" s="643"/>
      <c r="DK44" s="644"/>
      <c r="DL44" s="649"/>
      <c r="DM44" s="650"/>
      <c r="DN44" s="650"/>
      <c r="DO44" s="650"/>
      <c r="DP44" s="650"/>
      <c r="DQ44" s="650"/>
      <c r="DR44" s="650"/>
      <c r="DS44" s="650"/>
      <c r="DT44" s="650"/>
      <c r="DU44" s="650"/>
      <c r="DV44" s="651"/>
      <c r="DW44" s="652"/>
      <c r="DX44" s="653"/>
      <c r="DY44" s="653"/>
      <c r="DZ44" s="653"/>
      <c r="EA44" s="653"/>
      <c r="EB44" s="653"/>
      <c r="EC44" s="654"/>
    </row>
    <row r="45" spans="2:133" ht="11.25" customHeight="1" x14ac:dyDescent="0.15">
      <c r="B45" s="240" t="s">
        <v>361</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CD45" s="657"/>
      <c r="CE45" s="658"/>
      <c r="CF45" s="639" t="s">
        <v>362</v>
      </c>
      <c r="CG45" s="640"/>
      <c r="CH45" s="640"/>
      <c r="CI45" s="640"/>
      <c r="CJ45" s="640"/>
      <c r="CK45" s="640"/>
      <c r="CL45" s="640"/>
      <c r="CM45" s="640"/>
      <c r="CN45" s="640"/>
      <c r="CO45" s="640"/>
      <c r="CP45" s="640"/>
      <c r="CQ45" s="641"/>
      <c r="CR45" s="642">
        <v>628086</v>
      </c>
      <c r="CS45" s="661"/>
      <c r="CT45" s="661"/>
      <c r="CU45" s="661"/>
      <c r="CV45" s="661"/>
      <c r="CW45" s="661"/>
      <c r="CX45" s="661"/>
      <c r="CY45" s="662"/>
      <c r="CZ45" s="645">
        <v>8.1</v>
      </c>
      <c r="DA45" s="663"/>
      <c r="DB45" s="663"/>
      <c r="DC45" s="664"/>
      <c r="DD45" s="648">
        <v>60506</v>
      </c>
      <c r="DE45" s="661"/>
      <c r="DF45" s="661"/>
      <c r="DG45" s="661"/>
      <c r="DH45" s="661"/>
      <c r="DI45" s="661"/>
      <c r="DJ45" s="661"/>
      <c r="DK45" s="662"/>
      <c r="DL45" s="649"/>
      <c r="DM45" s="650"/>
      <c r="DN45" s="650"/>
      <c r="DO45" s="650"/>
      <c r="DP45" s="650"/>
      <c r="DQ45" s="650"/>
      <c r="DR45" s="650"/>
      <c r="DS45" s="650"/>
      <c r="DT45" s="650"/>
      <c r="DU45" s="650"/>
      <c r="DV45" s="651"/>
      <c r="DW45" s="652"/>
      <c r="DX45" s="653"/>
      <c r="DY45" s="653"/>
      <c r="DZ45" s="653"/>
      <c r="EA45" s="653"/>
      <c r="EB45" s="653"/>
      <c r="EC45" s="654"/>
    </row>
    <row r="46" spans="2:133" ht="11.25" customHeight="1" x14ac:dyDescent="0.15">
      <c r="B46" s="241" t="s">
        <v>363</v>
      </c>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CD46" s="657"/>
      <c r="CE46" s="658"/>
      <c r="CF46" s="639" t="s">
        <v>364</v>
      </c>
      <c r="CG46" s="640"/>
      <c r="CH46" s="640"/>
      <c r="CI46" s="640"/>
      <c r="CJ46" s="640"/>
      <c r="CK46" s="640"/>
      <c r="CL46" s="640"/>
      <c r="CM46" s="640"/>
      <c r="CN46" s="640"/>
      <c r="CO46" s="640"/>
      <c r="CP46" s="640"/>
      <c r="CQ46" s="641"/>
      <c r="CR46" s="642">
        <v>654388</v>
      </c>
      <c r="CS46" s="643"/>
      <c r="CT46" s="643"/>
      <c r="CU46" s="643"/>
      <c r="CV46" s="643"/>
      <c r="CW46" s="643"/>
      <c r="CX46" s="643"/>
      <c r="CY46" s="644"/>
      <c r="CZ46" s="645">
        <v>8.4</v>
      </c>
      <c r="DA46" s="646"/>
      <c r="DB46" s="646"/>
      <c r="DC46" s="647"/>
      <c r="DD46" s="648">
        <v>301478</v>
      </c>
      <c r="DE46" s="643"/>
      <c r="DF46" s="643"/>
      <c r="DG46" s="643"/>
      <c r="DH46" s="643"/>
      <c r="DI46" s="643"/>
      <c r="DJ46" s="643"/>
      <c r="DK46" s="644"/>
      <c r="DL46" s="649"/>
      <c r="DM46" s="650"/>
      <c r="DN46" s="650"/>
      <c r="DO46" s="650"/>
      <c r="DP46" s="650"/>
      <c r="DQ46" s="650"/>
      <c r="DR46" s="650"/>
      <c r="DS46" s="650"/>
      <c r="DT46" s="650"/>
      <c r="DU46" s="650"/>
      <c r="DV46" s="651"/>
      <c r="DW46" s="652"/>
      <c r="DX46" s="653"/>
      <c r="DY46" s="653"/>
      <c r="DZ46" s="653"/>
      <c r="EA46" s="653"/>
      <c r="EB46" s="653"/>
      <c r="EC46" s="654"/>
    </row>
    <row r="47" spans="2:133" ht="11.25" customHeight="1" x14ac:dyDescent="0.15">
      <c r="B47" s="242" t="s">
        <v>365</v>
      </c>
      <c r="C47" s="239"/>
      <c r="D47" s="239"/>
      <c r="E47" s="239"/>
      <c r="F47" s="239"/>
      <c r="G47" s="239"/>
      <c r="H47" s="239"/>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57"/>
      <c r="CE47" s="658"/>
      <c r="CF47" s="639" t="s">
        <v>366</v>
      </c>
      <c r="CG47" s="640"/>
      <c r="CH47" s="640"/>
      <c r="CI47" s="640"/>
      <c r="CJ47" s="640"/>
      <c r="CK47" s="640"/>
      <c r="CL47" s="640"/>
      <c r="CM47" s="640"/>
      <c r="CN47" s="640"/>
      <c r="CO47" s="640"/>
      <c r="CP47" s="640"/>
      <c r="CQ47" s="641"/>
      <c r="CR47" s="642">
        <v>177403</v>
      </c>
      <c r="CS47" s="661"/>
      <c r="CT47" s="661"/>
      <c r="CU47" s="661"/>
      <c r="CV47" s="661"/>
      <c r="CW47" s="661"/>
      <c r="CX47" s="661"/>
      <c r="CY47" s="662"/>
      <c r="CZ47" s="645">
        <v>2.2999999999999998</v>
      </c>
      <c r="DA47" s="663"/>
      <c r="DB47" s="663"/>
      <c r="DC47" s="664"/>
      <c r="DD47" s="648">
        <v>29597</v>
      </c>
      <c r="DE47" s="661"/>
      <c r="DF47" s="661"/>
      <c r="DG47" s="661"/>
      <c r="DH47" s="661"/>
      <c r="DI47" s="661"/>
      <c r="DJ47" s="661"/>
      <c r="DK47" s="662"/>
      <c r="DL47" s="649"/>
      <c r="DM47" s="650"/>
      <c r="DN47" s="650"/>
      <c r="DO47" s="650"/>
      <c r="DP47" s="650"/>
      <c r="DQ47" s="650"/>
      <c r="DR47" s="650"/>
      <c r="DS47" s="650"/>
      <c r="DT47" s="650"/>
      <c r="DU47" s="650"/>
      <c r="DV47" s="651"/>
      <c r="DW47" s="652"/>
      <c r="DX47" s="653"/>
      <c r="DY47" s="653"/>
      <c r="DZ47" s="653"/>
      <c r="EA47" s="653"/>
      <c r="EB47" s="653"/>
      <c r="EC47" s="654"/>
    </row>
    <row r="48" spans="2:133" x14ac:dyDescent="0.15">
      <c r="B48" s="241"/>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CD48" s="659"/>
      <c r="CE48" s="660"/>
      <c r="CF48" s="639" t="s">
        <v>367</v>
      </c>
      <c r="CG48" s="640"/>
      <c r="CH48" s="640"/>
      <c r="CI48" s="640"/>
      <c r="CJ48" s="640"/>
      <c r="CK48" s="640"/>
      <c r="CL48" s="640"/>
      <c r="CM48" s="640"/>
      <c r="CN48" s="640"/>
      <c r="CO48" s="640"/>
      <c r="CP48" s="640"/>
      <c r="CQ48" s="641"/>
      <c r="CR48" s="642" t="s">
        <v>147</v>
      </c>
      <c r="CS48" s="643"/>
      <c r="CT48" s="643"/>
      <c r="CU48" s="643"/>
      <c r="CV48" s="643"/>
      <c r="CW48" s="643"/>
      <c r="CX48" s="643"/>
      <c r="CY48" s="644"/>
      <c r="CZ48" s="645" t="s">
        <v>231</v>
      </c>
      <c r="DA48" s="646"/>
      <c r="DB48" s="646"/>
      <c r="DC48" s="647"/>
      <c r="DD48" s="648" t="s">
        <v>147</v>
      </c>
      <c r="DE48" s="643"/>
      <c r="DF48" s="643"/>
      <c r="DG48" s="643"/>
      <c r="DH48" s="643"/>
      <c r="DI48" s="643"/>
      <c r="DJ48" s="643"/>
      <c r="DK48" s="644"/>
      <c r="DL48" s="649"/>
      <c r="DM48" s="650"/>
      <c r="DN48" s="650"/>
      <c r="DO48" s="650"/>
      <c r="DP48" s="650"/>
      <c r="DQ48" s="650"/>
      <c r="DR48" s="650"/>
      <c r="DS48" s="650"/>
      <c r="DT48" s="650"/>
      <c r="DU48" s="650"/>
      <c r="DV48" s="651"/>
      <c r="DW48" s="652"/>
      <c r="DX48" s="653"/>
      <c r="DY48" s="653"/>
      <c r="DZ48" s="653"/>
      <c r="EA48" s="653"/>
      <c r="EB48" s="653"/>
      <c r="EC48" s="654"/>
    </row>
    <row r="49" spans="2:133" ht="11.25" customHeight="1" x14ac:dyDescent="0.15">
      <c r="B49" s="24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CD49" s="623" t="s">
        <v>368</v>
      </c>
      <c r="CE49" s="624"/>
      <c r="CF49" s="624"/>
      <c r="CG49" s="624"/>
      <c r="CH49" s="624"/>
      <c r="CI49" s="624"/>
      <c r="CJ49" s="624"/>
      <c r="CK49" s="624"/>
      <c r="CL49" s="624"/>
      <c r="CM49" s="624"/>
      <c r="CN49" s="624"/>
      <c r="CO49" s="624"/>
      <c r="CP49" s="624"/>
      <c r="CQ49" s="625"/>
      <c r="CR49" s="626">
        <v>7769078</v>
      </c>
      <c r="CS49" s="627"/>
      <c r="CT49" s="627"/>
      <c r="CU49" s="627"/>
      <c r="CV49" s="627"/>
      <c r="CW49" s="627"/>
      <c r="CX49" s="627"/>
      <c r="CY49" s="628"/>
      <c r="CZ49" s="629">
        <v>100</v>
      </c>
      <c r="DA49" s="630"/>
      <c r="DB49" s="630"/>
      <c r="DC49" s="631"/>
      <c r="DD49" s="632">
        <v>5122224</v>
      </c>
      <c r="DE49" s="627"/>
      <c r="DF49" s="627"/>
      <c r="DG49" s="627"/>
      <c r="DH49" s="627"/>
      <c r="DI49" s="627"/>
      <c r="DJ49" s="627"/>
      <c r="DK49" s="628"/>
      <c r="DL49" s="633"/>
      <c r="DM49" s="634"/>
      <c r="DN49" s="634"/>
      <c r="DO49" s="634"/>
      <c r="DP49" s="634"/>
      <c r="DQ49" s="634"/>
      <c r="DR49" s="634"/>
      <c r="DS49" s="634"/>
      <c r="DT49" s="634"/>
      <c r="DU49" s="634"/>
      <c r="DV49" s="635"/>
      <c r="DW49" s="636"/>
      <c r="DX49" s="637"/>
      <c r="DY49" s="637"/>
      <c r="DZ49" s="637"/>
      <c r="EA49" s="637"/>
      <c r="EB49" s="637"/>
      <c r="EC49" s="638"/>
    </row>
  </sheetData>
  <sheetProtection algorithmName="SHA-512" hashValue="SplYFPMX7nzSGCLy0n9kzqBQCnA2khVzZQt2JyWLKtC9+z/EQXrelwU8yU9d4FFEEMcgVzVdnPGuIdbpiXiuBQ==" saltValue="yR9K8Ohi9O6PRWFgrtVxcQ==" spinCount="100000" sheet="1" objects="1" scenarios="1"/>
  <mergeCells count="611">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B27:Q27"/>
    <mergeCell ref="R27:Y27"/>
    <mergeCell ref="Z27:AC27"/>
    <mergeCell ref="AD27:AK27"/>
    <mergeCell ref="AL27:AO27"/>
    <mergeCell ref="AP27:BF27"/>
    <mergeCell ref="BG27:BN27"/>
    <mergeCell ref="BO27:BR27"/>
    <mergeCell ref="BS27:CB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Z35:AC35"/>
    <mergeCell ref="AD35:AK35"/>
    <mergeCell ref="AL35:AO35"/>
    <mergeCell ref="AQ35:BF35"/>
    <mergeCell ref="CD34:CQ34"/>
    <mergeCell ref="CR34:CY34"/>
    <mergeCell ref="BG35:CB35"/>
    <mergeCell ref="CZ34:DC34"/>
    <mergeCell ref="DD34:DK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CD41:CQ41"/>
    <mergeCell ref="CR41:CY41"/>
    <mergeCell ref="CZ41:DC41"/>
    <mergeCell ref="DD41:DK41"/>
    <mergeCell ref="DL41:DV41"/>
    <mergeCell ref="DW41:EC41"/>
    <mergeCell ref="B39:Q39"/>
    <mergeCell ref="R39:Y39"/>
    <mergeCell ref="Z39:AC39"/>
    <mergeCell ref="AD39:AK39"/>
    <mergeCell ref="AL39:AO39"/>
    <mergeCell ref="AQ39:AY39"/>
    <mergeCell ref="AZ39:BF39"/>
    <mergeCell ref="BG39:BU39"/>
    <mergeCell ref="BM40:BU40"/>
    <mergeCell ref="BG40:BK42"/>
    <mergeCell ref="DD42:DK42"/>
    <mergeCell ref="DL42:DV42"/>
    <mergeCell ref="DW42:EC42"/>
    <mergeCell ref="CZ42:DC42"/>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G38:BU38"/>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43:Q43"/>
    <mergeCell ref="R43:Y43"/>
    <mergeCell ref="Z43:AC43"/>
    <mergeCell ref="AD43:AK43"/>
    <mergeCell ref="AL43:AO43"/>
    <mergeCell ref="CD43:CQ43"/>
    <mergeCell ref="CR43:CY43"/>
    <mergeCell ref="AZ42:BF42"/>
    <mergeCell ref="BM42:BU42"/>
    <mergeCell ref="BV42:CB42"/>
    <mergeCell ref="CD42:CQ42"/>
    <mergeCell ref="CR42:CY42"/>
    <mergeCell ref="B42:Q42"/>
    <mergeCell ref="R42:Y42"/>
    <mergeCell ref="Z42:AC42"/>
    <mergeCell ref="AD42:AK42"/>
    <mergeCell ref="AL42:AO42"/>
    <mergeCell ref="AQ42:AY42"/>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s>
  <phoneticPr fontId="2"/>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EA135"/>
  <sheetViews>
    <sheetView zoomScale="70" zoomScaleNormal="25" zoomScaleSheetLayoutView="70" workbookViewId="0">
      <selection activeCell="DB88" sqref="DB87:DF88"/>
    </sheetView>
  </sheetViews>
  <sheetFormatPr defaultColWidth="0" defaultRowHeight="13.5" zeroHeight="1" x14ac:dyDescent="0.15"/>
  <cols>
    <col min="1" max="130" width="2.75" style="291" customWidth="1"/>
    <col min="131" max="131" width="1.625" style="291" customWidth="1"/>
    <col min="132" max="16384" width="9" style="291" hidden="1"/>
  </cols>
  <sheetData>
    <row r="1" spans="1:131" s="249" customFormat="1" ht="11.25" customHeight="1" thickBot="1" x14ac:dyDescent="0.2">
      <c r="A1" s="244"/>
      <c r="B1" s="244"/>
      <c r="C1" s="244"/>
      <c r="D1" s="244"/>
      <c r="E1" s="244"/>
      <c r="F1" s="244"/>
      <c r="G1" s="244"/>
      <c r="H1" s="244"/>
      <c r="I1" s="244"/>
      <c r="J1" s="244"/>
      <c r="K1" s="244"/>
      <c r="L1" s="244"/>
      <c r="M1" s="244"/>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6"/>
      <c r="DQ1" s="247"/>
      <c r="DR1" s="247"/>
      <c r="DS1" s="247"/>
      <c r="DT1" s="247"/>
      <c r="DU1" s="247"/>
      <c r="DV1" s="247"/>
      <c r="DW1" s="247"/>
      <c r="DX1" s="247"/>
      <c r="DY1" s="247"/>
      <c r="DZ1" s="247"/>
      <c r="EA1" s="248"/>
    </row>
    <row r="2" spans="1:131" s="253" customFormat="1" ht="26.25" customHeight="1" thickBot="1" x14ac:dyDescent="0.2">
      <c r="A2" s="250" t="s">
        <v>369</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AU2" s="251"/>
      <c r="AV2" s="251"/>
      <c r="AW2" s="251"/>
      <c r="AX2" s="251"/>
      <c r="AY2" s="251"/>
      <c r="AZ2" s="251"/>
      <c r="BA2" s="251"/>
      <c r="BB2" s="251"/>
      <c r="BC2" s="251"/>
      <c r="BD2" s="251"/>
      <c r="BE2" s="251"/>
      <c r="BF2" s="251"/>
      <c r="BG2" s="251"/>
      <c r="BH2" s="251"/>
      <c r="BI2" s="251"/>
      <c r="BJ2" s="251"/>
      <c r="BK2" s="251"/>
      <c r="BL2" s="251"/>
      <c r="BM2" s="251"/>
      <c r="BN2" s="251"/>
      <c r="BO2" s="251"/>
      <c r="BP2" s="251"/>
      <c r="BQ2" s="251"/>
      <c r="BR2" s="251"/>
      <c r="BS2" s="251"/>
      <c r="BT2" s="251"/>
      <c r="BU2" s="251"/>
      <c r="BV2" s="251"/>
      <c r="BW2" s="251"/>
      <c r="BX2" s="251"/>
      <c r="BY2" s="251"/>
      <c r="BZ2" s="251"/>
      <c r="CA2" s="251"/>
      <c r="CB2" s="251"/>
      <c r="CC2" s="251"/>
      <c r="CD2" s="251"/>
      <c r="CE2" s="251"/>
      <c r="CF2" s="251"/>
      <c r="CG2" s="251"/>
      <c r="CH2" s="251"/>
      <c r="CI2" s="251"/>
      <c r="CJ2" s="251"/>
      <c r="CK2" s="251"/>
      <c r="CL2" s="251"/>
      <c r="CM2" s="251"/>
      <c r="CN2" s="251"/>
      <c r="CO2" s="251"/>
      <c r="CP2" s="251"/>
      <c r="CQ2" s="251"/>
      <c r="CR2" s="251"/>
      <c r="CS2" s="251"/>
      <c r="CT2" s="251"/>
      <c r="CU2" s="251"/>
      <c r="CV2" s="251"/>
      <c r="CW2" s="251"/>
      <c r="CX2" s="251"/>
      <c r="CY2" s="251"/>
      <c r="CZ2" s="251"/>
      <c r="DA2" s="251"/>
      <c r="DB2" s="251"/>
      <c r="DC2" s="251"/>
      <c r="DD2" s="251"/>
      <c r="DE2" s="251"/>
      <c r="DF2" s="251"/>
      <c r="DG2" s="251"/>
      <c r="DH2" s="251"/>
      <c r="DI2" s="251"/>
      <c r="DJ2" s="1167" t="s">
        <v>370</v>
      </c>
      <c r="DK2" s="1168"/>
      <c r="DL2" s="1168"/>
      <c r="DM2" s="1168"/>
      <c r="DN2" s="1168"/>
      <c r="DO2" s="1169"/>
      <c r="DP2" s="251"/>
      <c r="DQ2" s="1167" t="s">
        <v>371</v>
      </c>
      <c r="DR2" s="1168"/>
      <c r="DS2" s="1168"/>
      <c r="DT2" s="1168"/>
      <c r="DU2" s="1168"/>
      <c r="DV2" s="1168"/>
      <c r="DW2" s="1168"/>
      <c r="DX2" s="1168"/>
      <c r="DY2" s="1168"/>
      <c r="DZ2" s="1169"/>
      <c r="EA2" s="252"/>
    </row>
    <row r="3" spans="1:131" s="249" customFormat="1" ht="11.25" customHeight="1" x14ac:dyDescent="0.15">
      <c r="A3" s="245"/>
      <c r="B3" s="245"/>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5"/>
      <c r="AQ3" s="245"/>
      <c r="AR3" s="245"/>
      <c r="AS3" s="245"/>
      <c r="AT3" s="245"/>
      <c r="AU3" s="245"/>
      <c r="AV3" s="245"/>
      <c r="AW3" s="245"/>
      <c r="AX3" s="245"/>
      <c r="AY3" s="245"/>
      <c r="AZ3" s="245"/>
      <c r="BA3" s="245"/>
      <c r="BB3" s="245"/>
      <c r="BC3" s="245"/>
      <c r="BD3" s="245"/>
      <c r="BE3" s="245"/>
      <c r="BF3" s="245"/>
      <c r="BG3" s="245"/>
      <c r="BH3" s="245"/>
      <c r="BI3" s="245"/>
      <c r="BJ3" s="245"/>
      <c r="BK3" s="245"/>
      <c r="BL3" s="245"/>
      <c r="BM3" s="245"/>
      <c r="BN3" s="245"/>
      <c r="BO3" s="245"/>
      <c r="BP3" s="245"/>
      <c r="BQ3" s="245"/>
      <c r="BR3" s="245"/>
      <c r="BS3" s="245"/>
      <c r="BT3" s="245"/>
      <c r="BU3" s="245"/>
      <c r="BV3" s="245"/>
      <c r="BW3" s="245"/>
      <c r="BX3" s="245"/>
      <c r="BY3" s="245"/>
      <c r="BZ3" s="245"/>
      <c r="CA3" s="245"/>
      <c r="CB3" s="245"/>
      <c r="CC3" s="245"/>
      <c r="CD3" s="245"/>
      <c r="CE3" s="245"/>
      <c r="CF3" s="245"/>
      <c r="CG3" s="245"/>
      <c r="CH3" s="245"/>
      <c r="CI3" s="245"/>
      <c r="CJ3" s="245"/>
      <c r="CK3" s="245"/>
      <c r="CL3" s="245"/>
      <c r="CM3" s="245"/>
      <c r="CN3" s="245"/>
      <c r="CO3" s="245"/>
      <c r="CP3" s="245"/>
      <c r="CQ3" s="245"/>
      <c r="CR3" s="245"/>
      <c r="CS3" s="245"/>
      <c r="CT3" s="245"/>
      <c r="CU3" s="245"/>
      <c r="CV3" s="245"/>
      <c r="CW3" s="245"/>
      <c r="CX3" s="245"/>
      <c r="CY3" s="245"/>
      <c r="CZ3" s="245"/>
      <c r="DA3" s="245"/>
      <c r="DB3" s="245"/>
      <c r="DC3" s="245"/>
      <c r="DD3" s="245"/>
      <c r="DE3" s="245"/>
      <c r="DF3" s="245"/>
      <c r="DG3" s="245"/>
      <c r="DH3" s="245"/>
      <c r="DI3" s="245"/>
      <c r="DJ3" s="245"/>
      <c r="DK3" s="245"/>
      <c r="DL3" s="245"/>
      <c r="DM3" s="245"/>
      <c r="DN3" s="245"/>
      <c r="DO3" s="245"/>
      <c r="DP3" s="245"/>
      <c r="DQ3" s="245"/>
      <c r="DR3" s="245"/>
      <c r="DS3" s="245"/>
      <c r="DT3" s="245"/>
      <c r="DU3" s="245"/>
      <c r="DV3" s="245"/>
      <c r="DW3" s="245"/>
      <c r="DX3" s="245"/>
      <c r="DY3" s="245"/>
      <c r="DZ3" s="245"/>
      <c r="EA3" s="248"/>
    </row>
    <row r="4" spans="1:131" s="257" customFormat="1" ht="26.25" customHeight="1" thickBot="1" x14ac:dyDescent="0.2">
      <c r="A4" s="1120" t="s">
        <v>372</v>
      </c>
      <c r="B4" s="1120"/>
      <c r="C4" s="1120"/>
      <c r="D4" s="1120"/>
      <c r="E4" s="1120"/>
      <c r="F4" s="1120"/>
      <c r="G4" s="1120"/>
      <c r="H4" s="1120"/>
      <c r="I4" s="1120"/>
      <c r="J4" s="1120"/>
      <c r="K4" s="1120"/>
      <c r="L4" s="1120"/>
      <c r="M4" s="1120"/>
      <c r="N4" s="1120"/>
      <c r="O4" s="1120"/>
      <c r="P4" s="1120"/>
      <c r="Q4" s="1120"/>
      <c r="R4" s="1120"/>
      <c r="S4" s="1120"/>
      <c r="T4" s="1120"/>
      <c r="U4" s="1120"/>
      <c r="V4" s="1120"/>
      <c r="W4" s="1120"/>
      <c r="X4" s="1120"/>
      <c r="Y4" s="1120"/>
      <c r="Z4" s="1120"/>
      <c r="AA4" s="1120"/>
      <c r="AB4" s="1120"/>
      <c r="AC4" s="1120"/>
      <c r="AD4" s="1120"/>
      <c r="AE4" s="1120"/>
      <c r="AF4" s="1120"/>
      <c r="AG4" s="1120"/>
      <c r="AH4" s="1120"/>
      <c r="AI4" s="1120"/>
      <c r="AJ4" s="1120"/>
      <c r="AK4" s="1120"/>
      <c r="AL4" s="1120"/>
      <c r="AM4" s="1120"/>
      <c r="AN4" s="1120"/>
      <c r="AO4" s="1120"/>
      <c r="AP4" s="1120"/>
      <c r="AQ4" s="1120"/>
      <c r="AR4" s="1120"/>
      <c r="AS4" s="1120"/>
      <c r="AT4" s="1120"/>
      <c r="AU4" s="1120"/>
      <c r="AV4" s="1120"/>
      <c r="AW4" s="1120"/>
      <c r="AX4" s="1120"/>
      <c r="AY4" s="1120"/>
      <c r="AZ4" s="254"/>
      <c r="BA4" s="254"/>
      <c r="BB4" s="254"/>
      <c r="BC4" s="254"/>
      <c r="BD4" s="254"/>
      <c r="BE4" s="255"/>
      <c r="BF4" s="255"/>
      <c r="BG4" s="255"/>
      <c r="BH4" s="255"/>
      <c r="BI4" s="255"/>
      <c r="BJ4" s="255"/>
      <c r="BK4" s="255"/>
      <c r="BL4" s="255"/>
      <c r="BM4" s="255"/>
      <c r="BN4" s="255"/>
      <c r="BO4" s="255"/>
      <c r="BP4" s="255"/>
      <c r="BQ4" s="254" t="s">
        <v>373</v>
      </c>
      <c r="BR4" s="254"/>
      <c r="BS4" s="254"/>
      <c r="BT4" s="254"/>
      <c r="BU4" s="254"/>
      <c r="BV4" s="254"/>
      <c r="BW4" s="254"/>
      <c r="BX4" s="254"/>
      <c r="BY4" s="254"/>
      <c r="BZ4" s="254"/>
      <c r="CA4" s="254"/>
      <c r="CB4" s="254"/>
      <c r="CC4" s="254"/>
      <c r="CD4" s="254"/>
      <c r="CE4" s="254"/>
      <c r="CF4" s="254"/>
      <c r="CG4" s="254"/>
      <c r="CH4" s="254"/>
      <c r="CI4" s="254"/>
      <c r="CJ4" s="254"/>
      <c r="CK4" s="254"/>
      <c r="CL4" s="254"/>
      <c r="CM4" s="254"/>
      <c r="CN4" s="254"/>
      <c r="CO4" s="254"/>
      <c r="CP4" s="254"/>
      <c r="CQ4" s="254"/>
      <c r="CR4" s="254"/>
      <c r="CS4" s="254"/>
      <c r="CT4" s="254"/>
      <c r="CU4" s="254"/>
      <c r="CV4" s="254"/>
      <c r="CW4" s="254"/>
      <c r="CX4" s="254"/>
      <c r="CY4" s="254"/>
      <c r="CZ4" s="254"/>
      <c r="DA4" s="254"/>
      <c r="DB4" s="254"/>
      <c r="DC4" s="254"/>
      <c r="DD4" s="254"/>
      <c r="DE4" s="254"/>
      <c r="DF4" s="254"/>
      <c r="DG4" s="254"/>
      <c r="DH4" s="254"/>
      <c r="DI4" s="254"/>
      <c r="DJ4" s="254"/>
      <c r="DK4" s="254"/>
      <c r="DL4" s="254"/>
      <c r="DM4" s="254"/>
      <c r="DN4" s="254"/>
      <c r="DO4" s="254"/>
      <c r="DP4" s="254"/>
      <c r="DQ4" s="254"/>
      <c r="DR4" s="254"/>
      <c r="DS4" s="254"/>
      <c r="DT4" s="254"/>
      <c r="DU4" s="254"/>
      <c r="DV4" s="254"/>
      <c r="DW4" s="254"/>
      <c r="DX4" s="254"/>
      <c r="DY4" s="254"/>
      <c r="DZ4" s="254"/>
      <c r="EA4" s="256"/>
    </row>
    <row r="5" spans="1:131" s="257" customFormat="1" ht="26.25" customHeight="1" x14ac:dyDescent="0.15">
      <c r="A5" s="1052" t="s">
        <v>374</v>
      </c>
      <c r="B5" s="1053"/>
      <c r="C5" s="1053"/>
      <c r="D5" s="1053"/>
      <c r="E5" s="1053"/>
      <c r="F5" s="1053"/>
      <c r="G5" s="1053"/>
      <c r="H5" s="1053"/>
      <c r="I5" s="1053"/>
      <c r="J5" s="1053"/>
      <c r="K5" s="1053"/>
      <c r="L5" s="1053"/>
      <c r="M5" s="1053"/>
      <c r="N5" s="1053"/>
      <c r="O5" s="1053"/>
      <c r="P5" s="1054"/>
      <c r="Q5" s="1058" t="s">
        <v>375</v>
      </c>
      <c r="R5" s="1059"/>
      <c r="S5" s="1059"/>
      <c r="T5" s="1059"/>
      <c r="U5" s="1060"/>
      <c r="V5" s="1058" t="s">
        <v>376</v>
      </c>
      <c r="W5" s="1059"/>
      <c r="X5" s="1059"/>
      <c r="Y5" s="1059"/>
      <c r="Z5" s="1060"/>
      <c r="AA5" s="1058" t="s">
        <v>377</v>
      </c>
      <c r="AB5" s="1059"/>
      <c r="AC5" s="1059"/>
      <c r="AD5" s="1059"/>
      <c r="AE5" s="1059"/>
      <c r="AF5" s="1170" t="s">
        <v>378</v>
      </c>
      <c r="AG5" s="1059"/>
      <c r="AH5" s="1059"/>
      <c r="AI5" s="1059"/>
      <c r="AJ5" s="1074"/>
      <c r="AK5" s="1059" t="s">
        <v>379</v>
      </c>
      <c r="AL5" s="1059"/>
      <c r="AM5" s="1059"/>
      <c r="AN5" s="1059"/>
      <c r="AO5" s="1060"/>
      <c r="AP5" s="1058" t="s">
        <v>380</v>
      </c>
      <c r="AQ5" s="1059"/>
      <c r="AR5" s="1059"/>
      <c r="AS5" s="1059"/>
      <c r="AT5" s="1060"/>
      <c r="AU5" s="1058" t="s">
        <v>381</v>
      </c>
      <c r="AV5" s="1059"/>
      <c r="AW5" s="1059"/>
      <c r="AX5" s="1059"/>
      <c r="AY5" s="1074"/>
      <c r="AZ5" s="258"/>
      <c r="BA5" s="258"/>
      <c r="BB5" s="258"/>
      <c r="BC5" s="258"/>
      <c r="BD5" s="258"/>
      <c r="BE5" s="259"/>
      <c r="BF5" s="259"/>
      <c r="BG5" s="259"/>
      <c r="BH5" s="259"/>
      <c r="BI5" s="259"/>
      <c r="BJ5" s="259"/>
      <c r="BK5" s="259"/>
      <c r="BL5" s="259"/>
      <c r="BM5" s="259"/>
      <c r="BN5" s="259"/>
      <c r="BO5" s="259"/>
      <c r="BP5" s="259"/>
      <c r="BQ5" s="1052" t="s">
        <v>382</v>
      </c>
      <c r="BR5" s="1053"/>
      <c r="BS5" s="1053"/>
      <c r="BT5" s="1053"/>
      <c r="BU5" s="1053"/>
      <c r="BV5" s="1053"/>
      <c r="BW5" s="1053"/>
      <c r="BX5" s="1053"/>
      <c r="BY5" s="1053"/>
      <c r="BZ5" s="1053"/>
      <c r="CA5" s="1053"/>
      <c r="CB5" s="1053"/>
      <c r="CC5" s="1053"/>
      <c r="CD5" s="1053"/>
      <c r="CE5" s="1053"/>
      <c r="CF5" s="1053"/>
      <c r="CG5" s="1054"/>
      <c r="CH5" s="1058" t="s">
        <v>383</v>
      </c>
      <c r="CI5" s="1059"/>
      <c r="CJ5" s="1059"/>
      <c r="CK5" s="1059"/>
      <c r="CL5" s="1060"/>
      <c r="CM5" s="1058" t="s">
        <v>384</v>
      </c>
      <c r="CN5" s="1059"/>
      <c r="CO5" s="1059"/>
      <c r="CP5" s="1059"/>
      <c r="CQ5" s="1060"/>
      <c r="CR5" s="1058" t="s">
        <v>385</v>
      </c>
      <c r="CS5" s="1059"/>
      <c r="CT5" s="1059"/>
      <c r="CU5" s="1059"/>
      <c r="CV5" s="1060"/>
      <c r="CW5" s="1058" t="s">
        <v>386</v>
      </c>
      <c r="CX5" s="1059"/>
      <c r="CY5" s="1059"/>
      <c r="CZ5" s="1059"/>
      <c r="DA5" s="1060"/>
      <c r="DB5" s="1058" t="s">
        <v>387</v>
      </c>
      <c r="DC5" s="1059"/>
      <c r="DD5" s="1059"/>
      <c r="DE5" s="1059"/>
      <c r="DF5" s="1060"/>
      <c r="DG5" s="1155" t="s">
        <v>388</v>
      </c>
      <c r="DH5" s="1156"/>
      <c r="DI5" s="1156"/>
      <c r="DJ5" s="1156"/>
      <c r="DK5" s="1157"/>
      <c r="DL5" s="1155" t="s">
        <v>389</v>
      </c>
      <c r="DM5" s="1156"/>
      <c r="DN5" s="1156"/>
      <c r="DO5" s="1156"/>
      <c r="DP5" s="1157"/>
      <c r="DQ5" s="1058" t="s">
        <v>390</v>
      </c>
      <c r="DR5" s="1059"/>
      <c r="DS5" s="1059"/>
      <c r="DT5" s="1059"/>
      <c r="DU5" s="1060"/>
      <c r="DV5" s="1058" t="s">
        <v>381</v>
      </c>
      <c r="DW5" s="1059"/>
      <c r="DX5" s="1059"/>
      <c r="DY5" s="1059"/>
      <c r="DZ5" s="1074"/>
      <c r="EA5" s="256"/>
    </row>
    <row r="6" spans="1:131" s="257" customFormat="1" ht="26.25" customHeight="1" thickBot="1" x14ac:dyDescent="0.2">
      <c r="A6" s="1055"/>
      <c r="B6" s="1056"/>
      <c r="C6" s="1056"/>
      <c r="D6" s="1056"/>
      <c r="E6" s="1056"/>
      <c r="F6" s="1056"/>
      <c r="G6" s="1056"/>
      <c r="H6" s="1056"/>
      <c r="I6" s="1056"/>
      <c r="J6" s="1056"/>
      <c r="K6" s="1056"/>
      <c r="L6" s="1056"/>
      <c r="M6" s="1056"/>
      <c r="N6" s="1056"/>
      <c r="O6" s="1056"/>
      <c r="P6" s="1057"/>
      <c r="Q6" s="1061"/>
      <c r="R6" s="1062"/>
      <c r="S6" s="1062"/>
      <c r="T6" s="1062"/>
      <c r="U6" s="1063"/>
      <c r="V6" s="1061"/>
      <c r="W6" s="1062"/>
      <c r="X6" s="1062"/>
      <c r="Y6" s="1062"/>
      <c r="Z6" s="1063"/>
      <c r="AA6" s="1061"/>
      <c r="AB6" s="1062"/>
      <c r="AC6" s="1062"/>
      <c r="AD6" s="1062"/>
      <c r="AE6" s="1062"/>
      <c r="AF6" s="1171"/>
      <c r="AG6" s="1062"/>
      <c r="AH6" s="1062"/>
      <c r="AI6" s="1062"/>
      <c r="AJ6" s="1075"/>
      <c r="AK6" s="1062"/>
      <c r="AL6" s="1062"/>
      <c r="AM6" s="1062"/>
      <c r="AN6" s="1062"/>
      <c r="AO6" s="1063"/>
      <c r="AP6" s="1061"/>
      <c r="AQ6" s="1062"/>
      <c r="AR6" s="1062"/>
      <c r="AS6" s="1062"/>
      <c r="AT6" s="1063"/>
      <c r="AU6" s="1061"/>
      <c r="AV6" s="1062"/>
      <c r="AW6" s="1062"/>
      <c r="AX6" s="1062"/>
      <c r="AY6" s="1075"/>
      <c r="AZ6" s="254"/>
      <c r="BA6" s="254"/>
      <c r="BB6" s="254"/>
      <c r="BC6" s="254"/>
      <c r="BD6" s="254"/>
      <c r="BE6" s="255"/>
      <c r="BF6" s="255"/>
      <c r="BG6" s="255"/>
      <c r="BH6" s="255"/>
      <c r="BI6" s="255"/>
      <c r="BJ6" s="255"/>
      <c r="BK6" s="255"/>
      <c r="BL6" s="255"/>
      <c r="BM6" s="255"/>
      <c r="BN6" s="255"/>
      <c r="BO6" s="255"/>
      <c r="BP6" s="255"/>
      <c r="BQ6" s="1055"/>
      <c r="BR6" s="1056"/>
      <c r="BS6" s="1056"/>
      <c r="BT6" s="1056"/>
      <c r="BU6" s="1056"/>
      <c r="BV6" s="1056"/>
      <c r="BW6" s="1056"/>
      <c r="BX6" s="1056"/>
      <c r="BY6" s="1056"/>
      <c r="BZ6" s="1056"/>
      <c r="CA6" s="1056"/>
      <c r="CB6" s="1056"/>
      <c r="CC6" s="1056"/>
      <c r="CD6" s="1056"/>
      <c r="CE6" s="1056"/>
      <c r="CF6" s="1056"/>
      <c r="CG6" s="1057"/>
      <c r="CH6" s="1061"/>
      <c r="CI6" s="1062"/>
      <c r="CJ6" s="1062"/>
      <c r="CK6" s="1062"/>
      <c r="CL6" s="1063"/>
      <c r="CM6" s="1061"/>
      <c r="CN6" s="1062"/>
      <c r="CO6" s="1062"/>
      <c r="CP6" s="1062"/>
      <c r="CQ6" s="1063"/>
      <c r="CR6" s="1061"/>
      <c r="CS6" s="1062"/>
      <c r="CT6" s="1062"/>
      <c r="CU6" s="1062"/>
      <c r="CV6" s="1063"/>
      <c r="CW6" s="1061"/>
      <c r="CX6" s="1062"/>
      <c r="CY6" s="1062"/>
      <c r="CZ6" s="1062"/>
      <c r="DA6" s="1063"/>
      <c r="DB6" s="1061"/>
      <c r="DC6" s="1062"/>
      <c r="DD6" s="1062"/>
      <c r="DE6" s="1062"/>
      <c r="DF6" s="1063"/>
      <c r="DG6" s="1158"/>
      <c r="DH6" s="1159"/>
      <c r="DI6" s="1159"/>
      <c r="DJ6" s="1159"/>
      <c r="DK6" s="1160"/>
      <c r="DL6" s="1158"/>
      <c r="DM6" s="1159"/>
      <c r="DN6" s="1159"/>
      <c r="DO6" s="1159"/>
      <c r="DP6" s="1160"/>
      <c r="DQ6" s="1061"/>
      <c r="DR6" s="1062"/>
      <c r="DS6" s="1062"/>
      <c r="DT6" s="1062"/>
      <c r="DU6" s="1063"/>
      <c r="DV6" s="1061"/>
      <c r="DW6" s="1062"/>
      <c r="DX6" s="1062"/>
      <c r="DY6" s="1062"/>
      <c r="DZ6" s="1075"/>
      <c r="EA6" s="256"/>
    </row>
    <row r="7" spans="1:131" s="257" customFormat="1" ht="26.25" customHeight="1" thickTop="1" x14ac:dyDescent="0.15">
      <c r="A7" s="260">
        <v>1</v>
      </c>
      <c r="B7" s="1107" t="s">
        <v>391</v>
      </c>
      <c r="C7" s="1108"/>
      <c r="D7" s="1108"/>
      <c r="E7" s="1108"/>
      <c r="F7" s="1108"/>
      <c r="G7" s="1108"/>
      <c r="H7" s="1108"/>
      <c r="I7" s="1108"/>
      <c r="J7" s="1108"/>
      <c r="K7" s="1108"/>
      <c r="L7" s="1108"/>
      <c r="M7" s="1108"/>
      <c r="N7" s="1108"/>
      <c r="O7" s="1108"/>
      <c r="P7" s="1109"/>
      <c r="Q7" s="1161">
        <v>8574</v>
      </c>
      <c r="R7" s="1162"/>
      <c r="S7" s="1162"/>
      <c r="T7" s="1162"/>
      <c r="U7" s="1162"/>
      <c r="V7" s="1162">
        <v>8055</v>
      </c>
      <c r="W7" s="1162"/>
      <c r="X7" s="1162"/>
      <c r="Y7" s="1162"/>
      <c r="Z7" s="1162"/>
      <c r="AA7" s="1162">
        <v>519</v>
      </c>
      <c r="AB7" s="1162"/>
      <c r="AC7" s="1162"/>
      <c r="AD7" s="1162"/>
      <c r="AE7" s="1163"/>
      <c r="AF7" s="1164">
        <v>366</v>
      </c>
      <c r="AG7" s="1165"/>
      <c r="AH7" s="1165"/>
      <c r="AI7" s="1165"/>
      <c r="AJ7" s="1166"/>
      <c r="AK7" s="1148">
        <v>569</v>
      </c>
      <c r="AL7" s="1149"/>
      <c r="AM7" s="1149"/>
      <c r="AN7" s="1149"/>
      <c r="AO7" s="1149"/>
      <c r="AP7" s="1149">
        <v>7098</v>
      </c>
      <c r="AQ7" s="1149"/>
      <c r="AR7" s="1149"/>
      <c r="AS7" s="1149"/>
      <c r="AT7" s="1149"/>
      <c r="AU7" s="1150"/>
      <c r="AV7" s="1150"/>
      <c r="AW7" s="1150"/>
      <c r="AX7" s="1150"/>
      <c r="AY7" s="1151"/>
      <c r="AZ7" s="254"/>
      <c r="BA7" s="254"/>
      <c r="BB7" s="254"/>
      <c r="BC7" s="254"/>
      <c r="BD7" s="254"/>
      <c r="BE7" s="255"/>
      <c r="BF7" s="255"/>
      <c r="BG7" s="255"/>
      <c r="BH7" s="255"/>
      <c r="BI7" s="255"/>
      <c r="BJ7" s="255"/>
      <c r="BK7" s="255"/>
      <c r="BL7" s="255"/>
      <c r="BM7" s="255"/>
      <c r="BN7" s="255"/>
      <c r="BO7" s="255"/>
      <c r="BP7" s="255"/>
      <c r="BQ7" s="261">
        <v>1</v>
      </c>
      <c r="BR7" s="262"/>
      <c r="BS7" s="1152" t="s">
        <v>580</v>
      </c>
      <c r="BT7" s="1153"/>
      <c r="BU7" s="1153"/>
      <c r="BV7" s="1153"/>
      <c r="BW7" s="1153"/>
      <c r="BX7" s="1153"/>
      <c r="BY7" s="1153"/>
      <c r="BZ7" s="1153"/>
      <c r="CA7" s="1153"/>
      <c r="CB7" s="1153"/>
      <c r="CC7" s="1153"/>
      <c r="CD7" s="1153"/>
      <c r="CE7" s="1153"/>
      <c r="CF7" s="1153"/>
      <c r="CG7" s="1154"/>
      <c r="CH7" s="1145">
        <v>-9</v>
      </c>
      <c r="CI7" s="1146"/>
      <c r="CJ7" s="1146"/>
      <c r="CK7" s="1146"/>
      <c r="CL7" s="1147"/>
      <c r="CM7" s="1145">
        <v>48</v>
      </c>
      <c r="CN7" s="1146"/>
      <c r="CO7" s="1146"/>
      <c r="CP7" s="1146"/>
      <c r="CQ7" s="1147"/>
      <c r="CR7" s="1145">
        <v>38</v>
      </c>
      <c r="CS7" s="1146"/>
      <c r="CT7" s="1146"/>
      <c r="CU7" s="1146"/>
      <c r="CV7" s="1147"/>
      <c r="CW7" s="1145" t="s">
        <v>581</v>
      </c>
      <c r="CX7" s="1146"/>
      <c r="CY7" s="1146"/>
      <c r="CZ7" s="1146"/>
      <c r="DA7" s="1147"/>
      <c r="DB7" s="1145" t="s">
        <v>581</v>
      </c>
      <c r="DC7" s="1146"/>
      <c r="DD7" s="1146"/>
      <c r="DE7" s="1146"/>
      <c r="DF7" s="1147"/>
      <c r="DG7" s="1145" t="s">
        <v>581</v>
      </c>
      <c r="DH7" s="1146"/>
      <c r="DI7" s="1146"/>
      <c r="DJ7" s="1146"/>
      <c r="DK7" s="1147"/>
      <c r="DL7" s="1145" t="s">
        <v>581</v>
      </c>
      <c r="DM7" s="1146"/>
      <c r="DN7" s="1146"/>
      <c r="DO7" s="1146"/>
      <c r="DP7" s="1147"/>
      <c r="DQ7" s="1145" t="s">
        <v>581</v>
      </c>
      <c r="DR7" s="1146"/>
      <c r="DS7" s="1146"/>
      <c r="DT7" s="1146"/>
      <c r="DU7" s="1147"/>
      <c r="DV7" s="1172"/>
      <c r="DW7" s="1173"/>
      <c r="DX7" s="1173"/>
      <c r="DY7" s="1173"/>
      <c r="DZ7" s="1174"/>
      <c r="EA7" s="256"/>
    </row>
    <row r="8" spans="1:131" s="257" customFormat="1" ht="26.25" customHeight="1" x14ac:dyDescent="0.15">
      <c r="A8" s="263">
        <v>2</v>
      </c>
      <c r="B8" s="1094"/>
      <c r="C8" s="1095"/>
      <c r="D8" s="1095"/>
      <c r="E8" s="1095"/>
      <c r="F8" s="1095"/>
      <c r="G8" s="1095"/>
      <c r="H8" s="1095"/>
      <c r="I8" s="1095"/>
      <c r="J8" s="1095"/>
      <c r="K8" s="1095"/>
      <c r="L8" s="1095"/>
      <c r="M8" s="1095"/>
      <c r="N8" s="1095"/>
      <c r="O8" s="1095"/>
      <c r="P8" s="1096"/>
      <c r="Q8" s="1100"/>
      <c r="R8" s="1101"/>
      <c r="S8" s="1101"/>
      <c r="T8" s="1101"/>
      <c r="U8" s="1101"/>
      <c r="V8" s="1101"/>
      <c r="W8" s="1101"/>
      <c r="X8" s="1101"/>
      <c r="Y8" s="1101"/>
      <c r="Z8" s="1101"/>
      <c r="AA8" s="1101"/>
      <c r="AB8" s="1101"/>
      <c r="AC8" s="1101"/>
      <c r="AD8" s="1101"/>
      <c r="AE8" s="1102"/>
      <c r="AF8" s="1076"/>
      <c r="AG8" s="1077"/>
      <c r="AH8" s="1077"/>
      <c r="AI8" s="1077"/>
      <c r="AJ8" s="1078"/>
      <c r="AK8" s="1143"/>
      <c r="AL8" s="1144"/>
      <c r="AM8" s="1144"/>
      <c r="AN8" s="1144"/>
      <c r="AO8" s="1144"/>
      <c r="AP8" s="1144"/>
      <c r="AQ8" s="1144"/>
      <c r="AR8" s="1144"/>
      <c r="AS8" s="1144"/>
      <c r="AT8" s="1144"/>
      <c r="AU8" s="1141"/>
      <c r="AV8" s="1141"/>
      <c r="AW8" s="1141"/>
      <c r="AX8" s="1141"/>
      <c r="AY8" s="1142"/>
      <c r="AZ8" s="254"/>
      <c r="BA8" s="254"/>
      <c r="BB8" s="254"/>
      <c r="BC8" s="254"/>
      <c r="BD8" s="254"/>
      <c r="BE8" s="255"/>
      <c r="BF8" s="255"/>
      <c r="BG8" s="255"/>
      <c r="BH8" s="255"/>
      <c r="BI8" s="255"/>
      <c r="BJ8" s="255"/>
      <c r="BK8" s="255"/>
      <c r="BL8" s="255"/>
      <c r="BM8" s="255"/>
      <c r="BN8" s="255"/>
      <c r="BO8" s="255"/>
      <c r="BP8" s="255"/>
      <c r="BQ8" s="264">
        <v>2</v>
      </c>
      <c r="BR8" s="265"/>
      <c r="BS8" s="1071"/>
      <c r="BT8" s="1072"/>
      <c r="BU8" s="1072"/>
      <c r="BV8" s="1072"/>
      <c r="BW8" s="1072"/>
      <c r="BX8" s="1072"/>
      <c r="BY8" s="1072"/>
      <c r="BZ8" s="1072"/>
      <c r="CA8" s="1072"/>
      <c r="CB8" s="1072"/>
      <c r="CC8" s="1072"/>
      <c r="CD8" s="1072"/>
      <c r="CE8" s="1072"/>
      <c r="CF8" s="1072"/>
      <c r="CG8" s="1073"/>
      <c r="CH8" s="1046"/>
      <c r="CI8" s="1047"/>
      <c r="CJ8" s="1047"/>
      <c r="CK8" s="1047"/>
      <c r="CL8" s="1048"/>
      <c r="CM8" s="1046"/>
      <c r="CN8" s="1047"/>
      <c r="CO8" s="1047"/>
      <c r="CP8" s="1047"/>
      <c r="CQ8" s="1048"/>
      <c r="CR8" s="1046"/>
      <c r="CS8" s="1047"/>
      <c r="CT8" s="1047"/>
      <c r="CU8" s="1047"/>
      <c r="CV8" s="1048"/>
      <c r="CW8" s="1046"/>
      <c r="CX8" s="1047"/>
      <c r="CY8" s="1047"/>
      <c r="CZ8" s="1047"/>
      <c r="DA8" s="1048"/>
      <c r="DB8" s="1046"/>
      <c r="DC8" s="1047"/>
      <c r="DD8" s="1047"/>
      <c r="DE8" s="1047"/>
      <c r="DF8" s="1048"/>
      <c r="DG8" s="1046"/>
      <c r="DH8" s="1047"/>
      <c r="DI8" s="1047"/>
      <c r="DJ8" s="1047"/>
      <c r="DK8" s="1048"/>
      <c r="DL8" s="1046"/>
      <c r="DM8" s="1047"/>
      <c r="DN8" s="1047"/>
      <c r="DO8" s="1047"/>
      <c r="DP8" s="1048"/>
      <c r="DQ8" s="1046"/>
      <c r="DR8" s="1047"/>
      <c r="DS8" s="1047"/>
      <c r="DT8" s="1047"/>
      <c r="DU8" s="1048"/>
      <c r="DV8" s="1049"/>
      <c r="DW8" s="1050"/>
      <c r="DX8" s="1050"/>
      <c r="DY8" s="1050"/>
      <c r="DZ8" s="1051"/>
      <c r="EA8" s="256"/>
    </row>
    <row r="9" spans="1:131" s="257" customFormat="1" ht="26.25" customHeight="1" x14ac:dyDescent="0.15">
      <c r="A9" s="263">
        <v>3</v>
      </c>
      <c r="B9" s="1094"/>
      <c r="C9" s="1095"/>
      <c r="D9" s="1095"/>
      <c r="E9" s="1095"/>
      <c r="F9" s="1095"/>
      <c r="G9" s="1095"/>
      <c r="H9" s="1095"/>
      <c r="I9" s="1095"/>
      <c r="J9" s="1095"/>
      <c r="K9" s="1095"/>
      <c r="L9" s="1095"/>
      <c r="M9" s="1095"/>
      <c r="N9" s="1095"/>
      <c r="O9" s="1095"/>
      <c r="P9" s="1096"/>
      <c r="Q9" s="1100"/>
      <c r="R9" s="1101"/>
      <c r="S9" s="1101"/>
      <c r="T9" s="1101"/>
      <c r="U9" s="1101"/>
      <c r="V9" s="1101"/>
      <c r="W9" s="1101"/>
      <c r="X9" s="1101"/>
      <c r="Y9" s="1101"/>
      <c r="Z9" s="1101"/>
      <c r="AA9" s="1101"/>
      <c r="AB9" s="1101"/>
      <c r="AC9" s="1101"/>
      <c r="AD9" s="1101"/>
      <c r="AE9" s="1102"/>
      <c r="AF9" s="1076"/>
      <c r="AG9" s="1077"/>
      <c r="AH9" s="1077"/>
      <c r="AI9" s="1077"/>
      <c r="AJ9" s="1078"/>
      <c r="AK9" s="1143"/>
      <c r="AL9" s="1144"/>
      <c r="AM9" s="1144"/>
      <c r="AN9" s="1144"/>
      <c r="AO9" s="1144"/>
      <c r="AP9" s="1144"/>
      <c r="AQ9" s="1144"/>
      <c r="AR9" s="1144"/>
      <c r="AS9" s="1144"/>
      <c r="AT9" s="1144"/>
      <c r="AU9" s="1141"/>
      <c r="AV9" s="1141"/>
      <c r="AW9" s="1141"/>
      <c r="AX9" s="1141"/>
      <c r="AY9" s="1142"/>
      <c r="AZ9" s="254"/>
      <c r="BA9" s="254"/>
      <c r="BB9" s="254"/>
      <c r="BC9" s="254"/>
      <c r="BD9" s="254"/>
      <c r="BE9" s="255"/>
      <c r="BF9" s="255"/>
      <c r="BG9" s="255"/>
      <c r="BH9" s="255"/>
      <c r="BI9" s="255"/>
      <c r="BJ9" s="255"/>
      <c r="BK9" s="255"/>
      <c r="BL9" s="255"/>
      <c r="BM9" s="255"/>
      <c r="BN9" s="255"/>
      <c r="BO9" s="255"/>
      <c r="BP9" s="255"/>
      <c r="BQ9" s="264">
        <v>3</v>
      </c>
      <c r="BR9" s="265"/>
      <c r="BS9" s="1071"/>
      <c r="BT9" s="1072"/>
      <c r="BU9" s="1072"/>
      <c r="BV9" s="1072"/>
      <c r="BW9" s="1072"/>
      <c r="BX9" s="1072"/>
      <c r="BY9" s="1072"/>
      <c r="BZ9" s="1072"/>
      <c r="CA9" s="1072"/>
      <c r="CB9" s="1072"/>
      <c r="CC9" s="1072"/>
      <c r="CD9" s="1072"/>
      <c r="CE9" s="1072"/>
      <c r="CF9" s="1072"/>
      <c r="CG9" s="1073"/>
      <c r="CH9" s="1046"/>
      <c r="CI9" s="1047"/>
      <c r="CJ9" s="1047"/>
      <c r="CK9" s="1047"/>
      <c r="CL9" s="1048"/>
      <c r="CM9" s="1046"/>
      <c r="CN9" s="1047"/>
      <c r="CO9" s="1047"/>
      <c r="CP9" s="1047"/>
      <c r="CQ9" s="1048"/>
      <c r="CR9" s="1046"/>
      <c r="CS9" s="1047"/>
      <c r="CT9" s="1047"/>
      <c r="CU9" s="1047"/>
      <c r="CV9" s="1048"/>
      <c r="CW9" s="1046"/>
      <c r="CX9" s="1047"/>
      <c r="CY9" s="1047"/>
      <c r="CZ9" s="1047"/>
      <c r="DA9" s="1048"/>
      <c r="DB9" s="1046"/>
      <c r="DC9" s="1047"/>
      <c r="DD9" s="1047"/>
      <c r="DE9" s="1047"/>
      <c r="DF9" s="1048"/>
      <c r="DG9" s="1046"/>
      <c r="DH9" s="1047"/>
      <c r="DI9" s="1047"/>
      <c r="DJ9" s="1047"/>
      <c r="DK9" s="1048"/>
      <c r="DL9" s="1046"/>
      <c r="DM9" s="1047"/>
      <c r="DN9" s="1047"/>
      <c r="DO9" s="1047"/>
      <c r="DP9" s="1048"/>
      <c r="DQ9" s="1046"/>
      <c r="DR9" s="1047"/>
      <c r="DS9" s="1047"/>
      <c r="DT9" s="1047"/>
      <c r="DU9" s="1048"/>
      <c r="DV9" s="1049"/>
      <c r="DW9" s="1050"/>
      <c r="DX9" s="1050"/>
      <c r="DY9" s="1050"/>
      <c r="DZ9" s="1051"/>
      <c r="EA9" s="256"/>
    </row>
    <row r="10" spans="1:131" s="257" customFormat="1" ht="26.25" customHeight="1" x14ac:dyDescent="0.15">
      <c r="A10" s="263">
        <v>4</v>
      </c>
      <c r="B10" s="1094"/>
      <c r="C10" s="1095"/>
      <c r="D10" s="1095"/>
      <c r="E10" s="1095"/>
      <c r="F10" s="1095"/>
      <c r="G10" s="1095"/>
      <c r="H10" s="1095"/>
      <c r="I10" s="1095"/>
      <c r="J10" s="1095"/>
      <c r="K10" s="1095"/>
      <c r="L10" s="1095"/>
      <c r="M10" s="1095"/>
      <c r="N10" s="1095"/>
      <c r="O10" s="1095"/>
      <c r="P10" s="1096"/>
      <c r="Q10" s="1100"/>
      <c r="R10" s="1101"/>
      <c r="S10" s="1101"/>
      <c r="T10" s="1101"/>
      <c r="U10" s="1101"/>
      <c r="V10" s="1101"/>
      <c r="W10" s="1101"/>
      <c r="X10" s="1101"/>
      <c r="Y10" s="1101"/>
      <c r="Z10" s="1101"/>
      <c r="AA10" s="1101"/>
      <c r="AB10" s="1101"/>
      <c r="AC10" s="1101"/>
      <c r="AD10" s="1101"/>
      <c r="AE10" s="1102"/>
      <c r="AF10" s="1076"/>
      <c r="AG10" s="1077"/>
      <c r="AH10" s="1077"/>
      <c r="AI10" s="1077"/>
      <c r="AJ10" s="1078"/>
      <c r="AK10" s="1143"/>
      <c r="AL10" s="1144"/>
      <c r="AM10" s="1144"/>
      <c r="AN10" s="1144"/>
      <c r="AO10" s="1144"/>
      <c r="AP10" s="1144"/>
      <c r="AQ10" s="1144"/>
      <c r="AR10" s="1144"/>
      <c r="AS10" s="1144"/>
      <c r="AT10" s="1144"/>
      <c r="AU10" s="1141"/>
      <c r="AV10" s="1141"/>
      <c r="AW10" s="1141"/>
      <c r="AX10" s="1141"/>
      <c r="AY10" s="1142"/>
      <c r="AZ10" s="254"/>
      <c r="BA10" s="254"/>
      <c r="BB10" s="254"/>
      <c r="BC10" s="254"/>
      <c r="BD10" s="254"/>
      <c r="BE10" s="255"/>
      <c r="BF10" s="255"/>
      <c r="BG10" s="255"/>
      <c r="BH10" s="255"/>
      <c r="BI10" s="255"/>
      <c r="BJ10" s="255"/>
      <c r="BK10" s="255"/>
      <c r="BL10" s="255"/>
      <c r="BM10" s="255"/>
      <c r="BN10" s="255"/>
      <c r="BO10" s="255"/>
      <c r="BP10" s="255"/>
      <c r="BQ10" s="264">
        <v>4</v>
      </c>
      <c r="BR10" s="265"/>
      <c r="BS10" s="1071"/>
      <c r="BT10" s="1072"/>
      <c r="BU10" s="1072"/>
      <c r="BV10" s="1072"/>
      <c r="BW10" s="1072"/>
      <c r="BX10" s="1072"/>
      <c r="BY10" s="1072"/>
      <c r="BZ10" s="1072"/>
      <c r="CA10" s="1072"/>
      <c r="CB10" s="1072"/>
      <c r="CC10" s="1072"/>
      <c r="CD10" s="1072"/>
      <c r="CE10" s="1072"/>
      <c r="CF10" s="1072"/>
      <c r="CG10" s="1073"/>
      <c r="CH10" s="1046"/>
      <c r="CI10" s="1047"/>
      <c r="CJ10" s="1047"/>
      <c r="CK10" s="1047"/>
      <c r="CL10" s="1048"/>
      <c r="CM10" s="1046"/>
      <c r="CN10" s="1047"/>
      <c r="CO10" s="1047"/>
      <c r="CP10" s="1047"/>
      <c r="CQ10" s="1048"/>
      <c r="CR10" s="1046"/>
      <c r="CS10" s="1047"/>
      <c r="CT10" s="1047"/>
      <c r="CU10" s="1047"/>
      <c r="CV10" s="1048"/>
      <c r="CW10" s="1046"/>
      <c r="CX10" s="1047"/>
      <c r="CY10" s="1047"/>
      <c r="CZ10" s="1047"/>
      <c r="DA10" s="1048"/>
      <c r="DB10" s="1046"/>
      <c r="DC10" s="1047"/>
      <c r="DD10" s="1047"/>
      <c r="DE10" s="1047"/>
      <c r="DF10" s="1048"/>
      <c r="DG10" s="1046"/>
      <c r="DH10" s="1047"/>
      <c r="DI10" s="1047"/>
      <c r="DJ10" s="1047"/>
      <c r="DK10" s="1048"/>
      <c r="DL10" s="1046"/>
      <c r="DM10" s="1047"/>
      <c r="DN10" s="1047"/>
      <c r="DO10" s="1047"/>
      <c r="DP10" s="1048"/>
      <c r="DQ10" s="1046"/>
      <c r="DR10" s="1047"/>
      <c r="DS10" s="1047"/>
      <c r="DT10" s="1047"/>
      <c r="DU10" s="1048"/>
      <c r="DV10" s="1049"/>
      <c r="DW10" s="1050"/>
      <c r="DX10" s="1050"/>
      <c r="DY10" s="1050"/>
      <c r="DZ10" s="1051"/>
      <c r="EA10" s="256"/>
    </row>
    <row r="11" spans="1:131" s="257" customFormat="1" ht="26.25" customHeight="1" x14ac:dyDescent="0.15">
      <c r="A11" s="263">
        <v>5</v>
      </c>
      <c r="B11" s="1094"/>
      <c r="C11" s="1095"/>
      <c r="D11" s="1095"/>
      <c r="E11" s="1095"/>
      <c r="F11" s="1095"/>
      <c r="G11" s="1095"/>
      <c r="H11" s="1095"/>
      <c r="I11" s="1095"/>
      <c r="J11" s="1095"/>
      <c r="K11" s="1095"/>
      <c r="L11" s="1095"/>
      <c r="M11" s="1095"/>
      <c r="N11" s="1095"/>
      <c r="O11" s="1095"/>
      <c r="P11" s="1096"/>
      <c r="Q11" s="1100"/>
      <c r="R11" s="1101"/>
      <c r="S11" s="1101"/>
      <c r="T11" s="1101"/>
      <c r="U11" s="1101"/>
      <c r="V11" s="1101"/>
      <c r="W11" s="1101"/>
      <c r="X11" s="1101"/>
      <c r="Y11" s="1101"/>
      <c r="Z11" s="1101"/>
      <c r="AA11" s="1101"/>
      <c r="AB11" s="1101"/>
      <c r="AC11" s="1101"/>
      <c r="AD11" s="1101"/>
      <c r="AE11" s="1102"/>
      <c r="AF11" s="1076"/>
      <c r="AG11" s="1077"/>
      <c r="AH11" s="1077"/>
      <c r="AI11" s="1077"/>
      <c r="AJ11" s="1078"/>
      <c r="AK11" s="1143"/>
      <c r="AL11" s="1144"/>
      <c r="AM11" s="1144"/>
      <c r="AN11" s="1144"/>
      <c r="AO11" s="1144"/>
      <c r="AP11" s="1144"/>
      <c r="AQ11" s="1144"/>
      <c r="AR11" s="1144"/>
      <c r="AS11" s="1144"/>
      <c r="AT11" s="1144"/>
      <c r="AU11" s="1141"/>
      <c r="AV11" s="1141"/>
      <c r="AW11" s="1141"/>
      <c r="AX11" s="1141"/>
      <c r="AY11" s="1142"/>
      <c r="AZ11" s="254"/>
      <c r="BA11" s="254"/>
      <c r="BB11" s="254"/>
      <c r="BC11" s="254"/>
      <c r="BD11" s="254"/>
      <c r="BE11" s="255"/>
      <c r="BF11" s="255"/>
      <c r="BG11" s="255"/>
      <c r="BH11" s="255"/>
      <c r="BI11" s="255"/>
      <c r="BJ11" s="255"/>
      <c r="BK11" s="255"/>
      <c r="BL11" s="255"/>
      <c r="BM11" s="255"/>
      <c r="BN11" s="255"/>
      <c r="BO11" s="255"/>
      <c r="BP11" s="255"/>
      <c r="BQ11" s="264">
        <v>5</v>
      </c>
      <c r="BR11" s="265"/>
      <c r="BS11" s="1071"/>
      <c r="BT11" s="1072"/>
      <c r="BU11" s="1072"/>
      <c r="BV11" s="1072"/>
      <c r="BW11" s="1072"/>
      <c r="BX11" s="1072"/>
      <c r="BY11" s="1072"/>
      <c r="BZ11" s="1072"/>
      <c r="CA11" s="1072"/>
      <c r="CB11" s="1072"/>
      <c r="CC11" s="1072"/>
      <c r="CD11" s="1072"/>
      <c r="CE11" s="1072"/>
      <c r="CF11" s="1072"/>
      <c r="CG11" s="1073"/>
      <c r="CH11" s="1046"/>
      <c r="CI11" s="1047"/>
      <c r="CJ11" s="1047"/>
      <c r="CK11" s="1047"/>
      <c r="CL11" s="1048"/>
      <c r="CM11" s="1046"/>
      <c r="CN11" s="1047"/>
      <c r="CO11" s="1047"/>
      <c r="CP11" s="1047"/>
      <c r="CQ11" s="1048"/>
      <c r="CR11" s="1046"/>
      <c r="CS11" s="1047"/>
      <c r="CT11" s="1047"/>
      <c r="CU11" s="1047"/>
      <c r="CV11" s="1048"/>
      <c r="CW11" s="1046"/>
      <c r="CX11" s="1047"/>
      <c r="CY11" s="1047"/>
      <c r="CZ11" s="1047"/>
      <c r="DA11" s="1048"/>
      <c r="DB11" s="1046"/>
      <c r="DC11" s="1047"/>
      <c r="DD11" s="1047"/>
      <c r="DE11" s="1047"/>
      <c r="DF11" s="1048"/>
      <c r="DG11" s="1046"/>
      <c r="DH11" s="1047"/>
      <c r="DI11" s="1047"/>
      <c r="DJ11" s="1047"/>
      <c r="DK11" s="1048"/>
      <c r="DL11" s="1046"/>
      <c r="DM11" s="1047"/>
      <c r="DN11" s="1047"/>
      <c r="DO11" s="1047"/>
      <c r="DP11" s="1048"/>
      <c r="DQ11" s="1046"/>
      <c r="DR11" s="1047"/>
      <c r="DS11" s="1047"/>
      <c r="DT11" s="1047"/>
      <c r="DU11" s="1048"/>
      <c r="DV11" s="1049"/>
      <c r="DW11" s="1050"/>
      <c r="DX11" s="1050"/>
      <c r="DY11" s="1050"/>
      <c r="DZ11" s="1051"/>
      <c r="EA11" s="256"/>
    </row>
    <row r="12" spans="1:131" s="257" customFormat="1" ht="26.25" customHeight="1" x14ac:dyDescent="0.15">
      <c r="A12" s="263">
        <v>6</v>
      </c>
      <c r="B12" s="1094"/>
      <c r="C12" s="1095"/>
      <c r="D12" s="1095"/>
      <c r="E12" s="1095"/>
      <c r="F12" s="1095"/>
      <c r="G12" s="1095"/>
      <c r="H12" s="1095"/>
      <c r="I12" s="1095"/>
      <c r="J12" s="1095"/>
      <c r="K12" s="1095"/>
      <c r="L12" s="1095"/>
      <c r="M12" s="1095"/>
      <c r="N12" s="1095"/>
      <c r="O12" s="1095"/>
      <c r="P12" s="1096"/>
      <c r="Q12" s="1100"/>
      <c r="R12" s="1101"/>
      <c r="S12" s="1101"/>
      <c r="T12" s="1101"/>
      <c r="U12" s="1101"/>
      <c r="V12" s="1101"/>
      <c r="W12" s="1101"/>
      <c r="X12" s="1101"/>
      <c r="Y12" s="1101"/>
      <c r="Z12" s="1101"/>
      <c r="AA12" s="1101"/>
      <c r="AB12" s="1101"/>
      <c r="AC12" s="1101"/>
      <c r="AD12" s="1101"/>
      <c r="AE12" s="1102"/>
      <c r="AF12" s="1076"/>
      <c r="AG12" s="1077"/>
      <c r="AH12" s="1077"/>
      <c r="AI12" s="1077"/>
      <c r="AJ12" s="1078"/>
      <c r="AK12" s="1143"/>
      <c r="AL12" s="1144"/>
      <c r="AM12" s="1144"/>
      <c r="AN12" s="1144"/>
      <c r="AO12" s="1144"/>
      <c r="AP12" s="1144"/>
      <c r="AQ12" s="1144"/>
      <c r="AR12" s="1144"/>
      <c r="AS12" s="1144"/>
      <c r="AT12" s="1144"/>
      <c r="AU12" s="1141"/>
      <c r="AV12" s="1141"/>
      <c r="AW12" s="1141"/>
      <c r="AX12" s="1141"/>
      <c r="AY12" s="1142"/>
      <c r="AZ12" s="254"/>
      <c r="BA12" s="254"/>
      <c r="BB12" s="254"/>
      <c r="BC12" s="254"/>
      <c r="BD12" s="254"/>
      <c r="BE12" s="255"/>
      <c r="BF12" s="255"/>
      <c r="BG12" s="255"/>
      <c r="BH12" s="255"/>
      <c r="BI12" s="255"/>
      <c r="BJ12" s="255"/>
      <c r="BK12" s="255"/>
      <c r="BL12" s="255"/>
      <c r="BM12" s="255"/>
      <c r="BN12" s="255"/>
      <c r="BO12" s="255"/>
      <c r="BP12" s="255"/>
      <c r="BQ12" s="264">
        <v>6</v>
      </c>
      <c r="BR12" s="265"/>
      <c r="BS12" s="1071"/>
      <c r="BT12" s="1072"/>
      <c r="BU12" s="1072"/>
      <c r="BV12" s="1072"/>
      <c r="BW12" s="1072"/>
      <c r="BX12" s="1072"/>
      <c r="BY12" s="1072"/>
      <c r="BZ12" s="1072"/>
      <c r="CA12" s="1072"/>
      <c r="CB12" s="1072"/>
      <c r="CC12" s="1072"/>
      <c r="CD12" s="1072"/>
      <c r="CE12" s="1072"/>
      <c r="CF12" s="1072"/>
      <c r="CG12" s="1073"/>
      <c r="CH12" s="1046"/>
      <c r="CI12" s="1047"/>
      <c r="CJ12" s="1047"/>
      <c r="CK12" s="1047"/>
      <c r="CL12" s="1048"/>
      <c r="CM12" s="1046"/>
      <c r="CN12" s="1047"/>
      <c r="CO12" s="1047"/>
      <c r="CP12" s="1047"/>
      <c r="CQ12" s="1048"/>
      <c r="CR12" s="1046"/>
      <c r="CS12" s="1047"/>
      <c r="CT12" s="1047"/>
      <c r="CU12" s="1047"/>
      <c r="CV12" s="1048"/>
      <c r="CW12" s="1046"/>
      <c r="CX12" s="1047"/>
      <c r="CY12" s="1047"/>
      <c r="CZ12" s="1047"/>
      <c r="DA12" s="1048"/>
      <c r="DB12" s="1046"/>
      <c r="DC12" s="1047"/>
      <c r="DD12" s="1047"/>
      <c r="DE12" s="1047"/>
      <c r="DF12" s="1048"/>
      <c r="DG12" s="1046"/>
      <c r="DH12" s="1047"/>
      <c r="DI12" s="1047"/>
      <c r="DJ12" s="1047"/>
      <c r="DK12" s="1048"/>
      <c r="DL12" s="1046"/>
      <c r="DM12" s="1047"/>
      <c r="DN12" s="1047"/>
      <c r="DO12" s="1047"/>
      <c r="DP12" s="1048"/>
      <c r="DQ12" s="1046"/>
      <c r="DR12" s="1047"/>
      <c r="DS12" s="1047"/>
      <c r="DT12" s="1047"/>
      <c r="DU12" s="1048"/>
      <c r="DV12" s="1049"/>
      <c r="DW12" s="1050"/>
      <c r="DX12" s="1050"/>
      <c r="DY12" s="1050"/>
      <c r="DZ12" s="1051"/>
      <c r="EA12" s="256"/>
    </row>
    <row r="13" spans="1:131" s="257" customFormat="1" ht="26.25" customHeight="1" x14ac:dyDescent="0.15">
      <c r="A13" s="263">
        <v>7</v>
      </c>
      <c r="B13" s="1094"/>
      <c r="C13" s="1095"/>
      <c r="D13" s="1095"/>
      <c r="E13" s="1095"/>
      <c r="F13" s="1095"/>
      <c r="G13" s="1095"/>
      <c r="H13" s="1095"/>
      <c r="I13" s="1095"/>
      <c r="J13" s="1095"/>
      <c r="K13" s="1095"/>
      <c r="L13" s="1095"/>
      <c r="M13" s="1095"/>
      <c r="N13" s="1095"/>
      <c r="O13" s="1095"/>
      <c r="P13" s="1096"/>
      <c r="Q13" s="1100"/>
      <c r="R13" s="1101"/>
      <c r="S13" s="1101"/>
      <c r="T13" s="1101"/>
      <c r="U13" s="1101"/>
      <c r="V13" s="1101"/>
      <c r="W13" s="1101"/>
      <c r="X13" s="1101"/>
      <c r="Y13" s="1101"/>
      <c r="Z13" s="1101"/>
      <c r="AA13" s="1101"/>
      <c r="AB13" s="1101"/>
      <c r="AC13" s="1101"/>
      <c r="AD13" s="1101"/>
      <c r="AE13" s="1102"/>
      <c r="AF13" s="1076"/>
      <c r="AG13" s="1077"/>
      <c r="AH13" s="1077"/>
      <c r="AI13" s="1077"/>
      <c r="AJ13" s="1078"/>
      <c r="AK13" s="1143"/>
      <c r="AL13" s="1144"/>
      <c r="AM13" s="1144"/>
      <c r="AN13" s="1144"/>
      <c r="AO13" s="1144"/>
      <c r="AP13" s="1144"/>
      <c r="AQ13" s="1144"/>
      <c r="AR13" s="1144"/>
      <c r="AS13" s="1144"/>
      <c r="AT13" s="1144"/>
      <c r="AU13" s="1141"/>
      <c r="AV13" s="1141"/>
      <c r="AW13" s="1141"/>
      <c r="AX13" s="1141"/>
      <c r="AY13" s="1142"/>
      <c r="AZ13" s="254"/>
      <c r="BA13" s="254"/>
      <c r="BB13" s="254"/>
      <c r="BC13" s="254"/>
      <c r="BD13" s="254"/>
      <c r="BE13" s="255"/>
      <c r="BF13" s="255"/>
      <c r="BG13" s="255"/>
      <c r="BH13" s="255"/>
      <c r="BI13" s="255"/>
      <c r="BJ13" s="255"/>
      <c r="BK13" s="255"/>
      <c r="BL13" s="255"/>
      <c r="BM13" s="255"/>
      <c r="BN13" s="255"/>
      <c r="BO13" s="255"/>
      <c r="BP13" s="255"/>
      <c r="BQ13" s="264">
        <v>7</v>
      </c>
      <c r="BR13" s="265"/>
      <c r="BS13" s="1071"/>
      <c r="BT13" s="1072"/>
      <c r="BU13" s="1072"/>
      <c r="BV13" s="1072"/>
      <c r="BW13" s="1072"/>
      <c r="BX13" s="1072"/>
      <c r="BY13" s="1072"/>
      <c r="BZ13" s="1072"/>
      <c r="CA13" s="1072"/>
      <c r="CB13" s="1072"/>
      <c r="CC13" s="1072"/>
      <c r="CD13" s="1072"/>
      <c r="CE13" s="1072"/>
      <c r="CF13" s="1072"/>
      <c r="CG13" s="1073"/>
      <c r="CH13" s="1046"/>
      <c r="CI13" s="1047"/>
      <c r="CJ13" s="1047"/>
      <c r="CK13" s="1047"/>
      <c r="CL13" s="1048"/>
      <c r="CM13" s="1046"/>
      <c r="CN13" s="1047"/>
      <c r="CO13" s="1047"/>
      <c r="CP13" s="1047"/>
      <c r="CQ13" s="1048"/>
      <c r="CR13" s="1046"/>
      <c r="CS13" s="1047"/>
      <c r="CT13" s="1047"/>
      <c r="CU13" s="1047"/>
      <c r="CV13" s="1048"/>
      <c r="CW13" s="1046"/>
      <c r="CX13" s="1047"/>
      <c r="CY13" s="1047"/>
      <c r="CZ13" s="1047"/>
      <c r="DA13" s="1048"/>
      <c r="DB13" s="1046"/>
      <c r="DC13" s="1047"/>
      <c r="DD13" s="1047"/>
      <c r="DE13" s="1047"/>
      <c r="DF13" s="1048"/>
      <c r="DG13" s="1046"/>
      <c r="DH13" s="1047"/>
      <c r="DI13" s="1047"/>
      <c r="DJ13" s="1047"/>
      <c r="DK13" s="1048"/>
      <c r="DL13" s="1046"/>
      <c r="DM13" s="1047"/>
      <c r="DN13" s="1047"/>
      <c r="DO13" s="1047"/>
      <c r="DP13" s="1048"/>
      <c r="DQ13" s="1046"/>
      <c r="DR13" s="1047"/>
      <c r="DS13" s="1047"/>
      <c r="DT13" s="1047"/>
      <c r="DU13" s="1048"/>
      <c r="DV13" s="1049"/>
      <c r="DW13" s="1050"/>
      <c r="DX13" s="1050"/>
      <c r="DY13" s="1050"/>
      <c r="DZ13" s="1051"/>
      <c r="EA13" s="256"/>
    </row>
    <row r="14" spans="1:131" s="257" customFormat="1" ht="26.25" customHeight="1" x14ac:dyDescent="0.15">
      <c r="A14" s="263">
        <v>8</v>
      </c>
      <c r="B14" s="1094"/>
      <c r="C14" s="1095"/>
      <c r="D14" s="1095"/>
      <c r="E14" s="1095"/>
      <c r="F14" s="1095"/>
      <c r="G14" s="1095"/>
      <c r="H14" s="1095"/>
      <c r="I14" s="1095"/>
      <c r="J14" s="1095"/>
      <c r="K14" s="1095"/>
      <c r="L14" s="1095"/>
      <c r="M14" s="1095"/>
      <c r="N14" s="1095"/>
      <c r="O14" s="1095"/>
      <c r="P14" s="1096"/>
      <c r="Q14" s="1100"/>
      <c r="R14" s="1101"/>
      <c r="S14" s="1101"/>
      <c r="T14" s="1101"/>
      <c r="U14" s="1101"/>
      <c r="V14" s="1101"/>
      <c r="W14" s="1101"/>
      <c r="X14" s="1101"/>
      <c r="Y14" s="1101"/>
      <c r="Z14" s="1101"/>
      <c r="AA14" s="1101"/>
      <c r="AB14" s="1101"/>
      <c r="AC14" s="1101"/>
      <c r="AD14" s="1101"/>
      <c r="AE14" s="1102"/>
      <c r="AF14" s="1076"/>
      <c r="AG14" s="1077"/>
      <c r="AH14" s="1077"/>
      <c r="AI14" s="1077"/>
      <c r="AJ14" s="1078"/>
      <c r="AK14" s="1143"/>
      <c r="AL14" s="1144"/>
      <c r="AM14" s="1144"/>
      <c r="AN14" s="1144"/>
      <c r="AO14" s="1144"/>
      <c r="AP14" s="1144"/>
      <c r="AQ14" s="1144"/>
      <c r="AR14" s="1144"/>
      <c r="AS14" s="1144"/>
      <c r="AT14" s="1144"/>
      <c r="AU14" s="1141"/>
      <c r="AV14" s="1141"/>
      <c r="AW14" s="1141"/>
      <c r="AX14" s="1141"/>
      <c r="AY14" s="1142"/>
      <c r="AZ14" s="254"/>
      <c r="BA14" s="254"/>
      <c r="BB14" s="254"/>
      <c r="BC14" s="254"/>
      <c r="BD14" s="254"/>
      <c r="BE14" s="255"/>
      <c r="BF14" s="255"/>
      <c r="BG14" s="255"/>
      <c r="BH14" s="255"/>
      <c r="BI14" s="255"/>
      <c r="BJ14" s="255"/>
      <c r="BK14" s="255"/>
      <c r="BL14" s="255"/>
      <c r="BM14" s="255"/>
      <c r="BN14" s="255"/>
      <c r="BO14" s="255"/>
      <c r="BP14" s="255"/>
      <c r="BQ14" s="264">
        <v>8</v>
      </c>
      <c r="BR14" s="265"/>
      <c r="BS14" s="1071"/>
      <c r="BT14" s="1072"/>
      <c r="BU14" s="1072"/>
      <c r="BV14" s="1072"/>
      <c r="BW14" s="1072"/>
      <c r="BX14" s="1072"/>
      <c r="BY14" s="1072"/>
      <c r="BZ14" s="1072"/>
      <c r="CA14" s="1072"/>
      <c r="CB14" s="1072"/>
      <c r="CC14" s="1072"/>
      <c r="CD14" s="1072"/>
      <c r="CE14" s="1072"/>
      <c r="CF14" s="1072"/>
      <c r="CG14" s="1073"/>
      <c r="CH14" s="1046"/>
      <c r="CI14" s="1047"/>
      <c r="CJ14" s="1047"/>
      <c r="CK14" s="1047"/>
      <c r="CL14" s="1048"/>
      <c r="CM14" s="1046"/>
      <c r="CN14" s="1047"/>
      <c r="CO14" s="1047"/>
      <c r="CP14" s="1047"/>
      <c r="CQ14" s="1048"/>
      <c r="CR14" s="1046"/>
      <c r="CS14" s="1047"/>
      <c r="CT14" s="1047"/>
      <c r="CU14" s="1047"/>
      <c r="CV14" s="1048"/>
      <c r="CW14" s="1046"/>
      <c r="CX14" s="1047"/>
      <c r="CY14" s="1047"/>
      <c r="CZ14" s="1047"/>
      <c r="DA14" s="1048"/>
      <c r="DB14" s="1046"/>
      <c r="DC14" s="1047"/>
      <c r="DD14" s="1047"/>
      <c r="DE14" s="1047"/>
      <c r="DF14" s="1048"/>
      <c r="DG14" s="1046"/>
      <c r="DH14" s="1047"/>
      <c r="DI14" s="1047"/>
      <c r="DJ14" s="1047"/>
      <c r="DK14" s="1048"/>
      <c r="DL14" s="1046"/>
      <c r="DM14" s="1047"/>
      <c r="DN14" s="1047"/>
      <c r="DO14" s="1047"/>
      <c r="DP14" s="1048"/>
      <c r="DQ14" s="1046"/>
      <c r="DR14" s="1047"/>
      <c r="DS14" s="1047"/>
      <c r="DT14" s="1047"/>
      <c r="DU14" s="1048"/>
      <c r="DV14" s="1049"/>
      <c r="DW14" s="1050"/>
      <c r="DX14" s="1050"/>
      <c r="DY14" s="1050"/>
      <c r="DZ14" s="1051"/>
      <c r="EA14" s="256"/>
    </row>
    <row r="15" spans="1:131" s="257" customFormat="1" ht="26.25" customHeight="1" x14ac:dyDescent="0.15">
      <c r="A15" s="263">
        <v>9</v>
      </c>
      <c r="B15" s="1094"/>
      <c r="C15" s="1095"/>
      <c r="D15" s="1095"/>
      <c r="E15" s="1095"/>
      <c r="F15" s="1095"/>
      <c r="G15" s="1095"/>
      <c r="H15" s="1095"/>
      <c r="I15" s="1095"/>
      <c r="J15" s="1095"/>
      <c r="K15" s="1095"/>
      <c r="L15" s="1095"/>
      <c r="M15" s="1095"/>
      <c r="N15" s="1095"/>
      <c r="O15" s="1095"/>
      <c r="P15" s="1096"/>
      <c r="Q15" s="1100"/>
      <c r="R15" s="1101"/>
      <c r="S15" s="1101"/>
      <c r="T15" s="1101"/>
      <c r="U15" s="1101"/>
      <c r="V15" s="1101"/>
      <c r="W15" s="1101"/>
      <c r="X15" s="1101"/>
      <c r="Y15" s="1101"/>
      <c r="Z15" s="1101"/>
      <c r="AA15" s="1101"/>
      <c r="AB15" s="1101"/>
      <c r="AC15" s="1101"/>
      <c r="AD15" s="1101"/>
      <c r="AE15" s="1102"/>
      <c r="AF15" s="1076"/>
      <c r="AG15" s="1077"/>
      <c r="AH15" s="1077"/>
      <c r="AI15" s="1077"/>
      <c r="AJ15" s="1078"/>
      <c r="AK15" s="1143"/>
      <c r="AL15" s="1144"/>
      <c r="AM15" s="1144"/>
      <c r="AN15" s="1144"/>
      <c r="AO15" s="1144"/>
      <c r="AP15" s="1144"/>
      <c r="AQ15" s="1144"/>
      <c r="AR15" s="1144"/>
      <c r="AS15" s="1144"/>
      <c r="AT15" s="1144"/>
      <c r="AU15" s="1141"/>
      <c r="AV15" s="1141"/>
      <c r="AW15" s="1141"/>
      <c r="AX15" s="1141"/>
      <c r="AY15" s="1142"/>
      <c r="AZ15" s="254"/>
      <c r="BA15" s="254"/>
      <c r="BB15" s="254"/>
      <c r="BC15" s="254"/>
      <c r="BD15" s="254"/>
      <c r="BE15" s="255"/>
      <c r="BF15" s="255"/>
      <c r="BG15" s="255"/>
      <c r="BH15" s="255"/>
      <c r="BI15" s="255"/>
      <c r="BJ15" s="255"/>
      <c r="BK15" s="255"/>
      <c r="BL15" s="255"/>
      <c r="BM15" s="255"/>
      <c r="BN15" s="255"/>
      <c r="BO15" s="255"/>
      <c r="BP15" s="255"/>
      <c r="BQ15" s="264">
        <v>9</v>
      </c>
      <c r="BR15" s="265"/>
      <c r="BS15" s="1071"/>
      <c r="BT15" s="1072"/>
      <c r="BU15" s="1072"/>
      <c r="BV15" s="1072"/>
      <c r="BW15" s="1072"/>
      <c r="BX15" s="1072"/>
      <c r="BY15" s="1072"/>
      <c r="BZ15" s="1072"/>
      <c r="CA15" s="1072"/>
      <c r="CB15" s="1072"/>
      <c r="CC15" s="1072"/>
      <c r="CD15" s="1072"/>
      <c r="CE15" s="1072"/>
      <c r="CF15" s="1072"/>
      <c r="CG15" s="1073"/>
      <c r="CH15" s="1046"/>
      <c r="CI15" s="1047"/>
      <c r="CJ15" s="1047"/>
      <c r="CK15" s="1047"/>
      <c r="CL15" s="1048"/>
      <c r="CM15" s="1046"/>
      <c r="CN15" s="1047"/>
      <c r="CO15" s="1047"/>
      <c r="CP15" s="1047"/>
      <c r="CQ15" s="1048"/>
      <c r="CR15" s="1046"/>
      <c r="CS15" s="1047"/>
      <c r="CT15" s="1047"/>
      <c r="CU15" s="1047"/>
      <c r="CV15" s="1048"/>
      <c r="CW15" s="1046"/>
      <c r="CX15" s="1047"/>
      <c r="CY15" s="1047"/>
      <c r="CZ15" s="1047"/>
      <c r="DA15" s="1048"/>
      <c r="DB15" s="1046"/>
      <c r="DC15" s="1047"/>
      <c r="DD15" s="1047"/>
      <c r="DE15" s="1047"/>
      <c r="DF15" s="1048"/>
      <c r="DG15" s="1046"/>
      <c r="DH15" s="1047"/>
      <c r="DI15" s="1047"/>
      <c r="DJ15" s="1047"/>
      <c r="DK15" s="1048"/>
      <c r="DL15" s="1046"/>
      <c r="DM15" s="1047"/>
      <c r="DN15" s="1047"/>
      <c r="DO15" s="1047"/>
      <c r="DP15" s="1048"/>
      <c r="DQ15" s="1046"/>
      <c r="DR15" s="1047"/>
      <c r="DS15" s="1047"/>
      <c r="DT15" s="1047"/>
      <c r="DU15" s="1048"/>
      <c r="DV15" s="1049"/>
      <c r="DW15" s="1050"/>
      <c r="DX15" s="1050"/>
      <c r="DY15" s="1050"/>
      <c r="DZ15" s="1051"/>
      <c r="EA15" s="256"/>
    </row>
    <row r="16" spans="1:131" s="257" customFormat="1" ht="26.25" customHeight="1" x14ac:dyDescent="0.15">
      <c r="A16" s="263">
        <v>10</v>
      </c>
      <c r="B16" s="1094"/>
      <c r="C16" s="1095"/>
      <c r="D16" s="1095"/>
      <c r="E16" s="1095"/>
      <c r="F16" s="1095"/>
      <c r="G16" s="1095"/>
      <c r="H16" s="1095"/>
      <c r="I16" s="1095"/>
      <c r="J16" s="1095"/>
      <c r="K16" s="1095"/>
      <c r="L16" s="1095"/>
      <c r="M16" s="1095"/>
      <c r="N16" s="1095"/>
      <c r="O16" s="1095"/>
      <c r="P16" s="1096"/>
      <c r="Q16" s="1100"/>
      <c r="R16" s="1101"/>
      <c r="S16" s="1101"/>
      <c r="T16" s="1101"/>
      <c r="U16" s="1101"/>
      <c r="V16" s="1101"/>
      <c r="W16" s="1101"/>
      <c r="X16" s="1101"/>
      <c r="Y16" s="1101"/>
      <c r="Z16" s="1101"/>
      <c r="AA16" s="1101"/>
      <c r="AB16" s="1101"/>
      <c r="AC16" s="1101"/>
      <c r="AD16" s="1101"/>
      <c r="AE16" s="1102"/>
      <c r="AF16" s="1076"/>
      <c r="AG16" s="1077"/>
      <c r="AH16" s="1077"/>
      <c r="AI16" s="1077"/>
      <c r="AJ16" s="1078"/>
      <c r="AK16" s="1143"/>
      <c r="AL16" s="1144"/>
      <c r="AM16" s="1144"/>
      <c r="AN16" s="1144"/>
      <c r="AO16" s="1144"/>
      <c r="AP16" s="1144"/>
      <c r="AQ16" s="1144"/>
      <c r="AR16" s="1144"/>
      <c r="AS16" s="1144"/>
      <c r="AT16" s="1144"/>
      <c r="AU16" s="1141"/>
      <c r="AV16" s="1141"/>
      <c r="AW16" s="1141"/>
      <c r="AX16" s="1141"/>
      <c r="AY16" s="1142"/>
      <c r="AZ16" s="254"/>
      <c r="BA16" s="254"/>
      <c r="BB16" s="254"/>
      <c r="BC16" s="254"/>
      <c r="BD16" s="254"/>
      <c r="BE16" s="255"/>
      <c r="BF16" s="255"/>
      <c r="BG16" s="255"/>
      <c r="BH16" s="255"/>
      <c r="BI16" s="255"/>
      <c r="BJ16" s="255"/>
      <c r="BK16" s="255"/>
      <c r="BL16" s="255"/>
      <c r="BM16" s="255"/>
      <c r="BN16" s="255"/>
      <c r="BO16" s="255"/>
      <c r="BP16" s="255"/>
      <c r="BQ16" s="264">
        <v>10</v>
      </c>
      <c r="BR16" s="265"/>
      <c r="BS16" s="1071"/>
      <c r="BT16" s="1072"/>
      <c r="BU16" s="1072"/>
      <c r="BV16" s="1072"/>
      <c r="BW16" s="1072"/>
      <c r="BX16" s="1072"/>
      <c r="BY16" s="1072"/>
      <c r="BZ16" s="1072"/>
      <c r="CA16" s="1072"/>
      <c r="CB16" s="1072"/>
      <c r="CC16" s="1072"/>
      <c r="CD16" s="1072"/>
      <c r="CE16" s="1072"/>
      <c r="CF16" s="1072"/>
      <c r="CG16" s="1073"/>
      <c r="CH16" s="1046"/>
      <c r="CI16" s="1047"/>
      <c r="CJ16" s="1047"/>
      <c r="CK16" s="1047"/>
      <c r="CL16" s="1048"/>
      <c r="CM16" s="1046"/>
      <c r="CN16" s="1047"/>
      <c r="CO16" s="1047"/>
      <c r="CP16" s="1047"/>
      <c r="CQ16" s="1048"/>
      <c r="CR16" s="1046"/>
      <c r="CS16" s="1047"/>
      <c r="CT16" s="1047"/>
      <c r="CU16" s="1047"/>
      <c r="CV16" s="1048"/>
      <c r="CW16" s="1046"/>
      <c r="CX16" s="1047"/>
      <c r="CY16" s="1047"/>
      <c r="CZ16" s="1047"/>
      <c r="DA16" s="1048"/>
      <c r="DB16" s="1046"/>
      <c r="DC16" s="1047"/>
      <c r="DD16" s="1047"/>
      <c r="DE16" s="1047"/>
      <c r="DF16" s="1048"/>
      <c r="DG16" s="1046"/>
      <c r="DH16" s="1047"/>
      <c r="DI16" s="1047"/>
      <c r="DJ16" s="1047"/>
      <c r="DK16" s="1048"/>
      <c r="DL16" s="1046"/>
      <c r="DM16" s="1047"/>
      <c r="DN16" s="1047"/>
      <c r="DO16" s="1047"/>
      <c r="DP16" s="1048"/>
      <c r="DQ16" s="1046"/>
      <c r="DR16" s="1047"/>
      <c r="DS16" s="1047"/>
      <c r="DT16" s="1047"/>
      <c r="DU16" s="1048"/>
      <c r="DV16" s="1049"/>
      <c r="DW16" s="1050"/>
      <c r="DX16" s="1050"/>
      <c r="DY16" s="1050"/>
      <c r="DZ16" s="1051"/>
      <c r="EA16" s="256"/>
    </row>
    <row r="17" spans="1:131" s="257" customFormat="1" ht="26.25" customHeight="1" x14ac:dyDescent="0.15">
      <c r="A17" s="263">
        <v>11</v>
      </c>
      <c r="B17" s="1094"/>
      <c r="C17" s="1095"/>
      <c r="D17" s="1095"/>
      <c r="E17" s="1095"/>
      <c r="F17" s="1095"/>
      <c r="G17" s="1095"/>
      <c r="H17" s="1095"/>
      <c r="I17" s="1095"/>
      <c r="J17" s="1095"/>
      <c r="K17" s="1095"/>
      <c r="L17" s="1095"/>
      <c r="M17" s="1095"/>
      <c r="N17" s="1095"/>
      <c r="O17" s="1095"/>
      <c r="P17" s="1096"/>
      <c r="Q17" s="1100"/>
      <c r="R17" s="1101"/>
      <c r="S17" s="1101"/>
      <c r="T17" s="1101"/>
      <c r="U17" s="1101"/>
      <c r="V17" s="1101"/>
      <c r="W17" s="1101"/>
      <c r="X17" s="1101"/>
      <c r="Y17" s="1101"/>
      <c r="Z17" s="1101"/>
      <c r="AA17" s="1101"/>
      <c r="AB17" s="1101"/>
      <c r="AC17" s="1101"/>
      <c r="AD17" s="1101"/>
      <c r="AE17" s="1102"/>
      <c r="AF17" s="1076"/>
      <c r="AG17" s="1077"/>
      <c r="AH17" s="1077"/>
      <c r="AI17" s="1077"/>
      <c r="AJ17" s="1078"/>
      <c r="AK17" s="1143"/>
      <c r="AL17" s="1144"/>
      <c r="AM17" s="1144"/>
      <c r="AN17" s="1144"/>
      <c r="AO17" s="1144"/>
      <c r="AP17" s="1144"/>
      <c r="AQ17" s="1144"/>
      <c r="AR17" s="1144"/>
      <c r="AS17" s="1144"/>
      <c r="AT17" s="1144"/>
      <c r="AU17" s="1141"/>
      <c r="AV17" s="1141"/>
      <c r="AW17" s="1141"/>
      <c r="AX17" s="1141"/>
      <c r="AY17" s="1142"/>
      <c r="AZ17" s="254"/>
      <c r="BA17" s="254"/>
      <c r="BB17" s="254"/>
      <c r="BC17" s="254"/>
      <c r="BD17" s="254"/>
      <c r="BE17" s="255"/>
      <c r="BF17" s="255"/>
      <c r="BG17" s="255"/>
      <c r="BH17" s="255"/>
      <c r="BI17" s="255"/>
      <c r="BJ17" s="255"/>
      <c r="BK17" s="255"/>
      <c r="BL17" s="255"/>
      <c r="BM17" s="255"/>
      <c r="BN17" s="255"/>
      <c r="BO17" s="255"/>
      <c r="BP17" s="255"/>
      <c r="BQ17" s="264">
        <v>11</v>
      </c>
      <c r="BR17" s="265"/>
      <c r="BS17" s="1071"/>
      <c r="BT17" s="1072"/>
      <c r="BU17" s="1072"/>
      <c r="BV17" s="1072"/>
      <c r="BW17" s="1072"/>
      <c r="BX17" s="1072"/>
      <c r="BY17" s="1072"/>
      <c r="BZ17" s="1072"/>
      <c r="CA17" s="1072"/>
      <c r="CB17" s="1072"/>
      <c r="CC17" s="1072"/>
      <c r="CD17" s="1072"/>
      <c r="CE17" s="1072"/>
      <c r="CF17" s="1072"/>
      <c r="CG17" s="1073"/>
      <c r="CH17" s="1046"/>
      <c r="CI17" s="1047"/>
      <c r="CJ17" s="1047"/>
      <c r="CK17" s="1047"/>
      <c r="CL17" s="1048"/>
      <c r="CM17" s="1046"/>
      <c r="CN17" s="1047"/>
      <c r="CO17" s="1047"/>
      <c r="CP17" s="1047"/>
      <c r="CQ17" s="1048"/>
      <c r="CR17" s="1046"/>
      <c r="CS17" s="1047"/>
      <c r="CT17" s="1047"/>
      <c r="CU17" s="1047"/>
      <c r="CV17" s="1048"/>
      <c r="CW17" s="1046"/>
      <c r="CX17" s="1047"/>
      <c r="CY17" s="1047"/>
      <c r="CZ17" s="1047"/>
      <c r="DA17" s="1048"/>
      <c r="DB17" s="1046"/>
      <c r="DC17" s="1047"/>
      <c r="DD17" s="1047"/>
      <c r="DE17" s="1047"/>
      <c r="DF17" s="1048"/>
      <c r="DG17" s="1046"/>
      <c r="DH17" s="1047"/>
      <c r="DI17" s="1047"/>
      <c r="DJ17" s="1047"/>
      <c r="DK17" s="1048"/>
      <c r="DL17" s="1046"/>
      <c r="DM17" s="1047"/>
      <c r="DN17" s="1047"/>
      <c r="DO17" s="1047"/>
      <c r="DP17" s="1048"/>
      <c r="DQ17" s="1046"/>
      <c r="DR17" s="1047"/>
      <c r="DS17" s="1047"/>
      <c r="DT17" s="1047"/>
      <c r="DU17" s="1048"/>
      <c r="DV17" s="1049"/>
      <c r="DW17" s="1050"/>
      <c r="DX17" s="1050"/>
      <c r="DY17" s="1050"/>
      <c r="DZ17" s="1051"/>
      <c r="EA17" s="256"/>
    </row>
    <row r="18" spans="1:131" s="257" customFormat="1" ht="26.25" customHeight="1" x14ac:dyDescent="0.15">
      <c r="A18" s="263">
        <v>12</v>
      </c>
      <c r="B18" s="1094"/>
      <c r="C18" s="1095"/>
      <c r="D18" s="1095"/>
      <c r="E18" s="1095"/>
      <c r="F18" s="1095"/>
      <c r="G18" s="1095"/>
      <c r="H18" s="1095"/>
      <c r="I18" s="1095"/>
      <c r="J18" s="1095"/>
      <c r="K18" s="1095"/>
      <c r="L18" s="1095"/>
      <c r="M18" s="1095"/>
      <c r="N18" s="1095"/>
      <c r="O18" s="1095"/>
      <c r="P18" s="1096"/>
      <c r="Q18" s="1100"/>
      <c r="R18" s="1101"/>
      <c r="S18" s="1101"/>
      <c r="T18" s="1101"/>
      <c r="U18" s="1101"/>
      <c r="V18" s="1101"/>
      <c r="W18" s="1101"/>
      <c r="X18" s="1101"/>
      <c r="Y18" s="1101"/>
      <c r="Z18" s="1101"/>
      <c r="AA18" s="1101"/>
      <c r="AB18" s="1101"/>
      <c r="AC18" s="1101"/>
      <c r="AD18" s="1101"/>
      <c r="AE18" s="1102"/>
      <c r="AF18" s="1076"/>
      <c r="AG18" s="1077"/>
      <c r="AH18" s="1077"/>
      <c r="AI18" s="1077"/>
      <c r="AJ18" s="1078"/>
      <c r="AK18" s="1143"/>
      <c r="AL18" s="1144"/>
      <c r="AM18" s="1144"/>
      <c r="AN18" s="1144"/>
      <c r="AO18" s="1144"/>
      <c r="AP18" s="1144"/>
      <c r="AQ18" s="1144"/>
      <c r="AR18" s="1144"/>
      <c r="AS18" s="1144"/>
      <c r="AT18" s="1144"/>
      <c r="AU18" s="1141"/>
      <c r="AV18" s="1141"/>
      <c r="AW18" s="1141"/>
      <c r="AX18" s="1141"/>
      <c r="AY18" s="1142"/>
      <c r="AZ18" s="254"/>
      <c r="BA18" s="254"/>
      <c r="BB18" s="254"/>
      <c r="BC18" s="254"/>
      <c r="BD18" s="254"/>
      <c r="BE18" s="255"/>
      <c r="BF18" s="255"/>
      <c r="BG18" s="255"/>
      <c r="BH18" s="255"/>
      <c r="BI18" s="255"/>
      <c r="BJ18" s="255"/>
      <c r="BK18" s="255"/>
      <c r="BL18" s="255"/>
      <c r="BM18" s="255"/>
      <c r="BN18" s="255"/>
      <c r="BO18" s="255"/>
      <c r="BP18" s="255"/>
      <c r="BQ18" s="264">
        <v>12</v>
      </c>
      <c r="BR18" s="265"/>
      <c r="BS18" s="1071"/>
      <c r="BT18" s="1072"/>
      <c r="BU18" s="1072"/>
      <c r="BV18" s="1072"/>
      <c r="BW18" s="1072"/>
      <c r="BX18" s="1072"/>
      <c r="BY18" s="1072"/>
      <c r="BZ18" s="1072"/>
      <c r="CA18" s="1072"/>
      <c r="CB18" s="1072"/>
      <c r="CC18" s="1072"/>
      <c r="CD18" s="1072"/>
      <c r="CE18" s="1072"/>
      <c r="CF18" s="1072"/>
      <c r="CG18" s="1073"/>
      <c r="CH18" s="1046"/>
      <c r="CI18" s="1047"/>
      <c r="CJ18" s="1047"/>
      <c r="CK18" s="1047"/>
      <c r="CL18" s="1048"/>
      <c r="CM18" s="1046"/>
      <c r="CN18" s="1047"/>
      <c r="CO18" s="1047"/>
      <c r="CP18" s="1047"/>
      <c r="CQ18" s="1048"/>
      <c r="CR18" s="1046"/>
      <c r="CS18" s="1047"/>
      <c r="CT18" s="1047"/>
      <c r="CU18" s="1047"/>
      <c r="CV18" s="1048"/>
      <c r="CW18" s="1046"/>
      <c r="CX18" s="1047"/>
      <c r="CY18" s="1047"/>
      <c r="CZ18" s="1047"/>
      <c r="DA18" s="1048"/>
      <c r="DB18" s="1046"/>
      <c r="DC18" s="1047"/>
      <c r="DD18" s="1047"/>
      <c r="DE18" s="1047"/>
      <c r="DF18" s="1048"/>
      <c r="DG18" s="1046"/>
      <c r="DH18" s="1047"/>
      <c r="DI18" s="1047"/>
      <c r="DJ18" s="1047"/>
      <c r="DK18" s="1048"/>
      <c r="DL18" s="1046"/>
      <c r="DM18" s="1047"/>
      <c r="DN18" s="1047"/>
      <c r="DO18" s="1047"/>
      <c r="DP18" s="1048"/>
      <c r="DQ18" s="1046"/>
      <c r="DR18" s="1047"/>
      <c r="DS18" s="1047"/>
      <c r="DT18" s="1047"/>
      <c r="DU18" s="1048"/>
      <c r="DV18" s="1049"/>
      <c r="DW18" s="1050"/>
      <c r="DX18" s="1050"/>
      <c r="DY18" s="1050"/>
      <c r="DZ18" s="1051"/>
      <c r="EA18" s="256"/>
    </row>
    <row r="19" spans="1:131" s="257" customFormat="1" ht="26.25" customHeight="1" x14ac:dyDescent="0.15">
      <c r="A19" s="263">
        <v>13</v>
      </c>
      <c r="B19" s="1094"/>
      <c r="C19" s="1095"/>
      <c r="D19" s="1095"/>
      <c r="E19" s="1095"/>
      <c r="F19" s="1095"/>
      <c r="G19" s="1095"/>
      <c r="H19" s="1095"/>
      <c r="I19" s="1095"/>
      <c r="J19" s="1095"/>
      <c r="K19" s="1095"/>
      <c r="L19" s="1095"/>
      <c r="M19" s="1095"/>
      <c r="N19" s="1095"/>
      <c r="O19" s="1095"/>
      <c r="P19" s="1096"/>
      <c r="Q19" s="1100"/>
      <c r="R19" s="1101"/>
      <c r="S19" s="1101"/>
      <c r="T19" s="1101"/>
      <c r="U19" s="1101"/>
      <c r="V19" s="1101"/>
      <c r="W19" s="1101"/>
      <c r="X19" s="1101"/>
      <c r="Y19" s="1101"/>
      <c r="Z19" s="1101"/>
      <c r="AA19" s="1101"/>
      <c r="AB19" s="1101"/>
      <c r="AC19" s="1101"/>
      <c r="AD19" s="1101"/>
      <c r="AE19" s="1102"/>
      <c r="AF19" s="1076"/>
      <c r="AG19" s="1077"/>
      <c r="AH19" s="1077"/>
      <c r="AI19" s="1077"/>
      <c r="AJ19" s="1078"/>
      <c r="AK19" s="1143"/>
      <c r="AL19" s="1144"/>
      <c r="AM19" s="1144"/>
      <c r="AN19" s="1144"/>
      <c r="AO19" s="1144"/>
      <c r="AP19" s="1144"/>
      <c r="AQ19" s="1144"/>
      <c r="AR19" s="1144"/>
      <c r="AS19" s="1144"/>
      <c r="AT19" s="1144"/>
      <c r="AU19" s="1141"/>
      <c r="AV19" s="1141"/>
      <c r="AW19" s="1141"/>
      <c r="AX19" s="1141"/>
      <c r="AY19" s="1142"/>
      <c r="AZ19" s="254"/>
      <c r="BA19" s="254"/>
      <c r="BB19" s="254"/>
      <c r="BC19" s="254"/>
      <c r="BD19" s="254"/>
      <c r="BE19" s="255"/>
      <c r="BF19" s="255"/>
      <c r="BG19" s="255"/>
      <c r="BH19" s="255"/>
      <c r="BI19" s="255"/>
      <c r="BJ19" s="255"/>
      <c r="BK19" s="255"/>
      <c r="BL19" s="255"/>
      <c r="BM19" s="255"/>
      <c r="BN19" s="255"/>
      <c r="BO19" s="255"/>
      <c r="BP19" s="255"/>
      <c r="BQ19" s="264">
        <v>13</v>
      </c>
      <c r="BR19" s="265"/>
      <c r="BS19" s="1071"/>
      <c r="BT19" s="1072"/>
      <c r="BU19" s="1072"/>
      <c r="BV19" s="1072"/>
      <c r="BW19" s="1072"/>
      <c r="BX19" s="1072"/>
      <c r="BY19" s="1072"/>
      <c r="BZ19" s="1072"/>
      <c r="CA19" s="1072"/>
      <c r="CB19" s="1072"/>
      <c r="CC19" s="1072"/>
      <c r="CD19" s="1072"/>
      <c r="CE19" s="1072"/>
      <c r="CF19" s="1072"/>
      <c r="CG19" s="1073"/>
      <c r="CH19" s="1046"/>
      <c r="CI19" s="1047"/>
      <c r="CJ19" s="1047"/>
      <c r="CK19" s="1047"/>
      <c r="CL19" s="1048"/>
      <c r="CM19" s="1046"/>
      <c r="CN19" s="1047"/>
      <c r="CO19" s="1047"/>
      <c r="CP19" s="1047"/>
      <c r="CQ19" s="1048"/>
      <c r="CR19" s="1046"/>
      <c r="CS19" s="1047"/>
      <c r="CT19" s="1047"/>
      <c r="CU19" s="1047"/>
      <c r="CV19" s="1048"/>
      <c r="CW19" s="1046"/>
      <c r="CX19" s="1047"/>
      <c r="CY19" s="1047"/>
      <c r="CZ19" s="1047"/>
      <c r="DA19" s="1048"/>
      <c r="DB19" s="1046"/>
      <c r="DC19" s="1047"/>
      <c r="DD19" s="1047"/>
      <c r="DE19" s="1047"/>
      <c r="DF19" s="1048"/>
      <c r="DG19" s="1046"/>
      <c r="DH19" s="1047"/>
      <c r="DI19" s="1047"/>
      <c r="DJ19" s="1047"/>
      <c r="DK19" s="1048"/>
      <c r="DL19" s="1046"/>
      <c r="DM19" s="1047"/>
      <c r="DN19" s="1047"/>
      <c r="DO19" s="1047"/>
      <c r="DP19" s="1048"/>
      <c r="DQ19" s="1046"/>
      <c r="DR19" s="1047"/>
      <c r="DS19" s="1047"/>
      <c r="DT19" s="1047"/>
      <c r="DU19" s="1048"/>
      <c r="DV19" s="1049"/>
      <c r="DW19" s="1050"/>
      <c r="DX19" s="1050"/>
      <c r="DY19" s="1050"/>
      <c r="DZ19" s="1051"/>
      <c r="EA19" s="256"/>
    </row>
    <row r="20" spans="1:131" s="257" customFormat="1" ht="26.25" customHeight="1" x14ac:dyDescent="0.15">
      <c r="A20" s="263">
        <v>14</v>
      </c>
      <c r="B20" s="1094"/>
      <c r="C20" s="1095"/>
      <c r="D20" s="1095"/>
      <c r="E20" s="1095"/>
      <c r="F20" s="1095"/>
      <c r="G20" s="1095"/>
      <c r="H20" s="1095"/>
      <c r="I20" s="1095"/>
      <c r="J20" s="1095"/>
      <c r="K20" s="1095"/>
      <c r="L20" s="1095"/>
      <c r="M20" s="1095"/>
      <c r="N20" s="1095"/>
      <c r="O20" s="1095"/>
      <c r="P20" s="1096"/>
      <c r="Q20" s="1100"/>
      <c r="R20" s="1101"/>
      <c r="S20" s="1101"/>
      <c r="T20" s="1101"/>
      <c r="U20" s="1101"/>
      <c r="V20" s="1101"/>
      <c r="W20" s="1101"/>
      <c r="X20" s="1101"/>
      <c r="Y20" s="1101"/>
      <c r="Z20" s="1101"/>
      <c r="AA20" s="1101"/>
      <c r="AB20" s="1101"/>
      <c r="AC20" s="1101"/>
      <c r="AD20" s="1101"/>
      <c r="AE20" s="1102"/>
      <c r="AF20" s="1076"/>
      <c r="AG20" s="1077"/>
      <c r="AH20" s="1077"/>
      <c r="AI20" s="1077"/>
      <c r="AJ20" s="1078"/>
      <c r="AK20" s="1143"/>
      <c r="AL20" s="1144"/>
      <c r="AM20" s="1144"/>
      <c r="AN20" s="1144"/>
      <c r="AO20" s="1144"/>
      <c r="AP20" s="1144"/>
      <c r="AQ20" s="1144"/>
      <c r="AR20" s="1144"/>
      <c r="AS20" s="1144"/>
      <c r="AT20" s="1144"/>
      <c r="AU20" s="1141"/>
      <c r="AV20" s="1141"/>
      <c r="AW20" s="1141"/>
      <c r="AX20" s="1141"/>
      <c r="AY20" s="1142"/>
      <c r="AZ20" s="254"/>
      <c r="BA20" s="254"/>
      <c r="BB20" s="254"/>
      <c r="BC20" s="254"/>
      <c r="BD20" s="254"/>
      <c r="BE20" s="255"/>
      <c r="BF20" s="255"/>
      <c r="BG20" s="255"/>
      <c r="BH20" s="255"/>
      <c r="BI20" s="255"/>
      <c r="BJ20" s="255"/>
      <c r="BK20" s="255"/>
      <c r="BL20" s="255"/>
      <c r="BM20" s="255"/>
      <c r="BN20" s="255"/>
      <c r="BO20" s="255"/>
      <c r="BP20" s="255"/>
      <c r="BQ20" s="264">
        <v>14</v>
      </c>
      <c r="BR20" s="265"/>
      <c r="BS20" s="1071"/>
      <c r="BT20" s="1072"/>
      <c r="BU20" s="1072"/>
      <c r="BV20" s="1072"/>
      <c r="BW20" s="1072"/>
      <c r="BX20" s="1072"/>
      <c r="BY20" s="1072"/>
      <c r="BZ20" s="1072"/>
      <c r="CA20" s="1072"/>
      <c r="CB20" s="1072"/>
      <c r="CC20" s="1072"/>
      <c r="CD20" s="1072"/>
      <c r="CE20" s="1072"/>
      <c r="CF20" s="1072"/>
      <c r="CG20" s="1073"/>
      <c r="CH20" s="1046"/>
      <c r="CI20" s="1047"/>
      <c r="CJ20" s="1047"/>
      <c r="CK20" s="1047"/>
      <c r="CL20" s="1048"/>
      <c r="CM20" s="1046"/>
      <c r="CN20" s="1047"/>
      <c r="CO20" s="1047"/>
      <c r="CP20" s="1047"/>
      <c r="CQ20" s="1048"/>
      <c r="CR20" s="1046"/>
      <c r="CS20" s="1047"/>
      <c r="CT20" s="1047"/>
      <c r="CU20" s="1047"/>
      <c r="CV20" s="1048"/>
      <c r="CW20" s="1046"/>
      <c r="CX20" s="1047"/>
      <c r="CY20" s="1047"/>
      <c r="CZ20" s="1047"/>
      <c r="DA20" s="1048"/>
      <c r="DB20" s="1046"/>
      <c r="DC20" s="1047"/>
      <c r="DD20" s="1047"/>
      <c r="DE20" s="1047"/>
      <c r="DF20" s="1048"/>
      <c r="DG20" s="1046"/>
      <c r="DH20" s="1047"/>
      <c r="DI20" s="1047"/>
      <c r="DJ20" s="1047"/>
      <c r="DK20" s="1048"/>
      <c r="DL20" s="1046"/>
      <c r="DM20" s="1047"/>
      <c r="DN20" s="1047"/>
      <c r="DO20" s="1047"/>
      <c r="DP20" s="1048"/>
      <c r="DQ20" s="1046"/>
      <c r="DR20" s="1047"/>
      <c r="DS20" s="1047"/>
      <c r="DT20" s="1047"/>
      <c r="DU20" s="1048"/>
      <c r="DV20" s="1049"/>
      <c r="DW20" s="1050"/>
      <c r="DX20" s="1050"/>
      <c r="DY20" s="1050"/>
      <c r="DZ20" s="1051"/>
      <c r="EA20" s="256"/>
    </row>
    <row r="21" spans="1:131" s="257" customFormat="1" ht="26.25" customHeight="1" thickBot="1" x14ac:dyDescent="0.2">
      <c r="A21" s="263">
        <v>15</v>
      </c>
      <c r="B21" s="1094"/>
      <c r="C21" s="1095"/>
      <c r="D21" s="1095"/>
      <c r="E21" s="1095"/>
      <c r="F21" s="1095"/>
      <c r="G21" s="1095"/>
      <c r="H21" s="1095"/>
      <c r="I21" s="1095"/>
      <c r="J21" s="1095"/>
      <c r="K21" s="1095"/>
      <c r="L21" s="1095"/>
      <c r="M21" s="1095"/>
      <c r="N21" s="1095"/>
      <c r="O21" s="1095"/>
      <c r="P21" s="1096"/>
      <c r="Q21" s="1100"/>
      <c r="R21" s="1101"/>
      <c r="S21" s="1101"/>
      <c r="T21" s="1101"/>
      <c r="U21" s="1101"/>
      <c r="V21" s="1101"/>
      <c r="W21" s="1101"/>
      <c r="X21" s="1101"/>
      <c r="Y21" s="1101"/>
      <c r="Z21" s="1101"/>
      <c r="AA21" s="1101"/>
      <c r="AB21" s="1101"/>
      <c r="AC21" s="1101"/>
      <c r="AD21" s="1101"/>
      <c r="AE21" s="1102"/>
      <c r="AF21" s="1076"/>
      <c r="AG21" s="1077"/>
      <c r="AH21" s="1077"/>
      <c r="AI21" s="1077"/>
      <c r="AJ21" s="1078"/>
      <c r="AK21" s="1143"/>
      <c r="AL21" s="1144"/>
      <c r="AM21" s="1144"/>
      <c r="AN21" s="1144"/>
      <c r="AO21" s="1144"/>
      <c r="AP21" s="1144"/>
      <c r="AQ21" s="1144"/>
      <c r="AR21" s="1144"/>
      <c r="AS21" s="1144"/>
      <c r="AT21" s="1144"/>
      <c r="AU21" s="1141"/>
      <c r="AV21" s="1141"/>
      <c r="AW21" s="1141"/>
      <c r="AX21" s="1141"/>
      <c r="AY21" s="1142"/>
      <c r="AZ21" s="254"/>
      <c r="BA21" s="254"/>
      <c r="BB21" s="254"/>
      <c r="BC21" s="254"/>
      <c r="BD21" s="254"/>
      <c r="BE21" s="255"/>
      <c r="BF21" s="255"/>
      <c r="BG21" s="255"/>
      <c r="BH21" s="255"/>
      <c r="BI21" s="255"/>
      <c r="BJ21" s="255"/>
      <c r="BK21" s="255"/>
      <c r="BL21" s="255"/>
      <c r="BM21" s="255"/>
      <c r="BN21" s="255"/>
      <c r="BO21" s="255"/>
      <c r="BP21" s="255"/>
      <c r="BQ21" s="264">
        <v>15</v>
      </c>
      <c r="BR21" s="265"/>
      <c r="BS21" s="1071"/>
      <c r="BT21" s="1072"/>
      <c r="BU21" s="1072"/>
      <c r="BV21" s="1072"/>
      <c r="BW21" s="1072"/>
      <c r="BX21" s="1072"/>
      <c r="BY21" s="1072"/>
      <c r="BZ21" s="1072"/>
      <c r="CA21" s="1072"/>
      <c r="CB21" s="1072"/>
      <c r="CC21" s="1072"/>
      <c r="CD21" s="1072"/>
      <c r="CE21" s="1072"/>
      <c r="CF21" s="1072"/>
      <c r="CG21" s="1073"/>
      <c r="CH21" s="1046"/>
      <c r="CI21" s="1047"/>
      <c r="CJ21" s="1047"/>
      <c r="CK21" s="1047"/>
      <c r="CL21" s="1048"/>
      <c r="CM21" s="1046"/>
      <c r="CN21" s="1047"/>
      <c r="CO21" s="1047"/>
      <c r="CP21" s="1047"/>
      <c r="CQ21" s="1048"/>
      <c r="CR21" s="1046"/>
      <c r="CS21" s="1047"/>
      <c r="CT21" s="1047"/>
      <c r="CU21" s="1047"/>
      <c r="CV21" s="1048"/>
      <c r="CW21" s="1046"/>
      <c r="CX21" s="1047"/>
      <c r="CY21" s="1047"/>
      <c r="CZ21" s="1047"/>
      <c r="DA21" s="1048"/>
      <c r="DB21" s="1046"/>
      <c r="DC21" s="1047"/>
      <c r="DD21" s="1047"/>
      <c r="DE21" s="1047"/>
      <c r="DF21" s="1048"/>
      <c r="DG21" s="1046"/>
      <c r="DH21" s="1047"/>
      <c r="DI21" s="1047"/>
      <c r="DJ21" s="1047"/>
      <c r="DK21" s="1048"/>
      <c r="DL21" s="1046"/>
      <c r="DM21" s="1047"/>
      <c r="DN21" s="1047"/>
      <c r="DO21" s="1047"/>
      <c r="DP21" s="1048"/>
      <c r="DQ21" s="1046"/>
      <c r="DR21" s="1047"/>
      <c r="DS21" s="1047"/>
      <c r="DT21" s="1047"/>
      <c r="DU21" s="1048"/>
      <c r="DV21" s="1049"/>
      <c r="DW21" s="1050"/>
      <c r="DX21" s="1050"/>
      <c r="DY21" s="1050"/>
      <c r="DZ21" s="1051"/>
      <c r="EA21" s="256"/>
    </row>
    <row r="22" spans="1:131" s="257" customFormat="1" ht="26.25" customHeight="1" x14ac:dyDescent="0.15">
      <c r="A22" s="263">
        <v>16</v>
      </c>
      <c r="B22" s="1094"/>
      <c r="C22" s="1095"/>
      <c r="D22" s="1095"/>
      <c r="E22" s="1095"/>
      <c r="F22" s="1095"/>
      <c r="G22" s="1095"/>
      <c r="H22" s="1095"/>
      <c r="I22" s="1095"/>
      <c r="J22" s="1095"/>
      <c r="K22" s="1095"/>
      <c r="L22" s="1095"/>
      <c r="M22" s="1095"/>
      <c r="N22" s="1095"/>
      <c r="O22" s="1095"/>
      <c r="P22" s="1096"/>
      <c r="Q22" s="1138"/>
      <c r="R22" s="1139"/>
      <c r="S22" s="1139"/>
      <c r="T22" s="1139"/>
      <c r="U22" s="1139"/>
      <c r="V22" s="1139"/>
      <c r="W22" s="1139"/>
      <c r="X22" s="1139"/>
      <c r="Y22" s="1139"/>
      <c r="Z22" s="1139"/>
      <c r="AA22" s="1139"/>
      <c r="AB22" s="1139"/>
      <c r="AC22" s="1139"/>
      <c r="AD22" s="1139"/>
      <c r="AE22" s="1140"/>
      <c r="AF22" s="1076"/>
      <c r="AG22" s="1077"/>
      <c r="AH22" s="1077"/>
      <c r="AI22" s="1077"/>
      <c r="AJ22" s="1078"/>
      <c r="AK22" s="1134"/>
      <c r="AL22" s="1135"/>
      <c r="AM22" s="1135"/>
      <c r="AN22" s="1135"/>
      <c r="AO22" s="1135"/>
      <c r="AP22" s="1135"/>
      <c r="AQ22" s="1135"/>
      <c r="AR22" s="1135"/>
      <c r="AS22" s="1135"/>
      <c r="AT22" s="1135"/>
      <c r="AU22" s="1136"/>
      <c r="AV22" s="1136"/>
      <c r="AW22" s="1136"/>
      <c r="AX22" s="1136"/>
      <c r="AY22" s="1137"/>
      <c r="AZ22" s="1092" t="s">
        <v>392</v>
      </c>
      <c r="BA22" s="1092"/>
      <c r="BB22" s="1092"/>
      <c r="BC22" s="1092"/>
      <c r="BD22" s="1093"/>
      <c r="BE22" s="255"/>
      <c r="BF22" s="255"/>
      <c r="BG22" s="255"/>
      <c r="BH22" s="255"/>
      <c r="BI22" s="255"/>
      <c r="BJ22" s="255"/>
      <c r="BK22" s="255"/>
      <c r="BL22" s="255"/>
      <c r="BM22" s="255"/>
      <c r="BN22" s="255"/>
      <c r="BO22" s="255"/>
      <c r="BP22" s="255"/>
      <c r="BQ22" s="264">
        <v>16</v>
      </c>
      <c r="BR22" s="265"/>
      <c r="BS22" s="1071"/>
      <c r="BT22" s="1072"/>
      <c r="BU22" s="1072"/>
      <c r="BV22" s="1072"/>
      <c r="BW22" s="1072"/>
      <c r="BX22" s="1072"/>
      <c r="BY22" s="1072"/>
      <c r="BZ22" s="1072"/>
      <c r="CA22" s="1072"/>
      <c r="CB22" s="1072"/>
      <c r="CC22" s="1072"/>
      <c r="CD22" s="1072"/>
      <c r="CE22" s="1072"/>
      <c r="CF22" s="1072"/>
      <c r="CG22" s="1073"/>
      <c r="CH22" s="1046"/>
      <c r="CI22" s="1047"/>
      <c r="CJ22" s="1047"/>
      <c r="CK22" s="1047"/>
      <c r="CL22" s="1048"/>
      <c r="CM22" s="1046"/>
      <c r="CN22" s="1047"/>
      <c r="CO22" s="1047"/>
      <c r="CP22" s="1047"/>
      <c r="CQ22" s="1048"/>
      <c r="CR22" s="1046"/>
      <c r="CS22" s="1047"/>
      <c r="CT22" s="1047"/>
      <c r="CU22" s="1047"/>
      <c r="CV22" s="1048"/>
      <c r="CW22" s="1046"/>
      <c r="CX22" s="1047"/>
      <c r="CY22" s="1047"/>
      <c r="CZ22" s="1047"/>
      <c r="DA22" s="1048"/>
      <c r="DB22" s="1046"/>
      <c r="DC22" s="1047"/>
      <c r="DD22" s="1047"/>
      <c r="DE22" s="1047"/>
      <c r="DF22" s="1048"/>
      <c r="DG22" s="1046"/>
      <c r="DH22" s="1047"/>
      <c r="DI22" s="1047"/>
      <c r="DJ22" s="1047"/>
      <c r="DK22" s="1048"/>
      <c r="DL22" s="1046"/>
      <c r="DM22" s="1047"/>
      <c r="DN22" s="1047"/>
      <c r="DO22" s="1047"/>
      <c r="DP22" s="1048"/>
      <c r="DQ22" s="1046"/>
      <c r="DR22" s="1047"/>
      <c r="DS22" s="1047"/>
      <c r="DT22" s="1047"/>
      <c r="DU22" s="1048"/>
      <c r="DV22" s="1049"/>
      <c r="DW22" s="1050"/>
      <c r="DX22" s="1050"/>
      <c r="DY22" s="1050"/>
      <c r="DZ22" s="1051"/>
      <c r="EA22" s="256"/>
    </row>
    <row r="23" spans="1:131" s="257" customFormat="1" ht="26.25" customHeight="1" thickBot="1" x14ac:dyDescent="0.2">
      <c r="A23" s="266" t="s">
        <v>393</v>
      </c>
      <c r="B23" s="1001" t="s">
        <v>394</v>
      </c>
      <c r="C23" s="1002"/>
      <c r="D23" s="1002"/>
      <c r="E23" s="1002"/>
      <c r="F23" s="1002"/>
      <c r="G23" s="1002"/>
      <c r="H23" s="1002"/>
      <c r="I23" s="1002"/>
      <c r="J23" s="1002"/>
      <c r="K23" s="1002"/>
      <c r="L23" s="1002"/>
      <c r="M23" s="1002"/>
      <c r="N23" s="1002"/>
      <c r="O23" s="1002"/>
      <c r="P23" s="1003"/>
      <c r="Q23" s="1125">
        <v>8288</v>
      </c>
      <c r="R23" s="1126"/>
      <c r="S23" s="1126"/>
      <c r="T23" s="1126"/>
      <c r="U23" s="1126"/>
      <c r="V23" s="1126">
        <v>7769</v>
      </c>
      <c r="W23" s="1126"/>
      <c r="X23" s="1126"/>
      <c r="Y23" s="1126"/>
      <c r="Z23" s="1126"/>
      <c r="AA23" s="1126">
        <v>519</v>
      </c>
      <c r="AB23" s="1126"/>
      <c r="AC23" s="1126"/>
      <c r="AD23" s="1126"/>
      <c r="AE23" s="1127"/>
      <c r="AF23" s="1128">
        <v>366</v>
      </c>
      <c r="AG23" s="1126"/>
      <c r="AH23" s="1126"/>
      <c r="AI23" s="1126"/>
      <c r="AJ23" s="1129"/>
      <c r="AK23" s="1130"/>
      <c r="AL23" s="1131"/>
      <c r="AM23" s="1131"/>
      <c r="AN23" s="1131"/>
      <c r="AO23" s="1131"/>
      <c r="AP23" s="1126">
        <v>7098</v>
      </c>
      <c r="AQ23" s="1126"/>
      <c r="AR23" s="1126"/>
      <c r="AS23" s="1126"/>
      <c r="AT23" s="1126"/>
      <c r="AU23" s="1132"/>
      <c r="AV23" s="1132"/>
      <c r="AW23" s="1132"/>
      <c r="AX23" s="1132"/>
      <c r="AY23" s="1133"/>
      <c r="AZ23" s="1122" t="s">
        <v>147</v>
      </c>
      <c r="BA23" s="1123"/>
      <c r="BB23" s="1123"/>
      <c r="BC23" s="1123"/>
      <c r="BD23" s="1124"/>
      <c r="BE23" s="255"/>
      <c r="BF23" s="255"/>
      <c r="BG23" s="255"/>
      <c r="BH23" s="255"/>
      <c r="BI23" s="255"/>
      <c r="BJ23" s="255"/>
      <c r="BK23" s="255"/>
      <c r="BL23" s="255"/>
      <c r="BM23" s="255"/>
      <c r="BN23" s="255"/>
      <c r="BO23" s="255"/>
      <c r="BP23" s="255"/>
      <c r="BQ23" s="264">
        <v>17</v>
      </c>
      <c r="BR23" s="265"/>
      <c r="BS23" s="1071"/>
      <c r="BT23" s="1072"/>
      <c r="BU23" s="1072"/>
      <c r="BV23" s="1072"/>
      <c r="BW23" s="1072"/>
      <c r="BX23" s="1072"/>
      <c r="BY23" s="1072"/>
      <c r="BZ23" s="1072"/>
      <c r="CA23" s="1072"/>
      <c r="CB23" s="1072"/>
      <c r="CC23" s="1072"/>
      <c r="CD23" s="1072"/>
      <c r="CE23" s="1072"/>
      <c r="CF23" s="1072"/>
      <c r="CG23" s="1073"/>
      <c r="CH23" s="1046"/>
      <c r="CI23" s="1047"/>
      <c r="CJ23" s="1047"/>
      <c r="CK23" s="1047"/>
      <c r="CL23" s="1048"/>
      <c r="CM23" s="1046"/>
      <c r="CN23" s="1047"/>
      <c r="CO23" s="1047"/>
      <c r="CP23" s="1047"/>
      <c r="CQ23" s="1048"/>
      <c r="CR23" s="1046"/>
      <c r="CS23" s="1047"/>
      <c r="CT23" s="1047"/>
      <c r="CU23" s="1047"/>
      <c r="CV23" s="1048"/>
      <c r="CW23" s="1046"/>
      <c r="CX23" s="1047"/>
      <c r="CY23" s="1047"/>
      <c r="CZ23" s="1047"/>
      <c r="DA23" s="1048"/>
      <c r="DB23" s="1046"/>
      <c r="DC23" s="1047"/>
      <c r="DD23" s="1047"/>
      <c r="DE23" s="1047"/>
      <c r="DF23" s="1048"/>
      <c r="DG23" s="1046"/>
      <c r="DH23" s="1047"/>
      <c r="DI23" s="1047"/>
      <c r="DJ23" s="1047"/>
      <c r="DK23" s="1048"/>
      <c r="DL23" s="1046"/>
      <c r="DM23" s="1047"/>
      <c r="DN23" s="1047"/>
      <c r="DO23" s="1047"/>
      <c r="DP23" s="1048"/>
      <c r="DQ23" s="1046"/>
      <c r="DR23" s="1047"/>
      <c r="DS23" s="1047"/>
      <c r="DT23" s="1047"/>
      <c r="DU23" s="1048"/>
      <c r="DV23" s="1049"/>
      <c r="DW23" s="1050"/>
      <c r="DX23" s="1050"/>
      <c r="DY23" s="1050"/>
      <c r="DZ23" s="1051"/>
      <c r="EA23" s="256"/>
    </row>
    <row r="24" spans="1:131" s="257" customFormat="1" ht="26.25" customHeight="1" x14ac:dyDescent="0.15">
      <c r="A24" s="1121" t="s">
        <v>395</v>
      </c>
      <c r="B24" s="1121"/>
      <c r="C24" s="1121"/>
      <c r="D24" s="1121"/>
      <c r="E24" s="1121"/>
      <c r="F24" s="1121"/>
      <c r="G24" s="1121"/>
      <c r="H24" s="1121"/>
      <c r="I24" s="1121"/>
      <c r="J24" s="1121"/>
      <c r="K24" s="1121"/>
      <c r="L24" s="1121"/>
      <c r="M24" s="1121"/>
      <c r="N24" s="1121"/>
      <c r="O24" s="1121"/>
      <c r="P24" s="1121"/>
      <c r="Q24" s="1121"/>
      <c r="R24" s="1121"/>
      <c r="S24" s="1121"/>
      <c r="T24" s="1121"/>
      <c r="U24" s="1121"/>
      <c r="V24" s="1121"/>
      <c r="W24" s="1121"/>
      <c r="X24" s="1121"/>
      <c r="Y24" s="1121"/>
      <c r="Z24" s="1121"/>
      <c r="AA24" s="1121"/>
      <c r="AB24" s="1121"/>
      <c r="AC24" s="1121"/>
      <c r="AD24" s="1121"/>
      <c r="AE24" s="1121"/>
      <c r="AF24" s="1121"/>
      <c r="AG24" s="1121"/>
      <c r="AH24" s="1121"/>
      <c r="AI24" s="1121"/>
      <c r="AJ24" s="1121"/>
      <c r="AK24" s="1121"/>
      <c r="AL24" s="1121"/>
      <c r="AM24" s="1121"/>
      <c r="AN24" s="1121"/>
      <c r="AO24" s="1121"/>
      <c r="AP24" s="1121"/>
      <c r="AQ24" s="1121"/>
      <c r="AR24" s="1121"/>
      <c r="AS24" s="1121"/>
      <c r="AT24" s="1121"/>
      <c r="AU24" s="1121"/>
      <c r="AV24" s="1121"/>
      <c r="AW24" s="1121"/>
      <c r="AX24" s="1121"/>
      <c r="AY24" s="1121"/>
      <c r="AZ24" s="254"/>
      <c r="BA24" s="254"/>
      <c r="BB24" s="254"/>
      <c r="BC24" s="254"/>
      <c r="BD24" s="254"/>
      <c r="BE24" s="255"/>
      <c r="BF24" s="255"/>
      <c r="BG24" s="255"/>
      <c r="BH24" s="255"/>
      <c r="BI24" s="255"/>
      <c r="BJ24" s="255"/>
      <c r="BK24" s="255"/>
      <c r="BL24" s="255"/>
      <c r="BM24" s="255"/>
      <c r="BN24" s="255"/>
      <c r="BO24" s="255"/>
      <c r="BP24" s="255"/>
      <c r="BQ24" s="264">
        <v>18</v>
      </c>
      <c r="BR24" s="265"/>
      <c r="BS24" s="1071"/>
      <c r="BT24" s="1072"/>
      <c r="BU24" s="1072"/>
      <c r="BV24" s="1072"/>
      <c r="BW24" s="1072"/>
      <c r="BX24" s="1072"/>
      <c r="BY24" s="1072"/>
      <c r="BZ24" s="1072"/>
      <c r="CA24" s="1072"/>
      <c r="CB24" s="1072"/>
      <c r="CC24" s="1072"/>
      <c r="CD24" s="1072"/>
      <c r="CE24" s="1072"/>
      <c r="CF24" s="1072"/>
      <c r="CG24" s="1073"/>
      <c r="CH24" s="1046"/>
      <c r="CI24" s="1047"/>
      <c r="CJ24" s="1047"/>
      <c r="CK24" s="1047"/>
      <c r="CL24" s="1048"/>
      <c r="CM24" s="1046"/>
      <c r="CN24" s="1047"/>
      <c r="CO24" s="1047"/>
      <c r="CP24" s="1047"/>
      <c r="CQ24" s="1048"/>
      <c r="CR24" s="1046"/>
      <c r="CS24" s="1047"/>
      <c r="CT24" s="1047"/>
      <c r="CU24" s="1047"/>
      <c r="CV24" s="1048"/>
      <c r="CW24" s="1046"/>
      <c r="CX24" s="1047"/>
      <c r="CY24" s="1047"/>
      <c r="CZ24" s="1047"/>
      <c r="DA24" s="1048"/>
      <c r="DB24" s="1046"/>
      <c r="DC24" s="1047"/>
      <c r="DD24" s="1047"/>
      <c r="DE24" s="1047"/>
      <c r="DF24" s="1048"/>
      <c r="DG24" s="1046"/>
      <c r="DH24" s="1047"/>
      <c r="DI24" s="1047"/>
      <c r="DJ24" s="1047"/>
      <c r="DK24" s="1048"/>
      <c r="DL24" s="1046"/>
      <c r="DM24" s="1047"/>
      <c r="DN24" s="1047"/>
      <c r="DO24" s="1047"/>
      <c r="DP24" s="1048"/>
      <c r="DQ24" s="1046"/>
      <c r="DR24" s="1047"/>
      <c r="DS24" s="1047"/>
      <c r="DT24" s="1047"/>
      <c r="DU24" s="1048"/>
      <c r="DV24" s="1049"/>
      <c r="DW24" s="1050"/>
      <c r="DX24" s="1050"/>
      <c r="DY24" s="1050"/>
      <c r="DZ24" s="1051"/>
      <c r="EA24" s="256"/>
    </row>
    <row r="25" spans="1:131" s="249" customFormat="1" ht="26.25" customHeight="1" thickBot="1" x14ac:dyDescent="0.2">
      <c r="A25" s="1120" t="s">
        <v>396</v>
      </c>
      <c r="B25" s="1120"/>
      <c r="C25" s="1120"/>
      <c r="D25" s="1120"/>
      <c r="E25" s="1120"/>
      <c r="F25" s="1120"/>
      <c r="G25" s="1120"/>
      <c r="H25" s="1120"/>
      <c r="I25" s="1120"/>
      <c r="J25" s="1120"/>
      <c r="K25" s="1120"/>
      <c r="L25" s="1120"/>
      <c r="M25" s="1120"/>
      <c r="N25" s="1120"/>
      <c r="O25" s="1120"/>
      <c r="P25" s="1120"/>
      <c r="Q25" s="1120"/>
      <c r="R25" s="1120"/>
      <c r="S25" s="1120"/>
      <c r="T25" s="1120"/>
      <c r="U25" s="1120"/>
      <c r="V25" s="1120"/>
      <c r="W25" s="1120"/>
      <c r="X25" s="1120"/>
      <c r="Y25" s="1120"/>
      <c r="Z25" s="1120"/>
      <c r="AA25" s="1120"/>
      <c r="AB25" s="1120"/>
      <c r="AC25" s="1120"/>
      <c r="AD25" s="1120"/>
      <c r="AE25" s="1120"/>
      <c r="AF25" s="1120"/>
      <c r="AG25" s="1120"/>
      <c r="AH25" s="1120"/>
      <c r="AI25" s="1120"/>
      <c r="AJ25" s="1120"/>
      <c r="AK25" s="1120"/>
      <c r="AL25" s="1120"/>
      <c r="AM25" s="1120"/>
      <c r="AN25" s="1120"/>
      <c r="AO25" s="1120"/>
      <c r="AP25" s="1120"/>
      <c r="AQ25" s="1120"/>
      <c r="AR25" s="1120"/>
      <c r="AS25" s="1120"/>
      <c r="AT25" s="1120"/>
      <c r="AU25" s="1120"/>
      <c r="AV25" s="1120"/>
      <c r="AW25" s="1120"/>
      <c r="AX25" s="1120"/>
      <c r="AY25" s="1120"/>
      <c r="AZ25" s="1120"/>
      <c r="BA25" s="1120"/>
      <c r="BB25" s="1120"/>
      <c r="BC25" s="1120"/>
      <c r="BD25" s="1120"/>
      <c r="BE25" s="1120"/>
      <c r="BF25" s="1120"/>
      <c r="BG25" s="1120"/>
      <c r="BH25" s="1120"/>
      <c r="BI25" s="1120"/>
      <c r="BJ25" s="254"/>
      <c r="BK25" s="254"/>
      <c r="BL25" s="254"/>
      <c r="BM25" s="254"/>
      <c r="BN25" s="254"/>
      <c r="BO25" s="267"/>
      <c r="BP25" s="267"/>
      <c r="BQ25" s="264">
        <v>19</v>
      </c>
      <c r="BR25" s="265"/>
      <c r="BS25" s="1071"/>
      <c r="BT25" s="1072"/>
      <c r="BU25" s="1072"/>
      <c r="BV25" s="1072"/>
      <c r="BW25" s="1072"/>
      <c r="BX25" s="1072"/>
      <c r="BY25" s="1072"/>
      <c r="BZ25" s="1072"/>
      <c r="CA25" s="1072"/>
      <c r="CB25" s="1072"/>
      <c r="CC25" s="1072"/>
      <c r="CD25" s="1072"/>
      <c r="CE25" s="1072"/>
      <c r="CF25" s="1072"/>
      <c r="CG25" s="1073"/>
      <c r="CH25" s="1046"/>
      <c r="CI25" s="1047"/>
      <c r="CJ25" s="1047"/>
      <c r="CK25" s="1047"/>
      <c r="CL25" s="1048"/>
      <c r="CM25" s="1046"/>
      <c r="CN25" s="1047"/>
      <c r="CO25" s="1047"/>
      <c r="CP25" s="1047"/>
      <c r="CQ25" s="1048"/>
      <c r="CR25" s="1046"/>
      <c r="CS25" s="1047"/>
      <c r="CT25" s="1047"/>
      <c r="CU25" s="1047"/>
      <c r="CV25" s="1048"/>
      <c r="CW25" s="1046"/>
      <c r="CX25" s="1047"/>
      <c r="CY25" s="1047"/>
      <c r="CZ25" s="1047"/>
      <c r="DA25" s="1048"/>
      <c r="DB25" s="1046"/>
      <c r="DC25" s="1047"/>
      <c r="DD25" s="1047"/>
      <c r="DE25" s="1047"/>
      <c r="DF25" s="1048"/>
      <c r="DG25" s="1046"/>
      <c r="DH25" s="1047"/>
      <c r="DI25" s="1047"/>
      <c r="DJ25" s="1047"/>
      <c r="DK25" s="1048"/>
      <c r="DL25" s="1046"/>
      <c r="DM25" s="1047"/>
      <c r="DN25" s="1047"/>
      <c r="DO25" s="1047"/>
      <c r="DP25" s="1048"/>
      <c r="DQ25" s="1046"/>
      <c r="DR25" s="1047"/>
      <c r="DS25" s="1047"/>
      <c r="DT25" s="1047"/>
      <c r="DU25" s="1048"/>
      <c r="DV25" s="1049"/>
      <c r="DW25" s="1050"/>
      <c r="DX25" s="1050"/>
      <c r="DY25" s="1050"/>
      <c r="DZ25" s="1051"/>
      <c r="EA25" s="248"/>
    </row>
    <row r="26" spans="1:131" s="249" customFormat="1" ht="26.25" customHeight="1" x14ac:dyDescent="0.15">
      <c r="A26" s="1052" t="s">
        <v>374</v>
      </c>
      <c r="B26" s="1053"/>
      <c r="C26" s="1053"/>
      <c r="D26" s="1053"/>
      <c r="E26" s="1053"/>
      <c r="F26" s="1053"/>
      <c r="G26" s="1053"/>
      <c r="H26" s="1053"/>
      <c r="I26" s="1053"/>
      <c r="J26" s="1053"/>
      <c r="K26" s="1053"/>
      <c r="L26" s="1053"/>
      <c r="M26" s="1053"/>
      <c r="N26" s="1053"/>
      <c r="O26" s="1053"/>
      <c r="P26" s="1054"/>
      <c r="Q26" s="1058" t="s">
        <v>397</v>
      </c>
      <c r="R26" s="1059"/>
      <c r="S26" s="1059"/>
      <c r="T26" s="1059"/>
      <c r="U26" s="1060"/>
      <c r="V26" s="1058" t="s">
        <v>398</v>
      </c>
      <c r="W26" s="1059"/>
      <c r="X26" s="1059"/>
      <c r="Y26" s="1059"/>
      <c r="Z26" s="1060"/>
      <c r="AA26" s="1058" t="s">
        <v>399</v>
      </c>
      <c r="AB26" s="1059"/>
      <c r="AC26" s="1059"/>
      <c r="AD26" s="1059"/>
      <c r="AE26" s="1059"/>
      <c r="AF26" s="1116" t="s">
        <v>400</v>
      </c>
      <c r="AG26" s="1065"/>
      <c r="AH26" s="1065"/>
      <c r="AI26" s="1065"/>
      <c r="AJ26" s="1117"/>
      <c r="AK26" s="1059" t="s">
        <v>401</v>
      </c>
      <c r="AL26" s="1059"/>
      <c r="AM26" s="1059"/>
      <c r="AN26" s="1059"/>
      <c r="AO26" s="1060"/>
      <c r="AP26" s="1058" t="s">
        <v>402</v>
      </c>
      <c r="AQ26" s="1059"/>
      <c r="AR26" s="1059"/>
      <c r="AS26" s="1059"/>
      <c r="AT26" s="1060"/>
      <c r="AU26" s="1058" t="s">
        <v>403</v>
      </c>
      <c r="AV26" s="1059"/>
      <c r="AW26" s="1059"/>
      <c r="AX26" s="1059"/>
      <c r="AY26" s="1060"/>
      <c r="AZ26" s="1058" t="s">
        <v>404</v>
      </c>
      <c r="BA26" s="1059"/>
      <c r="BB26" s="1059"/>
      <c r="BC26" s="1059"/>
      <c r="BD26" s="1060"/>
      <c r="BE26" s="1058" t="s">
        <v>381</v>
      </c>
      <c r="BF26" s="1059"/>
      <c r="BG26" s="1059"/>
      <c r="BH26" s="1059"/>
      <c r="BI26" s="1074"/>
      <c r="BJ26" s="254"/>
      <c r="BK26" s="254"/>
      <c r="BL26" s="254"/>
      <c r="BM26" s="254"/>
      <c r="BN26" s="254"/>
      <c r="BO26" s="267"/>
      <c r="BP26" s="267"/>
      <c r="BQ26" s="264">
        <v>20</v>
      </c>
      <c r="BR26" s="265"/>
      <c r="BS26" s="1071"/>
      <c r="BT26" s="1072"/>
      <c r="BU26" s="1072"/>
      <c r="BV26" s="1072"/>
      <c r="BW26" s="1072"/>
      <c r="BX26" s="1072"/>
      <c r="BY26" s="1072"/>
      <c r="BZ26" s="1072"/>
      <c r="CA26" s="1072"/>
      <c r="CB26" s="1072"/>
      <c r="CC26" s="1072"/>
      <c r="CD26" s="1072"/>
      <c r="CE26" s="1072"/>
      <c r="CF26" s="1072"/>
      <c r="CG26" s="1073"/>
      <c r="CH26" s="1046"/>
      <c r="CI26" s="1047"/>
      <c r="CJ26" s="1047"/>
      <c r="CK26" s="1047"/>
      <c r="CL26" s="1048"/>
      <c r="CM26" s="1046"/>
      <c r="CN26" s="1047"/>
      <c r="CO26" s="1047"/>
      <c r="CP26" s="1047"/>
      <c r="CQ26" s="1048"/>
      <c r="CR26" s="1046"/>
      <c r="CS26" s="1047"/>
      <c r="CT26" s="1047"/>
      <c r="CU26" s="1047"/>
      <c r="CV26" s="1048"/>
      <c r="CW26" s="1046"/>
      <c r="CX26" s="1047"/>
      <c r="CY26" s="1047"/>
      <c r="CZ26" s="1047"/>
      <c r="DA26" s="1048"/>
      <c r="DB26" s="1046"/>
      <c r="DC26" s="1047"/>
      <c r="DD26" s="1047"/>
      <c r="DE26" s="1047"/>
      <c r="DF26" s="1048"/>
      <c r="DG26" s="1046"/>
      <c r="DH26" s="1047"/>
      <c r="DI26" s="1047"/>
      <c r="DJ26" s="1047"/>
      <c r="DK26" s="1048"/>
      <c r="DL26" s="1046"/>
      <c r="DM26" s="1047"/>
      <c r="DN26" s="1047"/>
      <c r="DO26" s="1047"/>
      <c r="DP26" s="1048"/>
      <c r="DQ26" s="1046"/>
      <c r="DR26" s="1047"/>
      <c r="DS26" s="1047"/>
      <c r="DT26" s="1047"/>
      <c r="DU26" s="1048"/>
      <c r="DV26" s="1049"/>
      <c r="DW26" s="1050"/>
      <c r="DX26" s="1050"/>
      <c r="DY26" s="1050"/>
      <c r="DZ26" s="1051"/>
      <c r="EA26" s="248"/>
    </row>
    <row r="27" spans="1:131" s="249" customFormat="1" ht="26.25" customHeight="1" thickBot="1" x14ac:dyDescent="0.2">
      <c r="A27" s="1055"/>
      <c r="B27" s="1056"/>
      <c r="C27" s="1056"/>
      <c r="D27" s="1056"/>
      <c r="E27" s="1056"/>
      <c r="F27" s="1056"/>
      <c r="G27" s="1056"/>
      <c r="H27" s="1056"/>
      <c r="I27" s="1056"/>
      <c r="J27" s="1056"/>
      <c r="K27" s="1056"/>
      <c r="L27" s="1056"/>
      <c r="M27" s="1056"/>
      <c r="N27" s="1056"/>
      <c r="O27" s="1056"/>
      <c r="P27" s="1057"/>
      <c r="Q27" s="1061"/>
      <c r="R27" s="1062"/>
      <c r="S27" s="1062"/>
      <c r="T27" s="1062"/>
      <c r="U27" s="1063"/>
      <c r="V27" s="1061"/>
      <c r="W27" s="1062"/>
      <c r="X27" s="1062"/>
      <c r="Y27" s="1062"/>
      <c r="Z27" s="1063"/>
      <c r="AA27" s="1061"/>
      <c r="AB27" s="1062"/>
      <c r="AC27" s="1062"/>
      <c r="AD27" s="1062"/>
      <c r="AE27" s="1062"/>
      <c r="AF27" s="1118"/>
      <c r="AG27" s="1068"/>
      <c r="AH27" s="1068"/>
      <c r="AI27" s="1068"/>
      <c r="AJ27" s="1119"/>
      <c r="AK27" s="1062"/>
      <c r="AL27" s="1062"/>
      <c r="AM27" s="1062"/>
      <c r="AN27" s="1062"/>
      <c r="AO27" s="1063"/>
      <c r="AP27" s="1061"/>
      <c r="AQ27" s="1062"/>
      <c r="AR27" s="1062"/>
      <c r="AS27" s="1062"/>
      <c r="AT27" s="1063"/>
      <c r="AU27" s="1061"/>
      <c r="AV27" s="1062"/>
      <c r="AW27" s="1062"/>
      <c r="AX27" s="1062"/>
      <c r="AY27" s="1063"/>
      <c r="AZ27" s="1061"/>
      <c r="BA27" s="1062"/>
      <c r="BB27" s="1062"/>
      <c r="BC27" s="1062"/>
      <c r="BD27" s="1063"/>
      <c r="BE27" s="1061"/>
      <c r="BF27" s="1062"/>
      <c r="BG27" s="1062"/>
      <c r="BH27" s="1062"/>
      <c r="BI27" s="1075"/>
      <c r="BJ27" s="254"/>
      <c r="BK27" s="254"/>
      <c r="BL27" s="254"/>
      <c r="BM27" s="254"/>
      <c r="BN27" s="254"/>
      <c r="BO27" s="267"/>
      <c r="BP27" s="267"/>
      <c r="BQ27" s="264">
        <v>21</v>
      </c>
      <c r="BR27" s="265"/>
      <c r="BS27" s="1071"/>
      <c r="BT27" s="1072"/>
      <c r="BU27" s="1072"/>
      <c r="BV27" s="1072"/>
      <c r="BW27" s="1072"/>
      <c r="BX27" s="1072"/>
      <c r="BY27" s="1072"/>
      <c r="BZ27" s="1072"/>
      <c r="CA27" s="1072"/>
      <c r="CB27" s="1072"/>
      <c r="CC27" s="1072"/>
      <c r="CD27" s="1072"/>
      <c r="CE27" s="1072"/>
      <c r="CF27" s="1072"/>
      <c r="CG27" s="1073"/>
      <c r="CH27" s="1046"/>
      <c r="CI27" s="1047"/>
      <c r="CJ27" s="1047"/>
      <c r="CK27" s="1047"/>
      <c r="CL27" s="1048"/>
      <c r="CM27" s="1046"/>
      <c r="CN27" s="1047"/>
      <c r="CO27" s="1047"/>
      <c r="CP27" s="1047"/>
      <c r="CQ27" s="1048"/>
      <c r="CR27" s="1046"/>
      <c r="CS27" s="1047"/>
      <c r="CT27" s="1047"/>
      <c r="CU27" s="1047"/>
      <c r="CV27" s="1048"/>
      <c r="CW27" s="1046"/>
      <c r="CX27" s="1047"/>
      <c r="CY27" s="1047"/>
      <c r="CZ27" s="1047"/>
      <c r="DA27" s="1048"/>
      <c r="DB27" s="1046"/>
      <c r="DC27" s="1047"/>
      <c r="DD27" s="1047"/>
      <c r="DE27" s="1047"/>
      <c r="DF27" s="1048"/>
      <c r="DG27" s="1046"/>
      <c r="DH27" s="1047"/>
      <c r="DI27" s="1047"/>
      <c r="DJ27" s="1047"/>
      <c r="DK27" s="1048"/>
      <c r="DL27" s="1046"/>
      <c r="DM27" s="1047"/>
      <c r="DN27" s="1047"/>
      <c r="DO27" s="1047"/>
      <c r="DP27" s="1048"/>
      <c r="DQ27" s="1046"/>
      <c r="DR27" s="1047"/>
      <c r="DS27" s="1047"/>
      <c r="DT27" s="1047"/>
      <c r="DU27" s="1048"/>
      <c r="DV27" s="1049"/>
      <c r="DW27" s="1050"/>
      <c r="DX27" s="1050"/>
      <c r="DY27" s="1050"/>
      <c r="DZ27" s="1051"/>
      <c r="EA27" s="248"/>
    </row>
    <row r="28" spans="1:131" s="249" customFormat="1" ht="26.25" customHeight="1" thickTop="1" x14ac:dyDescent="0.15">
      <c r="A28" s="268">
        <v>1</v>
      </c>
      <c r="B28" s="1107" t="s">
        <v>405</v>
      </c>
      <c r="C28" s="1108"/>
      <c r="D28" s="1108"/>
      <c r="E28" s="1108"/>
      <c r="F28" s="1108"/>
      <c r="G28" s="1108"/>
      <c r="H28" s="1108"/>
      <c r="I28" s="1108"/>
      <c r="J28" s="1108"/>
      <c r="K28" s="1108"/>
      <c r="L28" s="1108"/>
      <c r="M28" s="1108"/>
      <c r="N28" s="1108"/>
      <c r="O28" s="1108"/>
      <c r="P28" s="1109"/>
      <c r="Q28" s="1110">
        <v>765</v>
      </c>
      <c r="R28" s="1111"/>
      <c r="S28" s="1111"/>
      <c r="T28" s="1111"/>
      <c r="U28" s="1111"/>
      <c r="V28" s="1111">
        <v>765</v>
      </c>
      <c r="W28" s="1111"/>
      <c r="X28" s="1111"/>
      <c r="Y28" s="1111"/>
      <c r="Z28" s="1111"/>
      <c r="AA28" s="1111">
        <v>0</v>
      </c>
      <c r="AB28" s="1111"/>
      <c r="AC28" s="1111"/>
      <c r="AD28" s="1111"/>
      <c r="AE28" s="1112"/>
      <c r="AF28" s="1113">
        <v>0</v>
      </c>
      <c r="AG28" s="1111"/>
      <c r="AH28" s="1111"/>
      <c r="AI28" s="1111"/>
      <c r="AJ28" s="1114"/>
      <c r="AK28" s="1115">
        <v>75</v>
      </c>
      <c r="AL28" s="1103"/>
      <c r="AM28" s="1103"/>
      <c r="AN28" s="1103"/>
      <c r="AO28" s="1103"/>
      <c r="AP28" s="1103" t="s">
        <v>581</v>
      </c>
      <c r="AQ28" s="1103"/>
      <c r="AR28" s="1103"/>
      <c r="AS28" s="1103"/>
      <c r="AT28" s="1103"/>
      <c r="AU28" s="1103" t="s">
        <v>581</v>
      </c>
      <c r="AV28" s="1103"/>
      <c r="AW28" s="1103"/>
      <c r="AX28" s="1103"/>
      <c r="AY28" s="1103"/>
      <c r="AZ28" s="1104" t="s">
        <v>581</v>
      </c>
      <c r="BA28" s="1104"/>
      <c r="BB28" s="1104"/>
      <c r="BC28" s="1104"/>
      <c r="BD28" s="1104"/>
      <c r="BE28" s="1105"/>
      <c r="BF28" s="1105"/>
      <c r="BG28" s="1105"/>
      <c r="BH28" s="1105"/>
      <c r="BI28" s="1106"/>
      <c r="BJ28" s="254"/>
      <c r="BK28" s="254"/>
      <c r="BL28" s="254"/>
      <c r="BM28" s="254"/>
      <c r="BN28" s="254"/>
      <c r="BO28" s="267"/>
      <c r="BP28" s="267"/>
      <c r="BQ28" s="264">
        <v>22</v>
      </c>
      <c r="BR28" s="265"/>
      <c r="BS28" s="1071"/>
      <c r="BT28" s="1072"/>
      <c r="BU28" s="1072"/>
      <c r="BV28" s="1072"/>
      <c r="BW28" s="1072"/>
      <c r="BX28" s="1072"/>
      <c r="BY28" s="1072"/>
      <c r="BZ28" s="1072"/>
      <c r="CA28" s="1072"/>
      <c r="CB28" s="1072"/>
      <c r="CC28" s="1072"/>
      <c r="CD28" s="1072"/>
      <c r="CE28" s="1072"/>
      <c r="CF28" s="1072"/>
      <c r="CG28" s="1073"/>
      <c r="CH28" s="1046"/>
      <c r="CI28" s="1047"/>
      <c r="CJ28" s="1047"/>
      <c r="CK28" s="1047"/>
      <c r="CL28" s="1048"/>
      <c r="CM28" s="1046"/>
      <c r="CN28" s="1047"/>
      <c r="CO28" s="1047"/>
      <c r="CP28" s="1047"/>
      <c r="CQ28" s="1048"/>
      <c r="CR28" s="1046"/>
      <c r="CS28" s="1047"/>
      <c r="CT28" s="1047"/>
      <c r="CU28" s="1047"/>
      <c r="CV28" s="1048"/>
      <c r="CW28" s="1046"/>
      <c r="CX28" s="1047"/>
      <c r="CY28" s="1047"/>
      <c r="CZ28" s="1047"/>
      <c r="DA28" s="1048"/>
      <c r="DB28" s="1046"/>
      <c r="DC28" s="1047"/>
      <c r="DD28" s="1047"/>
      <c r="DE28" s="1047"/>
      <c r="DF28" s="1048"/>
      <c r="DG28" s="1046"/>
      <c r="DH28" s="1047"/>
      <c r="DI28" s="1047"/>
      <c r="DJ28" s="1047"/>
      <c r="DK28" s="1048"/>
      <c r="DL28" s="1046"/>
      <c r="DM28" s="1047"/>
      <c r="DN28" s="1047"/>
      <c r="DO28" s="1047"/>
      <c r="DP28" s="1048"/>
      <c r="DQ28" s="1046"/>
      <c r="DR28" s="1047"/>
      <c r="DS28" s="1047"/>
      <c r="DT28" s="1047"/>
      <c r="DU28" s="1048"/>
      <c r="DV28" s="1049"/>
      <c r="DW28" s="1050"/>
      <c r="DX28" s="1050"/>
      <c r="DY28" s="1050"/>
      <c r="DZ28" s="1051"/>
      <c r="EA28" s="248"/>
    </row>
    <row r="29" spans="1:131" s="249" customFormat="1" ht="26.25" customHeight="1" x14ac:dyDescent="0.15">
      <c r="A29" s="268">
        <v>2</v>
      </c>
      <c r="B29" s="1094" t="s">
        <v>406</v>
      </c>
      <c r="C29" s="1095"/>
      <c r="D29" s="1095"/>
      <c r="E29" s="1095"/>
      <c r="F29" s="1095"/>
      <c r="G29" s="1095"/>
      <c r="H29" s="1095"/>
      <c r="I29" s="1095"/>
      <c r="J29" s="1095"/>
      <c r="K29" s="1095"/>
      <c r="L29" s="1095"/>
      <c r="M29" s="1095"/>
      <c r="N29" s="1095"/>
      <c r="O29" s="1095"/>
      <c r="P29" s="1096"/>
      <c r="Q29" s="1100">
        <v>465</v>
      </c>
      <c r="R29" s="1101"/>
      <c r="S29" s="1101"/>
      <c r="T29" s="1101"/>
      <c r="U29" s="1101"/>
      <c r="V29" s="1101">
        <v>463</v>
      </c>
      <c r="W29" s="1101"/>
      <c r="X29" s="1101"/>
      <c r="Y29" s="1101"/>
      <c r="Z29" s="1101"/>
      <c r="AA29" s="1101">
        <v>2</v>
      </c>
      <c r="AB29" s="1101"/>
      <c r="AC29" s="1101"/>
      <c r="AD29" s="1101"/>
      <c r="AE29" s="1102"/>
      <c r="AF29" s="1076">
        <v>2</v>
      </c>
      <c r="AG29" s="1077"/>
      <c r="AH29" s="1077"/>
      <c r="AI29" s="1077"/>
      <c r="AJ29" s="1078"/>
      <c r="AK29" s="1037">
        <v>336</v>
      </c>
      <c r="AL29" s="1028"/>
      <c r="AM29" s="1028"/>
      <c r="AN29" s="1028"/>
      <c r="AO29" s="1028"/>
      <c r="AP29" s="1028">
        <v>336</v>
      </c>
      <c r="AQ29" s="1028"/>
      <c r="AR29" s="1028"/>
      <c r="AS29" s="1028"/>
      <c r="AT29" s="1028"/>
      <c r="AU29" s="1028">
        <v>70</v>
      </c>
      <c r="AV29" s="1028"/>
      <c r="AW29" s="1028"/>
      <c r="AX29" s="1028"/>
      <c r="AY29" s="1028"/>
      <c r="AZ29" s="1099" t="s">
        <v>581</v>
      </c>
      <c r="BA29" s="1099"/>
      <c r="BB29" s="1099"/>
      <c r="BC29" s="1099"/>
      <c r="BD29" s="1099"/>
      <c r="BE29" s="1089"/>
      <c r="BF29" s="1089"/>
      <c r="BG29" s="1089"/>
      <c r="BH29" s="1089"/>
      <c r="BI29" s="1090"/>
      <c r="BJ29" s="254"/>
      <c r="BK29" s="254"/>
      <c r="BL29" s="254"/>
      <c r="BM29" s="254"/>
      <c r="BN29" s="254"/>
      <c r="BO29" s="267"/>
      <c r="BP29" s="267"/>
      <c r="BQ29" s="264">
        <v>23</v>
      </c>
      <c r="BR29" s="265"/>
      <c r="BS29" s="1071"/>
      <c r="BT29" s="1072"/>
      <c r="BU29" s="1072"/>
      <c r="BV29" s="1072"/>
      <c r="BW29" s="1072"/>
      <c r="BX29" s="1072"/>
      <c r="BY29" s="1072"/>
      <c r="BZ29" s="1072"/>
      <c r="CA29" s="1072"/>
      <c r="CB29" s="1072"/>
      <c r="CC29" s="1072"/>
      <c r="CD29" s="1072"/>
      <c r="CE29" s="1072"/>
      <c r="CF29" s="1072"/>
      <c r="CG29" s="1073"/>
      <c r="CH29" s="1046"/>
      <c r="CI29" s="1047"/>
      <c r="CJ29" s="1047"/>
      <c r="CK29" s="1047"/>
      <c r="CL29" s="1048"/>
      <c r="CM29" s="1046"/>
      <c r="CN29" s="1047"/>
      <c r="CO29" s="1047"/>
      <c r="CP29" s="1047"/>
      <c r="CQ29" s="1048"/>
      <c r="CR29" s="1046"/>
      <c r="CS29" s="1047"/>
      <c r="CT29" s="1047"/>
      <c r="CU29" s="1047"/>
      <c r="CV29" s="1048"/>
      <c r="CW29" s="1046"/>
      <c r="CX29" s="1047"/>
      <c r="CY29" s="1047"/>
      <c r="CZ29" s="1047"/>
      <c r="DA29" s="1048"/>
      <c r="DB29" s="1046"/>
      <c r="DC29" s="1047"/>
      <c r="DD29" s="1047"/>
      <c r="DE29" s="1047"/>
      <c r="DF29" s="1048"/>
      <c r="DG29" s="1046"/>
      <c r="DH29" s="1047"/>
      <c r="DI29" s="1047"/>
      <c r="DJ29" s="1047"/>
      <c r="DK29" s="1048"/>
      <c r="DL29" s="1046"/>
      <c r="DM29" s="1047"/>
      <c r="DN29" s="1047"/>
      <c r="DO29" s="1047"/>
      <c r="DP29" s="1048"/>
      <c r="DQ29" s="1046"/>
      <c r="DR29" s="1047"/>
      <c r="DS29" s="1047"/>
      <c r="DT29" s="1047"/>
      <c r="DU29" s="1048"/>
      <c r="DV29" s="1049"/>
      <c r="DW29" s="1050"/>
      <c r="DX29" s="1050"/>
      <c r="DY29" s="1050"/>
      <c r="DZ29" s="1051"/>
      <c r="EA29" s="248"/>
    </row>
    <row r="30" spans="1:131" s="249" customFormat="1" ht="26.25" customHeight="1" x14ac:dyDescent="0.15">
      <c r="A30" s="268">
        <v>3</v>
      </c>
      <c r="B30" s="1094" t="s">
        <v>407</v>
      </c>
      <c r="C30" s="1095"/>
      <c r="D30" s="1095"/>
      <c r="E30" s="1095"/>
      <c r="F30" s="1095"/>
      <c r="G30" s="1095"/>
      <c r="H30" s="1095"/>
      <c r="I30" s="1095"/>
      <c r="J30" s="1095"/>
      <c r="K30" s="1095"/>
      <c r="L30" s="1095"/>
      <c r="M30" s="1095"/>
      <c r="N30" s="1095"/>
      <c r="O30" s="1095"/>
      <c r="P30" s="1096"/>
      <c r="Q30" s="1100">
        <v>1257</v>
      </c>
      <c r="R30" s="1101"/>
      <c r="S30" s="1101"/>
      <c r="T30" s="1101"/>
      <c r="U30" s="1101"/>
      <c r="V30" s="1101">
        <v>1245</v>
      </c>
      <c r="W30" s="1101"/>
      <c r="X30" s="1101"/>
      <c r="Y30" s="1101"/>
      <c r="Z30" s="1101"/>
      <c r="AA30" s="1101">
        <v>12</v>
      </c>
      <c r="AB30" s="1101"/>
      <c r="AC30" s="1101"/>
      <c r="AD30" s="1101"/>
      <c r="AE30" s="1102"/>
      <c r="AF30" s="1076">
        <v>12</v>
      </c>
      <c r="AG30" s="1077"/>
      <c r="AH30" s="1077"/>
      <c r="AI30" s="1077"/>
      <c r="AJ30" s="1078"/>
      <c r="AK30" s="1037">
        <v>183</v>
      </c>
      <c r="AL30" s="1028"/>
      <c r="AM30" s="1028"/>
      <c r="AN30" s="1028"/>
      <c r="AO30" s="1028"/>
      <c r="AP30" s="1028" t="s">
        <v>581</v>
      </c>
      <c r="AQ30" s="1028"/>
      <c r="AR30" s="1028"/>
      <c r="AS30" s="1028"/>
      <c r="AT30" s="1028"/>
      <c r="AU30" s="1028" t="s">
        <v>581</v>
      </c>
      <c r="AV30" s="1028"/>
      <c r="AW30" s="1028"/>
      <c r="AX30" s="1028"/>
      <c r="AY30" s="1028"/>
      <c r="AZ30" s="1099" t="s">
        <v>581</v>
      </c>
      <c r="BA30" s="1099"/>
      <c r="BB30" s="1099"/>
      <c r="BC30" s="1099"/>
      <c r="BD30" s="1099"/>
      <c r="BE30" s="1089"/>
      <c r="BF30" s="1089"/>
      <c r="BG30" s="1089"/>
      <c r="BH30" s="1089"/>
      <c r="BI30" s="1090"/>
      <c r="BJ30" s="254"/>
      <c r="BK30" s="254"/>
      <c r="BL30" s="254"/>
      <c r="BM30" s="254"/>
      <c r="BN30" s="254"/>
      <c r="BO30" s="267"/>
      <c r="BP30" s="267"/>
      <c r="BQ30" s="264">
        <v>24</v>
      </c>
      <c r="BR30" s="265"/>
      <c r="BS30" s="1071"/>
      <c r="BT30" s="1072"/>
      <c r="BU30" s="1072"/>
      <c r="BV30" s="1072"/>
      <c r="BW30" s="1072"/>
      <c r="BX30" s="1072"/>
      <c r="BY30" s="1072"/>
      <c r="BZ30" s="1072"/>
      <c r="CA30" s="1072"/>
      <c r="CB30" s="1072"/>
      <c r="CC30" s="1072"/>
      <c r="CD30" s="1072"/>
      <c r="CE30" s="1072"/>
      <c r="CF30" s="1072"/>
      <c r="CG30" s="1073"/>
      <c r="CH30" s="1046"/>
      <c r="CI30" s="1047"/>
      <c r="CJ30" s="1047"/>
      <c r="CK30" s="1047"/>
      <c r="CL30" s="1048"/>
      <c r="CM30" s="1046"/>
      <c r="CN30" s="1047"/>
      <c r="CO30" s="1047"/>
      <c r="CP30" s="1047"/>
      <c r="CQ30" s="1048"/>
      <c r="CR30" s="1046"/>
      <c r="CS30" s="1047"/>
      <c r="CT30" s="1047"/>
      <c r="CU30" s="1047"/>
      <c r="CV30" s="1048"/>
      <c r="CW30" s="1046"/>
      <c r="CX30" s="1047"/>
      <c r="CY30" s="1047"/>
      <c r="CZ30" s="1047"/>
      <c r="DA30" s="1048"/>
      <c r="DB30" s="1046"/>
      <c r="DC30" s="1047"/>
      <c r="DD30" s="1047"/>
      <c r="DE30" s="1047"/>
      <c r="DF30" s="1048"/>
      <c r="DG30" s="1046"/>
      <c r="DH30" s="1047"/>
      <c r="DI30" s="1047"/>
      <c r="DJ30" s="1047"/>
      <c r="DK30" s="1048"/>
      <c r="DL30" s="1046"/>
      <c r="DM30" s="1047"/>
      <c r="DN30" s="1047"/>
      <c r="DO30" s="1047"/>
      <c r="DP30" s="1048"/>
      <c r="DQ30" s="1046"/>
      <c r="DR30" s="1047"/>
      <c r="DS30" s="1047"/>
      <c r="DT30" s="1047"/>
      <c r="DU30" s="1048"/>
      <c r="DV30" s="1049"/>
      <c r="DW30" s="1050"/>
      <c r="DX30" s="1050"/>
      <c r="DY30" s="1050"/>
      <c r="DZ30" s="1051"/>
      <c r="EA30" s="248"/>
    </row>
    <row r="31" spans="1:131" s="249" customFormat="1" ht="26.25" customHeight="1" x14ac:dyDescent="0.15">
      <c r="A31" s="268">
        <v>4</v>
      </c>
      <c r="B31" s="1094" t="s">
        <v>408</v>
      </c>
      <c r="C31" s="1095"/>
      <c r="D31" s="1095"/>
      <c r="E31" s="1095"/>
      <c r="F31" s="1095"/>
      <c r="G31" s="1095"/>
      <c r="H31" s="1095"/>
      <c r="I31" s="1095"/>
      <c r="J31" s="1095"/>
      <c r="K31" s="1095"/>
      <c r="L31" s="1095"/>
      <c r="M31" s="1095"/>
      <c r="N31" s="1095"/>
      <c r="O31" s="1095"/>
      <c r="P31" s="1096"/>
      <c r="Q31" s="1100">
        <v>126</v>
      </c>
      <c r="R31" s="1101"/>
      <c r="S31" s="1101"/>
      <c r="T31" s="1101"/>
      <c r="U31" s="1101"/>
      <c r="V31" s="1101">
        <v>125</v>
      </c>
      <c r="W31" s="1101"/>
      <c r="X31" s="1101"/>
      <c r="Y31" s="1101"/>
      <c r="Z31" s="1101"/>
      <c r="AA31" s="1101">
        <v>1</v>
      </c>
      <c r="AB31" s="1101"/>
      <c r="AC31" s="1101"/>
      <c r="AD31" s="1101"/>
      <c r="AE31" s="1102"/>
      <c r="AF31" s="1076">
        <v>1</v>
      </c>
      <c r="AG31" s="1077"/>
      <c r="AH31" s="1077"/>
      <c r="AI31" s="1077"/>
      <c r="AJ31" s="1078"/>
      <c r="AK31" s="1037">
        <v>55</v>
      </c>
      <c r="AL31" s="1028"/>
      <c r="AM31" s="1028"/>
      <c r="AN31" s="1028"/>
      <c r="AO31" s="1028"/>
      <c r="AP31" s="1028" t="s">
        <v>581</v>
      </c>
      <c r="AQ31" s="1028"/>
      <c r="AR31" s="1028"/>
      <c r="AS31" s="1028"/>
      <c r="AT31" s="1028"/>
      <c r="AU31" s="1028" t="s">
        <v>581</v>
      </c>
      <c r="AV31" s="1028"/>
      <c r="AW31" s="1028"/>
      <c r="AX31" s="1028"/>
      <c r="AY31" s="1028"/>
      <c r="AZ31" s="1099" t="s">
        <v>581</v>
      </c>
      <c r="BA31" s="1099"/>
      <c r="BB31" s="1099"/>
      <c r="BC31" s="1099"/>
      <c r="BD31" s="1099"/>
      <c r="BE31" s="1089"/>
      <c r="BF31" s="1089"/>
      <c r="BG31" s="1089"/>
      <c r="BH31" s="1089"/>
      <c r="BI31" s="1090"/>
      <c r="BJ31" s="254"/>
      <c r="BK31" s="254"/>
      <c r="BL31" s="254"/>
      <c r="BM31" s="254"/>
      <c r="BN31" s="254"/>
      <c r="BO31" s="267"/>
      <c r="BP31" s="267"/>
      <c r="BQ31" s="264">
        <v>25</v>
      </c>
      <c r="BR31" s="265"/>
      <c r="BS31" s="1071"/>
      <c r="BT31" s="1072"/>
      <c r="BU31" s="1072"/>
      <c r="BV31" s="1072"/>
      <c r="BW31" s="1072"/>
      <c r="BX31" s="1072"/>
      <c r="BY31" s="1072"/>
      <c r="BZ31" s="1072"/>
      <c r="CA31" s="1072"/>
      <c r="CB31" s="1072"/>
      <c r="CC31" s="1072"/>
      <c r="CD31" s="1072"/>
      <c r="CE31" s="1072"/>
      <c r="CF31" s="1072"/>
      <c r="CG31" s="1073"/>
      <c r="CH31" s="1046"/>
      <c r="CI31" s="1047"/>
      <c r="CJ31" s="1047"/>
      <c r="CK31" s="1047"/>
      <c r="CL31" s="1048"/>
      <c r="CM31" s="1046"/>
      <c r="CN31" s="1047"/>
      <c r="CO31" s="1047"/>
      <c r="CP31" s="1047"/>
      <c r="CQ31" s="1048"/>
      <c r="CR31" s="1046"/>
      <c r="CS31" s="1047"/>
      <c r="CT31" s="1047"/>
      <c r="CU31" s="1047"/>
      <c r="CV31" s="1048"/>
      <c r="CW31" s="1046"/>
      <c r="CX31" s="1047"/>
      <c r="CY31" s="1047"/>
      <c r="CZ31" s="1047"/>
      <c r="DA31" s="1048"/>
      <c r="DB31" s="1046"/>
      <c r="DC31" s="1047"/>
      <c r="DD31" s="1047"/>
      <c r="DE31" s="1047"/>
      <c r="DF31" s="1048"/>
      <c r="DG31" s="1046"/>
      <c r="DH31" s="1047"/>
      <c r="DI31" s="1047"/>
      <c r="DJ31" s="1047"/>
      <c r="DK31" s="1048"/>
      <c r="DL31" s="1046"/>
      <c r="DM31" s="1047"/>
      <c r="DN31" s="1047"/>
      <c r="DO31" s="1047"/>
      <c r="DP31" s="1048"/>
      <c r="DQ31" s="1046"/>
      <c r="DR31" s="1047"/>
      <c r="DS31" s="1047"/>
      <c r="DT31" s="1047"/>
      <c r="DU31" s="1048"/>
      <c r="DV31" s="1049"/>
      <c r="DW31" s="1050"/>
      <c r="DX31" s="1050"/>
      <c r="DY31" s="1050"/>
      <c r="DZ31" s="1051"/>
      <c r="EA31" s="248"/>
    </row>
    <row r="32" spans="1:131" s="249" customFormat="1" ht="26.25" customHeight="1" x14ac:dyDescent="0.15">
      <c r="A32" s="268">
        <v>5</v>
      </c>
      <c r="B32" s="1094" t="s">
        <v>409</v>
      </c>
      <c r="C32" s="1095"/>
      <c r="D32" s="1095"/>
      <c r="E32" s="1095"/>
      <c r="F32" s="1095"/>
      <c r="G32" s="1095"/>
      <c r="H32" s="1095"/>
      <c r="I32" s="1095"/>
      <c r="J32" s="1095"/>
      <c r="K32" s="1095"/>
      <c r="L32" s="1095"/>
      <c r="M32" s="1095"/>
      <c r="N32" s="1095"/>
      <c r="O32" s="1095"/>
      <c r="P32" s="1096"/>
      <c r="Q32" s="1100">
        <v>93</v>
      </c>
      <c r="R32" s="1101"/>
      <c r="S32" s="1101"/>
      <c r="T32" s="1101"/>
      <c r="U32" s="1101"/>
      <c r="V32" s="1101">
        <v>92</v>
      </c>
      <c r="W32" s="1101"/>
      <c r="X32" s="1101"/>
      <c r="Y32" s="1101"/>
      <c r="Z32" s="1101"/>
      <c r="AA32" s="1101">
        <v>1</v>
      </c>
      <c r="AB32" s="1101"/>
      <c r="AC32" s="1101"/>
      <c r="AD32" s="1101"/>
      <c r="AE32" s="1102"/>
      <c r="AF32" s="1076">
        <v>1</v>
      </c>
      <c r="AG32" s="1077"/>
      <c r="AH32" s="1077"/>
      <c r="AI32" s="1077"/>
      <c r="AJ32" s="1078"/>
      <c r="AK32" s="1037">
        <v>48</v>
      </c>
      <c r="AL32" s="1028"/>
      <c r="AM32" s="1028"/>
      <c r="AN32" s="1028"/>
      <c r="AO32" s="1028"/>
      <c r="AP32" s="1028">
        <v>322</v>
      </c>
      <c r="AQ32" s="1028"/>
      <c r="AR32" s="1028"/>
      <c r="AS32" s="1028"/>
      <c r="AT32" s="1028"/>
      <c r="AU32" s="1028">
        <v>269</v>
      </c>
      <c r="AV32" s="1028"/>
      <c r="AW32" s="1028"/>
      <c r="AX32" s="1028"/>
      <c r="AY32" s="1028"/>
      <c r="AZ32" s="1099" t="s">
        <v>581</v>
      </c>
      <c r="BA32" s="1099"/>
      <c r="BB32" s="1099"/>
      <c r="BC32" s="1099"/>
      <c r="BD32" s="1099"/>
      <c r="BE32" s="1089" t="s">
        <v>410</v>
      </c>
      <c r="BF32" s="1089"/>
      <c r="BG32" s="1089"/>
      <c r="BH32" s="1089"/>
      <c r="BI32" s="1090"/>
      <c r="BJ32" s="254"/>
      <c r="BK32" s="254"/>
      <c r="BL32" s="254"/>
      <c r="BM32" s="254"/>
      <c r="BN32" s="254"/>
      <c r="BO32" s="267"/>
      <c r="BP32" s="267"/>
      <c r="BQ32" s="264">
        <v>26</v>
      </c>
      <c r="BR32" s="265"/>
      <c r="BS32" s="1071"/>
      <c r="BT32" s="1072"/>
      <c r="BU32" s="1072"/>
      <c r="BV32" s="1072"/>
      <c r="BW32" s="1072"/>
      <c r="BX32" s="1072"/>
      <c r="BY32" s="1072"/>
      <c r="BZ32" s="1072"/>
      <c r="CA32" s="1072"/>
      <c r="CB32" s="1072"/>
      <c r="CC32" s="1072"/>
      <c r="CD32" s="1072"/>
      <c r="CE32" s="1072"/>
      <c r="CF32" s="1072"/>
      <c r="CG32" s="1073"/>
      <c r="CH32" s="1046"/>
      <c r="CI32" s="1047"/>
      <c r="CJ32" s="1047"/>
      <c r="CK32" s="1047"/>
      <c r="CL32" s="1048"/>
      <c r="CM32" s="1046"/>
      <c r="CN32" s="1047"/>
      <c r="CO32" s="1047"/>
      <c r="CP32" s="1047"/>
      <c r="CQ32" s="1048"/>
      <c r="CR32" s="1046"/>
      <c r="CS32" s="1047"/>
      <c r="CT32" s="1047"/>
      <c r="CU32" s="1047"/>
      <c r="CV32" s="1048"/>
      <c r="CW32" s="1046"/>
      <c r="CX32" s="1047"/>
      <c r="CY32" s="1047"/>
      <c r="CZ32" s="1047"/>
      <c r="DA32" s="1048"/>
      <c r="DB32" s="1046"/>
      <c r="DC32" s="1047"/>
      <c r="DD32" s="1047"/>
      <c r="DE32" s="1047"/>
      <c r="DF32" s="1048"/>
      <c r="DG32" s="1046"/>
      <c r="DH32" s="1047"/>
      <c r="DI32" s="1047"/>
      <c r="DJ32" s="1047"/>
      <c r="DK32" s="1048"/>
      <c r="DL32" s="1046"/>
      <c r="DM32" s="1047"/>
      <c r="DN32" s="1047"/>
      <c r="DO32" s="1047"/>
      <c r="DP32" s="1048"/>
      <c r="DQ32" s="1046"/>
      <c r="DR32" s="1047"/>
      <c r="DS32" s="1047"/>
      <c r="DT32" s="1047"/>
      <c r="DU32" s="1048"/>
      <c r="DV32" s="1049"/>
      <c r="DW32" s="1050"/>
      <c r="DX32" s="1050"/>
      <c r="DY32" s="1050"/>
      <c r="DZ32" s="1051"/>
      <c r="EA32" s="248"/>
    </row>
    <row r="33" spans="1:131" s="249" customFormat="1" ht="26.25" customHeight="1" x14ac:dyDescent="0.15">
      <c r="A33" s="268">
        <v>6</v>
      </c>
      <c r="B33" s="1094" t="s">
        <v>411</v>
      </c>
      <c r="C33" s="1095"/>
      <c r="D33" s="1095"/>
      <c r="E33" s="1095"/>
      <c r="F33" s="1095"/>
      <c r="G33" s="1095"/>
      <c r="H33" s="1095"/>
      <c r="I33" s="1095"/>
      <c r="J33" s="1095"/>
      <c r="K33" s="1095"/>
      <c r="L33" s="1095"/>
      <c r="M33" s="1095"/>
      <c r="N33" s="1095"/>
      <c r="O33" s="1095"/>
      <c r="P33" s="1096"/>
      <c r="Q33" s="1100">
        <v>54</v>
      </c>
      <c r="R33" s="1101"/>
      <c r="S33" s="1101"/>
      <c r="T33" s="1101"/>
      <c r="U33" s="1101"/>
      <c r="V33" s="1101">
        <v>54</v>
      </c>
      <c r="W33" s="1101"/>
      <c r="X33" s="1101"/>
      <c r="Y33" s="1101"/>
      <c r="Z33" s="1101"/>
      <c r="AA33" s="1101">
        <v>0</v>
      </c>
      <c r="AB33" s="1101"/>
      <c r="AC33" s="1101"/>
      <c r="AD33" s="1101"/>
      <c r="AE33" s="1102"/>
      <c r="AF33" s="1076">
        <v>0</v>
      </c>
      <c r="AG33" s="1077"/>
      <c r="AH33" s="1077"/>
      <c r="AI33" s="1077"/>
      <c r="AJ33" s="1078"/>
      <c r="AK33" s="1037">
        <v>27</v>
      </c>
      <c r="AL33" s="1028"/>
      <c r="AM33" s="1028"/>
      <c r="AN33" s="1028"/>
      <c r="AO33" s="1028"/>
      <c r="AP33" s="1028">
        <v>193</v>
      </c>
      <c r="AQ33" s="1028"/>
      <c r="AR33" s="1028"/>
      <c r="AS33" s="1028"/>
      <c r="AT33" s="1028"/>
      <c r="AU33" s="1028">
        <v>189</v>
      </c>
      <c r="AV33" s="1028"/>
      <c r="AW33" s="1028"/>
      <c r="AX33" s="1028"/>
      <c r="AY33" s="1028"/>
      <c r="AZ33" s="1099" t="s">
        <v>581</v>
      </c>
      <c r="BA33" s="1099"/>
      <c r="BB33" s="1099"/>
      <c r="BC33" s="1099"/>
      <c r="BD33" s="1099"/>
      <c r="BE33" s="1089" t="s">
        <v>412</v>
      </c>
      <c r="BF33" s="1089"/>
      <c r="BG33" s="1089"/>
      <c r="BH33" s="1089"/>
      <c r="BI33" s="1090"/>
      <c r="BJ33" s="254"/>
      <c r="BK33" s="254"/>
      <c r="BL33" s="254"/>
      <c r="BM33" s="254"/>
      <c r="BN33" s="254"/>
      <c r="BO33" s="267"/>
      <c r="BP33" s="267"/>
      <c r="BQ33" s="264">
        <v>27</v>
      </c>
      <c r="BR33" s="265"/>
      <c r="BS33" s="1071"/>
      <c r="BT33" s="1072"/>
      <c r="BU33" s="1072"/>
      <c r="BV33" s="1072"/>
      <c r="BW33" s="1072"/>
      <c r="BX33" s="1072"/>
      <c r="BY33" s="1072"/>
      <c r="BZ33" s="1072"/>
      <c r="CA33" s="1072"/>
      <c r="CB33" s="1072"/>
      <c r="CC33" s="1072"/>
      <c r="CD33" s="1072"/>
      <c r="CE33" s="1072"/>
      <c r="CF33" s="1072"/>
      <c r="CG33" s="1073"/>
      <c r="CH33" s="1046"/>
      <c r="CI33" s="1047"/>
      <c r="CJ33" s="1047"/>
      <c r="CK33" s="1047"/>
      <c r="CL33" s="1048"/>
      <c r="CM33" s="1046"/>
      <c r="CN33" s="1047"/>
      <c r="CO33" s="1047"/>
      <c r="CP33" s="1047"/>
      <c r="CQ33" s="1048"/>
      <c r="CR33" s="1046"/>
      <c r="CS33" s="1047"/>
      <c r="CT33" s="1047"/>
      <c r="CU33" s="1047"/>
      <c r="CV33" s="1048"/>
      <c r="CW33" s="1046"/>
      <c r="CX33" s="1047"/>
      <c r="CY33" s="1047"/>
      <c r="CZ33" s="1047"/>
      <c r="DA33" s="1048"/>
      <c r="DB33" s="1046"/>
      <c r="DC33" s="1047"/>
      <c r="DD33" s="1047"/>
      <c r="DE33" s="1047"/>
      <c r="DF33" s="1048"/>
      <c r="DG33" s="1046"/>
      <c r="DH33" s="1047"/>
      <c r="DI33" s="1047"/>
      <c r="DJ33" s="1047"/>
      <c r="DK33" s="1048"/>
      <c r="DL33" s="1046"/>
      <c r="DM33" s="1047"/>
      <c r="DN33" s="1047"/>
      <c r="DO33" s="1047"/>
      <c r="DP33" s="1048"/>
      <c r="DQ33" s="1046"/>
      <c r="DR33" s="1047"/>
      <c r="DS33" s="1047"/>
      <c r="DT33" s="1047"/>
      <c r="DU33" s="1048"/>
      <c r="DV33" s="1049"/>
      <c r="DW33" s="1050"/>
      <c r="DX33" s="1050"/>
      <c r="DY33" s="1050"/>
      <c r="DZ33" s="1051"/>
      <c r="EA33" s="248"/>
    </row>
    <row r="34" spans="1:131" s="249" customFormat="1" ht="26.25" customHeight="1" x14ac:dyDescent="0.15">
      <c r="A34" s="268">
        <v>7</v>
      </c>
      <c r="B34" s="1094"/>
      <c r="C34" s="1095"/>
      <c r="D34" s="1095"/>
      <c r="E34" s="1095"/>
      <c r="F34" s="1095"/>
      <c r="G34" s="1095"/>
      <c r="H34" s="1095"/>
      <c r="I34" s="1095"/>
      <c r="J34" s="1095"/>
      <c r="K34" s="1095"/>
      <c r="L34" s="1095"/>
      <c r="M34" s="1095"/>
      <c r="N34" s="1095"/>
      <c r="O34" s="1095"/>
      <c r="P34" s="1096"/>
      <c r="Q34" s="1100"/>
      <c r="R34" s="1101"/>
      <c r="S34" s="1101"/>
      <c r="T34" s="1101"/>
      <c r="U34" s="1101"/>
      <c r="V34" s="1101"/>
      <c r="W34" s="1101"/>
      <c r="X34" s="1101"/>
      <c r="Y34" s="1101"/>
      <c r="Z34" s="1101"/>
      <c r="AA34" s="1101"/>
      <c r="AB34" s="1101"/>
      <c r="AC34" s="1101"/>
      <c r="AD34" s="1101"/>
      <c r="AE34" s="1102"/>
      <c r="AF34" s="1076"/>
      <c r="AG34" s="1077"/>
      <c r="AH34" s="1077"/>
      <c r="AI34" s="1077"/>
      <c r="AJ34" s="1078"/>
      <c r="AK34" s="1037"/>
      <c r="AL34" s="1028"/>
      <c r="AM34" s="1028"/>
      <c r="AN34" s="1028"/>
      <c r="AO34" s="1028"/>
      <c r="AP34" s="1028"/>
      <c r="AQ34" s="1028"/>
      <c r="AR34" s="1028"/>
      <c r="AS34" s="1028"/>
      <c r="AT34" s="1028"/>
      <c r="AU34" s="1028"/>
      <c r="AV34" s="1028"/>
      <c r="AW34" s="1028"/>
      <c r="AX34" s="1028"/>
      <c r="AY34" s="1028"/>
      <c r="AZ34" s="1099"/>
      <c r="BA34" s="1099"/>
      <c r="BB34" s="1099"/>
      <c r="BC34" s="1099"/>
      <c r="BD34" s="1099"/>
      <c r="BE34" s="1089"/>
      <c r="BF34" s="1089"/>
      <c r="BG34" s="1089"/>
      <c r="BH34" s="1089"/>
      <c r="BI34" s="1090"/>
      <c r="BJ34" s="254"/>
      <c r="BK34" s="254"/>
      <c r="BL34" s="254"/>
      <c r="BM34" s="254"/>
      <c r="BN34" s="254"/>
      <c r="BO34" s="267"/>
      <c r="BP34" s="267"/>
      <c r="BQ34" s="264">
        <v>28</v>
      </c>
      <c r="BR34" s="265"/>
      <c r="BS34" s="1071"/>
      <c r="BT34" s="1072"/>
      <c r="BU34" s="1072"/>
      <c r="BV34" s="1072"/>
      <c r="BW34" s="1072"/>
      <c r="BX34" s="1072"/>
      <c r="BY34" s="1072"/>
      <c r="BZ34" s="1072"/>
      <c r="CA34" s="1072"/>
      <c r="CB34" s="1072"/>
      <c r="CC34" s="1072"/>
      <c r="CD34" s="1072"/>
      <c r="CE34" s="1072"/>
      <c r="CF34" s="1072"/>
      <c r="CG34" s="1073"/>
      <c r="CH34" s="1046"/>
      <c r="CI34" s="1047"/>
      <c r="CJ34" s="1047"/>
      <c r="CK34" s="1047"/>
      <c r="CL34" s="1048"/>
      <c r="CM34" s="1046"/>
      <c r="CN34" s="1047"/>
      <c r="CO34" s="1047"/>
      <c r="CP34" s="1047"/>
      <c r="CQ34" s="1048"/>
      <c r="CR34" s="1046"/>
      <c r="CS34" s="1047"/>
      <c r="CT34" s="1047"/>
      <c r="CU34" s="1047"/>
      <c r="CV34" s="1048"/>
      <c r="CW34" s="1046"/>
      <c r="CX34" s="1047"/>
      <c r="CY34" s="1047"/>
      <c r="CZ34" s="1047"/>
      <c r="DA34" s="1048"/>
      <c r="DB34" s="1046"/>
      <c r="DC34" s="1047"/>
      <c r="DD34" s="1047"/>
      <c r="DE34" s="1047"/>
      <c r="DF34" s="1048"/>
      <c r="DG34" s="1046"/>
      <c r="DH34" s="1047"/>
      <c r="DI34" s="1047"/>
      <c r="DJ34" s="1047"/>
      <c r="DK34" s="1048"/>
      <c r="DL34" s="1046"/>
      <c r="DM34" s="1047"/>
      <c r="DN34" s="1047"/>
      <c r="DO34" s="1047"/>
      <c r="DP34" s="1048"/>
      <c r="DQ34" s="1046"/>
      <c r="DR34" s="1047"/>
      <c r="DS34" s="1047"/>
      <c r="DT34" s="1047"/>
      <c r="DU34" s="1048"/>
      <c r="DV34" s="1049"/>
      <c r="DW34" s="1050"/>
      <c r="DX34" s="1050"/>
      <c r="DY34" s="1050"/>
      <c r="DZ34" s="1051"/>
      <c r="EA34" s="248"/>
    </row>
    <row r="35" spans="1:131" s="249" customFormat="1" ht="26.25" customHeight="1" x14ac:dyDescent="0.15">
      <c r="A35" s="268">
        <v>8</v>
      </c>
      <c r="B35" s="1094"/>
      <c r="C35" s="1095"/>
      <c r="D35" s="1095"/>
      <c r="E35" s="1095"/>
      <c r="F35" s="1095"/>
      <c r="G35" s="1095"/>
      <c r="H35" s="1095"/>
      <c r="I35" s="1095"/>
      <c r="J35" s="1095"/>
      <c r="K35" s="1095"/>
      <c r="L35" s="1095"/>
      <c r="M35" s="1095"/>
      <c r="N35" s="1095"/>
      <c r="O35" s="1095"/>
      <c r="P35" s="1096"/>
      <c r="Q35" s="1100"/>
      <c r="R35" s="1101"/>
      <c r="S35" s="1101"/>
      <c r="T35" s="1101"/>
      <c r="U35" s="1101"/>
      <c r="V35" s="1101"/>
      <c r="W35" s="1101"/>
      <c r="X35" s="1101"/>
      <c r="Y35" s="1101"/>
      <c r="Z35" s="1101"/>
      <c r="AA35" s="1101"/>
      <c r="AB35" s="1101"/>
      <c r="AC35" s="1101"/>
      <c r="AD35" s="1101"/>
      <c r="AE35" s="1102"/>
      <c r="AF35" s="1076"/>
      <c r="AG35" s="1077"/>
      <c r="AH35" s="1077"/>
      <c r="AI35" s="1077"/>
      <c r="AJ35" s="1078"/>
      <c r="AK35" s="1037"/>
      <c r="AL35" s="1028"/>
      <c r="AM35" s="1028"/>
      <c r="AN35" s="1028"/>
      <c r="AO35" s="1028"/>
      <c r="AP35" s="1028"/>
      <c r="AQ35" s="1028"/>
      <c r="AR35" s="1028"/>
      <c r="AS35" s="1028"/>
      <c r="AT35" s="1028"/>
      <c r="AU35" s="1028"/>
      <c r="AV35" s="1028"/>
      <c r="AW35" s="1028"/>
      <c r="AX35" s="1028"/>
      <c r="AY35" s="1028"/>
      <c r="AZ35" s="1099"/>
      <c r="BA35" s="1099"/>
      <c r="BB35" s="1099"/>
      <c r="BC35" s="1099"/>
      <c r="BD35" s="1099"/>
      <c r="BE35" s="1089"/>
      <c r="BF35" s="1089"/>
      <c r="BG35" s="1089"/>
      <c r="BH35" s="1089"/>
      <c r="BI35" s="1090"/>
      <c r="BJ35" s="254"/>
      <c r="BK35" s="254"/>
      <c r="BL35" s="254"/>
      <c r="BM35" s="254"/>
      <c r="BN35" s="254"/>
      <c r="BO35" s="267"/>
      <c r="BP35" s="267"/>
      <c r="BQ35" s="264">
        <v>29</v>
      </c>
      <c r="BR35" s="265"/>
      <c r="BS35" s="1071"/>
      <c r="BT35" s="1072"/>
      <c r="BU35" s="1072"/>
      <c r="BV35" s="1072"/>
      <c r="BW35" s="1072"/>
      <c r="BX35" s="1072"/>
      <c r="BY35" s="1072"/>
      <c r="BZ35" s="1072"/>
      <c r="CA35" s="1072"/>
      <c r="CB35" s="1072"/>
      <c r="CC35" s="1072"/>
      <c r="CD35" s="1072"/>
      <c r="CE35" s="1072"/>
      <c r="CF35" s="1072"/>
      <c r="CG35" s="1073"/>
      <c r="CH35" s="1046"/>
      <c r="CI35" s="1047"/>
      <c r="CJ35" s="1047"/>
      <c r="CK35" s="1047"/>
      <c r="CL35" s="1048"/>
      <c r="CM35" s="1046"/>
      <c r="CN35" s="1047"/>
      <c r="CO35" s="1047"/>
      <c r="CP35" s="1047"/>
      <c r="CQ35" s="1048"/>
      <c r="CR35" s="1046"/>
      <c r="CS35" s="1047"/>
      <c r="CT35" s="1047"/>
      <c r="CU35" s="1047"/>
      <c r="CV35" s="1048"/>
      <c r="CW35" s="1046"/>
      <c r="CX35" s="1047"/>
      <c r="CY35" s="1047"/>
      <c r="CZ35" s="1047"/>
      <c r="DA35" s="1048"/>
      <c r="DB35" s="1046"/>
      <c r="DC35" s="1047"/>
      <c r="DD35" s="1047"/>
      <c r="DE35" s="1047"/>
      <c r="DF35" s="1048"/>
      <c r="DG35" s="1046"/>
      <c r="DH35" s="1047"/>
      <c r="DI35" s="1047"/>
      <c r="DJ35" s="1047"/>
      <c r="DK35" s="1048"/>
      <c r="DL35" s="1046"/>
      <c r="DM35" s="1047"/>
      <c r="DN35" s="1047"/>
      <c r="DO35" s="1047"/>
      <c r="DP35" s="1048"/>
      <c r="DQ35" s="1046"/>
      <c r="DR35" s="1047"/>
      <c r="DS35" s="1047"/>
      <c r="DT35" s="1047"/>
      <c r="DU35" s="1048"/>
      <c r="DV35" s="1049"/>
      <c r="DW35" s="1050"/>
      <c r="DX35" s="1050"/>
      <c r="DY35" s="1050"/>
      <c r="DZ35" s="1051"/>
      <c r="EA35" s="248"/>
    </row>
    <row r="36" spans="1:131" s="249" customFormat="1" ht="26.25" customHeight="1" x14ac:dyDescent="0.15">
      <c r="A36" s="268">
        <v>9</v>
      </c>
      <c r="B36" s="1094"/>
      <c r="C36" s="1095"/>
      <c r="D36" s="1095"/>
      <c r="E36" s="1095"/>
      <c r="F36" s="1095"/>
      <c r="G36" s="1095"/>
      <c r="H36" s="1095"/>
      <c r="I36" s="1095"/>
      <c r="J36" s="1095"/>
      <c r="K36" s="1095"/>
      <c r="L36" s="1095"/>
      <c r="M36" s="1095"/>
      <c r="N36" s="1095"/>
      <c r="O36" s="1095"/>
      <c r="P36" s="1096"/>
      <c r="Q36" s="1100"/>
      <c r="R36" s="1101"/>
      <c r="S36" s="1101"/>
      <c r="T36" s="1101"/>
      <c r="U36" s="1101"/>
      <c r="V36" s="1101"/>
      <c r="W36" s="1101"/>
      <c r="X36" s="1101"/>
      <c r="Y36" s="1101"/>
      <c r="Z36" s="1101"/>
      <c r="AA36" s="1101"/>
      <c r="AB36" s="1101"/>
      <c r="AC36" s="1101"/>
      <c r="AD36" s="1101"/>
      <c r="AE36" s="1102"/>
      <c r="AF36" s="1076"/>
      <c r="AG36" s="1077"/>
      <c r="AH36" s="1077"/>
      <c r="AI36" s="1077"/>
      <c r="AJ36" s="1078"/>
      <c r="AK36" s="1037"/>
      <c r="AL36" s="1028"/>
      <c r="AM36" s="1028"/>
      <c r="AN36" s="1028"/>
      <c r="AO36" s="1028"/>
      <c r="AP36" s="1028"/>
      <c r="AQ36" s="1028"/>
      <c r="AR36" s="1028"/>
      <c r="AS36" s="1028"/>
      <c r="AT36" s="1028"/>
      <c r="AU36" s="1028"/>
      <c r="AV36" s="1028"/>
      <c r="AW36" s="1028"/>
      <c r="AX36" s="1028"/>
      <c r="AY36" s="1028"/>
      <c r="AZ36" s="1099"/>
      <c r="BA36" s="1099"/>
      <c r="BB36" s="1099"/>
      <c r="BC36" s="1099"/>
      <c r="BD36" s="1099"/>
      <c r="BE36" s="1089"/>
      <c r="BF36" s="1089"/>
      <c r="BG36" s="1089"/>
      <c r="BH36" s="1089"/>
      <c r="BI36" s="1090"/>
      <c r="BJ36" s="254"/>
      <c r="BK36" s="254"/>
      <c r="BL36" s="254"/>
      <c r="BM36" s="254"/>
      <c r="BN36" s="254"/>
      <c r="BO36" s="267"/>
      <c r="BP36" s="267"/>
      <c r="BQ36" s="264">
        <v>30</v>
      </c>
      <c r="BR36" s="265"/>
      <c r="BS36" s="1071"/>
      <c r="BT36" s="1072"/>
      <c r="BU36" s="1072"/>
      <c r="BV36" s="1072"/>
      <c r="BW36" s="1072"/>
      <c r="BX36" s="1072"/>
      <c r="BY36" s="1072"/>
      <c r="BZ36" s="1072"/>
      <c r="CA36" s="1072"/>
      <c r="CB36" s="1072"/>
      <c r="CC36" s="1072"/>
      <c r="CD36" s="1072"/>
      <c r="CE36" s="1072"/>
      <c r="CF36" s="1072"/>
      <c r="CG36" s="1073"/>
      <c r="CH36" s="1046"/>
      <c r="CI36" s="1047"/>
      <c r="CJ36" s="1047"/>
      <c r="CK36" s="1047"/>
      <c r="CL36" s="1048"/>
      <c r="CM36" s="1046"/>
      <c r="CN36" s="1047"/>
      <c r="CO36" s="1047"/>
      <c r="CP36" s="1047"/>
      <c r="CQ36" s="1048"/>
      <c r="CR36" s="1046"/>
      <c r="CS36" s="1047"/>
      <c r="CT36" s="1047"/>
      <c r="CU36" s="1047"/>
      <c r="CV36" s="1048"/>
      <c r="CW36" s="1046"/>
      <c r="CX36" s="1047"/>
      <c r="CY36" s="1047"/>
      <c r="CZ36" s="1047"/>
      <c r="DA36" s="1048"/>
      <c r="DB36" s="1046"/>
      <c r="DC36" s="1047"/>
      <c r="DD36" s="1047"/>
      <c r="DE36" s="1047"/>
      <c r="DF36" s="1048"/>
      <c r="DG36" s="1046"/>
      <c r="DH36" s="1047"/>
      <c r="DI36" s="1047"/>
      <c r="DJ36" s="1047"/>
      <c r="DK36" s="1048"/>
      <c r="DL36" s="1046"/>
      <c r="DM36" s="1047"/>
      <c r="DN36" s="1047"/>
      <c r="DO36" s="1047"/>
      <c r="DP36" s="1048"/>
      <c r="DQ36" s="1046"/>
      <c r="DR36" s="1047"/>
      <c r="DS36" s="1047"/>
      <c r="DT36" s="1047"/>
      <c r="DU36" s="1048"/>
      <c r="DV36" s="1049"/>
      <c r="DW36" s="1050"/>
      <c r="DX36" s="1050"/>
      <c r="DY36" s="1050"/>
      <c r="DZ36" s="1051"/>
      <c r="EA36" s="248"/>
    </row>
    <row r="37" spans="1:131" s="249" customFormat="1" ht="26.25" customHeight="1" x14ac:dyDescent="0.15">
      <c r="A37" s="268">
        <v>10</v>
      </c>
      <c r="B37" s="1094"/>
      <c r="C37" s="1095"/>
      <c r="D37" s="1095"/>
      <c r="E37" s="1095"/>
      <c r="F37" s="1095"/>
      <c r="G37" s="1095"/>
      <c r="H37" s="1095"/>
      <c r="I37" s="1095"/>
      <c r="J37" s="1095"/>
      <c r="K37" s="1095"/>
      <c r="L37" s="1095"/>
      <c r="M37" s="1095"/>
      <c r="N37" s="1095"/>
      <c r="O37" s="1095"/>
      <c r="P37" s="1096"/>
      <c r="Q37" s="1100"/>
      <c r="R37" s="1101"/>
      <c r="S37" s="1101"/>
      <c r="T37" s="1101"/>
      <c r="U37" s="1101"/>
      <c r="V37" s="1101"/>
      <c r="W37" s="1101"/>
      <c r="X37" s="1101"/>
      <c r="Y37" s="1101"/>
      <c r="Z37" s="1101"/>
      <c r="AA37" s="1101"/>
      <c r="AB37" s="1101"/>
      <c r="AC37" s="1101"/>
      <c r="AD37" s="1101"/>
      <c r="AE37" s="1102"/>
      <c r="AF37" s="1076"/>
      <c r="AG37" s="1077"/>
      <c r="AH37" s="1077"/>
      <c r="AI37" s="1077"/>
      <c r="AJ37" s="1078"/>
      <c r="AK37" s="1037"/>
      <c r="AL37" s="1028"/>
      <c r="AM37" s="1028"/>
      <c r="AN37" s="1028"/>
      <c r="AO37" s="1028"/>
      <c r="AP37" s="1028"/>
      <c r="AQ37" s="1028"/>
      <c r="AR37" s="1028"/>
      <c r="AS37" s="1028"/>
      <c r="AT37" s="1028"/>
      <c r="AU37" s="1028"/>
      <c r="AV37" s="1028"/>
      <c r="AW37" s="1028"/>
      <c r="AX37" s="1028"/>
      <c r="AY37" s="1028"/>
      <c r="AZ37" s="1099"/>
      <c r="BA37" s="1099"/>
      <c r="BB37" s="1099"/>
      <c r="BC37" s="1099"/>
      <c r="BD37" s="1099"/>
      <c r="BE37" s="1089"/>
      <c r="BF37" s="1089"/>
      <c r="BG37" s="1089"/>
      <c r="BH37" s="1089"/>
      <c r="BI37" s="1090"/>
      <c r="BJ37" s="254"/>
      <c r="BK37" s="254"/>
      <c r="BL37" s="254"/>
      <c r="BM37" s="254"/>
      <c r="BN37" s="254"/>
      <c r="BO37" s="267"/>
      <c r="BP37" s="267"/>
      <c r="BQ37" s="264">
        <v>31</v>
      </c>
      <c r="BR37" s="265"/>
      <c r="BS37" s="1071"/>
      <c r="BT37" s="1072"/>
      <c r="BU37" s="1072"/>
      <c r="BV37" s="1072"/>
      <c r="BW37" s="1072"/>
      <c r="BX37" s="1072"/>
      <c r="BY37" s="1072"/>
      <c r="BZ37" s="1072"/>
      <c r="CA37" s="1072"/>
      <c r="CB37" s="1072"/>
      <c r="CC37" s="1072"/>
      <c r="CD37" s="1072"/>
      <c r="CE37" s="1072"/>
      <c r="CF37" s="1072"/>
      <c r="CG37" s="1073"/>
      <c r="CH37" s="1046"/>
      <c r="CI37" s="1047"/>
      <c r="CJ37" s="1047"/>
      <c r="CK37" s="1047"/>
      <c r="CL37" s="1048"/>
      <c r="CM37" s="1046"/>
      <c r="CN37" s="1047"/>
      <c r="CO37" s="1047"/>
      <c r="CP37" s="1047"/>
      <c r="CQ37" s="1048"/>
      <c r="CR37" s="1046"/>
      <c r="CS37" s="1047"/>
      <c r="CT37" s="1047"/>
      <c r="CU37" s="1047"/>
      <c r="CV37" s="1048"/>
      <c r="CW37" s="1046"/>
      <c r="CX37" s="1047"/>
      <c r="CY37" s="1047"/>
      <c r="CZ37" s="1047"/>
      <c r="DA37" s="1048"/>
      <c r="DB37" s="1046"/>
      <c r="DC37" s="1047"/>
      <c r="DD37" s="1047"/>
      <c r="DE37" s="1047"/>
      <c r="DF37" s="1048"/>
      <c r="DG37" s="1046"/>
      <c r="DH37" s="1047"/>
      <c r="DI37" s="1047"/>
      <c r="DJ37" s="1047"/>
      <c r="DK37" s="1048"/>
      <c r="DL37" s="1046"/>
      <c r="DM37" s="1047"/>
      <c r="DN37" s="1047"/>
      <c r="DO37" s="1047"/>
      <c r="DP37" s="1048"/>
      <c r="DQ37" s="1046"/>
      <c r="DR37" s="1047"/>
      <c r="DS37" s="1047"/>
      <c r="DT37" s="1047"/>
      <c r="DU37" s="1048"/>
      <c r="DV37" s="1049"/>
      <c r="DW37" s="1050"/>
      <c r="DX37" s="1050"/>
      <c r="DY37" s="1050"/>
      <c r="DZ37" s="1051"/>
      <c r="EA37" s="248"/>
    </row>
    <row r="38" spans="1:131" s="249" customFormat="1" ht="26.25" customHeight="1" x14ac:dyDescent="0.15">
      <c r="A38" s="268">
        <v>11</v>
      </c>
      <c r="B38" s="1094"/>
      <c r="C38" s="1095"/>
      <c r="D38" s="1095"/>
      <c r="E38" s="1095"/>
      <c r="F38" s="1095"/>
      <c r="G38" s="1095"/>
      <c r="H38" s="1095"/>
      <c r="I38" s="1095"/>
      <c r="J38" s="1095"/>
      <c r="K38" s="1095"/>
      <c r="L38" s="1095"/>
      <c r="M38" s="1095"/>
      <c r="N38" s="1095"/>
      <c r="O38" s="1095"/>
      <c r="P38" s="1096"/>
      <c r="Q38" s="1100"/>
      <c r="R38" s="1101"/>
      <c r="S38" s="1101"/>
      <c r="T38" s="1101"/>
      <c r="U38" s="1101"/>
      <c r="V38" s="1101"/>
      <c r="W38" s="1101"/>
      <c r="X38" s="1101"/>
      <c r="Y38" s="1101"/>
      <c r="Z38" s="1101"/>
      <c r="AA38" s="1101"/>
      <c r="AB38" s="1101"/>
      <c r="AC38" s="1101"/>
      <c r="AD38" s="1101"/>
      <c r="AE38" s="1102"/>
      <c r="AF38" s="1076"/>
      <c r="AG38" s="1077"/>
      <c r="AH38" s="1077"/>
      <c r="AI38" s="1077"/>
      <c r="AJ38" s="1078"/>
      <c r="AK38" s="1037"/>
      <c r="AL38" s="1028"/>
      <c r="AM38" s="1028"/>
      <c r="AN38" s="1028"/>
      <c r="AO38" s="1028"/>
      <c r="AP38" s="1028"/>
      <c r="AQ38" s="1028"/>
      <c r="AR38" s="1028"/>
      <c r="AS38" s="1028"/>
      <c r="AT38" s="1028"/>
      <c r="AU38" s="1028"/>
      <c r="AV38" s="1028"/>
      <c r="AW38" s="1028"/>
      <c r="AX38" s="1028"/>
      <c r="AY38" s="1028"/>
      <c r="AZ38" s="1099"/>
      <c r="BA38" s="1099"/>
      <c r="BB38" s="1099"/>
      <c r="BC38" s="1099"/>
      <c r="BD38" s="1099"/>
      <c r="BE38" s="1089"/>
      <c r="BF38" s="1089"/>
      <c r="BG38" s="1089"/>
      <c r="BH38" s="1089"/>
      <c r="BI38" s="1090"/>
      <c r="BJ38" s="254"/>
      <c r="BK38" s="254"/>
      <c r="BL38" s="254"/>
      <c r="BM38" s="254"/>
      <c r="BN38" s="254"/>
      <c r="BO38" s="267"/>
      <c r="BP38" s="267"/>
      <c r="BQ38" s="264">
        <v>32</v>
      </c>
      <c r="BR38" s="265"/>
      <c r="BS38" s="1071"/>
      <c r="BT38" s="1072"/>
      <c r="BU38" s="1072"/>
      <c r="BV38" s="1072"/>
      <c r="BW38" s="1072"/>
      <c r="BX38" s="1072"/>
      <c r="BY38" s="1072"/>
      <c r="BZ38" s="1072"/>
      <c r="CA38" s="1072"/>
      <c r="CB38" s="1072"/>
      <c r="CC38" s="1072"/>
      <c r="CD38" s="1072"/>
      <c r="CE38" s="1072"/>
      <c r="CF38" s="1072"/>
      <c r="CG38" s="1073"/>
      <c r="CH38" s="1046"/>
      <c r="CI38" s="1047"/>
      <c r="CJ38" s="1047"/>
      <c r="CK38" s="1047"/>
      <c r="CL38" s="1048"/>
      <c r="CM38" s="1046"/>
      <c r="CN38" s="1047"/>
      <c r="CO38" s="1047"/>
      <c r="CP38" s="1047"/>
      <c r="CQ38" s="1048"/>
      <c r="CR38" s="1046"/>
      <c r="CS38" s="1047"/>
      <c r="CT38" s="1047"/>
      <c r="CU38" s="1047"/>
      <c r="CV38" s="1048"/>
      <c r="CW38" s="1046"/>
      <c r="CX38" s="1047"/>
      <c r="CY38" s="1047"/>
      <c r="CZ38" s="1047"/>
      <c r="DA38" s="1048"/>
      <c r="DB38" s="1046"/>
      <c r="DC38" s="1047"/>
      <c r="DD38" s="1047"/>
      <c r="DE38" s="1047"/>
      <c r="DF38" s="1048"/>
      <c r="DG38" s="1046"/>
      <c r="DH38" s="1047"/>
      <c r="DI38" s="1047"/>
      <c r="DJ38" s="1047"/>
      <c r="DK38" s="1048"/>
      <c r="DL38" s="1046"/>
      <c r="DM38" s="1047"/>
      <c r="DN38" s="1047"/>
      <c r="DO38" s="1047"/>
      <c r="DP38" s="1048"/>
      <c r="DQ38" s="1046"/>
      <c r="DR38" s="1047"/>
      <c r="DS38" s="1047"/>
      <c r="DT38" s="1047"/>
      <c r="DU38" s="1048"/>
      <c r="DV38" s="1049"/>
      <c r="DW38" s="1050"/>
      <c r="DX38" s="1050"/>
      <c r="DY38" s="1050"/>
      <c r="DZ38" s="1051"/>
      <c r="EA38" s="248"/>
    </row>
    <row r="39" spans="1:131" s="249" customFormat="1" ht="26.25" customHeight="1" x14ac:dyDescent="0.15">
      <c r="A39" s="268">
        <v>12</v>
      </c>
      <c r="B39" s="1094"/>
      <c r="C39" s="1095"/>
      <c r="D39" s="1095"/>
      <c r="E39" s="1095"/>
      <c r="F39" s="1095"/>
      <c r="G39" s="1095"/>
      <c r="H39" s="1095"/>
      <c r="I39" s="1095"/>
      <c r="J39" s="1095"/>
      <c r="K39" s="1095"/>
      <c r="L39" s="1095"/>
      <c r="M39" s="1095"/>
      <c r="N39" s="1095"/>
      <c r="O39" s="1095"/>
      <c r="P39" s="1096"/>
      <c r="Q39" s="1100"/>
      <c r="R39" s="1101"/>
      <c r="S39" s="1101"/>
      <c r="T39" s="1101"/>
      <c r="U39" s="1101"/>
      <c r="V39" s="1101"/>
      <c r="W39" s="1101"/>
      <c r="X39" s="1101"/>
      <c r="Y39" s="1101"/>
      <c r="Z39" s="1101"/>
      <c r="AA39" s="1101"/>
      <c r="AB39" s="1101"/>
      <c r="AC39" s="1101"/>
      <c r="AD39" s="1101"/>
      <c r="AE39" s="1102"/>
      <c r="AF39" s="1076"/>
      <c r="AG39" s="1077"/>
      <c r="AH39" s="1077"/>
      <c r="AI39" s="1077"/>
      <c r="AJ39" s="1078"/>
      <c r="AK39" s="1037"/>
      <c r="AL39" s="1028"/>
      <c r="AM39" s="1028"/>
      <c r="AN39" s="1028"/>
      <c r="AO39" s="1028"/>
      <c r="AP39" s="1028"/>
      <c r="AQ39" s="1028"/>
      <c r="AR39" s="1028"/>
      <c r="AS39" s="1028"/>
      <c r="AT39" s="1028"/>
      <c r="AU39" s="1028"/>
      <c r="AV39" s="1028"/>
      <c r="AW39" s="1028"/>
      <c r="AX39" s="1028"/>
      <c r="AY39" s="1028"/>
      <c r="AZ39" s="1099"/>
      <c r="BA39" s="1099"/>
      <c r="BB39" s="1099"/>
      <c r="BC39" s="1099"/>
      <c r="BD39" s="1099"/>
      <c r="BE39" s="1089"/>
      <c r="BF39" s="1089"/>
      <c r="BG39" s="1089"/>
      <c r="BH39" s="1089"/>
      <c r="BI39" s="1090"/>
      <c r="BJ39" s="254"/>
      <c r="BK39" s="254"/>
      <c r="BL39" s="254"/>
      <c r="BM39" s="254"/>
      <c r="BN39" s="254"/>
      <c r="BO39" s="267"/>
      <c r="BP39" s="267"/>
      <c r="BQ39" s="264">
        <v>33</v>
      </c>
      <c r="BR39" s="265"/>
      <c r="BS39" s="1071"/>
      <c r="BT39" s="1072"/>
      <c r="BU39" s="1072"/>
      <c r="BV39" s="1072"/>
      <c r="BW39" s="1072"/>
      <c r="BX39" s="1072"/>
      <c r="BY39" s="1072"/>
      <c r="BZ39" s="1072"/>
      <c r="CA39" s="1072"/>
      <c r="CB39" s="1072"/>
      <c r="CC39" s="1072"/>
      <c r="CD39" s="1072"/>
      <c r="CE39" s="1072"/>
      <c r="CF39" s="1072"/>
      <c r="CG39" s="1073"/>
      <c r="CH39" s="1046"/>
      <c r="CI39" s="1047"/>
      <c r="CJ39" s="1047"/>
      <c r="CK39" s="1047"/>
      <c r="CL39" s="1048"/>
      <c r="CM39" s="1046"/>
      <c r="CN39" s="1047"/>
      <c r="CO39" s="1047"/>
      <c r="CP39" s="1047"/>
      <c r="CQ39" s="1048"/>
      <c r="CR39" s="1046"/>
      <c r="CS39" s="1047"/>
      <c r="CT39" s="1047"/>
      <c r="CU39" s="1047"/>
      <c r="CV39" s="1048"/>
      <c r="CW39" s="1046"/>
      <c r="CX39" s="1047"/>
      <c r="CY39" s="1047"/>
      <c r="CZ39" s="1047"/>
      <c r="DA39" s="1048"/>
      <c r="DB39" s="1046"/>
      <c r="DC39" s="1047"/>
      <c r="DD39" s="1047"/>
      <c r="DE39" s="1047"/>
      <c r="DF39" s="1048"/>
      <c r="DG39" s="1046"/>
      <c r="DH39" s="1047"/>
      <c r="DI39" s="1047"/>
      <c r="DJ39" s="1047"/>
      <c r="DK39" s="1048"/>
      <c r="DL39" s="1046"/>
      <c r="DM39" s="1047"/>
      <c r="DN39" s="1047"/>
      <c r="DO39" s="1047"/>
      <c r="DP39" s="1048"/>
      <c r="DQ39" s="1046"/>
      <c r="DR39" s="1047"/>
      <c r="DS39" s="1047"/>
      <c r="DT39" s="1047"/>
      <c r="DU39" s="1048"/>
      <c r="DV39" s="1049"/>
      <c r="DW39" s="1050"/>
      <c r="DX39" s="1050"/>
      <c r="DY39" s="1050"/>
      <c r="DZ39" s="1051"/>
      <c r="EA39" s="248"/>
    </row>
    <row r="40" spans="1:131" s="249" customFormat="1" ht="26.25" customHeight="1" x14ac:dyDescent="0.15">
      <c r="A40" s="263">
        <v>13</v>
      </c>
      <c r="B40" s="1094"/>
      <c r="C40" s="1095"/>
      <c r="D40" s="1095"/>
      <c r="E40" s="1095"/>
      <c r="F40" s="1095"/>
      <c r="G40" s="1095"/>
      <c r="H40" s="1095"/>
      <c r="I40" s="1095"/>
      <c r="J40" s="1095"/>
      <c r="K40" s="1095"/>
      <c r="L40" s="1095"/>
      <c r="M40" s="1095"/>
      <c r="N40" s="1095"/>
      <c r="O40" s="1095"/>
      <c r="P40" s="1096"/>
      <c r="Q40" s="1100"/>
      <c r="R40" s="1101"/>
      <c r="S40" s="1101"/>
      <c r="T40" s="1101"/>
      <c r="U40" s="1101"/>
      <c r="V40" s="1101"/>
      <c r="W40" s="1101"/>
      <c r="X40" s="1101"/>
      <c r="Y40" s="1101"/>
      <c r="Z40" s="1101"/>
      <c r="AA40" s="1101"/>
      <c r="AB40" s="1101"/>
      <c r="AC40" s="1101"/>
      <c r="AD40" s="1101"/>
      <c r="AE40" s="1102"/>
      <c r="AF40" s="1076"/>
      <c r="AG40" s="1077"/>
      <c r="AH40" s="1077"/>
      <c r="AI40" s="1077"/>
      <c r="AJ40" s="1078"/>
      <c r="AK40" s="1037"/>
      <c r="AL40" s="1028"/>
      <c r="AM40" s="1028"/>
      <c r="AN40" s="1028"/>
      <c r="AO40" s="1028"/>
      <c r="AP40" s="1028"/>
      <c r="AQ40" s="1028"/>
      <c r="AR40" s="1028"/>
      <c r="AS40" s="1028"/>
      <c r="AT40" s="1028"/>
      <c r="AU40" s="1028"/>
      <c r="AV40" s="1028"/>
      <c r="AW40" s="1028"/>
      <c r="AX40" s="1028"/>
      <c r="AY40" s="1028"/>
      <c r="AZ40" s="1099"/>
      <c r="BA40" s="1099"/>
      <c r="BB40" s="1099"/>
      <c r="BC40" s="1099"/>
      <c r="BD40" s="1099"/>
      <c r="BE40" s="1089"/>
      <c r="BF40" s="1089"/>
      <c r="BG40" s="1089"/>
      <c r="BH40" s="1089"/>
      <c r="BI40" s="1090"/>
      <c r="BJ40" s="254"/>
      <c r="BK40" s="254"/>
      <c r="BL40" s="254"/>
      <c r="BM40" s="254"/>
      <c r="BN40" s="254"/>
      <c r="BO40" s="267"/>
      <c r="BP40" s="267"/>
      <c r="BQ40" s="264">
        <v>34</v>
      </c>
      <c r="BR40" s="265"/>
      <c r="BS40" s="1071"/>
      <c r="BT40" s="1072"/>
      <c r="BU40" s="1072"/>
      <c r="BV40" s="1072"/>
      <c r="BW40" s="1072"/>
      <c r="BX40" s="1072"/>
      <c r="BY40" s="1072"/>
      <c r="BZ40" s="1072"/>
      <c r="CA40" s="1072"/>
      <c r="CB40" s="1072"/>
      <c r="CC40" s="1072"/>
      <c r="CD40" s="1072"/>
      <c r="CE40" s="1072"/>
      <c r="CF40" s="1072"/>
      <c r="CG40" s="1073"/>
      <c r="CH40" s="1046"/>
      <c r="CI40" s="1047"/>
      <c r="CJ40" s="1047"/>
      <c r="CK40" s="1047"/>
      <c r="CL40" s="1048"/>
      <c r="CM40" s="1046"/>
      <c r="CN40" s="1047"/>
      <c r="CO40" s="1047"/>
      <c r="CP40" s="1047"/>
      <c r="CQ40" s="1048"/>
      <c r="CR40" s="1046"/>
      <c r="CS40" s="1047"/>
      <c r="CT40" s="1047"/>
      <c r="CU40" s="1047"/>
      <c r="CV40" s="1048"/>
      <c r="CW40" s="1046"/>
      <c r="CX40" s="1047"/>
      <c r="CY40" s="1047"/>
      <c r="CZ40" s="1047"/>
      <c r="DA40" s="1048"/>
      <c r="DB40" s="1046"/>
      <c r="DC40" s="1047"/>
      <c r="DD40" s="1047"/>
      <c r="DE40" s="1047"/>
      <c r="DF40" s="1048"/>
      <c r="DG40" s="1046"/>
      <c r="DH40" s="1047"/>
      <c r="DI40" s="1047"/>
      <c r="DJ40" s="1047"/>
      <c r="DK40" s="1048"/>
      <c r="DL40" s="1046"/>
      <c r="DM40" s="1047"/>
      <c r="DN40" s="1047"/>
      <c r="DO40" s="1047"/>
      <c r="DP40" s="1048"/>
      <c r="DQ40" s="1046"/>
      <c r="DR40" s="1047"/>
      <c r="DS40" s="1047"/>
      <c r="DT40" s="1047"/>
      <c r="DU40" s="1048"/>
      <c r="DV40" s="1049"/>
      <c r="DW40" s="1050"/>
      <c r="DX40" s="1050"/>
      <c r="DY40" s="1050"/>
      <c r="DZ40" s="1051"/>
      <c r="EA40" s="248"/>
    </row>
    <row r="41" spans="1:131" s="249" customFormat="1" ht="26.25" customHeight="1" x14ac:dyDescent="0.15">
      <c r="A41" s="263">
        <v>14</v>
      </c>
      <c r="B41" s="1094"/>
      <c r="C41" s="1095"/>
      <c r="D41" s="1095"/>
      <c r="E41" s="1095"/>
      <c r="F41" s="1095"/>
      <c r="G41" s="1095"/>
      <c r="H41" s="1095"/>
      <c r="I41" s="1095"/>
      <c r="J41" s="1095"/>
      <c r="K41" s="1095"/>
      <c r="L41" s="1095"/>
      <c r="M41" s="1095"/>
      <c r="N41" s="1095"/>
      <c r="O41" s="1095"/>
      <c r="P41" s="1096"/>
      <c r="Q41" s="1100"/>
      <c r="R41" s="1101"/>
      <c r="S41" s="1101"/>
      <c r="T41" s="1101"/>
      <c r="U41" s="1101"/>
      <c r="V41" s="1101"/>
      <c r="W41" s="1101"/>
      <c r="X41" s="1101"/>
      <c r="Y41" s="1101"/>
      <c r="Z41" s="1101"/>
      <c r="AA41" s="1101"/>
      <c r="AB41" s="1101"/>
      <c r="AC41" s="1101"/>
      <c r="AD41" s="1101"/>
      <c r="AE41" s="1102"/>
      <c r="AF41" s="1076"/>
      <c r="AG41" s="1077"/>
      <c r="AH41" s="1077"/>
      <c r="AI41" s="1077"/>
      <c r="AJ41" s="1078"/>
      <c r="AK41" s="1037"/>
      <c r="AL41" s="1028"/>
      <c r="AM41" s="1028"/>
      <c r="AN41" s="1028"/>
      <c r="AO41" s="1028"/>
      <c r="AP41" s="1028"/>
      <c r="AQ41" s="1028"/>
      <c r="AR41" s="1028"/>
      <c r="AS41" s="1028"/>
      <c r="AT41" s="1028"/>
      <c r="AU41" s="1028"/>
      <c r="AV41" s="1028"/>
      <c r="AW41" s="1028"/>
      <c r="AX41" s="1028"/>
      <c r="AY41" s="1028"/>
      <c r="AZ41" s="1099"/>
      <c r="BA41" s="1099"/>
      <c r="BB41" s="1099"/>
      <c r="BC41" s="1099"/>
      <c r="BD41" s="1099"/>
      <c r="BE41" s="1089"/>
      <c r="BF41" s="1089"/>
      <c r="BG41" s="1089"/>
      <c r="BH41" s="1089"/>
      <c r="BI41" s="1090"/>
      <c r="BJ41" s="254"/>
      <c r="BK41" s="254"/>
      <c r="BL41" s="254"/>
      <c r="BM41" s="254"/>
      <c r="BN41" s="254"/>
      <c r="BO41" s="267"/>
      <c r="BP41" s="267"/>
      <c r="BQ41" s="264">
        <v>35</v>
      </c>
      <c r="BR41" s="265"/>
      <c r="BS41" s="1071"/>
      <c r="BT41" s="1072"/>
      <c r="BU41" s="1072"/>
      <c r="BV41" s="1072"/>
      <c r="BW41" s="1072"/>
      <c r="BX41" s="1072"/>
      <c r="BY41" s="1072"/>
      <c r="BZ41" s="1072"/>
      <c r="CA41" s="1072"/>
      <c r="CB41" s="1072"/>
      <c r="CC41" s="1072"/>
      <c r="CD41" s="1072"/>
      <c r="CE41" s="1072"/>
      <c r="CF41" s="1072"/>
      <c r="CG41" s="1073"/>
      <c r="CH41" s="1046"/>
      <c r="CI41" s="1047"/>
      <c r="CJ41" s="1047"/>
      <c r="CK41" s="1047"/>
      <c r="CL41" s="1048"/>
      <c r="CM41" s="1046"/>
      <c r="CN41" s="1047"/>
      <c r="CO41" s="1047"/>
      <c r="CP41" s="1047"/>
      <c r="CQ41" s="1048"/>
      <c r="CR41" s="1046"/>
      <c r="CS41" s="1047"/>
      <c r="CT41" s="1047"/>
      <c r="CU41" s="1047"/>
      <c r="CV41" s="1048"/>
      <c r="CW41" s="1046"/>
      <c r="CX41" s="1047"/>
      <c r="CY41" s="1047"/>
      <c r="CZ41" s="1047"/>
      <c r="DA41" s="1048"/>
      <c r="DB41" s="1046"/>
      <c r="DC41" s="1047"/>
      <c r="DD41" s="1047"/>
      <c r="DE41" s="1047"/>
      <c r="DF41" s="1048"/>
      <c r="DG41" s="1046"/>
      <c r="DH41" s="1047"/>
      <c r="DI41" s="1047"/>
      <c r="DJ41" s="1047"/>
      <c r="DK41" s="1048"/>
      <c r="DL41" s="1046"/>
      <c r="DM41" s="1047"/>
      <c r="DN41" s="1047"/>
      <c r="DO41" s="1047"/>
      <c r="DP41" s="1048"/>
      <c r="DQ41" s="1046"/>
      <c r="DR41" s="1047"/>
      <c r="DS41" s="1047"/>
      <c r="DT41" s="1047"/>
      <c r="DU41" s="1048"/>
      <c r="DV41" s="1049"/>
      <c r="DW41" s="1050"/>
      <c r="DX41" s="1050"/>
      <c r="DY41" s="1050"/>
      <c r="DZ41" s="1051"/>
      <c r="EA41" s="248"/>
    </row>
    <row r="42" spans="1:131" s="249" customFormat="1" ht="26.25" customHeight="1" x14ac:dyDescent="0.15">
      <c r="A42" s="263">
        <v>15</v>
      </c>
      <c r="B42" s="1094"/>
      <c r="C42" s="1095"/>
      <c r="D42" s="1095"/>
      <c r="E42" s="1095"/>
      <c r="F42" s="1095"/>
      <c r="G42" s="1095"/>
      <c r="H42" s="1095"/>
      <c r="I42" s="1095"/>
      <c r="J42" s="1095"/>
      <c r="K42" s="1095"/>
      <c r="L42" s="1095"/>
      <c r="M42" s="1095"/>
      <c r="N42" s="1095"/>
      <c r="O42" s="1095"/>
      <c r="P42" s="1096"/>
      <c r="Q42" s="1100"/>
      <c r="R42" s="1101"/>
      <c r="S42" s="1101"/>
      <c r="T42" s="1101"/>
      <c r="U42" s="1101"/>
      <c r="V42" s="1101"/>
      <c r="W42" s="1101"/>
      <c r="X42" s="1101"/>
      <c r="Y42" s="1101"/>
      <c r="Z42" s="1101"/>
      <c r="AA42" s="1101"/>
      <c r="AB42" s="1101"/>
      <c r="AC42" s="1101"/>
      <c r="AD42" s="1101"/>
      <c r="AE42" s="1102"/>
      <c r="AF42" s="1076"/>
      <c r="AG42" s="1077"/>
      <c r="AH42" s="1077"/>
      <c r="AI42" s="1077"/>
      <c r="AJ42" s="1078"/>
      <c r="AK42" s="1037"/>
      <c r="AL42" s="1028"/>
      <c r="AM42" s="1028"/>
      <c r="AN42" s="1028"/>
      <c r="AO42" s="1028"/>
      <c r="AP42" s="1028"/>
      <c r="AQ42" s="1028"/>
      <c r="AR42" s="1028"/>
      <c r="AS42" s="1028"/>
      <c r="AT42" s="1028"/>
      <c r="AU42" s="1028"/>
      <c r="AV42" s="1028"/>
      <c r="AW42" s="1028"/>
      <c r="AX42" s="1028"/>
      <c r="AY42" s="1028"/>
      <c r="AZ42" s="1099"/>
      <c r="BA42" s="1099"/>
      <c r="BB42" s="1099"/>
      <c r="BC42" s="1099"/>
      <c r="BD42" s="1099"/>
      <c r="BE42" s="1089"/>
      <c r="BF42" s="1089"/>
      <c r="BG42" s="1089"/>
      <c r="BH42" s="1089"/>
      <c r="BI42" s="1090"/>
      <c r="BJ42" s="254"/>
      <c r="BK42" s="254"/>
      <c r="BL42" s="254"/>
      <c r="BM42" s="254"/>
      <c r="BN42" s="254"/>
      <c r="BO42" s="267"/>
      <c r="BP42" s="267"/>
      <c r="BQ42" s="264">
        <v>36</v>
      </c>
      <c r="BR42" s="265"/>
      <c r="BS42" s="1071"/>
      <c r="BT42" s="1072"/>
      <c r="BU42" s="1072"/>
      <c r="BV42" s="1072"/>
      <c r="BW42" s="1072"/>
      <c r="BX42" s="1072"/>
      <c r="BY42" s="1072"/>
      <c r="BZ42" s="1072"/>
      <c r="CA42" s="1072"/>
      <c r="CB42" s="1072"/>
      <c r="CC42" s="1072"/>
      <c r="CD42" s="1072"/>
      <c r="CE42" s="1072"/>
      <c r="CF42" s="1072"/>
      <c r="CG42" s="1073"/>
      <c r="CH42" s="1046"/>
      <c r="CI42" s="1047"/>
      <c r="CJ42" s="1047"/>
      <c r="CK42" s="1047"/>
      <c r="CL42" s="1048"/>
      <c r="CM42" s="1046"/>
      <c r="CN42" s="1047"/>
      <c r="CO42" s="1047"/>
      <c r="CP42" s="1047"/>
      <c r="CQ42" s="1048"/>
      <c r="CR42" s="1046"/>
      <c r="CS42" s="1047"/>
      <c r="CT42" s="1047"/>
      <c r="CU42" s="1047"/>
      <c r="CV42" s="1048"/>
      <c r="CW42" s="1046"/>
      <c r="CX42" s="1047"/>
      <c r="CY42" s="1047"/>
      <c r="CZ42" s="1047"/>
      <c r="DA42" s="1048"/>
      <c r="DB42" s="1046"/>
      <c r="DC42" s="1047"/>
      <c r="DD42" s="1047"/>
      <c r="DE42" s="1047"/>
      <c r="DF42" s="1048"/>
      <c r="DG42" s="1046"/>
      <c r="DH42" s="1047"/>
      <c r="DI42" s="1047"/>
      <c r="DJ42" s="1047"/>
      <c r="DK42" s="1048"/>
      <c r="DL42" s="1046"/>
      <c r="DM42" s="1047"/>
      <c r="DN42" s="1047"/>
      <c r="DO42" s="1047"/>
      <c r="DP42" s="1048"/>
      <c r="DQ42" s="1046"/>
      <c r="DR42" s="1047"/>
      <c r="DS42" s="1047"/>
      <c r="DT42" s="1047"/>
      <c r="DU42" s="1048"/>
      <c r="DV42" s="1049"/>
      <c r="DW42" s="1050"/>
      <c r="DX42" s="1050"/>
      <c r="DY42" s="1050"/>
      <c r="DZ42" s="1051"/>
      <c r="EA42" s="248"/>
    </row>
    <row r="43" spans="1:131" s="249" customFormat="1" ht="26.25" customHeight="1" x14ac:dyDescent="0.15">
      <c r="A43" s="263">
        <v>16</v>
      </c>
      <c r="B43" s="1094"/>
      <c r="C43" s="1095"/>
      <c r="D43" s="1095"/>
      <c r="E43" s="1095"/>
      <c r="F43" s="1095"/>
      <c r="G43" s="1095"/>
      <c r="H43" s="1095"/>
      <c r="I43" s="1095"/>
      <c r="J43" s="1095"/>
      <c r="K43" s="1095"/>
      <c r="L43" s="1095"/>
      <c r="M43" s="1095"/>
      <c r="N43" s="1095"/>
      <c r="O43" s="1095"/>
      <c r="P43" s="1096"/>
      <c r="Q43" s="1100"/>
      <c r="R43" s="1101"/>
      <c r="S43" s="1101"/>
      <c r="T43" s="1101"/>
      <c r="U43" s="1101"/>
      <c r="V43" s="1101"/>
      <c r="W43" s="1101"/>
      <c r="X43" s="1101"/>
      <c r="Y43" s="1101"/>
      <c r="Z43" s="1101"/>
      <c r="AA43" s="1101"/>
      <c r="AB43" s="1101"/>
      <c r="AC43" s="1101"/>
      <c r="AD43" s="1101"/>
      <c r="AE43" s="1102"/>
      <c r="AF43" s="1076"/>
      <c r="AG43" s="1077"/>
      <c r="AH43" s="1077"/>
      <c r="AI43" s="1077"/>
      <c r="AJ43" s="1078"/>
      <c r="AK43" s="1037"/>
      <c r="AL43" s="1028"/>
      <c r="AM43" s="1028"/>
      <c r="AN43" s="1028"/>
      <c r="AO43" s="1028"/>
      <c r="AP43" s="1028"/>
      <c r="AQ43" s="1028"/>
      <c r="AR43" s="1028"/>
      <c r="AS43" s="1028"/>
      <c r="AT43" s="1028"/>
      <c r="AU43" s="1028"/>
      <c r="AV43" s="1028"/>
      <c r="AW43" s="1028"/>
      <c r="AX43" s="1028"/>
      <c r="AY43" s="1028"/>
      <c r="AZ43" s="1099"/>
      <c r="BA43" s="1099"/>
      <c r="BB43" s="1099"/>
      <c r="BC43" s="1099"/>
      <c r="BD43" s="1099"/>
      <c r="BE43" s="1089"/>
      <c r="BF43" s="1089"/>
      <c r="BG43" s="1089"/>
      <c r="BH43" s="1089"/>
      <c r="BI43" s="1090"/>
      <c r="BJ43" s="254"/>
      <c r="BK43" s="254"/>
      <c r="BL43" s="254"/>
      <c r="BM43" s="254"/>
      <c r="BN43" s="254"/>
      <c r="BO43" s="267"/>
      <c r="BP43" s="267"/>
      <c r="BQ43" s="264">
        <v>37</v>
      </c>
      <c r="BR43" s="265"/>
      <c r="BS43" s="1071"/>
      <c r="BT43" s="1072"/>
      <c r="BU43" s="1072"/>
      <c r="BV43" s="1072"/>
      <c r="BW43" s="1072"/>
      <c r="BX43" s="1072"/>
      <c r="BY43" s="1072"/>
      <c r="BZ43" s="1072"/>
      <c r="CA43" s="1072"/>
      <c r="CB43" s="1072"/>
      <c r="CC43" s="1072"/>
      <c r="CD43" s="1072"/>
      <c r="CE43" s="1072"/>
      <c r="CF43" s="1072"/>
      <c r="CG43" s="1073"/>
      <c r="CH43" s="1046"/>
      <c r="CI43" s="1047"/>
      <c r="CJ43" s="1047"/>
      <c r="CK43" s="1047"/>
      <c r="CL43" s="1048"/>
      <c r="CM43" s="1046"/>
      <c r="CN43" s="1047"/>
      <c r="CO43" s="1047"/>
      <c r="CP43" s="1047"/>
      <c r="CQ43" s="1048"/>
      <c r="CR43" s="1046"/>
      <c r="CS43" s="1047"/>
      <c r="CT43" s="1047"/>
      <c r="CU43" s="1047"/>
      <c r="CV43" s="1048"/>
      <c r="CW43" s="1046"/>
      <c r="CX43" s="1047"/>
      <c r="CY43" s="1047"/>
      <c r="CZ43" s="1047"/>
      <c r="DA43" s="1048"/>
      <c r="DB43" s="1046"/>
      <c r="DC43" s="1047"/>
      <c r="DD43" s="1047"/>
      <c r="DE43" s="1047"/>
      <c r="DF43" s="1048"/>
      <c r="DG43" s="1046"/>
      <c r="DH43" s="1047"/>
      <c r="DI43" s="1047"/>
      <c r="DJ43" s="1047"/>
      <c r="DK43" s="1048"/>
      <c r="DL43" s="1046"/>
      <c r="DM43" s="1047"/>
      <c r="DN43" s="1047"/>
      <c r="DO43" s="1047"/>
      <c r="DP43" s="1048"/>
      <c r="DQ43" s="1046"/>
      <c r="DR43" s="1047"/>
      <c r="DS43" s="1047"/>
      <c r="DT43" s="1047"/>
      <c r="DU43" s="1048"/>
      <c r="DV43" s="1049"/>
      <c r="DW43" s="1050"/>
      <c r="DX43" s="1050"/>
      <c r="DY43" s="1050"/>
      <c r="DZ43" s="1051"/>
      <c r="EA43" s="248"/>
    </row>
    <row r="44" spans="1:131" s="249" customFormat="1" ht="26.25" customHeight="1" x14ac:dyDescent="0.15">
      <c r="A44" s="263">
        <v>17</v>
      </c>
      <c r="B44" s="1094"/>
      <c r="C44" s="1095"/>
      <c r="D44" s="1095"/>
      <c r="E44" s="1095"/>
      <c r="F44" s="1095"/>
      <c r="G44" s="1095"/>
      <c r="H44" s="1095"/>
      <c r="I44" s="1095"/>
      <c r="J44" s="1095"/>
      <c r="K44" s="1095"/>
      <c r="L44" s="1095"/>
      <c r="M44" s="1095"/>
      <c r="N44" s="1095"/>
      <c r="O44" s="1095"/>
      <c r="P44" s="1096"/>
      <c r="Q44" s="1100"/>
      <c r="R44" s="1101"/>
      <c r="S44" s="1101"/>
      <c r="T44" s="1101"/>
      <c r="U44" s="1101"/>
      <c r="V44" s="1101"/>
      <c r="W44" s="1101"/>
      <c r="X44" s="1101"/>
      <c r="Y44" s="1101"/>
      <c r="Z44" s="1101"/>
      <c r="AA44" s="1101"/>
      <c r="AB44" s="1101"/>
      <c r="AC44" s="1101"/>
      <c r="AD44" s="1101"/>
      <c r="AE44" s="1102"/>
      <c r="AF44" s="1076"/>
      <c r="AG44" s="1077"/>
      <c r="AH44" s="1077"/>
      <c r="AI44" s="1077"/>
      <c r="AJ44" s="1078"/>
      <c r="AK44" s="1037"/>
      <c r="AL44" s="1028"/>
      <c r="AM44" s="1028"/>
      <c r="AN44" s="1028"/>
      <c r="AO44" s="1028"/>
      <c r="AP44" s="1028"/>
      <c r="AQ44" s="1028"/>
      <c r="AR44" s="1028"/>
      <c r="AS44" s="1028"/>
      <c r="AT44" s="1028"/>
      <c r="AU44" s="1028"/>
      <c r="AV44" s="1028"/>
      <c r="AW44" s="1028"/>
      <c r="AX44" s="1028"/>
      <c r="AY44" s="1028"/>
      <c r="AZ44" s="1099"/>
      <c r="BA44" s="1099"/>
      <c r="BB44" s="1099"/>
      <c r="BC44" s="1099"/>
      <c r="BD44" s="1099"/>
      <c r="BE44" s="1089"/>
      <c r="BF44" s="1089"/>
      <c r="BG44" s="1089"/>
      <c r="BH44" s="1089"/>
      <c r="BI44" s="1090"/>
      <c r="BJ44" s="254"/>
      <c r="BK44" s="254"/>
      <c r="BL44" s="254"/>
      <c r="BM44" s="254"/>
      <c r="BN44" s="254"/>
      <c r="BO44" s="267"/>
      <c r="BP44" s="267"/>
      <c r="BQ44" s="264">
        <v>38</v>
      </c>
      <c r="BR44" s="265"/>
      <c r="BS44" s="1071"/>
      <c r="BT44" s="1072"/>
      <c r="BU44" s="1072"/>
      <c r="BV44" s="1072"/>
      <c r="BW44" s="1072"/>
      <c r="BX44" s="1072"/>
      <c r="BY44" s="1072"/>
      <c r="BZ44" s="1072"/>
      <c r="CA44" s="1072"/>
      <c r="CB44" s="1072"/>
      <c r="CC44" s="1072"/>
      <c r="CD44" s="1072"/>
      <c r="CE44" s="1072"/>
      <c r="CF44" s="1072"/>
      <c r="CG44" s="1073"/>
      <c r="CH44" s="1046"/>
      <c r="CI44" s="1047"/>
      <c r="CJ44" s="1047"/>
      <c r="CK44" s="1047"/>
      <c r="CL44" s="1048"/>
      <c r="CM44" s="1046"/>
      <c r="CN44" s="1047"/>
      <c r="CO44" s="1047"/>
      <c r="CP44" s="1047"/>
      <c r="CQ44" s="1048"/>
      <c r="CR44" s="1046"/>
      <c r="CS44" s="1047"/>
      <c r="CT44" s="1047"/>
      <c r="CU44" s="1047"/>
      <c r="CV44" s="1048"/>
      <c r="CW44" s="1046"/>
      <c r="CX44" s="1047"/>
      <c r="CY44" s="1047"/>
      <c r="CZ44" s="1047"/>
      <c r="DA44" s="1048"/>
      <c r="DB44" s="1046"/>
      <c r="DC44" s="1047"/>
      <c r="DD44" s="1047"/>
      <c r="DE44" s="1047"/>
      <c r="DF44" s="1048"/>
      <c r="DG44" s="1046"/>
      <c r="DH44" s="1047"/>
      <c r="DI44" s="1047"/>
      <c r="DJ44" s="1047"/>
      <c r="DK44" s="1048"/>
      <c r="DL44" s="1046"/>
      <c r="DM44" s="1047"/>
      <c r="DN44" s="1047"/>
      <c r="DO44" s="1047"/>
      <c r="DP44" s="1048"/>
      <c r="DQ44" s="1046"/>
      <c r="DR44" s="1047"/>
      <c r="DS44" s="1047"/>
      <c r="DT44" s="1047"/>
      <c r="DU44" s="1048"/>
      <c r="DV44" s="1049"/>
      <c r="DW44" s="1050"/>
      <c r="DX44" s="1050"/>
      <c r="DY44" s="1050"/>
      <c r="DZ44" s="1051"/>
      <c r="EA44" s="248"/>
    </row>
    <row r="45" spans="1:131" s="249" customFormat="1" ht="26.25" customHeight="1" x14ac:dyDescent="0.15">
      <c r="A45" s="263">
        <v>18</v>
      </c>
      <c r="B45" s="1094"/>
      <c r="C45" s="1095"/>
      <c r="D45" s="1095"/>
      <c r="E45" s="1095"/>
      <c r="F45" s="1095"/>
      <c r="G45" s="1095"/>
      <c r="H45" s="1095"/>
      <c r="I45" s="1095"/>
      <c r="J45" s="1095"/>
      <c r="K45" s="1095"/>
      <c r="L45" s="1095"/>
      <c r="M45" s="1095"/>
      <c r="N45" s="1095"/>
      <c r="O45" s="1095"/>
      <c r="P45" s="1096"/>
      <c r="Q45" s="1100"/>
      <c r="R45" s="1101"/>
      <c r="S45" s="1101"/>
      <c r="T45" s="1101"/>
      <c r="U45" s="1101"/>
      <c r="V45" s="1101"/>
      <c r="W45" s="1101"/>
      <c r="X45" s="1101"/>
      <c r="Y45" s="1101"/>
      <c r="Z45" s="1101"/>
      <c r="AA45" s="1101"/>
      <c r="AB45" s="1101"/>
      <c r="AC45" s="1101"/>
      <c r="AD45" s="1101"/>
      <c r="AE45" s="1102"/>
      <c r="AF45" s="1076"/>
      <c r="AG45" s="1077"/>
      <c r="AH45" s="1077"/>
      <c r="AI45" s="1077"/>
      <c r="AJ45" s="1078"/>
      <c r="AK45" s="1037"/>
      <c r="AL45" s="1028"/>
      <c r="AM45" s="1028"/>
      <c r="AN45" s="1028"/>
      <c r="AO45" s="1028"/>
      <c r="AP45" s="1028"/>
      <c r="AQ45" s="1028"/>
      <c r="AR45" s="1028"/>
      <c r="AS45" s="1028"/>
      <c r="AT45" s="1028"/>
      <c r="AU45" s="1028"/>
      <c r="AV45" s="1028"/>
      <c r="AW45" s="1028"/>
      <c r="AX45" s="1028"/>
      <c r="AY45" s="1028"/>
      <c r="AZ45" s="1099"/>
      <c r="BA45" s="1099"/>
      <c r="BB45" s="1099"/>
      <c r="BC45" s="1099"/>
      <c r="BD45" s="1099"/>
      <c r="BE45" s="1089"/>
      <c r="BF45" s="1089"/>
      <c r="BG45" s="1089"/>
      <c r="BH45" s="1089"/>
      <c r="BI45" s="1090"/>
      <c r="BJ45" s="254"/>
      <c r="BK45" s="254"/>
      <c r="BL45" s="254"/>
      <c r="BM45" s="254"/>
      <c r="BN45" s="254"/>
      <c r="BO45" s="267"/>
      <c r="BP45" s="267"/>
      <c r="BQ45" s="264">
        <v>39</v>
      </c>
      <c r="BR45" s="265"/>
      <c r="BS45" s="1071"/>
      <c r="BT45" s="1072"/>
      <c r="BU45" s="1072"/>
      <c r="BV45" s="1072"/>
      <c r="BW45" s="1072"/>
      <c r="BX45" s="1072"/>
      <c r="BY45" s="1072"/>
      <c r="BZ45" s="1072"/>
      <c r="CA45" s="1072"/>
      <c r="CB45" s="1072"/>
      <c r="CC45" s="1072"/>
      <c r="CD45" s="1072"/>
      <c r="CE45" s="1072"/>
      <c r="CF45" s="1072"/>
      <c r="CG45" s="1073"/>
      <c r="CH45" s="1046"/>
      <c r="CI45" s="1047"/>
      <c r="CJ45" s="1047"/>
      <c r="CK45" s="1047"/>
      <c r="CL45" s="1048"/>
      <c r="CM45" s="1046"/>
      <c r="CN45" s="1047"/>
      <c r="CO45" s="1047"/>
      <c r="CP45" s="1047"/>
      <c r="CQ45" s="1048"/>
      <c r="CR45" s="1046"/>
      <c r="CS45" s="1047"/>
      <c r="CT45" s="1047"/>
      <c r="CU45" s="1047"/>
      <c r="CV45" s="1048"/>
      <c r="CW45" s="1046"/>
      <c r="CX45" s="1047"/>
      <c r="CY45" s="1047"/>
      <c r="CZ45" s="1047"/>
      <c r="DA45" s="1048"/>
      <c r="DB45" s="1046"/>
      <c r="DC45" s="1047"/>
      <c r="DD45" s="1047"/>
      <c r="DE45" s="1047"/>
      <c r="DF45" s="1048"/>
      <c r="DG45" s="1046"/>
      <c r="DH45" s="1047"/>
      <c r="DI45" s="1047"/>
      <c r="DJ45" s="1047"/>
      <c r="DK45" s="1048"/>
      <c r="DL45" s="1046"/>
      <c r="DM45" s="1047"/>
      <c r="DN45" s="1047"/>
      <c r="DO45" s="1047"/>
      <c r="DP45" s="1048"/>
      <c r="DQ45" s="1046"/>
      <c r="DR45" s="1047"/>
      <c r="DS45" s="1047"/>
      <c r="DT45" s="1047"/>
      <c r="DU45" s="1048"/>
      <c r="DV45" s="1049"/>
      <c r="DW45" s="1050"/>
      <c r="DX45" s="1050"/>
      <c r="DY45" s="1050"/>
      <c r="DZ45" s="1051"/>
      <c r="EA45" s="248"/>
    </row>
    <row r="46" spans="1:131" s="249" customFormat="1" ht="26.25" customHeight="1" x14ac:dyDescent="0.15">
      <c r="A46" s="263">
        <v>19</v>
      </c>
      <c r="B46" s="1094"/>
      <c r="C46" s="1095"/>
      <c r="D46" s="1095"/>
      <c r="E46" s="1095"/>
      <c r="F46" s="1095"/>
      <c r="G46" s="1095"/>
      <c r="H46" s="1095"/>
      <c r="I46" s="1095"/>
      <c r="J46" s="1095"/>
      <c r="K46" s="1095"/>
      <c r="L46" s="1095"/>
      <c r="M46" s="1095"/>
      <c r="N46" s="1095"/>
      <c r="O46" s="1095"/>
      <c r="P46" s="1096"/>
      <c r="Q46" s="1100"/>
      <c r="R46" s="1101"/>
      <c r="S46" s="1101"/>
      <c r="T46" s="1101"/>
      <c r="U46" s="1101"/>
      <c r="V46" s="1101"/>
      <c r="W46" s="1101"/>
      <c r="X46" s="1101"/>
      <c r="Y46" s="1101"/>
      <c r="Z46" s="1101"/>
      <c r="AA46" s="1101"/>
      <c r="AB46" s="1101"/>
      <c r="AC46" s="1101"/>
      <c r="AD46" s="1101"/>
      <c r="AE46" s="1102"/>
      <c r="AF46" s="1076"/>
      <c r="AG46" s="1077"/>
      <c r="AH46" s="1077"/>
      <c r="AI46" s="1077"/>
      <c r="AJ46" s="1078"/>
      <c r="AK46" s="1037"/>
      <c r="AL46" s="1028"/>
      <c r="AM46" s="1028"/>
      <c r="AN46" s="1028"/>
      <c r="AO46" s="1028"/>
      <c r="AP46" s="1028"/>
      <c r="AQ46" s="1028"/>
      <c r="AR46" s="1028"/>
      <c r="AS46" s="1028"/>
      <c r="AT46" s="1028"/>
      <c r="AU46" s="1028"/>
      <c r="AV46" s="1028"/>
      <c r="AW46" s="1028"/>
      <c r="AX46" s="1028"/>
      <c r="AY46" s="1028"/>
      <c r="AZ46" s="1099"/>
      <c r="BA46" s="1099"/>
      <c r="BB46" s="1099"/>
      <c r="BC46" s="1099"/>
      <c r="BD46" s="1099"/>
      <c r="BE46" s="1089"/>
      <c r="BF46" s="1089"/>
      <c r="BG46" s="1089"/>
      <c r="BH46" s="1089"/>
      <c r="BI46" s="1090"/>
      <c r="BJ46" s="254"/>
      <c r="BK46" s="254"/>
      <c r="BL46" s="254"/>
      <c r="BM46" s="254"/>
      <c r="BN46" s="254"/>
      <c r="BO46" s="267"/>
      <c r="BP46" s="267"/>
      <c r="BQ46" s="264">
        <v>40</v>
      </c>
      <c r="BR46" s="265"/>
      <c r="BS46" s="1071"/>
      <c r="BT46" s="1072"/>
      <c r="BU46" s="1072"/>
      <c r="BV46" s="1072"/>
      <c r="BW46" s="1072"/>
      <c r="BX46" s="1072"/>
      <c r="BY46" s="1072"/>
      <c r="BZ46" s="1072"/>
      <c r="CA46" s="1072"/>
      <c r="CB46" s="1072"/>
      <c r="CC46" s="1072"/>
      <c r="CD46" s="1072"/>
      <c r="CE46" s="1072"/>
      <c r="CF46" s="1072"/>
      <c r="CG46" s="1073"/>
      <c r="CH46" s="1046"/>
      <c r="CI46" s="1047"/>
      <c r="CJ46" s="1047"/>
      <c r="CK46" s="1047"/>
      <c r="CL46" s="1048"/>
      <c r="CM46" s="1046"/>
      <c r="CN46" s="1047"/>
      <c r="CO46" s="1047"/>
      <c r="CP46" s="1047"/>
      <c r="CQ46" s="1048"/>
      <c r="CR46" s="1046"/>
      <c r="CS46" s="1047"/>
      <c r="CT46" s="1047"/>
      <c r="CU46" s="1047"/>
      <c r="CV46" s="1048"/>
      <c r="CW46" s="1046"/>
      <c r="CX46" s="1047"/>
      <c r="CY46" s="1047"/>
      <c r="CZ46" s="1047"/>
      <c r="DA46" s="1048"/>
      <c r="DB46" s="1046"/>
      <c r="DC46" s="1047"/>
      <c r="DD46" s="1047"/>
      <c r="DE46" s="1047"/>
      <c r="DF46" s="1048"/>
      <c r="DG46" s="1046"/>
      <c r="DH46" s="1047"/>
      <c r="DI46" s="1047"/>
      <c r="DJ46" s="1047"/>
      <c r="DK46" s="1048"/>
      <c r="DL46" s="1046"/>
      <c r="DM46" s="1047"/>
      <c r="DN46" s="1047"/>
      <c r="DO46" s="1047"/>
      <c r="DP46" s="1048"/>
      <c r="DQ46" s="1046"/>
      <c r="DR46" s="1047"/>
      <c r="DS46" s="1047"/>
      <c r="DT46" s="1047"/>
      <c r="DU46" s="1048"/>
      <c r="DV46" s="1049"/>
      <c r="DW46" s="1050"/>
      <c r="DX46" s="1050"/>
      <c r="DY46" s="1050"/>
      <c r="DZ46" s="1051"/>
      <c r="EA46" s="248"/>
    </row>
    <row r="47" spans="1:131" s="249" customFormat="1" ht="26.25" customHeight="1" x14ac:dyDescent="0.15">
      <c r="A47" s="263">
        <v>20</v>
      </c>
      <c r="B47" s="1094"/>
      <c r="C47" s="1095"/>
      <c r="D47" s="1095"/>
      <c r="E47" s="1095"/>
      <c r="F47" s="1095"/>
      <c r="G47" s="1095"/>
      <c r="H47" s="1095"/>
      <c r="I47" s="1095"/>
      <c r="J47" s="1095"/>
      <c r="K47" s="1095"/>
      <c r="L47" s="1095"/>
      <c r="M47" s="1095"/>
      <c r="N47" s="1095"/>
      <c r="O47" s="1095"/>
      <c r="P47" s="1096"/>
      <c r="Q47" s="1100"/>
      <c r="R47" s="1101"/>
      <c r="S47" s="1101"/>
      <c r="T47" s="1101"/>
      <c r="U47" s="1101"/>
      <c r="V47" s="1101"/>
      <c r="W47" s="1101"/>
      <c r="X47" s="1101"/>
      <c r="Y47" s="1101"/>
      <c r="Z47" s="1101"/>
      <c r="AA47" s="1101"/>
      <c r="AB47" s="1101"/>
      <c r="AC47" s="1101"/>
      <c r="AD47" s="1101"/>
      <c r="AE47" s="1102"/>
      <c r="AF47" s="1076"/>
      <c r="AG47" s="1077"/>
      <c r="AH47" s="1077"/>
      <c r="AI47" s="1077"/>
      <c r="AJ47" s="1078"/>
      <c r="AK47" s="1037"/>
      <c r="AL47" s="1028"/>
      <c r="AM47" s="1028"/>
      <c r="AN47" s="1028"/>
      <c r="AO47" s="1028"/>
      <c r="AP47" s="1028"/>
      <c r="AQ47" s="1028"/>
      <c r="AR47" s="1028"/>
      <c r="AS47" s="1028"/>
      <c r="AT47" s="1028"/>
      <c r="AU47" s="1028"/>
      <c r="AV47" s="1028"/>
      <c r="AW47" s="1028"/>
      <c r="AX47" s="1028"/>
      <c r="AY47" s="1028"/>
      <c r="AZ47" s="1099"/>
      <c r="BA47" s="1099"/>
      <c r="BB47" s="1099"/>
      <c r="BC47" s="1099"/>
      <c r="BD47" s="1099"/>
      <c r="BE47" s="1089"/>
      <c r="BF47" s="1089"/>
      <c r="BG47" s="1089"/>
      <c r="BH47" s="1089"/>
      <c r="BI47" s="1090"/>
      <c r="BJ47" s="254"/>
      <c r="BK47" s="254"/>
      <c r="BL47" s="254"/>
      <c r="BM47" s="254"/>
      <c r="BN47" s="254"/>
      <c r="BO47" s="267"/>
      <c r="BP47" s="267"/>
      <c r="BQ47" s="264">
        <v>41</v>
      </c>
      <c r="BR47" s="265"/>
      <c r="BS47" s="1071"/>
      <c r="BT47" s="1072"/>
      <c r="BU47" s="1072"/>
      <c r="BV47" s="1072"/>
      <c r="BW47" s="1072"/>
      <c r="BX47" s="1072"/>
      <c r="BY47" s="1072"/>
      <c r="BZ47" s="1072"/>
      <c r="CA47" s="1072"/>
      <c r="CB47" s="1072"/>
      <c r="CC47" s="1072"/>
      <c r="CD47" s="1072"/>
      <c r="CE47" s="1072"/>
      <c r="CF47" s="1072"/>
      <c r="CG47" s="1073"/>
      <c r="CH47" s="1046"/>
      <c r="CI47" s="1047"/>
      <c r="CJ47" s="1047"/>
      <c r="CK47" s="1047"/>
      <c r="CL47" s="1048"/>
      <c r="CM47" s="1046"/>
      <c r="CN47" s="1047"/>
      <c r="CO47" s="1047"/>
      <c r="CP47" s="1047"/>
      <c r="CQ47" s="1048"/>
      <c r="CR47" s="1046"/>
      <c r="CS47" s="1047"/>
      <c r="CT47" s="1047"/>
      <c r="CU47" s="1047"/>
      <c r="CV47" s="1048"/>
      <c r="CW47" s="1046"/>
      <c r="CX47" s="1047"/>
      <c r="CY47" s="1047"/>
      <c r="CZ47" s="1047"/>
      <c r="DA47" s="1048"/>
      <c r="DB47" s="1046"/>
      <c r="DC47" s="1047"/>
      <c r="DD47" s="1047"/>
      <c r="DE47" s="1047"/>
      <c r="DF47" s="1048"/>
      <c r="DG47" s="1046"/>
      <c r="DH47" s="1047"/>
      <c r="DI47" s="1047"/>
      <c r="DJ47" s="1047"/>
      <c r="DK47" s="1048"/>
      <c r="DL47" s="1046"/>
      <c r="DM47" s="1047"/>
      <c r="DN47" s="1047"/>
      <c r="DO47" s="1047"/>
      <c r="DP47" s="1048"/>
      <c r="DQ47" s="1046"/>
      <c r="DR47" s="1047"/>
      <c r="DS47" s="1047"/>
      <c r="DT47" s="1047"/>
      <c r="DU47" s="1048"/>
      <c r="DV47" s="1049"/>
      <c r="DW47" s="1050"/>
      <c r="DX47" s="1050"/>
      <c r="DY47" s="1050"/>
      <c r="DZ47" s="1051"/>
      <c r="EA47" s="248"/>
    </row>
    <row r="48" spans="1:131" s="249" customFormat="1" ht="26.25" customHeight="1" x14ac:dyDescent="0.15">
      <c r="A48" s="263">
        <v>21</v>
      </c>
      <c r="B48" s="1094"/>
      <c r="C48" s="1095"/>
      <c r="D48" s="1095"/>
      <c r="E48" s="1095"/>
      <c r="F48" s="1095"/>
      <c r="G48" s="1095"/>
      <c r="H48" s="1095"/>
      <c r="I48" s="1095"/>
      <c r="J48" s="1095"/>
      <c r="K48" s="1095"/>
      <c r="L48" s="1095"/>
      <c r="M48" s="1095"/>
      <c r="N48" s="1095"/>
      <c r="O48" s="1095"/>
      <c r="P48" s="1096"/>
      <c r="Q48" s="1100"/>
      <c r="R48" s="1101"/>
      <c r="S48" s="1101"/>
      <c r="T48" s="1101"/>
      <c r="U48" s="1101"/>
      <c r="V48" s="1101"/>
      <c r="W48" s="1101"/>
      <c r="X48" s="1101"/>
      <c r="Y48" s="1101"/>
      <c r="Z48" s="1101"/>
      <c r="AA48" s="1101"/>
      <c r="AB48" s="1101"/>
      <c r="AC48" s="1101"/>
      <c r="AD48" s="1101"/>
      <c r="AE48" s="1102"/>
      <c r="AF48" s="1076"/>
      <c r="AG48" s="1077"/>
      <c r="AH48" s="1077"/>
      <c r="AI48" s="1077"/>
      <c r="AJ48" s="1078"/>
      <c r="AK48" s="1037"/>
      <c r="AL48" s="1028"/>
      <c r="AM48" s="1028"/>
      <c r="AN48" s="1028"/>
      <c r="AO48" s="1028"/>
      <c r="AP48" s="1028"/>
      <c r="AQ48" s="1028"/>
      <c r="AR48" s="1028"/>
      <c r="AS48" s="1028"/>
      <c r="AT48" s="1028"/>
      <c r="AU48" s="1028"/>
      <c r="AV48" s="1028"/>
      <c r="AW48" s="1028"/>
      <c r="AX48" s="1028"/>
      <c r="AY48" s="1028"/>
      <c r="AZ48" s="1099"/>
      <c r="BA48" s="1099"/>
      <c r="BB48" s="1099"/>
      <c r="BC48" s="1099"/>
      <c r="BD48" s="1099"/>
      <c r="BE48" s="1089"/>
      <c r="BF48" s="1089"/>
      <c r="BG48" s="1089"/>
      <c r="BH48" s="1089"/>
      <c r="BI48" s="1090"/>
      <c r="BJ48" s="254"/>
      <c r="BK48" s="254"/>
      <c r="BL48" s="254"/>
      <c r="BM48" s="254"/>
      <c r="BN48" s="254"/>
      <c r="BO48" s="267"/>
      <c r="BP48" s="267"/>
      <c r="BQ48" s="264">
        <v>42</v>
      </c>
      <c r="BR48" s="265"/>
      <c r="BS48" s="1071"/>
      <c r="BT48" s="1072"/>
      <c r="BU48" s="1072"/>
      <c r="BV48" s="1072"/>
      <c r="BW48" s="1072"/>
      <c r="BX48" s="1072"/>
      <c r="BY48" s="1072"/>
      <c r="BZ48" s="1072"/>
      <c r="CA48" s="1072"/>
      <c r="CB48" s="1072"/>
      <c r="CC48" s="1072"/>
      <c r="CD48" s="1072"/>
      <c r="CE48" s="1072"/>
      <c r="CF48" s="1072"/>
      <c r="CG48" s="1073"/>
      <c r="CH48" s="1046"/>
      <c r="CI48" s="1047"/>
      <c r="CJ48" s="1047"/>
      <c r="CK48" s="1047"/>
      <c r="CL48" s="1048"/>
      <c r="CM48" s="1046"/>
      <c r="CN48" s="1047"/>
      <c r="CO48" s="1047"/>
      <c r="CP48" s="1047"/>
      <c r="CQ48" s="1048"/>
      <c r="CR48" s="1046"/>
      <c r="CS48" s="1047"/>
      <c r="CT48" s="1047"/>
      <c r="CU48" s="1047"/>
      <c r="CV48" s="1048"/>
      <c r="CW48" s="1046"/>
      <c r="CX48" s="1047"/>
      <c r="CY48" s="1047"/>
      <c r="CZ48" s="1047"/>
      <c r="DA48" s="1048"/>
      <c r="DB48" s="1046"/>
      <c r="DC48" s="1047"/>
      <c r="DD48" s="1047"/>
      <c r="DE48" s="1047"/>
      <c r="DF48" s="1048"/>
      <c r="DG48" s="1046"/>
      <c r="DH48" s="1047"/>
      <c r="DI48" s="1047"/>
      <c r="DJ48" s="1047"/>
      <c r="DK48" s="1048"/>
      <c r="DL48" s="1046"/>
      <c r="DM48" s="1047"/>
      <c r="DN48" s="1047"/>
      <c r="DO48" s="1047"/>
      <c r="DP48" s="1048"/>
      <c r="DQ48" s="1046"/>
      <c r="DR48" s="1047"/>
      <c r="DS48" s="1047"/>
      <c r="DT48" s="1047"/>
      <c r="DU48" s="1048"/>
      <c r="DV48" s="1049"/>
      <c r="DW48" s="1050"/>
      <c r="DX48" s="1050"/>
      <c r="DY48" s="1050"/>
      <c r="DZ48" s="1051"/>
      <c r="EA48" s="248"/>
    </row>
    <row r="49" spans="1:131" s="249" customFormat="1" ht="26.25" customHeight="1" x14ac:dyDescent="0.15">
      <c r="A49" s="263">
        <v>22</v>
      </c>
      <c r="B49" s="1094"/>
      <c r="C49" s="1095"/>
      <c r="D49" s="1095"/>
      <c r="E49" s="1095"/>
      <c r="F49" s="1095"/>
      <c r="G49" s="1095"/>
      <c r="H49" s="1095"/>
      <c r="I49" s="1095"/>
      <c r="J49" s="1095"/>
      <c r="K49" s="1095"/>
      <c r="L49" s="1095"/>
      <c r="M49" s="1095"/>
      <c r="N49" s="1095"/>
      <c r="O49" s="1095"/>
      <c r="P49" s="1096"/>
      <c r="Q49" s="1100"/>
      <c r="R49" s="1101"/>
      <c r="S49" s="1101"/>
      <c r="T49" s="1101"/>
      <c r="U49" s="1101"/>
      <c r="V49" s="1101"/>
      <c r="W49" s="1101"/>
      <c r="X49" s="1101"/>
      <c r="Y49" s="1101"/>
      <c r="Z49" s="1101"/>
      <c r="AA49" s="1101"/>
      <c r="AB49" s="1101"/>
      <c r="AC49" s="1101"/>
      <c r="AD49" s="1101"/>
      <c r="AE49" s="1102"/>
      <c r="AF49" s="1076"/>
      <c r="AG49" s="1077"/>
      <c r="AH49" s="1077"/>
      <c r="AI49" s="1077"/>
      <c r="AJ49" s="1078"/>
      <c r="AK49" s="1037"/>
      <c r="AL49" s="1028"/>
      <c r="AM49" s="1028"/>
      <c r="AN49" s="1028"/>
      <c r="AO49" s="1028"/>
      <c r="AP49" s="1028"/>
      <c r="AQ49" s="1028"/>
      <c r="AR49" s="1028"/>
      <c r="AS49" s="1028"/>
      <c r="AT49" s="1028"/>
      <c r="AU49" s="1028"/>
      <c r="AV49" s="1028"/>
      <c r="AW49" s="1028"/>
      <c r="AX49" s="1028"/>
      <c r="AY49" s="1028"/>
      <c r="AZ49" s="1099"/>
      <c r="BA49" s="1099"/>
      <c r="BB49" s="1099"/>
      <c r="BC49" s="1099"/>
      <c r="BD49" s="1099"/>
      <c r="BE49" s="1089"/>
      <c r="BF49" s="1089"/>
      <c r="BG49" s="1089"/>
      <c r="BH49" s="1089"/>
      <c r="BI49" s="1090"/>
      <c r="BJ49" s="254"/>
      <c r="BK49" s="254"/>
      <c r="BL49" s="254"/>
      <c r="BM49" s="254"/>
      <c r="BN49" s="254"/>
      <c r="BO49" s="267"/>
      <c r="BP49" s="267"/>
      <c r="BQ49" s="264">
        <v>43</v>
      </c>
      <c r="BR49" s="265"/>
      <c r="BS49" s="1071"/>
      <c r="BT49" s="1072"/>
      <c r="BU49" s="1072"/>
      <c r="BV49" s="1072"/>
      <c r="BW49" s="1072"/>
      <c r="BX49" s="1072"/>
      <c r="BY49" s="1072"/>
      <c r="BZ49" s="1072"/>
      <c r="CA49" s="1072"/>
      <c r="CB49" s="1072"/>
      <c r="CC49" s="1072"/>
      <c r="CD49" s="1072"/>
      <c r="CE49" s="1072"/>
      <c r="CF49" s="1072"/>
      <c r="CG49" s="1073"/>
      <c r="CH49" s="1046"/>
      <c r="CI49" s="1047"/>
      <c r="CJ49" s="1047"/>
      <c r="CK49" s="1047"/>
      <c r="CL49" s="1048"/>
      <c r="CM49" s="1046"/>
      <c r="CN49" s="1047"/>
      <c r="CO49" s="1047"/>
      <c r="CP49" s="1047"/>
      <c r="CQ49" s="1048"/>
      <c r="CR49" s="1046"/>
      <c r="CS49" s="1047"/>
      <c r="CT49" s="1047"/>
      <c r="CU49" s="1047"/>
      <c r="CV49" s="1048"/>
      <c r="CW49" s="1046"/>
      <c r="CX49" s="1047"/>
      <c r="CY49" s="1047"/>
      <c r="CZ49" s="1047"/>
      <c r="DA49" s="1048"/>
      <c r="DB49" s="1046"/>
      <c r="DC49" s="1047"/>
      <c r="DD49" s="1047"/>
      <c r="DE49" s="1047"/>
      <c r="DF49" s="1048"/>
      <c r="DG49" s="1046"/>
      <c r="DH49" s="1047"/>
      <c r="DI49" s="1047"/>
      <c r="DJ49" s="1047"/>
      <c r="DK49" s="1048"/>
      <c r="DL49" s="1046"/>
      <c r="DM49" s="1047"/>
      <c r="DN49" s="1047"/>
      <c r="DO49" s="1047"/>
      <c r="DP49" s="1048"/>
      <c r="DQ49" s="1046"/>
      <c r="DR49" s="1047"/>
      <c r="DS49" s="1047"/>
      <c r="DT49" s="1047"/>
      <c r="DU49" s="1048"/>
      <c r="DV49" s="1049"/>
      <c r="DW49" s="1050"/>
      <c r="DX49" s="1050"/>
      <c r="DY49" s="1050"/>
      <c r="DZ49" s="1051"/>
      <c r="EA49" s="248"/>
    </row>
    <row r="50" spans="1:131" s="249" customFormat="1" ht="26.25" customHeight="1" x14ac:dyDescent="0.15">
      <c r="A50" s="263">
        <v>23</v>
      </c>
      <c r="B50" s="1094"/>
      <c r="C50" s="1095"/>
      <c r="D50" s="1095"/>
      <c r="E50" s="1095"/>
      <c r="F50" s="1095"/>
      <c r="G50" s="1095"/>
      <c r="H50" s="1095"/>
      <c r="I50" s="1095"/>
      <c r="J50" s="1095"/>
      <c r="K50" s="1095"/>
      <c r="L50" s="1095"/>
      <c r="M50" s="1095"/>
      <c r="N50" s="1095"/>
      <c r="O50" s="1095"/>
      <c r="P50" s="1096"/>
      <c r="Q50" s="1097"/>
      <c r="R50" s="1080"/>
      <c r="S50" s="1080"/>
      <c r="T50" s="1080"/>
      <c r="U50" s="1080"/>
      <c r="V50" s="1080"/>
      <c r="W50" s="1080"/>
      <c r="X50" s="1080"/>
      <c r="Y50" s="1080"/>
      <c r="Z50" s="1080"/>
      <c r="AA50" s="1080"/>
      <c r="AB50" s="1080"/>
      <c r="AC50" s="1080"/>
      <c r="AD50" s="1080"/>
      <c r="AE50" s="1098"/>
      <c r="AF50" s="1076"/>
      <c r="AG50" s="1077"/>
      <c r="AH50" s="1077"/>
      <c r="AI50" s="1077"/>
      <c r="AJ50" s="1078"/>
      <c r="AK50" s="1079"/>
      <c r="AL50" s="1080"/>
      <c r="AM50" s="1080"/>
      <c r="AN50" s="1080"/>
      <c r="AO50" s="1080"/>
      <c r="AP50" s="1080"/>
      <c r="AQ50" s="1080"/>
      <c r="AR50" s="1080"/>
      <c r="AS50" s="1080"/>
      <c r="AT50" s="1080"/>
      <c r="AU50" s="1080"/>
      <c r="AV50" s="1080"/>
      <c r="AW50" s="1080"/>
      <c r="AX50" s="1080"/>
      <c r="AY50" s="1080"/>
      <c r="AZ50" s="1081"/>
      <c r="BA50" s="1081"/>
      <c r="BB50" s="1081"/>
      <c r="BC50" s="1081"/>
      <c r="BD50" s="1081"/>
      <c r="BE50" s="1089"/>
      <c r="BF50" s="1089"/>
      <c r="BG50" s="1089"/>
      <c r="BH50" s="1089"/>
      <c r="BI50" s="1090"/>
      <c r="BJ50" s="254"/>
      <c r="BK50" s="254"/>
      <c r="BL50" s="254"/>
      <c r="BM50" s="254"/>
      <c r="BN50" s="254"/>
      <c r="BO50" s="267"/>
      <c r="BP50" s="267"/>
      <c r="BQ50" s="264">
        <v>44</v>
      </c>
      <c r="BR50" s="265"/>
      <c r="BS50" s="1071"/>
      <c r="BT50" s="1072"/>
      <c r="BU50" s="1072"/>
      <c r="BV50" s="1072"/>
      <c r="BW50" s="1072"/>
      <c r="BX50" s="1072"/>
      <c r="BY50" s="1072"/>
      <c r="BZ50" s="1072"/>
      <c r="CA50" s="1072"/>
      <c r="CB50" s="1072"/>
      <c r="CC50" s="1072"/>
      <c r="CD50" s="1072"/>
      <c r="CE50" s="1072"/>
      <c r="CF50" s="1072"/>
      <c r="CG50" s="1073"/>
      <c r="CH50" s="1046"/>
      <c r="CI50" s="1047"/>
      <c r="CJ50" s="1047"/>
      <c r="CK50" s="1047"/>
      <c r="CL50" s="1048"/>
      <c r="CM50" s="1046"/>
      <c r="CN50" s="1047"/>
      <c r="CO50" s="1047"/>
      <c r="CP50" s="1047"/>
      <c r="CQ50" s="1048"/>
      <c r="CR50" s="1046"/>
      <c r="CS50" s="1047"/>
      <c r="CT50" s="1047"/>
      <c r="CU50" s="1047"/>
      <c r="CV50" s="1048"/>
      <c r="CW50" s="1046"/>
      <c r="CX50" s="1047"/>
      <c r="CY50" s="1047"/>
      <c r="CZ50" s="1047"/>
      <c r="DA50" s="1048"/>
      <c r="DB50" s="1046"/>
      <c r="DC50" s="1047"/>
      <c r="DD50" s="1047"/>
      <c r="DE50" s="1047"/>
      <c r="DF50" s="1048"/>
      <c r="DG50" s="1046"/>
      <c r="DH50" s="1047"/>
      <c r="DI50" s="1047"/>
      <c r="DJ50" s="1047"/>
      <c r="DK50" s="1048"/>
      <c r="DL50" s="1046"/>
      <c r="DM50" s="1047"/>
      <c r="DN50" s="1047"/>
      <c r="DO50" s="1047"/>
      <c r="DP50" s="1048"/>
      <c r="DQ50" s="1046"/>
      <c r="DR50" s="1047"/>
      <c r="DS50" s="1047"/>
      <c r="DT50" s="1047"/>
      <c r="DU50" s="1048"/>
      <c r="DV50" s="1049"/>
      <c r="DW50" s="1050"/>
      <c r="DX50" s="1050"/>
      <c r="DY50" s="1050"/>
      <c r="DZ50" s="1051"/>
      <c r="EA50" s="248"/>
    </row>
    <row r="51" spans="1:131" s="249" customFormat="1" ht="26.25" customHeight="1" x14ac:dyDescent="0.15">
      <c r="A51" s="263">
        <v>24</v>
      </c>
      <c r="B51" s="1094"/>
      <c r="C51" s="1095"/>
      <c r="D51" s="1095"/>
      <c r="E51" s="1095"/>
      <c r="F51" s="1095"/>
      <c r="G51" s="1095"/>
      <c r="H51" s="1095"/>
      <c r="I51" s="1095"/>
      <c r="J51" s="1095"/>
      <c r="K51" s="1095"/>
      <c r="L51" s="1095"/>
      <c r="M51" s="1095"/>
      <c r="N51" s="1095"/>
      <c r="O51" s="1095"/>
      <c r="P51" s="1096"/>
      <c r="Q51" s="1097"/>
      <c r="R51" s="1080"/>
      <c r="S51" s="1080"/>
      <c r="T51" s="1080"/>
      <c r="U51" s="1080"/>
      <c r="V51" s="1080"/>
      <c r="W51" s="1080"/>
      <c r="X51" s="1080"/>
      <c r="Y51" s="1080"/>
      <c r="Z51" s="1080"/>
      <c r="AA51" s="1080"/>
      <c r="AB51" s="1080"/>
      <c r="AC51" s="1080"/>
      <c r="AD51" s="1080"/>
      <c r="AE51" s="1098"/>
      <c r="AF51" s="1076"/>
      <c r="AG51" s="1077"/>
      <c r="AH51" s="1077"/>
      <c r="AI51" s="1077"/>
      <c r="AJ51" s="1078"/>
      <c r="AK51" s="1079"/>
      <c r="AL51" s="1080"/>
      <c r="AM51" s="1080"/>
      <c r="AN51" s="1080"/>
      <c r="AO51" s="1080"/>
      <c r="AP51" s="1080"/>
      <c r="AQ51" s="1080"/>
      <c r="AR51" s="1080"/>
      <c r="AS51" s="1080"/>
      <c r="AT51" s="1080"/>
      <c r="AU51" s="1080"/>
      <c r="AV51" s="1080"/>
      <c r="AW51" s="1080"/>
      <c r="AX51" s="1080"/>
      <c r="AY51" s="1080"/>
      <c r="AZ51" s="1081"/>
      <c r="BA51" s="1081"/>
      <c r="BB51" s="1081"/>
      <c r="BC51" s="1081"/>
      <c r="BD51" s="1081"/>
      <c r="BE51" s="1089"/>
      <c r="BF51" s="1089"/>
      <c r="BG51" s="1089"/>
      <c r="BH51" s="1089"/>
      <c r="BI51" s="1090"/>
      <c r="BJ51" s="254"/>
      <c r="BK51" s="254"/>
      <c r="BL51" s="254"/>
      <c r="BM51" s="254"/>
      <c r="BN51" s="254"/>
      <c r="BO51" s="267"/>
      <c r="BP51" s="267"/>
      <c r="BQ51" s="264">
        <v>45</v>
      </c>
      <c r="BR51" s="265"/>
      <c r="BS51" s="1071"/>
      <c r="BT51" s="1072"/>
      <c r="BU51" s="1072"/>
      <c r="BV51" s="1072"/>
      <c r="BW51" s="1072"/>
      <c r="BX51" s="1072"/>
      <c r="BY51" s="1072"/>
      <c r="BZ51" s="1072"/>
      <c r="CA51" s="1072"/>
      <c r="CB51" s="1072"/>
      <c r="CC51" s="1072"/>
      <c r="CD51" s="1072"/>
      <c r="CE51" s="1072"/>
      <c r="CF51" s="1072"/>
      <c r="CG51" s="1073"/>
      <c r="CH51" s="1046"/>
      <c r="CI51" s="1047"/>
      <c r="CJ51" s="1047"/>
      <c r="CK51" s="1047"/>
      <c r="CL51" s="1048"/>
      <c r="CM51" s="1046"/>
      <c r="CN51" s="1047"/>
      <c r="CO51" s="1047"/>
      <c r="CP51" s="1047"/>
      <c r="CQ51" s="1048"/>
      <c r="CR51" s="1046"/>
      <c r="CS51" s="1047"/>
      <c r="CT51" s="1047"/>
      <c r="CU51" s="1047"/>
      <c r="CV51" s="1048"/>
      <c r="CW51" s="1046"/>
      <c r="CX51" s="1047"/>
      <c r="CY51" s="1047"/>
      <c r="CZ51" s="1047"/>
      <c r="DA51" s="1048"/>
      <c r="DB51" s="1046"/>
      <c r="DC51" s="1047"/>
      <c r="DD51" s="1047"/>
      <c r="DE51" s="1047"/>
      <c r="DF51" s="1048"/>
      <c r="DG51" s="1046"/>
      <c r="DH51" s="1047"/>
      <c r="DI51" s="1047"/>
      <c r="DJ51" s="1047"/>
      <c r="DK51" s="1048"/>
      <c r="DL51" s="1046"/>
      <c r="DM51" s="1047"/>
      <c r="DN51" s="1047"/>
      <c r="DO51" s="1047"/>
      <c r="DP51" s="1048"/>
      <c r="DQ51" s="1046"/>
      <c r="DR51" s="1047"/>
      <c r="DS51" s="1047"/>
      <c r="DT51" s="1047"/>
      <c r="DU51" s="1048"/>
      <c r="DV51" s="1049"/>
      <c r="DW51" s="1050"/>
      <c r="DX51" s="1050"/>
      <c r="DY51" s="1050"/>
      <c r="DZ51" s="1051"/>
      <c r="EA51" s="248"/>
    </row>
    <row r="52" spans="1:131" s="249" customFormat="1" ht="26.25" customHeight="1" x14ac:dyDescent="0.15">
      <c r="A52" s="263">
        <v>25</v>
      </c>
      <c r="B52" s="1094"/>
      <c r="C52" s="1095"/>
      <c r="D52" s="1095"/>
      <c r="E52" s="1095"/>
      <c r="F52" s="1095"/>
      <c r="G52" s="1095"/>
      <c r="H52" s="1095"/>
      <c r="I52" s="1095"/>
      <c r="J52" s="1095"/>
      <c r="K52" s="1095"/>
      <c r="L52" s="1095"/>
      <c r="M52" s="1095"/>
      <c r="N52" s="1095"/>
      <c r="O52" s="1095"/>
      <c r="P52" s="1096"/>
      <c r="Q52" s="1097"/>
      <c r="R52" s="1080"/>
      <c r="S52" s="1080"/>
      <c r="T52" s="1080"/>
      <c r="U52" s="1080"/>
      <c r="V52" s="1080"/>
      <c r="W52" s="1080"/>
      <c r="X52" s="1080"/>
      <c r="Y52" s="1080"/>
      <c r="Z52" s="1080"/>
      <c r="AA52" s="1080"/>
      <c r="AB52" s="1080"/>
      <c r="AC52" s="1080"/>
      <c r="AD52" s="1080"/>
      <c r="AE52" s="1098"/>
      <c r="AF52" s="1076"/>
      <c r="AG52" s="1077"/>
      <c r="AH52" s="1077"/>
      <c r="AI52" s="1077"/>
      <c r="AJ52" s="1078"/>
      <c r="AK52" s="1079"/>
      <c r="AL52" s="1080"/>
      <c r="AM52" s="1080"/>
      <c r="AN52" s="1080"/>
      <c r="AO52" s="1080"/>
      <c r="AP52" s="1080"/>
      <c r="AQ52" s="1080"/>
      <c r="AR52" s="1080"/>
      <c r="AS52" s="1080"/>
      <c r="AT52" s="1080"/>
      <c r="AU52" s="1080"/>
      <c r="AV52" s="1080"/>
      <c r="AW52" s="1080"/>
      <c r="AX52" s="1080"/>
      <c r="AY52" s="1080"/>
      <c r="AZ52" s="1081"/>
      <c r="BA52" s="1081"/>
      <c r="BB52" s="1081"/>
      <c r="BC52" s="1081"/>
      <c r="BD52" s="1081"/>
      <c r="BE52" s="1089"/>
      <c r="BF52" s="1089"/>
      <c r="BG52" s="1089"/>
      <c r="BH52" s="1089"/>
      <c r="BI52" s="1090"/>
      <c r="BJ52" s="254"/>
      <c r="BK52" s="254"/>
      <c r="BL52" s="254"/>
      <c r="BM52" s="254"/>
      <c r="BN52" s="254"/>
      <c r="BO52" s="267"/>
      <c r="BP52" s="267"/>
      <c r="BQ52" s="264">
        <v>46</v>
      </c>
      <c r="BR52" s="265"/>
      <c r="BS52" s="1071"/>
      <c r="BT52" s="1072"/>
      <c r="BU52" s="1072"/>
      <c r="BV52" s="1072"/>
      <c r="BW52" s="1072"/>
      <c r="BX52" s="1072"/>
      <c r="BY52" s="1072"/>
      <c r="BZ52" s="1072"/>
      <c r="CA52" s="1072"/>
      <c r="CB52" s="1072"/>
      <c r="CC52" s="1072"/>
      <c r="CD52" s="1072"/>
      <c r="CE52" s="1072"/>
      <c r="CF52" s="1072"/>
      <c r="CG52" s="1073"/>
      <c r="CH52" s="1046"/>
      <c r="CI52" s="1047"/>
      <c r="CJ52" s="1047"/>
      <c r="CK52" s="1047"/>
      <c r="CL52" s="1048"/>
      <c r="CM52" s="1046"/>
      <c r="CN52" s="1047"/>
      <c r="CO52" s="1047"/>
      <c r="CP52" s="1047"/>
      <c r="CQ52" s="1048"/>
      <c r="CR52" s="1046"/>
      <c r="CS52" s="1047"/>
      <c r="CT52" s="1047"/>
      <c r="CU52" s="1047"/>
      <c r="CV52" s="1048"/>
      <c r="CW52" s="1046"/>
      <c r="CX52" s="1047"/>
      <c r="CY52" s="1047"/>
      <c r="CZ52" s="1047"/>
      <c r="DA52" s="1048"/>
      <c r="DB52" s="1046"/>
      <c r="DC52" s="1047"/>
      <c r="DD52" s="1047"/>
      <c r="DE52" s="1047"/>
      <c r="DF52" s="1048"/>
      <c r="DG52" s="1046"/>
      <c r="DH52" s="1047"/>
      <c r="DI52" s="1047"/>
      <c r="DJ52" s="1047"/>
      <c r="DK52" s="1048"/>
      <c r="DL52" s="1046"/>
      <c r="DM52" s="1047"/>
      <c r="DN52" s="1047"/>
      <c r="DO52" s="1047"/>
      <c r="DP52" s="1048"/>
      <c r="DQ52" s="1046"/>
      <c r="DR52" s="1047"/>
      <c r="DS52" s="1047"/>
      <c r="DT52" s="1047"/>
      <c r="DU52" s="1048"/>
      <c r="DV52" s="1049"/>
      <c r="DW52" s="1050"/>
      <c r="DX52" s="1050"/>
      <c r="DY52" s="1050"/>
      <c r="DZ52" s="1051"/>
      <c r="EA52" s="248"/>
    </row>
    <row r="53" spans="1:131" s="249" customFormat="1" ht="26.25" customHeight="1" x14ac:dyDescent="0.15">
      <c r="A53" s="263">
        <v>26</v>
      </c>
      <c r="B53" s="1094"/>
      <c r="C53" s="1095"/>
      <c r="D53" s="1095"/>
      <c r="E53" s="1095"/>
      <c r="F53" s="1095"/>
      <c r="G53" s="1095"/>
      <c r="H53" s="1095"/>
      <c r="I53" s="1095"/>
      <c r="J53" s="1095"/>
      <c r="K53" s="1095"/>
      <c r="L53" s="1095"/>
      <c r="M53" s="1095"/>
      <c r="N53" s="1095"/>
      <c r="O53" s="1095"/>
      <c r="P53" s="1096"/>
      <c r="Q53" s="1097"/>
      <c r="R53" s="1080"/>
      <c r="S53" s="1080"/>
      <c r="T53" s="1080"/>
      <c r="U53" s="1080"/>
      <c r="V53" s="1080"/>
      <c r="W53" s="1080"/>
      <c r="X53" s="1080"/>
      <c r="Y53" s="1080"/>
      <c r="Z53" s="1080"/>
      <c r="AA53" s="1080"/>
      <c r="AB53" s="1080"/>
      <c r="AC53" s="1080"/>
      <c r="AD53" s="1080"/>
      <c r="AE53" s="1098"/>
      <c r="AF53" s="1076"/>
      <c r="AG53" s="1077"/>
      <c r="AH53" s="1077"/>
      <c r="AI53" s="1077"/>
      <c r="AJ53" s="1078"/>
      <c r="AK53" s="1079"/>
      <c r="AL53" s="1080"/>
      <c r="AM53" s="1080"/>
      <c r="AN53" s="1080"/>
      <c r="AO53" s="1080"/>
      <c r="AP53" s="1080"/>
      <c r="AQ53" s="1080"/>
      <c r="AR53" s="1080"/>
      <c r="AS53" s="1080"/>
      <c r="AT53" s="1080"/>
      <c r="AU53" s="1080"/>
      <c r="AV53" s="1080"/>
      <c r="AW53" s="1080"/>
      <c r="AX53" s="1080"/>
      <c r="AY53" s="1080"/>
      <c r="AZ53" s="1081"/>
      <c r="BA53" s="1081"/>
      <c r="BB53" s="1081"/>
      <c r="BC53" s="1081"/>
      <c r="BD53" s="1081"/>
      <c r="BE53" s="1089"/>
      <c r="BF53" s="1089"/>
      <c r="BG53" s="1089"/>
      <c r="BH53" s="1089"/>
      <c r="BI53" s="1090"/>
      <c r="BJ53" s="254"/>
      <c r="BK53" s="254"/>
      <c r="BL53" s="254"/>
      <c r="BM53" s="254"/>
      <c r="BN53" s="254"/>
      <c r="BO53" s="267"/>
      <c r="BP53" s="267"/>
      <c r="BQ53" s="264">
        <v>47</v>
      </c>
      <c r="BR53" s="265"/>
      <c r="BS53" s="1071"/>
      <c r="BT53" s="1072"/>
      <c r="BU53" s="1072"/>
      <c r="BV53" s="1072"/>
      <c r="BW53" s="1072"/>
      <c r="BX53" s="1072"/>
      <c r="BY53" s="1072"/>
      <c r="BZ53" s="1072"/>
      <c r="CA53" s="1072"/>
      <c r="CB53" s="1072"/>
      <c r="CC53" s="1072"/>
      <c r="CD53" s="1072"/>
      <c r="CE53" s="1072"/>
      <c r="CF53" s="1072"/>
      <c r="CG53" s="1073"/>
      <c r="CH53" s="1046"/>
      <c r="CI53" s="1047"/>
      <c r="CJ53" s="1047"/>
      <c r="CK53" s="1047"/>
      <c r="CL53" s="1048"/>
      <c r="CM53" s="1046"/>
      <c r="CN53" s="1047"/>
      <c r="CO53" s="1047"/>
      <c r="CP53" s="1047"/>
      <c r="CQ53" s="1048"/>
      <c r="CR53" s="1046"/>
      <c r="CS53" s="1047"/>
      <c r="CT53" s="1047"/>
      <c r="CU53" s="1047"/>
      <c r="CV53" s="1048"/>
      <c r="CW53" s="1046"/>
      <c r="CX53" s="1047"/>
      <c r="CY53" s="1047"/>
      <c r="CZ53" s="1047"/>
      <c r="DA53" s="1048"/>
      <c r="DB53" s="1046"/>
      <c r="DC53" s="1047"/>
      <c r="DD53" s="1047"/>
      <c r="DE53" s="1047"/>
      <c r="DF53" s="1048"/>
      <c r="DG53" s="1046"/>
      <c r="DH53" s="1047"/>
      <c r="DI53" s="1047"/>
      <c r="DJ53" s="1047"/>
      <c r="DK53" s="1048"/>
      <c r="DL53" s="1046"/>
      <c r="DM53" s="1047"/>
      <c r="DN53" s="1047"/>
      <c r="DO53" s="1047"/>
      <c r="DP53" s="1048"/>
      <c r="DQ53" s="1046"/>
      <c r="DR53" s="1047"/>
      <c r="DS53" s="1047"/>
      <c r="DT53" s="1047"/>
      <c r="DU53" s="1048"/>
      <c r="DV53" s="1049"/>
      <c r="DW53" s="1050"/>
      <c r="DX53" s="1050"/>
      <c r="DY53" s="1050"/>
      <c r="DZ53" s="1051"/>
      <c r="EA53" s="248"/>
    </row>
    <row r="54" spans="1:131" s="249" customFormat="1" ht="26.25" customHeight="1" x14ac:dyDescent="0.15">
      <c r="A54" s="263">
        <v>27</v>
      </c>
      <c r="B54" s="1094"/>
      <c r="C54" s="1095"/>
      <c r="D54" s="1095"/>
      <c r="E54" s="1095"/>
      <c r="F54" s="1095"/>
      <c r="G54" s="1095"/>
      <c r="H54" s="1095"/>
      <c r="I54" s="1095"/>
      <c r="J54" s="1095"/>
      <c r="K54" s="1095"/>
      <c r="L54" s="1095"/>
      <c r="M54" s="1095"/>
      <c r="N54" s="1095"/>
      <c r="O54" s="1095"/>
      <c r="P54" s="1096"/>
      <c r="Q54" s="1097"/>
      <c r="R54" s="1080"/>
      <c r="S54" s="1080"/>
      <c r="T54" s="1080"/>
      <c r="U54" s="1080"/>
      <c r="V54" s="1080"/>
      <c r="W54" s="1080"/>
      <c r="X54" s="1080"/>
      <c r="Y54" s="1080"/>
      <c r="Z54" s="1080"/>
      <c r="AA54" s="1080"/>
      <c r="AB54" s="1080"/>
      <c r="AC54" s="1080"/>
      <c r="AD54" s="1080"/>
      <c r="AE54" s="1098"/>
      <c r="AF54" s="1076"/>
      <c r="AG54" s="1077"/>
      <c r="AH54" s="1077"/>
      <c r="AI54" s="1077"/>
      <c r="AJ54" s="1078"/>
      <c r="AK54" s="1079"/>
      <c r="AL54" s="1080"/>
      <c r="AM54" s="1080"/>
      <c r="AN54" s="1080"/>
      <c r="AO54" s="1080"/>
      <c r="AP54" s="1080"/>
      <c r="AQ54" s="1080"/>
      <c r="AR54" s="1080"/>
      <c r="AS54" s="1080"/>
      <c r="AT54" s="1080"/>
      <c r="AU54" s="1080"/>
      <c r="AV54" s="1080"/>
      <c r="AW54" s="1080"/>
      <c r="AX54" s="1080"/>
      <c r="AY54" s="1080"/>
      <c r="AZ54" s="1081"/>
      <c r="BA54" s="1081"/>
      <c r="BB54" s="1081"/>
      <c r="BC54" s="1081"/>
      <c r="BD54" s="1081"/>
      <c r="BE54" s="1089"/>
      <c r="BF54" s="1089"/>
      <c r="BG54" s="1089"/>
      <c r="BH54" s="1089"/>
      <c r="BI54" s="1090"/>
      <c r="BJ54" s="254"/>
      <c r="BK54" s="254"/>
      <c r="BL54" s="254"/>
      <c r="BM54" s="254"/>
      <c r="BN54" s="254"/>
      <c r="BO54" s="267"/>
      <c r="BP54" s="267"/>
      <c r="BQ54" s="264">
        <v>48</v>
      </c>
      <c r="BR54" s="265"/>
      <c r="BS54" s="1071"/>
      <c r="BT54" s="1072"/>
      <c r="BU54" s="1072"/>
      <c r="BV54" s="1072"/>
      <c r="BW54" s="1072"/>
      <c r="BX54" s="1072"/>
      <c r="BY54" s="1072"/>
      <c r="BZ54" s="1072"/>
      <c r="CA54" s="1072"/>
      <c r="CB54" s="1072"/>
      <c r="CC54" s="1072"/>
      <c r="CD54" s="1072"/>
      <c r="CE54" s="1072"/>
      <c r="CF54" s="1072"/>
      <c r="CG54" s="1073"/>
      <c r="CH54" s="1046"/>
      <c r="CI54" s="1047"/>
      <c r="CJ54" s="1047"/>
      <c r="CK54" s="1047"/>
      <c r="CL54" s="1048"/>
      <c r="CM54" s="1046"/>
      <c r="CN54" s="1047"/>
      <c r="CO54" s="1047"/>
      <c r="CP54" s="1047"/>
      <c r="CQ54" s="1048"/>
      <c r="CR54" s="1046"/>
      <c r="CS54" s="1047"/>
      <c r="CT54" s="1047"/>
      <c r="CU54" s="1047"/>
      <c r="CV54" s="1048"/>
      <c r="CW54" s="1046"/>
      <c r="CX54" s="1047"/>
      <c r="CY54" s="1047"/>
      <c r="CZ54" s="1047"/>
      <c r="DA54" s="1048"/>
      <c r="DB54" s="1046"/>
      <c r="DC54" s="1047"/>
      <c r="DD54" s="1047"/>
      <c r="DE54" s="1047"/>
      <c r="DF54" s="1048"/>
      <c r="DG54" s="1046"/>
      <c r="DH54" s="1047"/>
      <c r="DI54" s="1047"/>
      <c r="DJ54" s="1047"/>
      <c r="DK54" s="1048"/>
      <c r="DL54" s="1046"/>
      <c r="DM54" s="1047"/>
      <c r="DN54" s="1047"/>
      <c r="DO54" s="1047"/>
      <c r="DP54" s="1048"/>
      <c r="DQ54" s="1046"/>
      <c r="DR54" s="1047"/>
      <c r="DS54" s="1047"/>
      <c r="DT54" s="1047"/>
      <c r="DU54" s="1048"/>
      <c r="DV54" s="1049"/>
      <c r="DW54" s="1050"/>
      <c r="DX54" s="1050"/>
      <c r="DY54" s="1050"/>
      <c r="DZ54" s="1051"/>
      <c r="EA54" s="248"/>
    </row>
    <row r="55" spans="1:131" s="249" customFormat="1" ht="26.25" customHeight="1" x14ac:dyDescent="0.15">
      <c r="A55" s="263">
        <v>28</v>
      </c>
      <c r="B55" s="1094"/>
      <c r="C55" s="1095"/>
      <c r="D55" s="1095"/>
      <c r="E55" s="1095"/>
      <c r="F55" s="1095"/>
      <c r="G55" s="1095"/>
      <c r="H55" s="1095"/>
      <c r="I55" s="1095"/>
      <c r="J55" s="1095"/>
      <c r="K55" s="1095"/>
      <c r="L55" s="1095"/>
      <c r="M55" s="1095"/>
      <c r="N55" s="1095"/>
      <c r="O55" s="1095"/>
      <c r="P55" s="1096"/>
      <c r="Q55" s="1097"/>
      <c r="R55" s="1080"/>
      <c r="S55" s="1080"/>
      <c r="T55" s="1080"/>
      <c r="U55" s="1080"/>
      <c r="V55" s="1080"/>
      <c r="W55" s="1080"/>
      <c r="X55" s="1080"/>
      <c r="Y55" s="1080"/>
      <c r="Z55" s="1080"/>
      <c r="AA55" s="1080"/>
      <c r="AB55" s="1080"/>
      <c r="AC55" s="1080"/>
      <c r="AD55" s="1080"/>
      <c r="AE55" s="1098"/>
      <c r="AF55" s="1076"/>
      <c r="AG55" s="1077"/>
      <c r="AH55" s="1077"/>
      <c r="AI55" s="1077"/>
      <c r="AJ55" s="1078"/>
      <c r="AK55" s="1079"/>
      <c r="AL55" s="1080"/>
      <c r="AM55" s="1080"/>
      <c r="AN55" s="1080"/>
      <c r="AO55" s="1080"/>
      <c r="AP55" s="1080"/>
      <c r="AQ55" s="1080"/>
      <c r="AR55" s="1080"/>
      <c r="AS55" s="1080"/>
      <c r="AT55" s="1080"/>
      <c r="AU55" s="1080"/>
      <c r="AV55" s="1080"/>
      <c r="AW55" s="1080"/>
      <c r="AX55" s="1080"/>
      <c r="AY55" s="1080"/>
      <c r="AZ55" s="1081"/>
      <c r="BA55" s="1081"/>
      <c r="BB55" s="1081"/>
      <c r="BC55" s="1081"/>
      <c r="BD55" s="1081"/>
      <c r="BE55" s="1089"/>
      <c r="BF55" s="1089"/>
      <c r="BG55" s="1089"/>
      <c r="BH55" s="1089"/>
      <c r="BI55" s="1090"/>
      <c r="BJ55" s="254"/>
      <c r="BK55" s="254"/>
      <c r="BL55" s="254"/>
      <c r="BM55" s="254"/>
      <c r="BN55" s="254"/>
      <c r="BO55" s="267"/>
      <c r="BP55" s="267"/>
      <c r="BQ55" s="264">
        <v>49</v>
      </c>
      <c r="BR55" s="265"/>
      <c r="BS55" s="1071"/>
      <c r="BT55" s="1072"/>
      <c r="BU55" s="1072"/>
      <c r="BV55" s="1072"/>
      <c r="BW55" s="1072"/>
      <c r="BX55" s="1072"/>
      <c r="BY55" s="1072"/>
      <c r="BZ55" s="1072"/>
      <c r="CA55" s="1072"/>
      <c r="CB55" s="1072"/>
      <c r="CC55" s="1072"/>
      <c r="CD55" s="1072"/>
      <c r="CE55" s="1072"/>
      <c r="CF55" s="1072"/>
      <c r="CG55" s="1073"/>
      <c r="CH55" s="1046"/>
      <c r="CI55" s="1047"/>
      <c r="CJ55" s="1047"/>
      <c r="CK55" s="1047"/>
      <c r="CL55" s="1048"/>
      <c r="CM55" s="1046"/>
      <c r="CN55" s="1047"/>
      <c r="CO55" s="1047"/>
      <c r="CP55" s="1047"/>
      <c r="CQ55" s="1048"/>
      <c r="CR55" s="1046"/>
      <c r="CS55" s="1047"/>
      <c r="CT55" s="1047"/>
      <c r="CU55" s="1047"/>
      <c r="CV55" s="1048"/>
      <c r="CW55" s="1046"/>
      <c r="CX55" s="1047"/>
      <c r="CY55" s="1047"/>
      <c r="CZ55" s="1047"/>
      <c r="DA55" s="1048"/>
      <c r="DB55" s="1046"/>
      <c r="DC55" s="1047"/>
      <c r="DD55" s="1047"/>
      <c r="DE55" s="1047"/>
      <c r="DF55" s="1048"/>
      <c r="DG55" s="1046"/>
      <c r="DH55" s="1047"/>
      <c r="DI55" s="1047"/>
      <c r="DJ55" s="1047"/>
      <c r="DK55" s="1048"/>
      <c r="DL55" s="1046"/>
      <c r="DM55" s="1047"/>
      <c r="DN55" s="1047"/>
      <c r="DO55" s="1047"/>
      <c r="DP55" s="1048"/>
      <c r="DQ55" s="1046"/>
      <c r="DR55" s="1047"/>
      <c r="DS55" s="1047"/>
      <c r="DT55" s="1047"/>
      <c r="DU55" s="1048"/>
      <c r="DV55" s="1049"/>
      <c r="DW55" s="1050"/>
      <c r="DX55" s="1050"/>
      <c r="DY55" s="1050"/>
      <c r="DZ55" s="1051"/>
      <c r="EA55" s="248"/>
    </row>
    <row r="56" spans="1:131" s="249" customFormat="1" ht="26.25" customHeight="1" x14ac:dyDescent="0.15">
      <c r="A56" s="263">
        <v>29</v>
      </c>
      <c r="B56" s="1094"/>
      <c r="C56" s="1095"/>
      <c r="D56" s="1095"/>
      <c r="E56" s="1095"/>
      <c r="F56" s="1095"/>
      <c r="G56" s="1095"/>
      <c r="H56" s="1095"/>
      <c r="I56" s="1095"/>
      <c r="J56" s="1095"/>
      <c r="K56" s="1095"/>
      <c r="L56" s="1095"/>
      <c r="M56" s="1095"/>
      <c r="N56" s="1095"/>
      <c r="O56" s="1095"/>
      <c r="P56" s="1096"/>
      <c r="Q56" s="1097"/>
      <c r="R56" s="1080"/>
      <c r="S56" s="1080"/>
      <c r="T56" s="1080"/>
      <c r="U56" s="1080"/>
      <c r="V56" s="1080"/>
      <c r="W56" s="1080"/>
      <c r="X56" s="1080"/>
      <c r="Y56" s="1080"/>
      <c r="Z56" s="1080"/>
      <c r="AA56" s="1080"/>
      <c r="AB56" s="1080"/>
      <c r="AC56" s="1080"/>
      <c r="AD56" s="1080"/>
      <c r="AE56" s="1098"/>
      <c r="AF56" s="1076"/>
      <c r="AG56" s="1077"/>
      <c r="AH56" s="1077"/>
      <c r="AI56" s="1077"/>
      <c r="AJ56" s="1078"/>
      <c r="AK56" s="1079"/>
      <c r="AL56" s="1080"/>
      <c r="AM56" s="1080"/>
      <c r="AN56" s="1080"/>
      <c r="AO56" s="1080"/>
      <c r="AP56" s="1080"/>
      <c r="AQ56" s="1080"/>
      <c r="AR56" s="1080"/>
      <c r="AS56" s="1080"/>
      <c r="AT56" s="1080"/>
      <c r="AU56" s="1080"/>
      <c r="AV56" s="1080"/>
      <c r="AW56" s="1080"/>
      <c r="AX56" s="1080"/>
      <c r="AY56" s="1080"/>
      <c r="AZ56" s="1081"/>
      <c r="BA56" s="1081"/>
      <c r="BB56" s="1081"/>
      <c r="BC56" s="1081"/>
      <c r="BD56" s="1081"/>
      <c r="BE56" s="1089"/>
      <c r="BF56" s="1089"/>
      <c r="BG56" s="1089"/>
      <c r="BH56" s="1089"/>
      <c r="BI56" s="1090"/>
      <c r="BJ56" s="254"/>
      <c r="BK56" s="254"/>
      <c r="BL56" s="254"/>
      <c r="BM56" s="254"/>
      <c r="BN56" s="254"/>
      <c r="BO56" s="267"/>
      <c r="BP56" s="267"/>
      <c r="BQ56" s="264">
        <v>50</v>
      </c>
      <c r="BR56" s="265"/>
      <c r="BS56" s="1071"/>
      <c r="BT56" s="1072"/>
      <c r="BU56" s="1072"/>
      <c r="BV56" s="1072"/>
      <c r="BW56" s="1072"/>
      <c r="BX56" s="1072"/>
      <c r="BY56" s="1072"/>
      <c r="BZ56" s="1072"/>
      <c r="CA56" s="1072"/>
      <c r="CB56" s="1072"/>
      <c r="CC56" s="1072"/>
      <c r="CD56" s="1072"/>
      <c r="CE56" s="1072"/>
      <c r="CF56" s="1072"/>
      <c r="CG56" s="1073"/>
      <c r="CH56" s="1046"/>
      <c r="CI56" s="1047"/>
      <c r="CJ56" s="1047"/>
      <c r="CK56" s="1047"/>
      <c r="CL56" s="1048"/>
      <c r="CM56" s="1046"/>
      <c r="CN56" s="1047"/>
      <c r="CO56" s="1047"/>
      <c r="CP56" s="1047"/>
      <c r="CQ56" s="1048"/>
      <c r="CR56" s="1046"/>
      <c r="CS56" s="1047"/>
      <c r="CT56" s="1047"/>
      <c r="CU56" s="1047"/>
      <c r="CV56" s="1048"/>
      <c r="CW56" s="1046"/>
      <c r="CX56" s="1047"/>
      <c r="CY56" s="1047"/>
      <c r="CZ56" s="1047"/>
      <c r="DA56" s="1048"/>
      <c r="DB56" s="1046"/>
      <c r="DC56" s="1047"/>
      <c r="DD56" s="1047"/>
      <c r="DE56" s="1047"/>
      <c r="DF56" s="1048"/>
      <c r="DG56" s="1046"/>
      <c r="DH56" s="1047"/>
      <c r="DI56" s="1047"/>
      <c r="DJ56" s="1047"/>
      <c r="DK56" s="1048"/>
      <c r="DL56" s="1046"/>
      <c r="DM56" s="1047"/>
      <c r="DN56" s="1047"/>
      <c r="DO56" s="1047"/>
      <c r="DP56" s="1048"/>
      <c r="DQ56" s="1046"/>
      <c r="DR56" s="1047"/>
      <c r="DS56" s="1047"/>
      <c r="DT56" s="1047"/>
      <c r="DU56" s="1048"/>
      <c r="DV56" s="1049"/>
      <c r="DW56" s="1050"/>
      <c r="DX56" s="1050"/>
      <c r="DY56" s="1050"/>
      <c r="DZ56" s="1051"/>
      <c r="EA56" s="248"/>
    </row>
    <row r="57" spans="1:131" s="249" customFormat="1" ht="26.25" customHeight="1" x14ac:dyDescent="0.15">
      <c r="A57" s="263">
        <v>30</v>
      </c>
      <c r="B57" s="1094"/>
      <c r="C57" s="1095"/>
      <c r="D57" s="1095"/>
      <c r="E57" s="1095"/>
      <c r="F57" s="1095"/>
      <c r="G57" s="1095"/>
      <c r="H57" s="1095"/>
      <c r="I57" s="1095"/>
      <c r="J57" s="1095"/>
      <c r="K57" s="1095"/>
      <c r="L57" s="1095"/>
      <c r="M57" s="1095"/>
      <c r="N57" s="1095"/>
      <c r="O57" s="1095"/>
      <c r="P57" s="1096"/>
      <c r="Q57" s="1097"/>
      <c r="R57" s="1080"/>
      <c r="S57" s="1080"/>
      <c r="T57" s="1080"/>
      <c r="U57" s="1080"/>
      <c r="V57" s="1080"/>
      <c r="W57" s="1080"/>
      <c r="X57" s="1080"/>
      <c r="Y57" s="1080"/>
      <c r="Z57" s="1080"/>
      <c r="AA57" s="1080"/>
      <c r="AB57" s="1080"/>
      <c r="AC57" s="1080"/>
      <c r="AD57" s="1080"/>
      <c r="AE57" s="1098"/>
      <c r="AF57" s="1076"/>
      <c r="AG57" s="1077"/>
      <c r="AH57" s="1077"/>
      <c r="AI57" s="1077"/>
      <c r="AJ57" s="1078"/>
      <c r="AK57" s="1079"/>
      <c r="AL57" s="1080"/>
      <c r="AM57" s="1080"/>
      <c r="AN57" s="1080"/>
      <c r="AO57" s="1080"/>
      <c r="AP57" s="1080"/>
      <c r="AQ57" s="1080"/>
      <c r="AR57" s="1080"/>
      <c r="AS57" s="1080"/>
      <c r="AT57" s="1080"/>
      <c r="AU57" s="1080"/>
      <c r="AV57" s="1080"/>
      <c r="AW57" s="1080"/>
      <c r="AX57" s="1080"/>
      <c r="AY57" s="1080"/>
      <c r="AZ57" s="1081"/>
      <c r="BA57" s="1081"/>
      <c r="BB57" s="1081"/>
      <c r="BC57" s="1081"/>
      <c r="BD57" s="1081"/>
      <c r="BE57" s="1089"/>
      <c r="BF57" s="1089"/>
      <c r="BG57" s="1089"/>
      <c r="BH57" s="1089"/>
      <c r="BI57" s="1090"/>
      <c r="BJ57" s="254"/>
      <c r="BK57" s="254"/>
      <c r="BL57" s="254"/>
      <c r="BM57" s="254"/>
      <c r="BN57" s="254"/>
      <c r="BO57" s="267"/>
      <c r="BP57" s="267"/>
      <c r="BQ57" s="264">
        <v>51</v>
      </c>
      <c r="BR57" s="265"/>
      <c r="BS57" s="1071"/>
      <c r="BT57" s="1072"/>
      <c r="BU57" s="1072"/>
      <c r="BV57" s="1072"/>
      <c r="BW57" s="1072"/>
      <c r="BX57" s="1072"/>
      <c r="BY57" s="1072"/>
      <c r="BZ57" s="1072"/>
      <c r="CA57" s="1072"/>
      <c r="CB57" s="1072"/>
      <c r="CC57" s="1072"/>
      <c r="CD57" s="1072"/>
      <c r="CE57" s="1072"/>
      <c r="CF57" s="1072"/>
      <c r="CG57" s="1073"/>
      <c r="CH57" s="1046"/>
      <c r="CI57" s="1047"/>
      <c r="CJ57" s="1047"/>
      <c r="CK57" s="1047"/>
      <c r="CL57" s="1048"/>
      <c r="CM57" s="1046"/>
      <c r="CN57" s="1047"/>
      <c r="CO57" s="1047"/>
      <c r="CP57" s="1047"/>
      <c r="CQ57" s="1048"/>
      <c r="CR57" s="1046"/>
      <c r="CS57" s="1047"/>
      <c r="CT57" s="1047"/>
      <c r="CU57" s="1047"/>
      <c r="CV57" s="1048"/>
      <c r="CW57" s="1046"/>
      <c r="CX57" s="1047"/>
      <c r="CY57" s="1047"/>
      <c r="CZ57" s="1047"/>
      <c r="DA57" s="1048"/>
      <c r="DB57" s="1046"/>
      <c r="DC57" s="1047"/>
      <c r="DD57" s="1047"/>
      <c r="DE57" s="1047"/>
      <c r="DF57" s="1048"/>
      <c r="DG57" s="1046"/>
      <c r="DH57" s="1047"/>
      <c r="DI57" s="1047"/>
      <c r="DJ57" s="1047"/>
      <c r="DK57" s="1048"/>
      <c r="DL57" s="1046"/>
      <c r="DM57" s="1047"/>
      <c r="DN57" s="1047"/>
      <c r="DO57" s="1047"/>
      <c r="DP57" s="1048"/>
      <c r="DQ57" s="1046"/>
      <c r="DR57" s="1047"/>
      <c r="DS57" s="1047"/>
      <c r="DT57" s="1047"/>
      <c r="DU57" s="1048"/>
      <c r="DV57" s="1049"/>
      <c r="DW57" s="1050"/>
      <c r="DX57" s="1050"/>
      <c r="DY57" s="1050"/>
      <c r="DZ57" s="1051"/>
      <c r="EA57" s="248"/>
    </row>
    <row r="58" spans="1:131" s="249" customFormat="1" ht="26.25" customHeight="1" x14ac:dyDescent="0.15">
      <c r="A58" s="263">
        <v>31</v>
      </c>
      <c r="B58" s="1094"/>
      <c r="C58" s="1095"/>
      <c r="D58" s="1095"/>
      <c r="E58" s="1095"/>
      <c r="F58" s="1095"/>
      <c r="G58" s="1095"/>
      <c r="H58" s="1095"/>
      <c r="I58" s="1095"/>
      <c r="J58" s="1095"/>
      <c r="K58" s="1095"/>
      <c r="L58" s="1095"/>
      <c r="M58" s="1095"/>
      <c r="N58" s="1095"/>
      <c r="O58" s="1095"/>
      <c r="P58" s="1096"/>
      <c r="Q58" s="1097"/>
      <c r="R58" s="1080"/>
      <c r="S58" s="1080"/>
      <c r="T58" s="1080"/>
      <c r="U58" s="1080"/>
      <c r="V58" s="1080"/>
      <c r="W58" s="1080"/>
      <c r="X58" s="1080"/>
      <c r="Y58" s="1080"/>
      <c r="Z58" s="1080"/>
      <c r="AA58" s="1080"/>
      <c r="AB58" s="1080"/>
      <c r="AC58" s="1080"/>
      <c r="AD58" s="1080"/>
      <c r="AE58" s="1098"/>
      <c r="AF58" s="1076"/>
      <c r="AG58" s="1077"/>
      <c r="AH58" s="1077"/>
      <c r="AI58" s="1077"/>
      <c r="AJ58" s="1078"/>
      <c r="AK58" s="1079"/>
      <c r="AL58" s="1080"/>
      <c r="AM58" s="1080"/>
      <c r="AN58" s="1080"/>
      <c r="AO58" s="1080"/>
      <c r="AP58" s="1080"/>
      <c r="AQ58" s="1080"/>
      <c r="AR58" s="1080"/>
      <c r="AS58" s="1080"/>
      <c r="AT58" s="1080"/>
      <c r="AU58" s="1080"/>
      <c r="AV58" s="1080"/>
      <c r="AW58" s="1080"/>
      <c r="AX58" s="1080"/>
      <c r="AY58" s="1080"/>
      <c r="AZ58" s="1081"/>
      <c r="BA58" s="1081"/>
      <c r="BB58" s="1081"/>
      <c r="BC58" s="1081"/>
      <c r="BD58" s="1081"/>
      <c r="BE58" s="1089"/>
      <c r="BF58" s="1089"/>
      <c r="BG58" s="1089"/>
      <c r="BH58" s="1089"/>
      <c r="BI58" s="1090"/>
      <c r="BJ58" s="254"/>
      <c r="BK58" s="254"/>
      <c r="BL58" s="254"/>
      <c r="BM58" s="254"/>
      <c r="BN58" s="254"/>
      <c r="BO58" s="267"/>
      <c r="BP58" s="267"/>
      <c r="BQ58" s="264">
        <v>52</v>
      </c>
      <c r="BR58" s="265"/>
      <c r="BS58" s="1071"/>
      <c r="BT58" s="1072"/>
      <c r="BU58" s="1072"/>
      <c r="BV58" s="1072"/>
      <c r="BW58" s="1072"/>
      <c r="BX58" s="1072"/>
      <c r="BY58" s="1072"/>
      <c r="BZ58" s="1072"/>
      <c r="CA58" s="1072"/>
      <c r="CB58" s="1072"/>
      <c r="CC58" s="1072"/>
      <c r="CD58" s="1072"/>
      <c r="CE58" s="1072"/>
      <c r="CF58" s="1072"/>
      <c r="CG58" s="1073"/>
      <c r="CH58" s="1046"/>
      <c r="CI58" s="1047"/>
      <c r="CJ58" s="1047"/>
      <c r="CK58" s="1047"/>
      <c r="CL58" s="1048"/>
      <c r="CM58" s="1046"/>
      <c r="CN58" s="1047"/>
      <c r="CO58" s="1047"/>
      <c r="CP58" s="1047"/>
      <c r="CQ58" s="1048"/>
      <c r="CR58" s="1046"/>
      <c r="CS58" s="1047"/>
      <c r="CT58" s="1047"/>
      <c r="CU58" s="1047"/>
      <c r="CV58" s="1048"/>
      <c r="CW58" s="1046"/>
      <c r="CX58" s="1047"/>
      <c r="CY58" s="1047"/>
      <c r="CZ58" s="1047"/>
      <c r="DA58" s="1048"/>
      <c r="DB58" s="1046"/>
      <c r="DC58" s="1047"/>
      <c r="DD58" s="1047"/>
      <c r="DE58" s="1047"/>
      <c r="DF58" s="1048"/>
      <c r="DG58" s="1046"/>
      <c r="DH58" s="1047"/>
      <c r="DI58" s="1047"/>
      <c r="DJ58" s="1047"/>
      <c r="DK58" s="1048"/>
      <c r="DL58" s="1046"/>
      <c r="DM58" s="1047"/>
      <c r="DN58" s="1047"/>
      <c r="DO58" s="1047"/>
      <c r="DP58" s="1048"/>
      <c r="DQ58" s="1046"/>
      <c r="DR58" s="1047"/>
      <c r="DS58" s="1047"/>
      <c r="DT58" s="1047"/>
      <c r="DU58" s="1048"/>
      <c r="DV58" s="1049"/>
      <c r="DW58" s="1050"/>
      <c r="DX58" s="1050"/>
      <c r="DY58" s="1050"/>
      <c r="DZ58" s="1051"/>
      <c r="EA58" s="248"/>
    </row>
    <row r="59" spans="1:131" s="249" customFormat="1" ht="26.25" customHeight="1" x14ac:dyDescent="0.15">
      <c r="A59" s="263">
        <v>32</v>
      </c>
      <c r="B59" s="1094"/>
      <c r="C59" s="1095"/>
      <c r="D59" s="1095"/>
      <c r="E59" s="1095"/>
      <c r="F59" s="1095"/>
      <c r="G59" s="1095"/>
      <c r="H59" s="1095"/>
      <c r="I59" s="1095"/>
      <c r="J59" s="1095"/>
      <c r="K59" s="1095"/>
      <c r="L59" s="1095"/>
      <c r="M59" s="1095"/>
      <c r="N59" s="1095"/>
      <c r="O59" s="1095"/>
      <c r="P59" s="1096"/>
      <c r="Q59" s="1097"/>
      <c r="R59" s="1080"/>
      <c r="S59" s="1080"/>
      <c r="T59" s="1080"/>
      <c r="U59" s="1080"/>
      <c r="V59" s="1080"/>
      <c r="W59" s="1080"/>
      <c r="X59" s="1080"/>
      <c r="Y59" s="1080"/>
      <c r="Z59" s="1080"/>
      <c r="AA59" s="1080"/>
      <c r="AB59" s="1080"/>
      <c r="AC59" s="1080"/>
      <c r="AD59" s="1080"/>
      <c r="AE59" s="1098"/>
      <c r="AF59" s="1076"/>
      <c r="AG59" s="1077"/>
      <c r="AH59" s="1077"/>
      <c r="AI59" s="1077"/>
      <c r="AJ59" s="1078"/>
      <c r="AK59" s="1079"/>
      <c r="AL59" s="1080"/>
      <c r="AM59" s="1080"/>
      <c r="AN59" s="1080"/>
      <c r="AO59" s="1080"/>
      <c r="AP59" s="1080"/>
      <c r="AQ59" s="1080"/>
      <c r="AR59" s="1080"/>
      <c r="AS59" s="1080"/>
      <c r="AT59" s="1080"/>
      <c r="AU59" s="1080"/>
      <c r="AV59" s="1080"/>
      <c r="AW59" s="1080"/>
      <c r="AX59" s="1080"/>
      <c r="AY59" s="1080"/>
      <c r="AZ59" s="1081"/>
      <c r="BA59" s="1081"/>
      <c r="BB59" s="1081"/>
      <c r="BC59" s="1081"/>
      <c r="BD59" s="1081"/>
      <c r="BE59" s="1089"/>
      <c r="BF59" s="1089"/>
      <c r="BG59" s="1089"/>
      <c r="BH59" s="1089"/>
      <c r="BI59" s="1090"/>
      <c r="BJ59" s="254"/>
      <c r="BK59" s="254"/>
      <c r="BL59" s="254"/>
      <c r="BM59" s="254"/>
      <c r="BN59" s="254"/>
      <c r="BO59" s="267"/>
      <c r="BP59" s="267"/>
      <c r="BQ59" s="264">
        <v>53</v>
      </c>
      <c r="BR59" s="265"/>
      <c r="BS59" s="1071"/>
      <c r="BT59" s="1072"/>
      <c r="BU59" s="1072"/>
      <c r="BV59" s="1072"/>
      <c r="BW59" s="1072"/>
      <c r="BX59" s="1072"/>
      <c r="BY59" s="1072"/>
      <c r="BZ59" s="1072"/>
      <c r="CA59" s="1072"/>
      <c r="CB59" s="1072"/>
      <c r="CC59" s="1072"/>
      <c r="CD59" s="1072"/>
      <c r="CE59" s="1072"/>
      <c r="CF59" s="1072"/>
      <c r="CG59" s="1073"/>
      <c r="CH59" s="1046"/>
      <c r="CI59" s="1047"/>
      <c r="CJ59" s="1047"/>
      <c r="CK59" s="1047"/>
      <c r="CL59" s="1048"/>
      <c r="CM59" s="1046"/>
      <c r="CN59" s="1047"/>
      <c r="CO59" s="1047"/>
      <c r="CP59" s="1047"/>
      <c r="CQ59" s="1048"/>
      <c r="CR59" s="1046"/>
      <c r="CS59" s="1047"/>
      <c r="CT59" s="1047"/>
      <c r="CU59" s="1047"/>
      <c r="CV59" s="1048"/>
      <c r="CW59" s="1046"/>
      <c r="CX59" s="1047"/>
      <c r="CY59" s="1047"/>
      <c r="CZ59" s="1047"/>
      <c r="DA59" s="1048"/>
      <c r="DB59" s="1046"/>
      <c r="DC59" s="1047"/>
      <c r="DD59" s="1047"/>
      <c r="DE59" s="1047"/>
      <c r="DF59" s="1048"/>
      <c r="DG59" s="1046"/>
      <c r="DH59" s="1047"/>
      <c r="DI59" s="1047"/>
      <c r="DJ59" s="1047"/>
      <c r="DK59" s="1048"/>
      <c r="DL59" s="1046"/>
      <c r="DM59" s="1047"/>
      <c r="DN59" s="1047"/>
      <c r="DO59" s="1047"/>
      <c r="DP59" s="1048"/>
      <c r="DQ59" s="1046"/>
      <c r="DR59" s="1047"/>
      <c r="DS59" s="1047"/>
      <c r="DT59" s="1047"/>
      <c r="DU59" s="1048"/>
      <c r="DV59" s="1049"/>
      <c r="DW59" s="1050"/>
      <c r="DX59" s="1050"/>
      <c r="DY59" s="1050"/>
      <c r="DZ59" s="1051"/>
      <c r="EA59" s="248"/>
    </row>
    <row r="60" spans="1:131" s="249" customFormat="1" ht="26.25" customHeight="1" x14ac:dyDescent="0.15">
      <c r="A60" s="263">
        <v>33</v>
      </c>
      <c r="B60" s="1094"/>
      <c r="C60" s="1095"/>
      <c r="D60" s="1095"/>
      <c r="E60" s="1095"/>
      <c r="F60" s="1095"/>
      <c r="G60" s="1095"/>
      <c r="H60" s="1095"/>
      <c r="I60" s="1095"/>
      <c r="J60" s="1095"/>
      <c r="K60" s="1095"/>
      <c r="L60" s="1095"/>
      <c r="M60" s="1095"/>
      <c r="N60" s="1095"/>
      <c r="O60" s="1095"/>
      <c r="P60" s="1096"/>
      <c r="Q60" s="1097"/>
      <c r="R60" s="1080"/>
      <c r="S60" s="1080"/>
      <c r="T60" s="1080"/>
      <c r="U60" s="1080"/>
      <c r="V60" s="1080"/>
      <c r="W60" s="1080"/>
      <c r="X60" s="1080"/>
      <c r="Y60" s="1080"/>
      <c r="Z60" s="1080"/>
      <c r="AA60" s="1080"/>
      <c r="AB60" s="1080"/>
      <c r="AC60" s="1080"/>
      <c r="AD60" s="1080"/>
      <c r="AE60" s="1098"/>
      <c r="AF60" s="1076"/>
      <c r="AG60" s="1077"/>
      <c r="AH60" s="1077"/>
      <c r="AI60" s="1077"/>
      <c r="AJ60" s="1078"/>
      <c r="AK60" s="1079"/>
      <c r="AL60" s="1080"/>
      <c r="AM60" s="1080"/>
      <c r="AN60" s="1080"/>
      <c r="AO60" s="1080"/>
      <c r="AP60" s="1080"/>
      <c r="AQ60" s="1080"/>
      <c r="AR60" s="1080"/>
      <c r="AS60" s="1080"/>
      <c r="AT60" s="1080"/>
      <c r="AU60" s="1080"/>
      <c r="AV60" s="1080"/>
      <c r="AW60" s="1080"/>
      <c r="AX60" s="1080"/>
      <c r="AY60" s="1080"/>
      <c r="AZ60" s="1081"/>
      <c r="BA60" s="1081"/>
      <c r="BB60" s="1081"/>
      <c r="BC60" s="1081"/>
      <c r="BD60" s="1081"/>
      <c r="BE60" s="1089"/>
      <c r="BF60" s="1089"/>
      <c r="BG60" s="1089"/>
      <c r="BH60" s="1089"/>
      <c r="BI60" s="1090"/>
      <c r="BJ60" s="254"/>
      <c r="BK60" s="254"/>
      <c r="BL60" s="254"/>
      <c r="BM60" s="254"/>
      <c r="BN60" s="254"/>
      <c r="BO60" s="267"/>
      <c r="BP60" s="267"/>
      <c r="BQ60" s="264">
        <v>54</v>
      </c>
      <c r="BR60" s="265"/>
      <c r="BS60" s="1071"/>
      <c r="BT60" s="1072"/>
      <c r="BU60" s="1072"/>
      <c r="BV60" s="1072"/>
      <c r="BW60" s="1072"/>
      <c r="BX60" s="1072"/>
      <c r="BY60" s="1072"/>
      <c r="BZ60" s="1072"/>
      <c r="CA60" s="1072"/>
      <c r="CB60" s="1072"/>
      <c r="CC60" s="1072"/>
      <c r="CD60" s="1072"/>
      <c r="CE60" s="1072"/>
      <c r="CF60" s="1072"/>
      <c r="CG60" s="1073"/>
      <c r="CH60" s="1046"/>
      <c r="CI60" s="1047"/>
      <c r="CJ60" s="1047"/>
      <c r="CK60" s="1047"/>
      <c r="CL60" s="1048"/>
      <c r="CM60" s="1046"/>
      <c r="CN60" s="1047"/>
      <c r="CO60" s="1047"/>
      <c r="CP60" s="1047"/>
      <c r="CQ60" s="1048"/>
      <c r="CR60" s="1046"/>
      <c r="CS60" s="1047"/>
      <c r="CT60" s="1047"/>
      <c r="CU60" s="1047"/>
      <c r="CV60" s="1048"/>
      <c r="CW60" s="1046"/>
      <c r="CX60" s="1047"/>
      <c r="CY60" s="1047"/>
      <c r="CZ60" s="1047"/>
      <c r="DA60" s="1048"/>
      <c r="DB60" s="1046"/>
      <c r="DC60" s="1047"/>
      <c r="DD60" s="1047"/>
      <c r="DE60" s="1047"/>
      <c r="DF60" s="1048"/>
      <c r="DG60" s="1046"/>
      <c r="DH60" s="1047"/>
      <c r="DI60" s="1047"/>
      <c r="DJ60" s="1047"/>
      <c r="DK60" s="1048"/>
      <c r="DL60" s="1046"/>
      <c r="DM60" s="1047"/>
      <c r="DN60" s="1047"/>
      <c r="DO60" s="1047"/>
      <c r="DP60" s="1048"/>
      <c r="DQ60" s="1046"/>
      <c r="DR60" s="1047"/>
      <c r="DS60" s="1047"/>
      <c r="DT60" s="1047"/>
      <c r="DU60" s="1048"/>
      <c r="DV60" s="1049"/>
      <c r="DW60" s="1050"/>
      <c r="DX60" s="1050"/>
      <c r="DY60" s="1050"/>
      <c r="DZ60" s="1051"/>
      <c r="EA60" s="248"/>
    </row>
    <row r="61" spans="1:131" s="249" customFormat="1" ht="26.25" customHeight="1" thickBot="1" x14ac:dyDescent="0.2">
      <c r="A61" s="263">
        <v>34</v>
      </c>
      <c r="B61" s="1094"/>
      <c r="C61" s="1095"/>
      <c r="D61" s="1095"/>
      <c r="E61" s="1095"/>
      <c r="F61" s="1095"/>
      <c r="G61" s="1095"/>
      <c r="H61" s="1095"/>
      <c r="I61" s="1095"/>
      <c r="J61" s="1095"/>
      <c r="K61" s="1095"/>
      <c r="L61" s="1095"/>
      <c r="M61" s="1095"/>
      <c r="N61" s="1095"/>
      <c r="O61" s="1095"/>
      <c r="P61" s="1096"/>
      <c r="Q61" s="1097"/>
      <c r="R61" s="1080"/>
      <c r="S61" s="1080"/>
      <c r="T61" s="1080"/>
      <c r="U61" s="1080"/>
      <c r="V61" s="1080"/>
      <c r="W61" s="1080"/>
      <c r="X61" s="1080"/>
      <c r="Y61" s="1080"/>
      <c r="Z61" s="1080"/>
      <c r="AA61" s="1080"/>
      <c r="AB61" s="1080"/>
      <c r="AC61" s="1080"/>
      <c r="AD61" s="1080"/>
      <c r="AE61" s="1098"/>
      <c r="AF61" s="1076"/>
      <c r="AG61" s="1077"/>
      <c r="AH61" s="1077"/>
      <c r="AI61" s="1077"/>
      <c r="AJ61" s="1078"/>
      <c r="AK61" s="1079"/>
      <c r="AL61" s="1080"/>
      <c r="AM61" s="1080"/>
      <c r="AN61" s="1080"/>
      <c r="AO61" s="1080"/>
      <c r="AP61" s="1080"/>
      <c r="AQ61" s="1080"/>
      <c r="AR61" s="1080"/>
      <c r="AS61" s="1080"/>
      <c r="AT61" s="1080"/>
      <c r="AU61" s="1080"/>
      <c r="AV61" s="1080"/>
      <c r="AW61" s="1080"/>
      <c r="AX61" s="1080"/>
      <c r="AY61" s="1080"/>
      <c r="AZ61" s="1081"/>
      <c r="BA61" s="1081"/>
      <c r="BB61" s="1081"/>
      <c r="BC61" s="1081"/>
      <c r="BD61" s="1081"/>
      <c r="BE61" s="1089"/>
      <c r="BF61" s="1089"/>
      <c r="BG61" s="1089"/>
      <c r="BH61" s="1089"/>
      <c r="BI61" s="1090"/>
      <c r="BJ61" s="254"/>
      <c r="BK61" s="254"/>
      <c r="BL61" s="254"/>
      <c r="BM61" s="254"/>
      <c r="BN61" s="254"/>
      <c r="BO61" s="267"/>
      <c r="BP61" s="267"/>
      <c r="BQ61" s="264">
        <v>55</v>
      </c>
      <c r="BR61" s="265"/>
      <c r="BS61" s="1071"/>
      <c r="BT61" s="1072"/>
      <c r="BU61" s="1072"/>
      <c r="BV61" s="1072"/>
      <c r="BW61" s="1072"/>
      <c r="BX61" s="1072"/>
      <c r="BY61" s="1072"/>
      <c r="BZ61" s="1072"/>
      <c r="CA61" s="1072"/>
      <c r="CB61" s="1072"/>
      <c r="CC61" s="1072"/>
      <c r="CD61" s="1072"/>
      <c r="CE61" s="1072"/>
      <c r="CF61" s="1072"/>
      <c r="CG61" s="1073"/>
      <c r="CH61" s="1046"/>
      <c r="CI61" s="1047"/>
      <c r="CJ61" s="1047"/>
      <c r="CK61" s="1047"/>
      <c r="CL61" s="1048"/>
      <c r="CM61" s="1046"/>
      <c r="CN61" s="1047"/>
      <c r="CO61" s="1047"/>
      <c r="CP61" s="1047"/>
      <c r="CQ61" s="1048"/>
      <c r="CR61" s="1046"/>
      <c r="CS61" s="1047"/>
      <c r="CT61" s="1047"/>
      <c r="CU61" s="1047"/>
      <c r="CV61" s="1048"/>
      <c r="CW61" s="1046"/>
      <c r="CX61" s="1047"/>
      <c r="CY61" s="1047"/>
      <c r="CZ61" s="1047"/>
      <c r="DA61" s="1048"/>
      <c r="DB61" s="1046"/>
      <c r="DC61" s="1047"/>
      <c r="DD61" s="1047"/>
      <c r="DE61" s="1047"/>
      <c r="DF61" s="1048"/>
      <c r="DG61" s="1046"/>
      <c r="DH61" s="1047"/>
      <c r="DI61" s="1047"/>
      <c r="DJ61" s="1047"/>
      <c r="DK61" s="1048"/>
      <c r="DL61" s="1046"/>
      <c r="DM61" s="1047"/>
      <c r="DN61" s="1047"/>
      <c r="DO61" s="1047"/>
      <c r="DP61" s="1048"/>
      <c r="DQ61" s="1046"/>
      <c r="DR61" s="1047"/>
      <c r="DS61" s="1047"/>
      <c r="DT61" s="1047"/>
      <c r="DU61" s="1048"/>
      <c r="DV61" s="1049"/>
      <c r="DW61" s="1050"/>
      <c r="DX61" s="1050"/>
      <c r="DY61" s="1050"/>
      <c r="DZ61" s="1051"/>
      <c r="EA61" s="248"/>
    </row>
    <row r="62" spans="1:131" s="249" customFormat="1" ht="26.25" customHeight="1" x14ac:dyDescent="0.15">
      <c r="A62" s="263">
        <v>35</v>
      </c>
      <c r="B62" s="1094"/>
      <c r="C62" s="1095"/>
      <c r="D62" s="1095"/>
      <c r="E62" s="1095"/>
      <c r="F62" s="1095"/>
      <c r="G62" s="1095"/>
      <c r="H62" s="1095"/>
      <c r="I62" s="1095"/>
      <c r="J62" s="1095"/>
      <c r="K62" s="1095"/>
      <c r="L62" s="1095"/>
      <c r="M62" s="1095"/>
      <c r="N62" s="1095"/>
      <c r="O62" s="1095"/>
      <c r="P62" s="1096"/>
      <c r="Q62" s="1097"/>
      <c r="R62" s="1080"/>
      <c r="S62" s="1080"/>
      <c r="T62" s="1080"/>
      <c r="U62" s="1080"/>
      <c r="V62" s="1080"/>
      <c r="W62" s="1080"/>
      <c r="X62" s="1080"/>
      <c r="Y62" s="1080"/>
      <c r="Z62" s="1080"/>
      <c r="AA62" s="1080"/>
      <c r="AB62" s="1080"/>
      <c r="AC62" s="1080"/>
      <c r="AD62" s="1080"/>
      <c r="AE62" s="1098"/>
      <c r="AF62" s="1076"/>
      <c r="AG62" s="1077"/>
      <c r="AH62" s="1077"/>
      <c r="AI62" s="1077"/>
      <c r="AJ62" s="1078"/>
      <c r="AK62" s="1079"/>
      <c r="AL62" s="1080"/>
      <c r="AM62" s="1080"/>
      <c r="AN62" s="1080"/>
      <c r="AO62" s="1080"/>
      <c r="AP62" s="1080"/>
      <c r="AQ62" s="1080"/>
      <c r="AR62" s="1080"/>
      <c r="AS62" s="1080"/>
      <c r="AT62" s="1080"/>
      <c r="AU62" s="1080"/>
      <c r="AV62" s="1080"/>
      <c r="AW62" s="1080"/>
      <c r="AX62" s="1080"/>
      <c r="AY62" s="1080"/>
      <c r="AZ62" s="1081"/>
      <c r="BA62" s="1081"/>
      <c r="BB62" s="1081"/>
      <c r="BC62" s="1081"/>
      <c r="BD62" s="1081"/>
      <c r="BE62" s="1089"/>
      <c r="BF62" s="1089"/>
      <c r="BG62" s="1089"/>
      <c r="BH62" s="1089"/>
      <c r="BI62" s="1090"/>
      <c r="BJ62" s="1091" t="s">
        <v>413</v>
      </c>
      <c r="BK62" s="1092"/>
      <c r="BL62" s="1092"/>
      <c r="BM62" s="1092"/>
      <c r="BN62" s="1093"/>
      <c r="BO62" s="267"/>
      <c r="BP62" s="267"/>
      <c r="BQ62" s="264">
        <v>56</v>
      </c>
      <c r="BR62" s="265"/>
      <c r="BS62" s="1071"/>
      <c r="BT62" s="1072"/>
      <c r="BU62" s="1072"/>
      <c r="BV62" s="1072"/>
      <c r="BW62" s="1072"/>
      <c r="BX62" s="1072"/>
      <c r="BY62" s="1072"/>
      <c r="BZ62" s="1072"/>
      <c r="CA62" s="1072"/>
      <c r="CB62" s="1072"/>
      <c r="CC62" s="1072"/>
      <c r="CD62" s="1072"/>
      <c r="CE62" s="1072"/>
      <c r="CF62" s="1072"/>
      <c r="CG62" s="1073"/>
      <c r="CH62" s="1046"/>
      <c r="CI62" s="1047"/>
      <c r="CJ62" s="1047"/>
      <c r="CK62" s="1047"/>
      <c r="CL62" s="1048"/>
      <c r="CM62" s="1046"/>
      <c r="CN62" s="1047"/>
      <c r="CO62" s="1047"/>
      <c r="CP62" s="1047"/>
      <c r="CQ62" s="1048"/>
      <c r="CR62" s="1046"/>
      <c r="CS62" s="1047"/>
      <c r="CT62" s="1047"/>
      <c r="CU62" s="1047"/>
      <c r="CV62" s="1048"/>
      <c r="CW62" s="1046"/>
      <c r="CX62" s="1047"/>
      <c r="CY62" s="1047"/>
      <c r="CZ62" s="1047"/>
      <c r="DA62" s="1048"/>
      <c r="DB62" s="1046"/>
      <c r="DC62" s="1047"/>
      <c r="DD62" s="1047"/>
      <c r="DE62" s="1047"/>
      <c r="DF62" s="1048"/>
      <c r="DG62" s="1046"/>
      <c r="DH62" s="1047"/>
      <c r="DI62" s="1047"/>
      <c r="DJ62" s="1047"/>
      <c r="DK62" s="1048"/>
      <c r="DL62" s="1046"/>
      <c r="DM62" s="1047"/>
      <c r="DN62" s="1047"/>
      <c r="DO62" s="1047"/>
      <c r="DP62" s="1048"/>
      <c r="DQ62" s="1046"/>
      <c r="DR62" s="1047"/>
      <c r="DS62" s="1047"/>
      <c r="DT62" s="1047"/>
      <c r="DU62" s="1048"/>
      <c r="DV62" s="1049"/>
      <c r="DW62" s="1050"/>
      <c r="DX62" s="1050"/>
      <c r="DY62" s="1050"/>
      <c r="DZ62" s="1051"/>
      <c r="EA62" s="248"/>
    </row>
    <row r="63" spans="1:131" s="249" customFormat="1" ht="26.25" customHeight="1" thickBot="1" x14ac:dyDescent="0.2">
      <c r="A63" s="266" t="s">
        <v>393</v>
      </c>
      <c r="B63" s="1001" t="s">
        <v>414</v>
      </c>
      <c r="C63" s="1002"/>
      <c r="D63" s="1002"/>
      <c r="E63" s="1002"/>
      <c r="F63" s="1002"/>
      <c r="G63" s="1002"/>
      <c r="H63" s="1002"/>
      <c r="I63" s="1002"/>
      <c r="J63" s="1002"/>
      <c r="K63" s="1002"/>
      <c r="L63" s="1002"/>
      <c r="M63" s="1002"/>
      <c r="N63" s="1002"/>
      <c r="O63" s="1002"/>
      <c r="P63" s="1003"/>
      <c r="Q63" s="1019"/>
      <c r="R63" s="1020"/>
      <c r="S63" s="1020"/>
      <c r="T63" s="1020"/>
      <c r="U63" s="1020"/>
      <c r="V63" s="1020"/>
      <c r="W63" s="1020"/>
      <c r="X63" s="1020"/>
      <c r="Y63" s="1020"/>
      <c r="Z63" s="1020"/>
      <c r="AA63" s="1020"/>
      <c r="AB63" s="1020"/>
      <c r="AC63" s="1020"/>
      <c r="AD63" s="1020"/>
      <c r="AE63" s="1085"/>
      <c r="AF63" s="1086">
        <v>16</v>
      </c>
      <c r="AG63" s="1016"/>
      <c r="AH63" s="1016"/>
      <c r="AI63" s="1016"/>
      <c r="AJ63" s="1087"/>
      <c r="AK63" s="1088"/>
      <c r="AL63" s="1020"/>
      <c r="AM63" s="1020"/>
      <c r="AN63" s="1020"/>
      <c r="AO63" s="1020"/>
      <c r="AP63" s="1016">
        <v>851</v>
      </c>
      <c r="AQ63" s="1016"/>
      <c r="AR63" s="1016"/>
      <c r="AS63" s="1016"/>
      <c r="AT63" s="1016"/>
      <c r="AU63" s="1016">
        <v>528</v>
      </c>
      <c r="AV63" s="1016"/>
      <c r="AW63" s="1016"/>
      <c r="AX63" s="1016"/>
      <c r="AY63" s="1016"/>
      <c r="AZ63" s="1082"/>
      <c r="BA63" s="1082"/>
      <c r="BB63" s="1082"/>
      <c r="BC63" s="1082"/>
      <c r="BD63" s="1082"/>
      <c r="BE63" s="1017"/>
      <c r="BF63" s="1017"/>
      <c r="BG63" s="1017"/>
      <c r="BH63" s="1017"/>
      <c r="BI63" s="1018"/>
      <c r="BJ63" s="1083" t="s">
        <v>147</v>
      </c>
      <c r="BK63" s="1008"/>
      <c r="BL63" s="1008"/>
      <c r="BM63" s="1008"/>
      <c r="BN63" s="1084"/>
      <c r="BO63" s="267"/>
      <c r="BP63" s="267"/>
      <c r="BQ63" s="264">
        <v>57</v>
      </c>
      <c r="BR63" s="265"/>
      <c r="BS63" s="1071"/>
      <c r="BT63" s="1072"/>
      <c r="BU63" s="1072"/>
      <c r="BV63" s="1072"/>
      <c r="BW63" s="1072"/>
      <c r="BX63" s="1072"/>
      <c r="BY63" s="1072"/>
      <c r="BZ63" s="1072"/>
      <c r="CA63" s="1072"/>
      <c r="CB63" s="1072"/>
      <c r="CC63" s="1072"/>
      <c r="CD63" s="1072"/>
      <c r="CE63" s="1072"/>
      <c r="CF63" s="1072"/>
      <c r="CG63" s="1073"/>
      <c r="CH63" s="1046"/>
      <c r="CI63" s="1047"/>
      <c r="CJ63" s="1047"/>
      <c r="CK63" s="1047"/>
      <c r="CL63" s="1048"/>
      <c r="CM63" s="1046"/>
      <c r="CN63" s="1047"/>
      <c r="CO63" s="1047"/>
      <c r="CP63" s="1047"/>
      <c r="CQ63" s="1048"/>
      <c r="CR63" s="1046"/>
      <c r="CS63" s="1047"/>
      <c r="CT63" s="1047"/>
      <c r="CU63" s="1047"/>
      <c r="CV63" s="1048"/>
      <c r="CW63" s="1046"/>
      <c r="CX63" s="1047"/>
      <c r="CY63" s="1047"/>
      <c r="CZ63" s="1047"/>
      <c r="DA63" s="1048"/>
      <c r="DB63" s="1046"/>
      <c r="DC63" s="1047"/>
      <c r="DD63" s="1047"/>
      <c r="DE63" s="1047"/>
      <c r="DF63" s="1048"/>
      <c r="DG63" s="1046"/>
      <c r="DH63" s="1047"/>
      <c r="DI63" s="1047"/>
      <c r="DJ63" s="1047"/>
      <c r="DK63" s="1048"/>
      <c r="DL63" s="1046"/>
      <c r="DM63" s="1047"/>
      <c r="DN63" s="1047"/>
      <c r="DO63" s="1047"/>
      <c r="DP63" s="1048"/>
      <c r="DQ63" s="1046"/>
      <c r="DR63" s="1047"/>
      <c r="DS63" s="1047"/>
      <c r="DT63" s="1047"/>
      <c r="DU63" s="1048"/>
      <c r="DV63" s="1049"/>
      <c r="DW63" s="1050"/>
      <c r="DX63" s="1050"/>
      <c r="DY63" s="1050"/>
      <c r="DZ63" s="1051"/>
      <c r="EA63" s="248"/>
    </row>
    <row r="64" spans="1:131" s="249" customFormat="1" ht="26.25" customHeight="1" x14ac:dyDescent="0.15">
      <c r="A64" s="267"/>
      <c r="B64" s="267"/>
      <c r="C64" s="267"/>
      <c r="D64" s="267"/>
      <c r="E64" s="267"/>
      <c r="F64" s="26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267"/>
      <c r="AK64" s="267"/>
      <c r="AL64" s="267"/>
      <c r="AM64" s="267"/>
      <c r="AN64" s="267"/>
      <c r="AO64" s="267"/>
      <c r="AP64" s="267"/>
      <c r="AQ64" s="267"/>
      <c r="AR64" s="267"/>
      <c r="AS64" s="267"/>
      <c r="AT64" s="267"/>
      <c r="AU64" s="267"/>
      <c r="AV64" s="267"/>
      <c r="AW64" s="267"/>
      <c r="AX64" s="267"/>
      <c r="AY64" s="267"/>
      <c r="AZ64" s="267"/>
      <c r="BA64" s="267"/>
      <c r="BB64" s="267"/>
      <c r="BC64" s="267"/>
      <c r="BD64" s="267"/>
      <c r="BE64" s="267"/>
      <c r="BF64" s="267"/>
      <c r="BG64" s="267"/>
      <c r="BH64" s="267"/>
      <c r="BI64" s="267"/>
      <c r="BJ64" s="267"/>
      <c r="BK64" s="267"/>
      <c r="BL64" s="267"/>
      <c r="BM64" s="267"/>
      <c r="BN64" s="267"/>
      <c r="BO64" s="267"/>
      <c r="BP64" s="267"/>
      <c r="BQ64" s="264">
        <v>58</v>
      </c>
      <c r="BR64" s="265"/>
      <c r="BS64" s="1071"/>
      <c r="BT64" s="1072"/>
      <c r="BU64" s="1072"/>
      <c r="BV64" s="1072"/>
      <c r="BW64" s="1072"/>
      <c r="BX64" s="1072"/>
      <c r="BY64" s="1072"/>
      <c r="BZ64" s="1072"/>
      <c r="CA64" s="1072"/>
      <c r="CB64" s="1072"/>
      <c r="CC64" s="1072"/>
      <c r="CD64" s="1072"/>
      <c r="CE64" s="1072"/>
      <c r="CF64" s="1072"/>
      <c r="CG64" s="1073"/>
      <c r="CH64" s="1046"/>
      <c r="CI64" s="1047"/>
      <c r="CJ64" s="1047"/>
      <c r="CK64" s="1047"/>
      <c r="CL64" s="1048"/>
      <c r="CM64" s="1046"/>
      <c r="CN64" s="1047"/>
      <c r="CO64" s="1047"/>
      <c r="CP64" s="1047"/>
      <c r="CQ64" s="1048"/>
      <c r="CR64" s="1046"/>
      <c r="CS64" s="1047"/>
      <c r="CT64" s="1047"/>
      <c r="CU64" s="1047"/>
      <c r="CV64" s="1048"/>
      <c r="CW64" s="1046"/>
      <c r="CX64" s="1047"/>
      <c r="CY64" s="1047"/>
      <c r="CZ64" s="1047"/>
      <c r="DA64" s="1048"/>
      <c r="DB64" s="1046"/>
      <c r="DC64" s="1047"/>
      <c r="DD64" s="1047"/>
      <c r="DE64" s="1047"/>
      <c r="DF64" s="1048"/>
      <c r="DG64" s="1046"/>
      <c r="DH64" s="1047"/>
      <c r="DI64" s="1047"/>
      <c r="DJ64" s="1047"/>
      <c r="DK64" s="1048"/>
      <c r="DL64" s="1046"/>
      <c r="DM64" s="1047"/>
      <c r="DN64" s="1047"/>
      <c r="DO64" s="1047"/>
      <c r="DP64" s="1048"/>
      <c r="DQ64" s="1046"/>
      <c r="DR64" s="1047"/>
      <c r="DS64" s="1047"/>
      <c r="DT64" s="1047"/>
      <c r="DU64" s="1048"/>
      <c r="DV64" s="1049"/>
      <c r="DW64" s="1050"/>
      <c r="DX64" s="1050"/>
      <c r="DY64" s="1050"/>
      <c r="DZ64" s="1051"/>
      <c r="EA64" s="248"/>
    </row>
    <row r="65" spans="1:131" s="249" customFormat="1" ht="26.25" customHeight="1" thickBot="1" x14ac:dyDescent="0.2">
      <c r="A65" s="254" t="s">
        <v>415</v>
      </c>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c r="AP65" s="254"/>
      <c r="AQ65" s="254"/>
      <c r="AR65" s="254"/>
      <c r="AS65" s="254"/>
      <c r="AT65" s="254"/>
      <c r="AU65" s="254"/>
      <c r="AV65" s="254"/>
      <c r="AW65" s="254"/>
      <c r="AX65" s="254"/>
      <c r="AY65" s="254"/>
      <c r="AZ65" s="254"/>
      <c r="BA65" s="254"/>
      <c r="BB65" s="254"/>
      <c r="BC65" s="254"/>
      <c r="BD65" s="254"/>
      <c r="BE65" s="267"/>
      <c r="BF65" s="267"/>
      <c r="BG65" s="267"/>
      <c r="BH65" s="267"/>
      <c r="BI65" s="267"/>
      <c r="BJ65" s="267"/>
      <c r="BK65" s="267"/>
      <c r="BL65" s="267"/>
      <c r="BM65" s="267"/>
      <c r="BN65" s="267"/>
      <c r="BO65" s="267"/>
      <c r="BP65" s="267"/>
      <c r="BQ65" s="264">
        <v>59</v>
      </c>
      <c r="BR65" s="265"/>
      <c r="BS65" s="1071"/>
      <c r="BT65" s="1072"/>
      <c r="BU65" s="1072"/>
      <c r="BV65" s="1072"/>
      <c r="BW65" s="1072"/>
      <c r="BX65" s="1072"/>
      <c r="BY65" s="1072"/>
      <c r="BZ65" s="1072"/>
      <c r="CA65" s="1072"/>
      <c r="CB65" s="1072"/>
      <c r="CC65" s="1072"/>
      <c r="CD65" s="1072"/>
      <c r="CE65" s="1072"/>
      <c r="CF65" s="1072"/>
      <c r="CG65" s="1073"/>
      <c r="CH65" s="1046"/>
      <c r="CI65" s="1047"/>
      <c r="CJ65" s="1047"/>
      <c r="CK65" s="1047"/>
      <c r="CL65" s="1048"/>
      <c r="CM65" s="1046"/>
      <c r="CN65" s="1047"/>
      <c r="CO65" s="1047"/>
      <c r="CP65" s="1047"/>
      <c r="CQ65" s="1048"/>
      <c r="CR65" s="1046"/>
      <c r="CS65" s="1047"/>
      <c r="CT65" s="1047"/>
      <c r="CU65" s="1047"/>
      <c r="CV65" s="1048"/>
      <c r="CW65" s="1046"/>
      <c r="CX65" s="1047"/>
      <c r="CY65" s="1047"/>
      <c r="CZ65" s="1047"/>
      <c r="DA65" s="1048"/>
      <c r="DB65" s="1046"/>
      <c r="DC65" s="1047"/>
      <c r="DD65" s="1047"/>
      <c r="DE65" s="1047"/>
      <c r="DF65" s="1048"/>
      <c r="DG65" s="1046"/>
      <c r="DH65" s="1047"/>
      <c r="DI65" s="1047"/>
      <c r="DJ65" s="1047"/>
      <c r="DK65" s="1048"/>
      <c r="DL65" s="1046"/>
      <c r="DM65" s="1047"/>
      <c r="DN65" s="1047"/>
      <c r="DO65" s="1047"/>
      <c r="DP65" s="1048"/>
      <c r="DQ65" s="1046"/>
      <c r="DR65" s="1047"/>
      <c r="DS65" s="1047"/>
      <c r="DT65" s="1047"/>
      <c r="DU65" s="1048"/>
      <c r="DV65" s="1049"/>
      <c r="DW65" s="1050"/>
      <c r="DX65" s="1050"/>
      <c r="DY65" s="1050"/>
      <c r="DZ65" s="1051"/>
      <c r="EA65" s="248"/>
    </row>
    <row r="66" spans="1:131" s="249" customFormat="1" ht="26.25" customHeight="1" x14ac:dyDescent="0.15">
      <c r="A66" s="1052" t="s">
        <v>416</v>
      </c>
      <c r="B66" s="1053"/>
      <c r="C66" s="1053"/>
      <c r="D66" s="1053"/>
      <c r="E66" s="1053"/>
      <c r="F66" s="1053"/>
      <c r="G66" s="1053"/>
      <c r="H66" s="1053"/>
      <c r="I66" s="1053"/>
      <c r="J66" s="1053"/>
      <c r="K66" s="1053"/>
      <c r="L66" s="1053"/>
      <c r="M66" s="1053"/>
      <c r="N66" s="1053"/>
      <c r="O66" s="1053"/>
      <c r="P66" s="1054"/>
      <c r="Q66" s="1058" t="s">
        <v>417</v>
      </c>
      <c r="R66" s="1059"/>
      <c r="S66" s="1059"/>
      <c r="T66" s="1059"/>
      <c r="U66" s="1060"/>
      <c r="V66" s="1058" t="s">
        <v>418</v>
      </c>
      <c r="W66" s="1059"/>
      <c r="X66" s="1059"/>
      <c r="Y66" s="1059"/>
      <c r="Z66" s="1060"/>
      <c r="AA66" s="1058" t="s">
        <v>399</v>
      </c>
      <c r="AB66" s="1059"/>
      <c r="AC66" s="1059"/>
      <c r="AD66" s="1059"/>
      <c r="AE66" s="1060"/>
      <c r="AF66" s="1064" t="s">
        <v>419</v>
      </c>
      <c r="AG66" s="1065"/>
      <c r="AH66" s="1065"/>
      <c r="AI66" s="1065"/>
      <c r="AJ66" s="1066"/>
      <c r="AK66" s="1058" t="s">
        <v>420</v>
      </c>
      <c r="AL66" s="1053"/>
      <c r="AM66" s="1053"/>
      <c r="AN66" s="1053"/>
      <c r="AO66" s="1054"/>
      <c r="AP66" s="1058" t="s">
        <v>421</v>
      </c>
      <c r="AQ66" s="1059"/>
      <c r="AR66" s="1059"/>
      <c r="AS66" s="1059"/>
      <c r="AT66" s="1060"/>
      <c r="AU66" s="1058" t="s">
        <v>422</v>
      </c>
      <c r="AV66" s="1059"/>
      <c r="AW66" s="1059"/>
      <c r="AX66" s="1059"/>
      <c r="AY66" s="1060"/>
      <c r="AZ66" s="1058" t="s">
        <v>381</v>
      </c>
      <c r="BA66" s="1059"/>
      <c r="BB66" s="1059"/>
      <c r="BC66" s="1059"/>
      <c r="BD66" s="1074"/>
      <c r="BE66" s="267"/>
      <c r="BF66" s="267"/>
      <c r="BG66" s="267"/>
      <c r="BH66" s="267"/>
      <c r="BI66" s="267"/>
      <c r="BJ66" s="267"/>
      <c r="BK66" s="267"/>
      <c r="BL66" s="267"/>
      <c r="BM66" s="267"/>
      <c r="BN66" s="267"/>
      <c r="BO66" s="267"/>
      <c r="BP66" s="267"/>
      <c r="BQ66" s="264">
        <v>60</v>
      </c>
      <c r="BR66" s="269"/>
      <c r="BS66" s="1010"/>
      <c r="BT66" s="1011"/>
      <c r="BU66" s="1011"/>
      <c r="BV66" s="1011"/>
      <c r="BW66" s="1011"/>
      <c r="BX66" s="1011"/>
      <c r="BY66" s="1011"/>
      <c r="BZ66" s="1011"/>
      <c r="CA66" s="1011"/>
      <c r="CB66" s="1011"/>
      <c r="CC66" s="1011"/>
      <c r="CD66" s="1011"/>
      <c r="CE66" s="1011"/>
      <c r="CF66" s="1011"/>
      <c r="CG66" s="1012"/>
      <c r="CH66" s="1013"/>
      <c r="CI66" s="1014"/>
      <c r="CJ66" s="1014"/>
      <c r="CK66" s="1014"/>
      <c r="CL66" s="1015"/>
      <c r="CM66" s="1013"/>
      <c r="CN66" s="1014"/>
      <c r="CO66" s="1014"/>
      <c r="CP66" s="1014"/>
      <c r="CQ66" s="1015"/>
      <c r="CR66" s="1013"/>
      <c r="CS66" s="1014"/>
      <c r="CT66" s="1014"/>
      <c r="CU66" s="1014"/>
      <c r="CV66" s="1015"/>
      <c r="CW66" s="1013"/>
      <c r="CX66" s="1014"/>
      <c r="CY66" s="1014"/>
      <c r="CZ66" s="1014"/>
      <c r="DA66" s="1015"/>
      <c r="DB66" s="1013"/>
      <c r="DC66" s="1014"/>
      <c r="DD66" s="1014"/>
      <c r="DE66" s="1014"/>
      <c r="DF66" s="1015"/>
      <c r="DG66" s="1013"/>
      <c r="DH66" s="1014"/>
      <c r="DI66" s="1014"/>
      <c r="DJ66" s="1014"/>
      <c r="DK66" s="1015"/>
      <c r="DL66" s="1013"/>
      <c r="DM66" s="1014"/>
      <c r="DN66" s="1014"/>
      <c r="DO66" s="1014"/>
      <c r="DP66" s="1015"/>
      <c r="DQ66" s="1013"/>
      <c r="DR66" s="1014"/>
      <c r="DS66" s="1014"/>
      <c r="DT66" s="1014"/>
      <c r="DU66" s="1015"/>
      <c r="DV66" s="998"/>
      <c r="DW66" s="999"/>
      <c r="DX66" s="999"/>
      <c r="DY66" s="999"/>
      <c r="DZ66" s="1000"/>
      <c r="EA66" s="248"/>
    </row>
    <row r="67" spans="1:131" s="249" customFormat="1" ht="26.25" customHeight="1" thickBot="1" x14ac:dyDescent="0.2">
      <c r="A67" s="1055"/>
      <c r="B67" s="1056"/>
      <c r="C67" s="1056"/>
      <c r="D67" s="1056"/>
      <c r="E67" s="1056"/>
      <c r="F67" s="1056"/>
      <c r="G67" s="1056"/>
      <c r="H67" s="1056"/>
      <c r="I67" s="1056"/>
      <c r="J67" s="1056"/>
      <c r="K67" s="1056"/>
      <c r="L67" s="1056"/>
      <c r="M67" s="1056"/>
      <c r="N67" s="1056"/>
      <c r="O67" s="1056"/>
      <c r="P67" s="1057"/>
      <c r="Q67" s="1061"/>
      <c r="R67" s="1062"/>
      <c r="S67" s="1062"/>
      <c r="T67" s="1062"/>
      <c r="U67" s="1063"/>
      <c r="V67" s="1061"/>
      <c r="W67" s="1062"/>
      <c r="X67" s="1062"/>
      <c r="Y67" s="1062"/>
      <c r="Z67" s="1063"/>
      <c r="AA67" s="1061"/>
      <c r="AB67" s="1062"/>
      <c r="AC67" s="1062"/>
      <c r="AD67" s="1062"/>
      <c r="AE67" s="1063"/>
      <c r="AF67" s="1067"/>
      <c r="AG67" s="1068"/>
      <c r="AH67" s="1068"/>
      <c r="AI67" s="1068"/>
      <c r="AJ67" s="1069"/>
      <c r="AK67" s="1070"/>
      <c r="AL67" s="1056"/>
      <c r="AM67" s="1056"/>
      <c r="AN67" s="1056"/>
      <c r="AO67" s="1057"/>
      <c r="AP67" s="1061"/>
      <c r="AQ67" s="1062"/>
      <c r="AR67" s="1062"/>
      <c r="AS67" s="1062"/>
      <c r="AT67" s="1063"/>
      <c r="AU67" s="1061"/>
      <c r="AV67" s="1062"/>
      <c r="AW67" s="1062"/>
      <c r="AX67" s="1062"/>
      <c r="AY67" s="1063"/>
      <c r="AZ67" s="1061"/>
      <c r="BA67" s="1062"/>
      <c r="BB67" s="1062"/>
      <c r="BC67" s="1062"/>
      <c r="BD67" s="1075"/>
      <c r="BE67" s="267"/>
      <c r="BF67" s="267"/>
      <c r="BG67" s="267"/>
      <c r="BH67" s="267"/>
      <c r="BI67" s="267"/>
      <c r="BJ67" s="267"/>
      <c r="BK67" s="267"/>
      <c r="BL67" s="267"/>
      <c r="BM67" s="267"/>
      <c r="BN67" s="267"/>
      <c r="BO67" s="267"/>
      <c r="BP67" s="267"/>
      <c r="BQ67" s="264">
        <v>61</v>
      </c>
      <c r="BR67" s="269"/>
      <c r="BS67" s="1010"/>
      <c r="BT67" s="1011"/>
      <c r="BU67" s="1011"/>
      <c r="BV67" s="1011"/>
      <c r="BW67" s="1011"/>
      <c r="BX67" s="1011"/>
      <c r="BY67" s="1011"/>
      <c r="BZ67" s="1011"/>
      <c r="CA67" s="1011"/>
      <c r="CB67" s="1011"/>
      <c r="CC67" s="1011"/>
      <c r="CD67" s="1011"/>
      <c r="CE67" s="1011"/>
      <c r="CF67" s="1011"/>
      <c r="CG67" s="1012"/>
      <c r="CH67" s="1013"/>
      <c r="CI67" s="1014"/>
      <c r="CJ67" s="1014"/>
      <c r="CK67" s="1014"/>
      <c r="CL67" s="1015"/>
      <c r="CM67" s="1013"/>
      <c r="CN67" s="1014"/>
      <c r="CO67" s="1014"/>
      <c r="CP67" s="1014"/>
      <c r="CQ67" s="1015"/>
      <c r="CR67" s="1013"/>
      <c r="CS67" s="1014"/>
      <c r="CT67" s="1014"/>
      <c r="CU67" s="1014"/>
      <c r="CV67" s="1015"/>
      <c r="CW67" s="1013"/>
      <c r="CX67" s="1014"/>
      <c r="CY67" s="1014"/>
      <c r="CZ67" s="1014"/>
      <c r="DA67" s="1015"/>
      <c r="DB67" s="1013"/>
      <c r="DC67" s="1014"/>
      <c r="DD67" s="1014"/>
      <c r="DE67" s="1014"/>
      <c r="DF67" s="1015"/>
      <c r="DG67" s="1013"/>
      <c r="DH67" s="1014"/>
      <c r="DI67" s="1014"/>
      <c r="DJ67" s="1014"/>
      <c r="DK67" s="1015"/>
      <c r="DL67" s="1013"/>
      <c r="DM67" s="1014"/>
      <c r="DN67" s="1014"/>
      <c r="DO67" s="1014"/>
      <c r="DP67" s="1015"/>
      <c r="DQ67" s="1013"/>
      <c r="DR67" s="1014"/>
      <c r="DS67" s="1014"/>
      <c r="DT67" s="1014"/>
      <c r="DU67" s="1015"/>
      <c r="DV67" s="998"/>
      <c r="DW67" s="999"/>
      <c r="DX67" s="999"/>
      <c r="DY67" s="999"/>
      <c r="DZ67" s="1000"/>
      <c r="EA67" s="248"/>
    </row>
    <row r="68" spans="1:131" s="249" customFormat="1" ht="26.25" customHeight="1" thickTop="1" x14ac:dyDescent="0.15">
      <c r="A68" s="260">
        <v>1</v>
      </c>
      <c r="B68" s="1042" t="s">
        <v>582</v>
      </c>
      <c r="C68" s="1043"/>
      <c r="D68" s="1043"/>
      <c r="E68" s="1043"/>
      <c r="F68" s="1043"/>
      <c r="G68" s="1043"/>
      <c r="H68" s="1043"/>
      <c r="I68" s="1043"/>
      <c r="J68" s="1043"/>
      <c r="K68" s="1043"/>
      <c r="L68" s="1043"/>
      <c r="M68" s="1043"/>
      <c r="N68" s="1043"/>
      <c r="O68" s="1043"/>
      <c r="P68" s="1044"/>
      <c r="Q68" s="1045">
        <v>951</v>
      </c>
      <c r="R68" s="1039"/>
      <c r="S68" s="1039"/>
      <c r="T68" s="1039"/>
      <c r="U68" s="1039"/>
      <c r="V68" s="1039">
        <v>817</v>
      </c>
      <c r="W68" s="1039"/>
      <c r="X68" s="1039"/>
      <c r="Y68" s="1039"/>
      <c r="Z68" s="1039"/>
      <c r="AA68" s="1039">
        <v>134</v>
      </c>
      <c r="AB68" s="1039"/>
      <c r="AC68" s="1039"/>
      <c r="AD68" s="1039"/>
      <c r="AE68" s="1039"/>
      <c r="AF68" s="1039">
        <v>134</v>
      </c>
      <c r="AG68" s="1039"/>
      <c r="AH68" s="1039"/>
      <c r="AI68" s="1039"/>
      <c r="AJ68" s="1039"/>
      <c r="AK68" s="1039" t="s">
        <v>581</v>
      </c>
      <c r="AL68" s="1039"/>
      <c r="AM68" s="1039"/>
      <c r="AN68" s="1039"/>
      <c r="AO68" s="1039"/>
      <c r="AP68" s="1039">
        <v>1734</v>
      </c>
      <c r="AQ68" s="1039"/>
      <c r="AR68" s="1039"/>
      <c r="AS68" s="1039"/>
      <c r="AT68" s="1039"/>
      <c r="AU68" s="1039">
        <v>231</v>
      </c>
      <c r="AV68" s="1039"/>
      <c r="AW68" s="1039"/>
      <c r="AX68" s="1039"/>
      <c r="AY68" s="1039"/>
      <c r="AZ68" s="1040"/>
      <c r="BA68" s="1040"/>
      <c r="BB68" s="1040"/>
      <c r="BC68" s="1040"/>
      <c r="BD68" s="1041"/>
      <c r="BE68" s="267"/>
      <c r="BF68" s="267"/>
      <c r="BG68" s="267"/>
      <c r="BH68" s="267"/>
      <c r="BI68" s="267"/>
      <c r="BJ68" s="267"/>
      <c r="BK68" s="267"/>
      <c r="BL68" s="267"/>
      <c r="BM68" s="267"/>
      <c r="BN68" s="267"/>
      <c r="BO68" s="267"/>
      <c r="BP68" s="267"/>
      <c r="BQ68" s="264">
        <v>62</v>
      </c>
      <c r="BR68" s="269"/>
      <c r="BS68" s="1010"/>
      <c r="BT68" s="1011"/>
      <c r="BU68" s="1011"/>
      <c r="BV68" s="1011"/>
      <c r="BW68" s="1011"/>
      <c r="BX68" s="1011"/>
      <c r="BY68" s="1011"/>
      <c r="BZ68" s="1011"/>
      <c r="CA68" s="1011"/>
      <c r="CB68" s="1011"/>
      <c r="CC68" s="1011"/>
      <c r="CD68" s="1011"/>
      <c r="CE68" s="1011"/>
      <c r="CF68" s="1011"/>
      <c r="CG68" s="1012"/>
      <c r="CH68" s="1013"/>
      <c r="CI68" s="1014"/>
      <c r="CJ68" s="1014"/>
      <c r="CK68" s="1014"/>
      <c r="CL68" s="1015"/>
      <c r="CM68" s="1013"/>
      <c r="CN68" s="1014"/>
      <c r="CO68" s="1014"/>
      <c r="CP68" s="1014"/>
      <c r="CQ68" s="1015"/>
      <c r="CR68" s="1013"/>
      <c r="CS68" s="1014"/>
      <c r="CT68" s="1014"/>
      <c r="CU68" s="1014"/>
      <c r="CV68" s="1015"/>
      <c r="CW68" s="1013"/>
      <c r="CX68" s="1014"/>
      <c r="CY68" s="1014"/>
      <c r="CZ68" s="1014"/>
      <c r="DA68" s="1015"/>
      <c r="DB68" s="1013"/>
      <c r="DC68" s="1014"/>
      <c r="DD68" s="1014"/>
      <c r="DE68" s="1014"/>
      <c r="DF68" s="1015"/>
      <c r="DG68" s="1013"/>
      <c r="DH68" s="1014"/>
      <c r="DI68" s="1014"/>
      <c r="DJ68" s="1014"/>
      <c r="DK68" s="1015"/>
      <c r="DL68" s="1013"/>
      <c r="DM68" s="1014"/>
      <c r="DN68" s="1014"/>
      <c r="DO68" s="1014"/>
      <c r="DP68" s="1015"/>
      <c r="DQ68" s="1013"/>
      <c r="DR68" s="1014"/>
      <c r="DS68" s="1014"/>
      <c r="DT68" s="1014"/>
      <c r="DU68" s="1015"/>
      <c r="DV68" s="998"/>
      <c r="DW68" s="999"/>
      <c r="DX68" s="999"/>
      <c r="DY68" s="999"/>
      <c r="DZ68" s="1000"/>
      <c r="EA68" s="248"/>
    </row>
    <row r="69" spans="1:131" s="249" customFormat="1" ht="26.25" customHeight="1" x14ac:dyDescent="0.15">
      <c r="A69" s="263">
        <v>2</v>
      </c>
      <c r="B69" s="1031" t="s">
        <v>583</v>
      </c>
      <c r="C69" s="1032"/>
      <c r="D69" s="1032"/>
      <c r="E69" s="1032"/>
      <c r="F69" s="1032"/>
      <c r="G69" s="1032"/>
      <c r="H69" s="1032"/>
      <c r="I69" s="1032"/>
      <c r="J69" s="1032"/>
      <c r="K69" s="1032"/>
      <c r="L69" s="1032"/>
      <c r="M69" s="1032"/>
      <c r="N69" s="1032"/>
      <c r="O69" s="1032"/>
      <c r="P69" s="1033"/>
      <c r="Q69" s="1034">
        <v>1383</v>
      </c>
      <c r="R69" s="1028"/>
      <c r="S69" s="1028"/>
      <c r="T69" s="1028"/>
      <c r="U69" s="1028"/>
      <c r="V69" s="1028">
        <v>1268</v>
      </c>
      <c r="W69" s="1028"/>
      <c r="X69" s="1028"/>
      <c r="Y69" s="1028"/>
      <c r="Z69" s="1028"/>
      <c r="AA69" s="1028">
        <v>115</v>
      </c>
      <c r="AB69" s="1028"/>
      <c r="AC69" s="1028"/>
      <c r="AD69" s="1028"/>
      <c r="AE69" s="1028"/>
      <c r="AF69" s="1028">
        <v>115</v>
      </c>
      <c r="AG69" s="1028"/>
      <c r="AH69" s="1028"/>
      <c r="AI69" s="1028"/>
      <c r="AJ69" s="1028"/>
      <c r="AK69" s="1028" t="s">
        <v>581</v>
      </c>
      <c r="AL69" s="1028"/>
      <c r="AM69" s="1028"/>
      <c r="AN69" s="1028"/>
      <c r="AO69" s="1028"/>
      <c r="AP69" s="1028" t="s">
        <v>518</v>
      </c>
      <c r="AQ69" s="1028"/>
      <c r="AR69" s="1028"/>
      <c r="AS69" s="1028"/>
      <c r="AT69" s="1028"/>
      <c r="AU69" s="1028" t="s">
        <v>518</v>
      </c>
      <c r="AV69" s="1028"/>
      <c r="AW69" s="1028"/>
      <c r="AX69" s="1028"/>
      <c r="AY69" s="1028"/>
      <c r="AZ69" s="1029"/>
      <c r="BA69" s="1029"/>
      <c r="BB69" s="1029"/>
      <c r="BC69" s="1029"/>
      <c r="BD69" s="1030"/>
      <c r="BE69" s="267"/>
      <c r="BF69" s="267"/>
      <c r="BG69" s="267"/>
      <c r="BH69" s="267"/>
      <c r="BI69" s="267"/>
      <c r="BJ69" s="267"/>
      <c r="BK69" s="267"/>
      <c r="BL69" s="267"/>
      <c r="BM69" s="267"/>
      <c r="BN69" s="267"/>
      <c r="BO69" s="267"/>
      <c r="BP69" s="267"/>
      <c r="BQ69" s="264">
        <v>63</v>
      </c>
      <c r="BR69" s="269"/>
      <c r="BS69" s="1010"/>
      <c r="BT69" s="1011"/>
      <c r="BU69" s="1011"/>
      <c r="BV69" s="1011"/>
      <c r="BW69" s="1011"/>
      <c r="BX69" s="1011"/>
      <c r="BY69" s="1011"/>
      <c r="BZ69" s="1011"/>
      <c r="CA69" s="1011"/>
      <c r="CB69" s="1011"/>
      <c r="CC69" s="1011"/>
      <c r="CD69" s="1011"/>
      <c r="CE69" s="1011"/>
      <c r="CF69" s="1011"/>
      <c r="CG69" s="1012"/>
      <c r="CH69" s="1013"/>
      <c r="CI69" s="1014"/>
      <c r="CJ69" s="1014"/>
      <c r="CK69" s="1014"/>
      <c r="CL69" s="1015"/>
      <c r="CM69" s="1013"/>
      <c r="CN69" s="1014"/>
      <c r="CO69" s="1014"/>
      <c r="CP69" s="1014"/>
      <c r="CQ69" s="1015"/>
      <c r="CR69" s="1013"/>
      <c r="CS69" s="1014"/>
      <c r="CT69" s="1014"/>
      <c r="CU69" s="1014"/>
      <c r="CV69" s="1015"/>
      <c r="CW69" s="1013"/>
      <c r="CX69" s="1014"/>
      <c r="CY69" s="1014"/>
      <c r="CZ69" s="1014"/>
      <c r="DA69" s="1015"/>
      <c r="DB69" s="1013"/>
      <c r="DC69" s="1014"/>
      <c r="DD69" s="1014"/>
      <c r="DE69" s="1014"/>
      <c r="DF69" s="1015"/>
      <c r="DG69" s="1013"/>
      <c r="DH69" s="1014"/>
      <c r="DI69" s="1014"/>
      <c r="DJ69" s="1014"/>
      <c r="DK69" s="1015"/>
      <c r="DL69" s="1013"/>
      <c r="DM69" s="1014"/>
      <c r="DN69" s="1014"/>
      <c r="DO69" s="1014"/>
      <c r="DP69" s="1015"/>
      <c r="DQ69" s="1013"/>
      <c r="DR69" s="1014"/>
      <c r="DS69" s="1014"/>
      <c r="DT69" s="1014"/>
      <c r="DU69" s="1015"/>
      <c r="DV69" s="998"/>
      <c r="DW69" s="999"/>
      <c r="DX69" s="999"/>
      <c r="DY69" s="999"/>
      <c r="DZ69" s="1000"/>
      <c r="EA69" s="248"/>
    </row>
    <row r="70" spans="1:131" s="249" customFormat="1" ht="26.25" customHeight="1" x14ac:dyDescent="0.15">
      <c r="A70" s="263">
        <v>3</v>
      </c>
      <c r="B70" s="1031" t="s">
        <v>584</v>
      </c>
      <c r="C70" s="1032"/>
      <c r="D70" s="1032"/>
      <c r="E70" s="1032"/>
      <c r="F70" s="1032"/>
      <c r="G70" s="1032"/>
      <c r="H70" s="1032"/>
      <c r="I70" s="1032"/>
      <c r="J70" s="1032"/>
      <c r="K70" s="1032"/>
      <c r="L70" s="1032"/>
      <c r="M70" s="1032"/>
      <c r="N70" s="1032"/>
      <c r="O70" s="1032"/>
      <c r="P70" s="1033"/>
      <c r="Q70" s="1034">
        <v>124</v>
      </c>
      <c r="R70" s="1028"/>
      <c r="S70" s="1028"/>
      <c r="T70" s="1028"/>
      <c r="U70" s="1028"/>
      <c r="V70" s="1028">
        <v>104</v>
      </c>
      <c r="W70" s="1028"/>
      <c r="X70" s="1028"/>
      <c r="Y70" s="1028"/>
      <c r="Z70" s="1028"/>
      <c r="AA70" s="1028">
        <v>20</v>
      </c>
      <c r="AB70" s="1028"/>
      <c r="AC70" s="1028"/>
      <c r="AD70" s="1028"/>
      <c r="AE70" s="1028"/>
      <c r="AF70" s="1028">
        <v>20</v>
      </c>
      <c r="AG70" s="1028"/>
      <c r="AH70" s="1028"/>
      <c r="AI70" s="1028"/>
      <c r="AJ70" s="1028"/>
      <c r="AK70" s="1028" t="s">
        <v>581</v>
      </c>
      <c r="AL70" s="1028"/>
      <c r="AM70" s="1028"/>
      <c r="AN70" s="1028"/>
      <c r="AO70" s="1028"/>
      <c r="AP70" s="1028" t="s">
        <v>518</v>
      </c>
      <c r="AQ70" s="1028"/>
      <c r="AR70" s="1028"/>
      <c r="AS70" s="1028"/>
      <c r="AT70" s="1028"/>
      <c r="AU70" s="1028" t="s">
        <v>518</v>
      </c>
      <c r="AV70" s="1028"/>
      <c r="AW70" s="1028"/>
      <c r="AX70" s="1028"/>
      <c r="AY70" s="1028"/>
      <c r="AZ70" s="1029"/>
      <c r="BA70" s="1029"/>
      <c r="BB70" s="1029"/>
      <c r="BC70" s="1029"/>
      <c r="BD70" s="1030"/>
      <c r="BE70" s="267"/>
      <c r="BF70" s="267"/>
      <c r="BG70" s="267"/>
      <c r="BH70" s="267"/>
      <c r="BI70" s="267"/>
      <c r="BJ70" s="267"/>
      <c r="BK70" s="267"/>
      <c r="BL70" s="267"/>
      <c r="BM70" s="267"/>
      <c r="BN70" s="267"/>
      <c r="BO70" s="267"/>
      <c r="BP70" s="267"/>
      <c r="BQ70" s="264">
        <v>64</v>
      </c>
      <c r="BR70" s="269"/>
      <c r="BS70" s="1010"/>
      <c r="BT70" s="1011"/>
      <c r="BU70" s="1011"/>
      <c r="BV70" s="1011"/>
      <c r="BW70" s="1011"/>
      <c r="BX70" s="1011"/>
      <c r="BY70" s="1011"/>
      <c r="BZ70" s="1011"/>
      <c r="CA70" s="1011"/>
      <c r="CB70" s="1011"/>
      <c r="CC70" s="1011"/>
      <c r="CD70" s="1011"/>
      <c r="CE70" s="1011"/>
      <c r="CF70" s="1011"/>
      <c r="CG70" s="1012"/>
      <c r="CH70" s="1013"/>
      <c r="CI70" s="1014"/>
      <c r="CJ70" s="1014"/>
      <c r="CK70" s="1014"/>
      <c r="CL70" s="1015"/>
      <c r="CM70" s="1013"/>
      <c r="CN70" s="1014"/>
      <c r="CO70" s="1014"/>
      <c r="CP70" s="1014"/>
      <c r="CQ70" s="1015"/>
      <c r="CR70" s="1013"/>
      <c r="CS70" s="1014"/>
      <c r="CT70" s="1014"/>
      <c r="CU70" s="1014"/>
      <c r="CV70" s="1015"/>
      <c r="CW70" s="1013"/>
      <c r="CX70" s="1014"/>
      <c r="CY70" s="1014"/>
      <c r="CZ70" s="1014"/>
      <c r="DA70" s="1015"/>
      <c r="DB70" s="1013"/>
      <c r="DC70" s="1014"/>
      <c r="DD70" s="1014"/>
      <c r="DE70" s="1014"/>
      <c r="DF70" s="1015"/>
      <c r="DG70" s="1013"/>
      <c r="DH70" s="1014"/>
      <c r="DI70" s="1014"/>
      <c r="DJ70" s="1014"/>
      <c r="DK70" s="1015"/>
      <c r="DL70" s="1013"/>
      <c r="DM70" s="1014"/>
      <c r="DN70" s="1014"/>
      <c r="DO70" s="1014"/>
      <c r="DP70" s="1015"/>
      <c r="DQ70" s="1013"/>
      <c r="DR70" s="1014"/>
      <c r="DS70" s="1014"/>
      <c r="DT70" s="1014"/>
      <c r="DU70" s="1015"/>
      <c r="DV70" s="998"/>
      <c r="DW70" s="999"/>
      <c r="DX70" s="999"/>
      <c r="DY70" s="999"/>
      <c r="DZ70" s="1000"/>
      <c r="EA70" s="248"/>
    </row>
    <row r="71" spans="1:131" s="249" customFormat="1" ht="26.25" customHeight="1" x14ac:dyDescent="0.15">
      <c r="A71" s="263">
        <v>4</v>
      </c>
      <c r="B71" s="1031" t="s">
        <v>585</v>
      </c>
      <c r="C71" s="1032"/>
      <c r="D71" s="1032"/>
      <c r="E71" s="1032"/>
      <c r="F71" s="1032"/>
      <c r="G71" s="1032"/>
      <c r="H71" s="1032"/>
      <c r="I71" s="1032"/>
      <c r="J71" s="1032"/>
      <c r="K71" s="1032"/>
      <c r="L71" s="1032"/>
      <c r="M71" s="1032"/>
      <c r="N71" s="1032"/>
      <c r="O71" s="1032"/>
      <c r="P71" s="1033"/>
      <c r="Q71" s="1034">
        <v>343</v>
      </c>
      <c r="R71" s="1028"/>
      <c r="S71" s="1028"/>
      <c r="T71" s="1028"/>
      <c r="U71" s="1028"/>
      <c r="V71" s="1028">
        <v>178</v>
      </c>
      <c r="W71" s="1028"/>
      <c r="X71" s="1028"/>
      <c r="Y71" s="1028"/>
      <c r="Z71" s="1028"/>
      <c r="AA71" s="1028">
        <v>165</v>
      </c>
      <c r="AB71" s="1028"/>
      <c r="AC71" s="1028"/>
      <c r="AD71" s="1028"/>
      <c r="AE71" s="1028"/>
      <c r="AF71" s="1028">
        <v>165</v>
      </c>
      <c r="AG71" s="1028"/>
      <c r="AH71" s="1028"/>
      <c r="AI71" s="1028"/>
      <c r="AJ71" s="1028"/>
      <c r="AK71" s="1028" t="s">
        <v>581</v>
      </c>
      <c r="AL71" s="1028"/>
      <c r="AM71" s="1028"/>
      <c r="AN71" s="1028"/>
      <c r="AO71" s="1028"/>
      <c r="AP71" s="1028">
        <v>18</v>
      </c>
      <c r="AQ71" s="1028"/>
      <c r="AR71" s="1028"/>
      <c r="AS71" s="1028"/>
      <c r="AT71" s="1028"/>
      <c r="AU71" s="1028">
        <v>2</v>
      </c>
      <c r="AV71" s="1028"/>
      <c r="AW71" s="1028"/>
      <c r="AX71" s="1028"/>
      <c r="AY71" s="1028"/>
      <c r="AZ71" s="1029"/>
      <c r="BA71" s="1029"/>
      <c r="BB71" s="1029"/>
      <c r="BC71" s="1029"/>
      <c r="BD71" s="1030"/>
      <c r="BE71" s="267"/>
      <c r="BF71" s="267"/>
      <c r="BG71" s="267"/>
      <c r="BH71" s="267"/>
      <c r="BI71" s="267"/>
      <c r="BJ71" s="267"/>
      <c r="BK71" s="267"/>
      <c r="BL71" s="267"/>
      <c r="BM71" s="267"/>
      <c r="BN71" s="267"/>
      <c r="BO71" s="267"/>
      <c r="BP71" s="267"/>
      <c r="BQ71" s="264">
        <v>65</v>
      </c>
      <c r="BR71" s="269"/>
      <c r="BS71" s="1010"/>
      <c r="BT71" s="1011"/>
      <c r="BU71" s="1011"/>
      <c r="BV71" s="1011"/>
      <c r="BW71" s="1011"/>
      <c r="BX71" s="1011"/>
      <c r="BY71" s="1011"/>
      <c r="BZ71" s="1011"/>
      <c r="CA71" s="1011"/>
      <c r="CB71" s="1011"/>
      <c r="CC71" s="1011"/>
      <c r="CD71" s="1011"/>
      <c r="CE71" s="1011"/>
      <c r="CF71" s="1011"/>
      <c r="CG71" s="1012"/>
      <c r="CH71" s="1013"/>
      <c r="CI71" s="1014"/>
      <c r="CJ71" s="1014"/>
      <c r="CK71" s="1014"/>
      <c r="CL71" s="1015"/>
      <c r="CM71" s="1013"/>
      <c r="CN71" s="1014"/>
      <c r="CO71" s="1014"/>
      <c r="CP71" s="1014"/>
      <c r="CQ71" s="1015"/>
      <c r="CR71" s="1013"/>
      <c r="CS71" s="1014"/>
      <c r="CT71" s="1014"/>
      <c r="CU71" s="1014"/>
      <c r="CV71" s="1015"/>
      <c r="CW71" s="1013"/>
      <c r="CX71" s="1014"/>
      <c r="CY71" s="1014"/>
      <c r="CZ71" s="1014"/>
      <c r="DA71" s="1015"/>
      <c r="DB71" s="1013"/>
      <c r="DC71" s="1014"/>
      <c r="DD71" s="1014"/>
      <c r="DE71" s="1014"/>
      <c r="DF71" s="1015"/>
      <c r="DG71" s="1013"/>
      <c r="DH71" s="1014"/>
      <c r="DI71" s="1014"/>
      <c r="DJ71" s="1014"/>
      <c r="DK71" s="1015"/>
      <c r="DL71" s="1013"/>
      <c r="DM71" s="1014"/>
      <c r="DN71" s="1014"/>
      <c r="DO71" s="1014"/>
      <c r="DP71" s="1015"/>
      <c r="DQ71" s="1013"/>
      <c r="DR71" s="1014"/>
      <c r="DS71" s="1014"/>
      <c r="DT71" s="1014"/>
      <c r="DU71" s="1015"/>
      <c r="DV71" s="998"/>
      <c r="DW71" s="999"/>
      <c r="DX71" s="999"/>
      <c r="DY71" s="999"/>
      <c r="DZ71" s="1000"/>
      <c r="EA71" s="248"/>
    </row>
    <row r="72" spans="1:131" s="249" customFormat="1" ht="26.25" customHeight="1" x14ac:dyDescent="0.15">
      <c r="A72" s="263">
        <v>5</v>
      </c>
      <c r="B72" s="1031" t="s">
        <v>586</v>
      </c>
      <c r="C72" s="1032"/>
      <c r="D72" s="1032"/>
      <c r="E72" s="1032"/>
      <c r="F72" s="1032"/>
      <c r="G72" s="1032"/>
      <c r="H72" s="1032"/>
      <c r="I72" s="1032"/>
      <c r="J72" s="1032"/>
      <c r="K72" s="1032"/>
      <c r="L72" s="1032"/>
      <c r="M72" s="1032"/>
      <c r="N72" s="1032"/>
      <c r="O72" s="1032"/>
      <c r="P72" s="1033"/>
      <c r="Q72" s="1034">
        <v>5</v>
      </c>
      <c r="R72" s="1028"/>
      <c r="S72" s="1028"/>
      <c r="T72" s="1028"/>
      <c r="U72" s="1028"/>
      <c r="V72" s="1028">
        <v>1</v>
      </c>
      <c r="W72" s="1028"/>
      <c r="X72" s="1028"/>
      <c r="Y72" s="1028"/>
      <c r="Z72" s="1028"/>
      <c r="AA72" s="1028">
        <v>4</v>
      </c>
      <c r="AB72" s="1028"/>
      <c r="AC72" s="1028"/>
      <c r="AD72" s="1028"/>
      <c r="AE72" s="1028"/>
      <c r="AF72" s="1028">
        <v>4</v>
      </c>
      <c r="AG72" s="1028"/>
      <c r="AH72" s="1028"/>
      <c r="AI72" s="1028"/>
      <c r="AJ72" s="1028"/>
      <c r="AK72" s="1028" t="s">
        <v>581</v>
      </c>
      <c r="AL72" s="1028"/>
      <c r="AM72" s="1028"/>
      <c r="AN72" s="1028"/>
      <c r="AO72" s="1028"/>
      <c r="AP72" s="1028" t="s">
        <v>518</v>
      </c>
      <c r="AQ72" s="1028"/>
      <c r="AR72" s="1028"/>
      <c r="AS72" s="1028"/>
      <c r="AT72" s="1028"/>
      <c r="AU72" s="1028" t="s">
        <v>518</v>
      </c>
      <c r="AV72" s="1028"/>
      <c r="AW72" s="1028"/>
      <c r="AX72" s="1028"/>
      <c r="AY72" s="1028"/>
      <c r="AZ72" s="1029"/>
      <c r="BA72" s="1029"/>
      <c r="BB72" s="1029"/>
      <c r="BC72" s="1029"/>
      <c r="BD72" s="1030"/>
      <c r="BE72" s="267"/>
      <c r="BF72" s="267"/>
      <c r="BG72" s="267"/>
      <c r="BH72" s="267"/>
      <c r="BI72" s="267"/>
      <c r="BJ72" s="267"/>
      <c r="BK72" s="267"/>
      <c r="BL72" s="267"/>
      <c r="BM72" s="267"/>
      <c r="BN72" s="267"/>
      <c r="BO72" s="267"/>
      <c r="BP72" s="267"/>
      <c r="BQ72" s="264">
        <v>66</v>
      </c>
      <c r="BR72" s="269"/>
      <c r="BS72" s="1010"/>
      <c r="BT72" s="1011"/>
      <c r="BU72" s="1011"/>
      <c r="BV72" s="1011"/>
      <c r="BW72" s="1011"/>
      <c r="BX72" s="1011"/>
      <c r="BY72" s="1011"/>
      <c r="BZ72" s="1011"/>
      <c r="CA72" s="1011"/>
      <c r="CB72" s="1011"/>
      <c r="CC72" s="1011"/>
      <c r="CD72" s="1011"/>
      <c r="CE72" s="1011"/>
      <c r="CF72" s="1011"/>
      <c r="CG72" s="1012"/>
      <c r="CH72" s="1013"/>
      <c r="CI72" s="1014"/>
      <c r="CJ72" s="1014"/>
      <c r="CK72" s="1014"/>
      <c r="CL72" s="1015"/>
      <c r="CM72" s="1013"/>
      <c r="CN72" s="1014"/>
      <c r="CO72" s="1014"/>
      <c r="CP72" s="1014"/>
      <c r="CQ72" s="1015"/>
      <c r="CR72" s="1013"/>
      <c r="CS72" s="1014"/>
      <c r="CT72" s="1014"/>
      <c r="CU72" s="1014"/>
      <c r="CV72" s="1015"/>
      <c r="CW72" s="1013"/>
      <c r="CX72" s="1014"/>
      <c r="CY72" s="1014"/>
      <c r="CZ72" s="1014"/>
      <c r="DA72" s="1015"/>
      <c r="DB72" s="1013"/>
      <c r="DC72" s="1014"/>
      <c r="DD72" s="1014"/>
      <c r="DE72" s="1014"/>
      <c r="DF72" s="1015"/>
      <c r="DG72" s="1013"/>
      <c r="DH72" s="1014"/>
      <c r="DI72" s="1014"/>
      <c r="DJ72" s="1014"/>
      <c r="DK72" s="1015"/>
      <c r="DL72" s="1013"/>
      <c r="DM72" s="1014"/>
      <c r="DN72" s="1014"/>
      <c r="DO72" s="1014"/>
      <c r="DP72" s="1015"/>
      <c r="DQ72" s="1013"/>
      <c r="DR72" s="1014"/>
      <c r="DS72" s="1014"/>
      <c r="DT72" s="1014"/>
      <c r="DU72" s="1015"/>
      <c r="DV72" s="998"/>
      <c r="DW72" s="999"/>
      <c r="DX72" s="999"/>
      <c r="DY72" s="999"/>
      <c r="DZ72" s="1000"/>
      <c r="EA72" s="248"/>
    </row>
    <row r="73" spans="1:131" s="249" customFormat="1" ht="26.25" customHeight="1" x14ac:dyDescent="0.15">
      <c r="A73" s="263">
        <v>6</v>
      </c>
      <c r="B73" s="1031" t="s">
        <v>587</v>
      </c>
      <c r="C73" s="1032"/>
      <c r="D73" s="1032"/>
      <c r="E73" s="1032"/>
      <c r="F73" s="1032"/>
      <c r="G73" s="1032"/>
      <c r="H73" s="1032"/>
      <c r="I73" s="1032"/>
      <c r="J73" s="1032"/>
      <c r="K73" s="1032"/>
      <c r="L73" s="1032"/>
      <c r="M73" s="1032"/>
      <c r="N73" s="1032"/>
      <c r="O73" s="1032"/>
      <c r="P73" s="1033"/>
      <c r="Q73" s="1034">
        <v>15</v>
      </c>
      <c r="R73" s="1028"/>
      <c r="S73" s="1028"/>
      <c r="T73" s="1028"/>
      <c r="U73" s="1028"/>
      <c r="V73" s="1028">
        <v>13</v>
      </c>
      <c r="W73" s="1028"/>
      <c r="X73" s="1028"/>
      <c r="Y73" s="1028"/>
      <c r="Z73" s="1028"/>
      <c r="AA73" s="1028">
        <v>2</v>
      </c>
      <c r="AB73" s="1028"/>
      <c r="AC73" s="1028"/>
      <c r="AD73" s="1028"/>
      <c r="AE73" s="1028"/>
      <c r="AF73" s="1028">
        <v>2</v>
      </c>
      <c r="AG73" s="1028"/>
      <c r="AH73" s="1028"/>
      <c r="AI73" s="1028"/>
      <c r="AJ73" s="1028"/>
      <c r="AK73" s="1028" t="s">
        <v>581</v>
      </c>
      <c r="AL73" s="1028"/>
      <c r="AM73" s="1028"/>
      <c r="AN73" s="1028"/>
      <c r="AO73" s="1028"/>
      <c r="AP73" s="1028" t="s">
        <v>518</v>
      </c>
      <c r="AQ73" s="1028"/>
      <c r="AR73" s="1028"/>
      <c r="AS73" s="1028"/>
      <c r="AT73" s="1028"/>
      <c r="AU73" s="1028" t="s">
        <v>518</v>
      </c>
      <c r="AV73" s="1028"/>
      <c r="AW73" s="1028"/>
      <c r="AX73" s="1028"/>
      <c r="AY73" s="1028"/>
      <c r="AZ73" s="1029"/>
      <c r="BA73" s="1029"/>
      <c r="BB73" s="1029"/>
      <c r="BC73" s="1029"/>
      <c r="BD73" s="1030"/>
      <c r="BE73" s="267"/>
      <c r="BF73" s="267"/>
      <c r="BG73" s="267"/>
      <c r="BH73" s="267"/>
      <c r="BI73" s="267"/>
      <c r="BJ73" s="267"/>
      <c r="BK73" s="267"/>
      <c r="BL73" s="267"/>
      <c r="BM73" s="267"/>
      <c r="BN73" s="267"/>
      <c r="BO73" s="267"/>
      <c r="BP73" s="267"/>
      <c r="BQ73" s="264">
        <v>67</v>
      </c>
      <c r="BR73" s="269"/>
      <c r="BS73" s="1010"/>
      <c r="BT73" s="1011"/>
      <c r="BU73" s="1011"/>
      <c r="BV73" s="1011"/>
      <c r="BW73" s="1011"/>
      <c r="BX73" s="1011"/>
      <c r="BY73" s="1011"/>
      <c r="BZ73" s="1011"/>
      <c r="CA73" s="1011"/>
      <c r="CB73" s="1011"/>
      <c r="CC73" s="1011"/>
      <c r="CD73" s="1011"/>
      <c r="CE73" s="1011"/>
      <c r="CF73" s="1011"/>
      <c r="CG73" s="1012"/>
      <c r="CH73" s="1013"/>
      <c r="CI73" s="1014"/>
      <c r="CJ73" s="1014"/>
      <c r="CK73" s="1014"/>
      <c r="CL73" s="1015"/>
      <c r="CM73" s="1013"/>
      <c r="CN73" s="1014"/>
      <c r="CO73" s="1014"/>
      <c r="CP73" s="1014"/>
      <c r="CQ73" s="1015"/>
      <c r="CR73" s="1013"/>
      <c r="CS73" s="1014"/>
      <c r="CT73" s="1014"/>
      <c r="CU73" s="1014"/>
      <c r="CV73" s="1015"/>
      <c r="CW73" s="1013"/>
      <c r="CX73" s="1014"/>
      <c r="CY73" s="1014"/>
      <c r="CZ73" s="1014"/>
      <c r="DA73" s="1015"/>
      <c r="DB73" s="1013"/>
      <c r="DC73" s="1014"/>
      <c r="DD73" s="1014"/>
      <c r="DE73" s="1014"/>
      <c r="DF73" s="1015"/>
      <c r="DG73" s="1013"/>
      <c r="DH73" s="1014"/>
      <c r="DI73" s="1014"/>
      <c r="DJ73" s="1014"/>
      <c r="DK73" s="1015"/>
      <c r="DL73" s="1013"/>
      <c r="DM73" s="1014"/>
      <c r="DN73" s="1014"/>
      <c r="DO73" s="1014"/>
      <c r="DP73" s="1015"/>
      <c r="DQ73" s="1013"/>
      <c r="DR73" s="1014"/>
      <c r="DS73" s="1014"/>
      <c r="DT73" s="1014"/>
      <c r="DU73" s="1015"/>
      <c r="DV73" s="998"/>
      <c r="DW73" s="999"/>
      <c r="DX73" s="999"/>
      <c r="DY73" s="999"/>
      <c r="DZ73" s="1000"/>
      <c r="EA73" s="248"/>
    </row>
    <row r="74" spans="1:131" s="249" customFormat="1" ht="26.25" customHeight="1" x14ac:dyDescent="0.15">
      <c r="A74" s="263">
        <v>7</v>
      </c>
      <c r="B74" s="1031" t="s">
        <v>588</v>
      </c>
      <c r="C74" s="1032"/>
      <c r="D74" s="1032"/>
      <c r="E74" s="1032"/>
      <c r="F74" s="1032"/>
      <c r="G74" s="1032"/>
      <c r="H74" s="1032"/>
      <c r="I74" s="1032"/>
      <c r="J74" s="1032"/>
      <c r="K74" s="1032"/>
      <c r="L74" s="1032"/>
      <c r="M74" s="1032"/>
      <c r="N74" s="1032"/>
      <c r="O74" s="1032"/>
      <c r="P74" s="1033"/>
      <c r="Q74" s="1034">
        <v>125</v>
      </c>
      <c r="R74" s="1028"/>
      <c r="S74" s="1028"/>
      <c r="T74" s="1028"/>
      <c r="U74" s="1028"/>
      <c r="V74" s="1028">
        <v>113</v>
      </c>
      <c r="W74" s="1028"/>
      <c r="X74" s="1028"/>
      <c r="Y74" s="1028"/>
      <c r="Z74" s="1028"/>
      <c r="AA74" s="1028">
        <v>12</v>
      </c>
      <c r="AB74" s="1028"/>
      <c r="AC74" s="1028"/>
      <c r="AD74" s="1028"/>
      <c r="AE74" s="1028"/>
      <c r="AF74" s="1028">
        <v>12</v>
      </c>
      <c r="AG74" s="1028"/>
      <c r="AH74" s="1028"/>
      <c r="AI74" s="1028"/>
      <c r="AJ74" s="1028"/>
      <c r="AK74" s="1028" t="s">
        <v>581</v>
      </c>
      <c r="AL74" s="1028"/>
      <c r="AM74" s="1028"/>
      <c r="AN74" s="1028"/>
      <c r="AO74" s="1028"/>
      <c r="AP74" s="1028" t="s">
        <v>518</v>
      </c>
      <c r="AQ74" s="1028"/>
      <c r="AR74" s="1028"/>
      <c r="AS74" s="1028"/>
      <c r="AT74" s="1028"/>
      <c r="AU74" s="1028" t="s">
        <v>518</v>
      </c>
      <c r="AV74" s="1028"/>
      <c r="AW74" s="1028"/>
      <c r="AX74" s="1028"/>
      <c r="AY74" s="1028"/>
      <c r="AZ74" s="1029"/>
      <c r="BA74" s="1029"/>
      <c r="BB74" s="1029"/>
      <c r="BC74" s="1029"/>
      <c r="BD74" s="1030"/>
      <c r="BE74" s="267"/>
      <c r="BF74" s="267"/>
      <c r="BG74" s="267"/>
      <c r="BH74" s="267"/>
      <c r="BI74" s="267"/>
      <c r="BJ74" s="267"/>
      <c r="BK74" s="267"/>
      <c r="BL74" s="267"/>
      <c r="BM74" s="267"/>
      <c r="BN74" s="267"/>
      <c r="BO74" s="267"/>
      <c r="BP74" s="267"/>
      <c r="BQ74" s="264">
        <v>68</v>
      </c>
      <c r="BR74" s="269"/>
      <c r="BS74" s="1010"/>
      <c r="BT74" s="1011"/>
      <c r="BU74" s="1011"/>
      <c r="BV74" s="1011"/>
      <c r="BW74" s="1011"/>
      <c r="BX74" s="1011"/>
      <c r="BY74" s="1011"/>
      <c r="BZ74" s="1011"/>
      <c r="CA74" s="1011"/>
      <c r="CB74" s="1011"/>
      <c r="CC74" s="1011"/>
      <c r="CD74" s="1011"/>
      <c r="CE74" s="1011"/>
      <c r="CF74" s="1011"/>
      <c r="CG74" s="1012"/>
      <c r="CH74" s="1013"/>
      <c r="CI74" s="1014"/>
      <c r="CJ74" s="1014"/>
      <c r="CK74" s="1014"/>
      <c r="CL74" s="1015"/>
      <c r="CM74" s="1013"/>
      <c r="CN74" s="1014"/>
      <c r="CO74" s="1014"/>
      <c r="CP74" s="1014"/>
      <c r="CQ74" s="1015"/>
      <c r="CR74" s="1013"/>
      <c r="CS74" s="1014"/>
      <c r="CT74" s="1014"/>
      <c r="CU74" s="1014"/>
      <c r="CV74" s="1015"/>
      <c r="CW74" s="1013"/>
      <c r="CX74" s="1014"/>
      <c r="CY74" s="1014"/>
      <c r="CZ74" s="1014"/>
      <c r="DA74" s="1015"/>
      <c r="DB74" s="1013"/>
      <c r="DC74" s="1014"/>
      <c r="DD74" s="1014"/>
      <c r="DE74" s="1014"/>
      <c r="DF74" s="1015"/>
      <c r="DG74" s="1013"/>
      <c r="DH74" s="1014"/>
      <c r="DI74" s="1014"/>
      <c r="DJ74" s="1014"/>
      <c r="DK74" s="1015"/>
      <c r="DL74" s="1013"/>
      <c r="DM74" s="1014"/>
      <c r="DN74" s="1014"/>
      <c r="DO74" s="1014"/>
      <c r="DP74" s="1015"/>
      <c r="DQ74" s="1013"/>
      <c r="DR74" s="1014"/>
      <c r="DS74" s="1014"/>
      <c r="DT74" s="1014"/>
      <c r="DU74" s="1015"/>
      <c r="DV74" s="998"/>
      <c r="DW74" s="999"/>
      <c r="DX74" s="999"/>
      <c r="DY74" s="999"/>
      <c r="DZ74" s="1000"/>
      <c r="EA74" s="248"/>
    </row>
    <row r="75" spans="1:131" s="249" customFormat="1" ht="26.25" customHeight="1" x14ac:dyDescent="0.15">
      <c r="A75" s="263">
        <v>8</v>
      </c>
      <c r="B75" s="1031" t="s">
        <v>589</v>
      </c>
      <c r="C75" s="1032"/>
      <c r="D75" s="1032"/>
      <c r="E75" s="1032"/>
      <c r="F75" s="1032"/>
      <c r="G75" s="1032"/>
      <c r="H75" s="1032"/>
      <c r="I75" s="1032"/>
      <c r="J75" s="1032"/>
      <c r="K75" s="1032"/>
      <c r="L75" s="1032"/>
      <c r="M75" s="1032"/>
      <c r="N75" s="1032"/>
      <c r="O75" s="1032"/>
      <c r="P75" s="1033"/>
      <c r="Q75" s="1035">
        <v>5261</v>
      </c>
      <c r="R75" s="1036"/>
      <c r="S75" s="1036"/>
      <c r="T75" s="1036"/>
      <c r="U75" s="1037"/>
      <c r="V75" s="1038">
        <v>4318</v>
      </c>
      <c r="W75" s="1036"/>
      <c r="X75" s="1036"/>
      <c r="Y75" s="1036"/>
      <c r="Z75" s="1037"/>
      <c r="AA75" s="1038">
        <v>943</v>
      </c>
      <c r="AB75" s="1036"/>
      <c r="AC75" s="1036"/>
      <c r="AD75" s="1036"/>
      <c r="AE75" s="1037"/>
      <c r="AF75" s="1038">
        <v>943</v>
      </c>
      <c r="AG75" s="1036"/>
      <c r="AH75" s="1036"/>
      <c r="AI75" s="1036"/>
      <c r="AJ75" s="1037"/>
      <c r="AK75" s="1038">
        <v>3</v>
      </c>
      <c r="AL75" s="1036"/>
      <c r="AM75" s="1036"/>
      <c r="AN75" s="1036"/>
      <c r="AO75" s="1037"/>
      <c r="AP75" s="1038" t="s">
        <v>518</v>
      </c>
      <c r="AQ75" s="1036"/>
      <c r="AR75" s="1036"/>
      <c r="AS75" s="1036"/>
      <c r="AT75" s="1037"/>
      <c r="AU75" s="1038" t="s">
        <v>518</v>
      </c>
      <c r="AV75" s="1036"/>
      <c r="AW75" s="1036"/>
      <c r="AX75" s="1036"/>
      <c r="AY75" s="1037"/>
      <c r="AZ75" s="1029"/>
      <c r="BA75" s="1029"/>
      <c r="BB75" s="1029"/>
      <c r="BC75" s="1029"/>
      <c r="BD75" s="1030"/>
      <c r="BE75" s="267"/>
      <c r="BF75" s="267"/>
      <c r="BG75" s="267"/>
      <c r="BH75" s="267"/>
      <c r="BI75" s="267"/>
      <c r="BJ75" s="267"/>
      <c r="BK75" s="267"/>
      <c r="BL75" s="267"/>
      <c r="BM75" s="267"/>
      <c r="BN75" s="267"/>
      <c r="BO75" s="267"/>
      <c r="BP75" s="267"/>
      <c r="BQ75" s="264">
        <v>69</v>
      </c>
      <c r="BR75" s="269"/>
      <c r="BS75" s="1010"/>
      <c r="BT75" s="1011"/>
      <c r="BU75" s="1011"/>
      <c r="BV75" s="1011"/>
      <c r="BW75" s="1011"/>
      <c r="BX75" s="1011"/>
      <c r="BY75" s="1011"/>
      <c r="BZ75" s="1011"/>
      <c r="CA75" s="1011"/>
      <c r="CB75" s="1011"/>
      <c r="CC75" s="1011"/>
      <c r="CD75" s="1011"/>
      <c r="CE75" s="1011"/>
      <c r="CF75" s="1011"/>
      <c r="CG75" s="1012"/>
      <c r="CH75" s="1013"/>
      <c r="CI75" s="1014"/>
      <c r="CJ75" s="1014"/>
      <c r="CK75" s="1014"/>
      <c r="CL75" s="1015"/>
      <c r="CM75" s="1013"/>
      <c r="CN75" s="1014"/>
      <c r="CO75" s="1014"/>
      <c r="CP75" s="1014"/>
      <c r="CQ75" s="1015"/>
      <c r="CR75" s="1013"/>
      <c r="CS75" s="1014"/>
      <c r="CT75" s="1014"/>
      <c r="CU75" s="1014"/>
      <c r="CV75" s="1015"/>
      <c r="CW75" s="1013"/>
      <c r="CX75" s="1014"/>
      <c r="CY75" s="1014"/>
      <c r="CZ75" s="1014"/>
      <c r="DA75" s="1015"/>
      <c r="DB75" s="1013"/>
      <c r="DC75" s="1014"/>
      <c r="DD75" s="1014"/>
      <c r="DE75" s="1014"/>
      <c r="DF75" s="1015"/>
      <c r="DG75" s="1013"/>
      <c r="DH75" s="1014"/>
      <c r="DI75" s="1014"/>
      <c r="DJ75" s="1014"/>
      <c r="DK75" s="1015"/>
      <c r="DL75" s="1013"/>
      <c r="DM75" s="1014"/>
      <c r="DN75" s="1014"/>
      <c r="DO75" s="1014"/>
      <c r="DP75" s="1015"/>
      <c r="DQ75" s="1013"/>
      <c r="DR75" s="1014"/>
      <c r="DS75" s="1014"/>
      <c r="DT75" s="1014"/>
      <c r="DU75" s="1015"/>
      <c r="DV75" s="998"/>
      <c r="DW75" s="999"/>
      <c r="DX75" s="999"/>
      <c r="DY75" s="999"/>
      <c r="DZ75" s="1000"/>
      <c r="EA75" s="248"/>
    </row>
    <row r="76" spans="1:131" s="249" customFormat="1" ht="26.25" customHeight="1" x14ac:dyDescent="0.15">
      <c r="A76" s="263">
        <v>9</v>
      </c>
      <c r="B76" s="1031" t="s">
        <v>590</v>
      </c>
      <c r="C76" s="1032"/>
      <c r="D76" s="1032"/>
      <c r="E76" s="1032"/>
      <c r="F76" s="1032"/>
      <c r="G76" s="1032"/>
      <c r="H76" s="1032"/>
      <c r="I76" s="1032"/>
      <c r="J76" s="1032"/>
      <c r="K76" s="1032"/>
      <c r="L76" s="1032"/>
      <c r="M76" s="1032"/>
      <c r="N76" s="1032"/>
      <c r="O76" s="1032"/>
      <c r="P76" s="1033"/>
      <c r="Q76" s="1035">
        <v>8</v>
      </c>
      <c r="R76" s="1036"/>
      <c r="S76" s="1036"/>
      <c r="T76" s="1036"/>
      <c r="U76" s="1037"/>
      <c r="V76" s="1038">
        <v>8</v>
      </c>
      <c r="W76" s="1036"/>
      <c r="X76" s="1036"/>
      <c r="Y76" s="1036"/>
      <c r="Z76" s="1037"/>
      <c r="AA76" s="1038" t="s">
        <v>581</v>
      </c>
      <c r="AB76" s="1036"/>
      <c r="AC76" s="1036"/>
      <c r="AD76" s="1036"/>
      <c r="AE76" s="1037"/>
      <c r="AF76" s="1038" t="s">
        <v>581</v>
      </c>
      <c r="AG76" s="1036"/>
      <c r="AH76" s="1036"/>
      <c r="AI76" s="1036"/>
      <c r="AJ76" s="1037"/>
      <c r="AK76" s="1038" t="s">
        <v>581</v>
      </c>
      <c r="AL76" s="1036"/>
      <c r="AM76" s="1036"/>
      <c r="AN76" s="1036"/>
      <c r="AO76" s="1037"/>
      <c r="AP76" s="1038" t="s">
        <v>518</v>
      </c>
      <c r="AQ76" s="1036"/>
      <c r="AR76" s="1036"/>
      <c r="AS76" s="1036"/>
      <c r="AT76" s="1037"/>
      <c r="AU76" s="1038" t="s">
        <v>518</v>
      </c>
      <c r="AV76" s="1036"/>
      <c r="AW76" s="1036"/>
      <c r="AX76" s="1036"/>
      <c r="AY76" s="1037"/>
      <c r="AZ76" s="1029"/>
      <c r="BA76" s="1029"/>
      <c r="BB76" s="1029"/>
      <c r="BC76" s="1029"/>
      <c r="BD76" s="1030"/>
      <c r="BE76" s="267"/>
      <c r="BF76" s="267"/>
      <c r="BG76" s="267"/>
      <c r="BH76" s="267"/>
      <c r="BI76" s="267"/>
      <c r="BJ76" s="267"/>
      <c r="BK76" s="267"/>
      <c r="BL76" s="267"/>
      <c r="BM76" s="267"/>
      <c r="BN76" s="267"/>
      <c r="BO76" s="267"/>
      <c r="BP76" s="267"/>
      <c r="BQ76" s="264">
        <v>70</v>
      </c>
      <c r="BR76" s="269"/>
      <c r="BS76" s="1010"/>
      <c r="BT76" s="1011"/>
      <c r="BU76" s="1011"/>
      <c r="BV76" s="1011"/>
      <c r="BW76" s="1011"/>
      <c r="BX76" s="1011"/>
      <c r="BY76" s="1011"/>
      <c r="BZ76" s="1011"/>
      <c r="CA76" s="1011"/>
      <c r="CB76" s="1011"/>
      <c r="CC76" s="1011"/>
      <c r="CD76" s="1011"/>
      <c r="CE76" s="1011"/>
      <c r="CF76" s="1011"/>
      <c r="CG76" s="1012"/>
      <c r="CH76" s="1013"/>
      <c r="CI76" s="1014"/>
      <c r="CJ76" s="1014"/>
      <c r="CK76" s="1014"/>
      <c r="CL76" s="1015"/>
      <c r="CM76" s="1013"/>
      <c r="CN76" s="1014"/>
      <c r="CO76" s="1014"/>
      <c r="CP76" s="1014"/>
      <c r="CQ76" s="1015"/>
      <c r="CR76" s="1013"/>
      <c r="CS76" s="1014"/>
      <c r="CT76" s="1014"/>
      <c r="CU76" s="1014"/>
      <c r="CV76" s="1015"/>
      <c r="CW76" s="1013"/>
      <c r="CX76" s="1014"/>
      <c r="CY76" s="1014"/>
      <c r="CZ76" s="1014"/>
      <c r="DA76" s="1015"/>
      <c r="DB76" s="1013"/>
      <c r="DC76" s="1014"/>
      <c r="DD76" s="1014"/>
      <c r="DE76" s="1014"/>
      <c r="DF76" s="1015"/>
      <c r="DG76" s="1013"/>
      <c r="DH76" s="1014"/>
      <c r="DI76" s="1014"/>
      <c r="DJ76" s="1014"/>
      <c r="DK76" s="1015"/>
      <c r="DL76" s="1013"/>
      <c r="DM76" s="1014"/>
      <c r="DN76" s="1014"/>
      <c r="DO76" s="1014"/>
      <c r="DP76" s="1015"/>
      <c r="DQ76" s="1013"/>
      <c r="DR76" s="1014"/>
      <c r="DS76" s="1014"/>
      <c r="DT76" s="1014"/>
      <c r="DU76" s="1015"/>
      <c r="DV76" s="998"/>
      <c r="DW76" s="999"/>
      <c r="DX76" s="999"/>
      <c r="DY76" s="999"/>
      <c r="DZ76" s="1000"/>
      <c r="EA76" s="248"/>
    </row>
    <row r="77" spans="1:131" s="249" customFormat="1" ht="26.25" customHeight="1" x14ac:dyDescent="0.15">
      <c r="A77" s="263">
        <v>10</v>
      </c>
      <c r="B77" s="1031" t="s">
        <v>591</v>
      </c>
      <c r="C77" s="1032"/>
      <c r="D77" s="1032"/>
      <c r="E77" s="1032"/>
      <c r="F77" s="1032"/>
      <c r="G77" s="1032"/>
      <c r="H77" s="1032"/>
      <c r="I77" s="1032"/>
      <c r="J77" s="1032"/>
      <c r="K77" s="1032"/>
      <c r="L77" s="1032"/>
      <c r="M77" s="1032"/>
      <c r="N77" s="1032"/>
      <c r="O77" s="1032"/>
      <c r="P77" s="1033"/>
      <c r="Q77" s="1035">
        <v>65</v>
      </c>
      <c r="R77" s="1036"/>
      <c r="S77" s="1036"/>
      <c r="T77" s="1036"/>
      <c r="U77" s="1037"/>
      <c r="V77" s="1038">
        <v>57</v>
      </c>
      <c r="W77" s="1036"/>
      <c r="X77" s="1036"/>
      <c r="Y77" s="1036"/>
      <c r="Z77" s="1037"/>
      <c r="AA77" s="1038">
        <v>8</v>
      </c>
      <c r="AB77" s="1036"/>
      <c r="AC77" s="1036"/>
      <c r="AD77" s="1036"/>
      <c r="AE77" s="1037"/>
      <c r="AF77" s="1038">
        <v>8</v>
      </c>
      <c r="AG77" s="1036"/>
      <c r="AH77" s="1036"/>
      <c r="AI77" s="1036"/>
      <c r="AJ77" s="1037"/>
      <c r="AK77" s="1038" t="s">
        <v>581</v>
      </c>
      <c r="AL77" s="1036"/>
      <c r="AM77" s="1036"/>
      <c r="AN77" s="1036"/>
      <c r="AO77" s="1037"/>
      <c r="AP77" s="1038" t="s">
        <v>518</v>
      </c>
      <c r="AQ77" s="1036"/>
      <c r="AR77" s="1036"/>
      <c r="AS77" s="1036"/>
      <c r="AT77" s="1037"/>
      <c r="AU77" s="1038" t="s">
        <v>518</v>
      </c>
      <c r="AV77" s="1036"/>
      <c r="AW77" s="1036"/>
      <c r="AX77" s="1036"/>
      <c r="AY77" s="1037"/>
      <c r="AZ77" s="1029"/>
      <c r="BA77" s="1029"/>
      <c r="BB77" s="1029"/>
      <c r="BC77" s="1029"/>
      <c r="BD77" s="1030"/>
      <c r="BE77" s="267"/>
      <c r="BF77" s="267"/>
      <c r="BG77" s="267"/>
      <c r="BH77" s="267"/>
      <c r="BI77" s="267"/>
      <c r="BJ77" s="267"/>
      <c r="BK77" s="267"/>
      <c r="BL77" s="267"/>
      <c r="BM77" s="267"/>
      <c r="BN77" s="267"/>
      <c r="BO77" s="267"/>
      <c r="BP77" s="267"/>
      <c r="BQ77" s="264">
        <v>71</v>
      </c>
      <c r="BR77" s="269"/>
      <c r="BS77" s="1010"/>
      <c r="BT77" s="1011"/>
      <c r="BU77" s="1011"/>
      <c r="BV77" s="1011"/>
      <c r="BW77" s="1011"/>
      <c r="BX77" s="1011"/>
      <c r="BY77" s="1011"/>
      <c r="BZ77" s="1011"/>
      <c r="CA77" s="1011"/>
      <c r="CB77" s="1011"/>
      <c r="CC77" s="1011"/>
      <c r="CD77" s="1011"/>
      <c r="CE77" s="1011"/>
      <c r="CF77" s="1011"/>
      <c r="CG77" s="1012"/>
      <c r="CH77" s="1013"/>
      <c r="CI77" s="1014"/>
      <c r="CJ77" s="1014"/>
      <c r="CK77" s="1014"/>
      <c r="CL77" s="1015"/>
      <c r="CM77" s="1013"/>
      <c r="CN77" s="1014"/>
      <c r="CO77" s="1014"/>
      <c r="CP77" s="1014"/>
      <c r="CQ77" s="1015"/>
      <c r="CR77" s="1013"/>
      <c r="CS77" s="1014"/>
      <c r="CT77" s="1014"/>
      <c r="CU77" s="1014"/>
      <c r="CV77" s="1015"/>
      <c r="CW77" s="1013"/>
      <c r="CX77" s="1014"/>
      <c r="CY77" s="1014"/>
      <c r="CZ77" s="1014"/>
      <c r="DA77" s="1015"/>
      <c r="DB77" s="1013"/>
      <c r="DC77" s="1014"/>
      <c r="DD77" s="1014"/>
      <c r="DE77" s="1014"/>
      <c r="DF77" s="1015"/>
      <c r="DG77" s="1013"/>
      <c r="DH77" s="1014"/>
      <c r="DI77" s="1014"/>
      <c r="DJ77" s="1014"/>
      <c r="DK77" s="1015"/>
      <c r="DL77" s="1013"/>
      <c r="DM77" s="1014"/>
      <c r="DN77" s="1014"/>
      <c r="DO77" s="1014"/>
      <c r="DP77" s="1015"/>
      <c r="DQ77" s="1013"/>
      <c r="DR77" s="1014"/>
      <c r="DS77" s="1014"/>
      <c r="DT77" s="1014"/>
      <c r="DU77" s="1015"/>
      <c r="DV77" s="998"/>
      <c r="DW77" s="999"/>
      <c r="DX77" s="999"/>
      <c r="DY77" s="999"/>
      <c r="DZ77" s="1000"/>
      <c r="EA77" s="248"/>
    </row>
    <row r="78" spans="1:131" s="249" customFormat="1" ht="26.25" customHeight="1" x14ac:dyDescent="0.15">
      <c r="A78" s="263">
        <v>11</v>
      </c>
      <c r="B78" s="1031" t="s">
        <v>592</v>
      </c>
      <c r="C78" s="1032"/>
      <c r="D78" s="1032"/>
      <c r="E78" s="1032"/>
      <c r="F78" s="1032"/>
      <c r="G78" s="1032"/>
      <c r="H78" s="1032"/>
      <c r="I78" s="1032"/>
      <c r="J78" s="1032"/>
      <c r="K78" s="1032"/>
      <c r="L78" s="1032"/>
      <c r="M78" s="1032"/>
      <c r="N78" s="1032"/>
      <c r="O78" s="1032"/>
      <c r="P78" s="1033"/>
      <c r="Q78" s="1034">
        <v>143922</v>
      </c>
      <c r="R78" s="1028"/>
      <c r="S78" s="1028"/>
      <c r="T78" s="1028"/>
      <c r="U78" s="1028"/>
      <c r="V78" s="1028">
        <v>139309</v>
      </c>
      <c r="W78" s="1028"/>
      <c r="X78" s="1028"/>
      <c r="Y78" s="1028"/>
      <c r="Z78" s="1028"/>
      <c r="AA78" s="1028">
        <v>4612</v>
      </c>
      <c r="AB78" s="1028"/>
      <c r="AC78" s="1028"/>
      <c r="AD78" s="1028"/>
      <c r="AE78" s="1028"/>
      <c r="AF78" s="1028">
        <v>4612</v>
      </c>
      <c r="AG78" s="1028"/>
      <c r="AH78" s="1028"/>
      <c r="AI78" s="1028"/>
      <c r="AJ78" s="1028"/>
      <c r="AK78" s="1028" t="s">
        <v>581</v>
      </c>
      <c r="AL78" s="1028"/>
      <c r="AM78" s="1028"/>
      <c r="AN78" s="1028"/>
      <c r="AO78" s="1028"/>
      <c r="AP78" s="1028" t="s">
        <v>518</v>
      </c>
      <c r="AQ78" s="1028"/>
      <c r="AR78" s="1028"/>
      <c r="AS78" s="1028"/>
      <c r="AT78" s="1028"/>
      <c r="AU78" s="1028" t="s">
        <v>518</v>
      </c>
      <c r="AV78" s="1028"/>
      <c r="AW78" s="1028"/>
      <c r="AX78" s="1028"/>
      <c r="AY78" s="1028"/>
      <c r="AZ78" s="1029"/>
      <c r="BA78" s="1029"/>
      <c r="BB78" s="1029"/>
      <c r="BC78" s="1029"/>
      <c r="BD78" s="1030"/>
      <c r="BE78" s="267"/>
      <c r="BF78" s="267"/>
      <c r="BG78" s="267"/>
      <c r="BH78" s="267"/>
      <c r="BI78" s="267"/>
      <c r="BJ78" s="270"/>
      <c r="BK78" s="270"/>
      <c r="BL78" s="270"/>
      <c r="BM78" s="270"/>
      <c r="BN78" s="270"/>
      <c r="BO78" s="267"/>
      <c r="BP78" s="267"/>
      <c r="BQ78" s="264">
        <v>72</v>
      </c>
      <c r="BR78" s="269"/>
      <c r="BS78" s="1010"/>
      <c r="BT78" s="1011"/>
      <c r="BU78" s="1011"/>
      <c r="BV78" s="1011"/>
      <c r="BW78" s="1011"/>
      <c r="BX78" s="1011"/>
      <c r="BY78" s="1011"/>
      <c r="BZ78" s="1011"/>
      <c r="CA78" s="1011"/>
      <c r="CB78" s="1011"/>
      <c r="CC78" s="1011"/>
      <c r="CD78" s="1011"/>
      <c r="CE78" s="1011"/>
      <c r="CF78" s="1011"/>
      <c r="CG78" s="1012"/>
      <c r="CH78" s="1013"/>
      <c r="CI78" s="1014"/>
      <c r="CJ78" s="1014"/>
      <c r="CK78" s="1014"/>
      <c r="CL78" s="1015"/>
      <c r="CM78" s="1013"/>
      <c r="CN78" s="1014"/>
      <c r="CO78" s="1014"/>
      <c r="CP78" s="1014"/>
      <c r="CQ78" s="1015"/>
      <c r="CR78" s="1013"/>
      <c r="CS78" s="1014"/>
      <c r="CT78" s="1014"/>
      <c r="CU78" s="1014"/>
      <c r="CV78" s="1015"/>
      <c r="CW78" s="1013"/>
      <c r="CX78" s="1014"/>
      <c r="CY78" s="1014"/>
      <c r="CZ78" s="1014"/>
      <c r="DA78" s="1015"/>
      <c r="DB78" s="1013"/>
      <c r="DC78" s="1014"/>
      <c r="DD78" s="1014"/>
      <c r="DE78" s="1014"/>
      <c r="DF78" s="1015"/>
      <c r="DG78" s="1013"/>
      <c r="DH78" s="1014"/>
      <c r="DI78" s="1014"/>
      <c r="DJ78" s="1014"/>
      <c r="DK78" s="1015"/>
      <c r="DL78" s="1013"/>
      <c r="DM78" s="1014"/>
      <c r="DN78" s="1014"/>
      <c r="DO78" s="1014"/>
      <c r="DP78" s="1015"/>
      <c r="DQ78" s="1013"/>
      <c r="DR78" s="1014"/>
      <c r="DS78" s="1014"/>
      <c r="DT78" s="1014"/>
      <c r="DU78" s="1015"/>
      <c r="DV78" s="998"/>
      <c r="DW78" s="999"/>
      <c r="DX78" s="999"/>
      <c r="DY78" s="999"/>
      <c r="DZ78" s="1000"/>
      <c r="EA78" s="248"/>
    </row>
    <row r="79" spans="1:131" s="249" customFormat="1" ht="26.25" customHeight="1" x14ac:dyDescent="0.15">
      <c r="A79" s="263">
        <v>12</v>
      </c>
      <c r="B79" s="1031"/>
      <c r="C79" s="1032"/>
      <c r="D79" s="1032"/>
      <c r="E79" s="1032"/>
      <c r="F79" s="1032"/>
      <c r="G79" s="1032"/>
      <c r="H79" s="1032"/>
      <c r="I79" s="1032"/>
      <c r="J79" s="1032"/>
      <c r="K79" s="1032"/>
      <c r="L79" s="1032"/>
      <c r="M79" s="1032"/>
      <c r="N79" s="1032"/>
      <c r="O79" s="1032"/>
      <c r="P79" s="1033"/>
      <c r="Q79" s="1034"/>
      <c r="R79" s="1028"/>
      <c r="S79" s="1028"/>
      <c r="T79" s="1028"/>
      <c r="U79" s="1028"/>
      <c r="V79" s="1028"/>
      <c r="W79" s="1028"/>
      <c r="X79" s="1028"/>
      <c r="Y79" s="1028"/>
      <c r="Z79" s="1028"/>
      <c r="AA79" s="1028"/>
      <c r="AB79" s="1028"/>
      <c r="AC79" s="1028"/>
      <c r="AD79" s="1028"/>
      <c r="AE79" s="1028"/>
      <c r="AF79" s="1028"/>
      <c r="AG79" s="1028"/>
      <c r="AH79" s="1028"/>
      <c r="AI79" s="1028"/>
      <c r="AJ79" s="1028"/>
      <c r="AK79" s="1028"/>
      <c r="AL79" s="1028"/>
      <c r="AM79" s="1028"/>
      <c r="AN79" s="1028"/>
      <c r="AO79" s="1028"/>
      <c r="AP79" s="1028"/>
      <c r="AQ79" s="1028"/>
      <c r="AR79" s="1028"/>
      <c r="AS79" s="1028"/>
      <c r="AT79" s="1028"/>
      <c r="AU79" s="1028"/>
      <c r="AV79" s="1028"/>
      <c r="AW79" s="1028"/>
      <c r="AX79" s="1028"/>
      <c r="AY79" s="1028"/>
      <c r="AZ79" s="1029"/>
      <c r="BA79" s="1029"/>
      <c r="BB79" s="1029"/>
      <c r="BC79" s="1029"/>
      <c r="BD79" s="1030"/>
      <c r="BE79" s="267"/>
      <c r="BF79" s="267"/>
      <c r="BG79" s="267"/>
      <c r="BH79" s="267"/>
      <c r="BI79" s="267"/>
      <c r="BJ79" s="270"/>
      <c r="BK79" s="270"/>
      <c r="BL79" s="270"/>
      <c r="BM79" s="270"/>
      <c r="BN79" s="270"/>
      <c r="BO79" s="267"/>
      <c r="BP79" s="267"/>
      <c r="BQ79" s="264">
        <v>73</v>
      </c>
      <c r="BR79" s="269"/>
      <c r="BS79" s="1010"/>
      <c r="BT79" s="1011"/>
      <c r="BU79" s="1011"/>
      <c r="BV79" s="1011"/>
      <c r="BW79" s="1011"/>
      <c r="BX79" s="1011"/>
      <c r="BY79" s="1011"/>
      <c r="BZ79" s="1011"/>
      <c r="CA79" s="1011"/>
      <c r="CB79" s="1011"/>
      <c r="CC79" s="1011"/>
      <c r="CD79" s="1011"/>
      <c r="CE79" s="1011"/>
      <c r="CF79" s="1011"/>
      <c r="CG79" s="1012"/>
      <c r="CH79" s="1013"/>
      <c r="CI79" s="1014"/>
      <c r="CJ79" s="1014"/>
      <c r="CK79" s="1014"/>
      <c r="CL79" s="1015"/>
      <c r="CM79" s="1013"/>
      <c r="CN79" s="1014"/>
      <c r="CO79" s="1014"/>
      <c r="CP79" s="1014"/>
      <c r="CQ79" s="1015"/>
      <c r="CR79" s="1013"/>
      <c r="CS79" s="1014"/>
      <c r="CT79" s="1014"/>
      <c r="CU79" s="1014"/>
      <c r="CV79" s="1015"/>
      <c r="CW79" s="1013"/>
      <c r="CX79" s="1014"/>
      <c r="CY79" s="1014"/>
      <c r="CZ79" s="1014"/>
      <c r="DA79" s="1015"/>
      <c r="DB79" s="1013"/>
      <c r="DC79" s="1014"/>
      <c r="DD79" s="1014"/>
      <c r="DE79" s="1014"/>
      <c r="DF79" s="1015"/>
      <c r="DG79" s="1013"/>
      <c r="DH79" s="1014"/>
      <c r="DI79" s="1014"/>
      <c r="DJ79" s="1014"/>
      <c r="DK79" s="1015"/>
      <c r="DL79" s="1013"/>
      <c r="DM79" s="1014"/>
      <c r="DN79" s="1014"/>
      <c r="DO79" s="1014"/>
      <c r="DP79" s="1015"/>
      <c r="DQ79" s="1013"/>
      <c r="DR79" s="1014"/>
      <c r="DS79" s="1014"/>
      <c r="DT79" s="1014"/>
      <c r="DU79" s="1015"/>
      <c r="DV79" s="998"/>
      <c r="DW79" s="999"/>
      <c r="DX79" s="999"/>
      <c r="DY79" s="999"/>
      <c r="DZ79" s="1000"/>
      <c r="EA79" s="248"/>
    </row>
    <row r="80" spans="1:131" s="249" customFormat="1" ht="26.25" customHeight="1" x14ac:dyDescent="0.15">
      <c r="A80" s="263">
        <v>13</v>
      </c>
      <c r="B80" s="1031"/>
      <c r="C80" s="1032"/>
      <c r="D80" s="1032"/>
      <c r="E80" s="1032"/>
      <c r="F80" s="1032"/>
      <c r="G80" s="1032"/>
      <c r="H80" s="1032"/>
      <c r="I80" s="1032"/>
      <c r="J80" s="1032"/>
      <c r="K80" s="1032"/>
      <c r="L80" s="1032"/>
      <c r="M80" s="1032"/>
      <c r="N80" s="1032"/>
      <c r="O80" s="1032"/>
      <c r="P80" s="1033"/>
      <c r="Q80" s="1034"/>
      <c r="R80" s="1028"/>
      <c r="S80" s="1028"/>
      <c r="T80" s="1028"/>
      <c r="U80" s="1028"/>
      <c r="V80" s="1028"/>
      <c r="W80" s="1028"/>
      <c r="X80" s="1028"/>
      <c r="Y80" s="1028"/>
      <c r="Z80" s="1028"/>
      <c r="AA80" s="1028"/>
      <c r="AB80" s="1028"/>
      <c r="AC80" s="1028"/>
      <c r="AD80" s="1028"/>
      <c r="AE80" s="1028"/>
      <c r="AF80" s="1028"/>
      <c r="AG80" s="1028"/>
      <c r="AH80" s="1028"/>
      <c r="AI80" s="1028"/>
      <c r="AJ80" s="1028"/>
      <c r="AK80" s="1028"/>
      <c r="AL80" s="1028"/>
      <c r="AM80" s="1028"/>
      <c r="AN80" s="1028"/>
      <c r="AO80" s="1028"/>
      <c r="AP80" s="1028"/>
      <c r="AQ80" s="1028"/>
      <c r="AR80" s="1028"/>
      <c r="AS80" s="1028"/>
      <c r="AT80" s="1028"/>
      <c r="AU80" s="1028"/>
      <c r="AV80" s="1028"/>
      <c r="AW80" s="1028"/>
      <c r="AX80" s="1028"/>
      <c r="AY80" s="1028"/>
      <c r="AZ80" s="1029"/>
      <c r="BA80" s="1029"/>
      <c r="BB80" s="1029"/>
      <c r="BC80" s="1029"/>
      <c r="BD80" s="1030"/>
      <c r="BE80" s="267"/>
      <c r="BF80" s="267"/>
      <c r="BG80" s="267"/>
      <c r="BH80" s="267"/>
      <c r="BI80" s="267"/>
      <c r="BJ80" s="267"/>
      <c r="BK80" s="267"/>
      <c r="BL80" s="267"/>
      <c r="BM80" s="267"/>
      <c r="BN80" s="267"/>
      <c r="BO80" s="267"/>
      <c r="BP80" s="267"/>
      <c r="BQ80" s="264">
        <v>74</v>
      </c>
      <c r="BR80" s="269"/>
      <c r="BS80" s="1010"/>
      <c r="BT80" s="1011"/>
      <c r="BU80" s="1011"/>
      <c r="BV80" s="1011"/>
      <c r="BW80" s="1011"/>
      <c r="BX80" s="1011"/>
      <c r="BY80" s="1011"/>
      <c r="BZ80" s="1011"/>
      <c r="CA80" s="1011"/>
      <c r="CB80" s="1011"/>
      <c r="CC80" s="1011"/>
      <c r="CD80" s="1011"/>
      <c r="CE80" s="1011"/>
      <c r="CF80" s="1011"/>
      <c r="CG80" s="1012"/>
      <c r="CH80" s="1013"/>
      <c r="CI80" s="1014"/>
      <c r="CJ80" s="1014"/>
      <c r="CK80" s="1014"/>
      <c r="CL80" s="1015"/>
      <c r="CM80" s="1013"/>
      <c r="CN80" s="1014"/>
      <c r="CO80" s="1014"/>
      <c r="CP80" s="1014"/>
      <c r="CQ80" s="1015"/>
      <c r="CR80" s="1013"/>
      <c r="CS80" s="1014"/>
      <c r="CT80" s="1014"/>
      <c r="CU80" s="1014"/>
      <c r="CV80" s="1015"/>
      <c r="CW80" s="1013"/>
      <c r="CX80" s="1014"/>
      <c r="CY80" s="1014"/>
      <c r="CZ80" s="1014"/>
      <c r="DA80" s="1015"/>
      <c r="DB80" s="1013"/>
      <c r="DC80" s="1014"/>
      <c r="DD80" s="1014"/>
      <c r="DE80" s="1014"/>
      <c r="DF80" s="1015"/>
      <c r="DG80" s="1013"/>
      <c r="DH80" s="1014"/>
      <c r="DI80" s="1014"/>
      <c r="DJ80" s="1014"/>
      <c r="DK80" s="1015"/>
      <c r="DL80" s="1013"/>
      <c r="DM80" s="1014"/>
      <c r="DN80" s="1014"/>
      <c r="DO80" s="1014"/>
      <c r="DP80" s="1015"/>
      <c r="DQ80" s="1013"/>
      <c r="DR80" s="1014"/>
      <c r="DS80" s="1014"/>
      <c r="DT80" s="1014"/>
      <c r="DU80" s="1015"/>
      <c r="DV80" s="998"/>
      <c r="DW80" s="999"/>
      <c r="DX80" s="999"/>
      <c r="DY80" s="999"/>
      <c r="DZ80" s="1000"/>
      <c r="EA80" s="248"/>
    </row>
    <row r="81" spans="1:131" s="249" customFormat="1" ht="26.25" customHeight="1" x14ac:dyDescent="0.15">
      <c r="A81" s="263">
        <v>14</v>
      </c>
      <c r="B81" s="1031"/>
      <c r="C81" s="1032"/>
      <c r="D81" s="1032"/>
      <c r="E81" s="1032"/>
      <c r="F81" s="1032"/>
      <c r="G81" s="1032"/>
      <c r="H81" s="1032"/>
      <c r="I81" s="1032"/>
      <c r="J81" s="1032"/>
      <c r="K81" s="1032"/>
      <c r="L81" s="1032"/>
      <c r="M81" s="1032"/>
      <c r="N81" s="1032"/>
      <c r="O81" s="1032"/>
      <c r="P81" s="1033"/>
      <c r="Q81" s="1034"/>
      <c r="R81" s="1028"/>
      <c r="S81" s="1028"/>
      <c r="T81" s="1028"/>
      <c r="U81" s="1028"/>
      <c r="V81" s="1028"/>
      <c r="W81" s="1028"/>
      <c r="X81" s="1028"/>
      <c r="Y81" s="1028"/>
      <c r="Z81" s="1028"/>
      <c r="AA81" s="1028"/>
      <c r="AB81" s="1028"/>
      <c r="AC81" s="1028"/>
      <c r="AD81" s="1028"/>
      <c r="AE81" s="1028"/>
      <c r="AF81" s="1028"/>
      <c r="AG81" s="1028"/>
      <c r="AH81" s="1028"/>
      <c r="AI81" s="1028"/>
      <c r="AJ81" s="1028"/>
      <c r="AK81" s="1028"/>
      <c r="AL81" s="1028"/>
      <c r="AM81" s="1028"/>
      <c r="AN81" s="1028"/>
      <c r="AO81" s="1028"/>
      <c r="AP81" s="1028"/>
      <c r="AQ81" s="1028"/>
      <c r="AR81" s="1028"/>
      <c r="AS81" s="1028"/>
      <c r="AT81" s="1028"/>
      <c r="AU81" s="1028"/>
      <c r="AV81" s="1028"/>
      <c r="AW81" s="1028"/>
      <c r="AX81" s="1028"/>
      <c r="AY81" s="1028"/>
      <c r="AZ81" s="1029"/>
      <c r="BA81" s="1029"/>
      <c r="BB81" s="1029"/>
      <c r="BC81" s="1029"/>
      <c r="BD81" s="1030"/>
      <c r="BE81" s="267"/>
      <c r="BF81" s="267"/>
      <c r="BG81" s="267"/>
      <c r="BH81" s="267"/>
      <c r="BI81" s="267"/>
      <c r="BJ81" s="267"/>
      <c r="BK81" s="267"/>
      <c r="BL81" s="267"/>
      <c r="BM81" s="267"/>
      <c r="BN81" s="267"/>
      <c r="BO81" s="267"/>
      <c r="BP81" s="267"/>
      <c r="BQ81" s="264">
        <v>75</v>
      </c>
      <c r="BR81" s="269"/>
      <c r="BS81" s="1010"/>
      <c r="BT81" s="1011"/>
      <c r="BU81" s="1011"/>
      <c r="BV81" s="1011"/>
      <c r="BW81" s="1011"/>
      <c r="BX81" s="1011"/>
      <c r="BY81" s="1011"/>
      <c r="BZ81" s="1011"/>
      <c r="CA81" s="1011"/>
      <c r="CB81" s="1011"/>
      <c r="CC81" s="1011"/>
      <c r="CD81" s="1011"/>
      <c r="CE81" s="1011"/>
      <c r="CF81" s="1011"/>
      <c r="CG81" s="1012"/>
      <c r="CH81" s="1013"/>
      <c r="CI81" s="1014"/>
      <c r="CJ81" s="1014"/>
      <c r="CK81" s="1014"/>
      <c r="CL81" s="1015"/>
      <c r="CM81" s="1013"/>
      <c r="CN81" s="1014"/>
      <c r="CO81" s="1014"/>
      <c r="CP81" s="1014"/>
      <c r="CQ81" s="1015"/>
      <c r="CR81" s="1013"/>
      <c r="CS81" s="1014"/>
      <c r="CT81" s="1014"/>
      <c r="CU81" s="1014"/>
      <c r="CV81" s="1015"/>
      <c r="CW81" s="1013"/>
      <c r="CX81" s="1014"/>
      <c r="CY81" s="1014"/>
      <c r="CZ81" s="1014"/>
      <c r="DA81" s="1015"/>
      <c r="DB81" s="1013"/>
      <c r="DC81" s="1014"/>
      <c r="DD81" s="1014"/>
      <c r="DE81" s="1014"/>
      <c r="DF81" s="1015"/>
      <c r="DG81" s="1013"/>
      <c r="DH81" s="1014"/>
      <c r="DI81" s="1014"/>
      <c r="DJ81" s="1014"/>
      <c r="DK81" s="1015"/>
      <c r="DL81" s="1013"/>
      <c r="DM81" s="1014"/>
      <c r="DN81" s="1014"/>
      <c r="DO81" s="1014"/>
      <c r="DP81" s="1015"/>
      <c r="DQ81" s="1013"/>
      <c r="DR81" s="1014"/>
      <c r="DS81" s="1014"/>
      <c r="DT81" s="1014"/>
      <c r="DU81" s="1015"/>
      <c r="DV81" s="998"/>
      <c r="DW81" s="999"/>
      <c r="DX81" s="999"/>
      <c r="DY81" s="999"/>
      <c r="DZ81" s="1000"/>
      <c r="EA81" s="248"/>
    </row>
    <row r="82" spans="1:131" s="249" customFormat="1" ht="26.25" customHeight="1" x14ac:dyDescent="0.15">
      <c r="A82" s="263">
        <v>15</v>
      </c>
      <c r="B82" s="1031"/>
      <c r="C82" s="1032"/>
      <c r="D82" s="1032"/>
      <c r="E82" s="1032"/>
      <c r="F82" s="1032"/>
      <c r="G82" s="1032"/>
      <c r="H82" s="1032"/>
      <c r="I82" s="1032"/>
      <c r="J82" s="1032"/>
      <c r="K82" s="1032"/>
      <c r="L82" s="1032"/>
      <c r="M82" s="1032"/>
      <c r="N82" s="1032"/>
      <c r="O82" s="1032"/>
      <c r="P82" s="1033"/>
      <c r="Q82" s="1034"/>
      <c r="R82" s="1028"/>
      <c r="S82" s="1028"/>
      <c r="T82" s="1028"/>
      <c r="U82" s="1028"/>
      <c r="V82" s="1028"/>
      <c r="W82" s="1028"/>
      <c r="X82" s="1028"/>
      <c r="Y82" s="1028"/>
      <c r="Z82" s="1028"/>
      <c r="AA82" s="1028"/>
      <c r="AB82" s="1028"/>
      <c r="AC82" s="1028"/>
      <c r="AD82" s="1028"/>
      <c r="AE82" s="1028"/>
      <c r="AF82" s="1028"/>
      <c r="AG82" s="1028"/>
      <c r="AH82" s="1028"/>
      <c r="AI82" s="1028"/>
      <c r="AJ82" s="1028"/>
      <c r="AK82" s="1028"/>
      <c r="AL82" s="1028"/>
      <c r="AM82" s="1028"/>
      <c r="AN82" s="1028"/>
      <c r="AO82" s="1028"/>
      <c r="AP82" s="1028"/>
      <c r="AQ82" s="1028"/>
      <c r="AR82" s="1028"/>
      <c r="AS82" s="1028"/>
      <c r="AT82" s="1028"/>
      <c r="AU82" s="1028"/>
      <c r="AV82" s="1028"/>
      <c r="AW82" s="1028"/>
      <c r="AX82" s="1028"/>
      <c r="AY82" s="1028"/>
      <c r="AZ82" s="1029"/>
      <c r="BA82" s="1029"/>
      <c r="BB82" s="1029"/>
      <c r="BC82" s="1029"/>
      <c r="BD82" s="1030"/>
      <c r="BE82" s="267"/>
      <c r="BF82" s="267"/>
      <c r="BG82" s="267"/>
      <c r="BH82" s="267"/>
      <c r="BI82" s="267"/>
      <c r="BJ82" s="267"/>
      <c r="BK82" s="267"/>
      <c r="BL82" s="267"/>
      <c r="BM82" s="267"/>
      <c r="BN82" s="267"/>
      <c r="BO82" s="267"/>
      <c r="BP82" s="267"/>
      <c r="BQ82" s="264">
        <v>76</v>
      </c>
      <c r="BR82" s="269"/>
      <c r="BS82" s="1010"/>
      <c r="BT82" s="1011"/>
      <c r="BU82" s="1011"/>
      <c r="BV82" s="1011"/>
      <c r="BW82" s="1011"/>
      <c r="BX82" s="1011"/>
      <c r="BY82" s="1011"/>
      <c r="BZ82" s="1011"/>
      <c r="CA82" s="1011"/>
      <c r="CB82" s="1011"/>
      <c r="CC82" s="1011"/>
      <c r="CD82" s="1011"/>
      <c r="CE82" s="1011"/>
      <c r="CF82" s="1011"/>
      <c r="CG82" s="1012"/>
      <c r="CH82" s="1013"/>
      <c r="CI82" s="1014"/>
      <c r="CJ82" s="1014"/>
      <c r="CK82" s="1014"/>
      <c r="CL82" s="1015"/>
      <c r="CM82" s="1013"/>
      <c r="CN82" s="1014"/>
      <c r="CO82" s="1014"/>
      <c r="CP82" s="1014"/>
      <c r="CQ82" s="1015"/>
      <c r="CR82" s="1013"/>
      <c r="CS82" s="1014"/>
      <c r="CT82" s="1014"/>
      <c r="CU82" s="1014"/>
      <c r="CV82" s="1015"/>
      <c r="CW82" s="1013"/>
      <c r="CX82" s="1014"/>
      <c r="CY82" s="1014"/>
      <c r="CZ82" s="1014"/>
      <c r="DA82" s="1015"/>
      <c r="DB82" s="1013"/>
      <c r="DC82" s="1014"/>
      <c r="DD82" s="1014"/>
      <c r="DE82" s="1014"/>
      <c r="DF82" s="1015"/>
      <c r="DG82" s="1013"/>
      <c r="DH82" s="1014"/>
      <c r="DI82" s="1014"/>
      <c r="DJ82" s="1014"/>
      <c r="DK82" s="1015"/>
      <c r="DL82" s="1013"/>
      <c r="DM82" s="1014"/>
      <c r="DN82" s="1014"/>
      <c r="DO82" s="1014"/>
      <c r="DP82" s="1015"/>
      <c r="DQ82" s="1013"/>
      <c r="DR82" s="1014"/>
      <c r="DS82" s="1014"/>
      <c r="DT82" s="1014"/>
      <c r="DU82" s="1015"/>
      <c r="DV82" s="998"/>
      <c r="DW82" s="999"/>
      <c r="DX82" s="999"/>
      <c r="DY82" s="999"/>
      <c r="DZ82" s="1000"/>
      <c r="EA82" s="248"/>
    </row>
    <row r="83" spans="1:131" s="249" customFormat="1" ht="26.25" customHeight="1" x14ac:dyDescent="0.15">
      <c r="A83" s="263">
        <v>16</v>
      </c>
      <c r="B83" s="1031"/>
      <c r="C83" s="1032"/>
      <c r="D83" s="1032"/>
      <c r="E83" s="1032"/>
      <c r="F83" s="1032"/>
      <c r="G83" s="1032"/>
      <c r="H83" s="1032"/>
      <c r="I83" s="1032"/>
      <c r="J83" s="1032"/>
      <c r="K83" s="1032"/>
      <c r="L83" s="1032"/>
      <c r="M83" s="1032"/>
      <c r="N83" s="1032"/>
      <c r="O83" s="1032"/>
      <c r="P83" s="1033"/>
      <c r="Q83" s="1034"/>
      <c r="R83" s="1028"/>
      <c r="S83" s="1028"/>
      <c r="T83" s="1028"/>
      <c r="U83" s="1028"/>
      <c r="V83" s="1028"/>
      <c r="W83" s="1028"/>
      <c r="X83" s="1028"/>
      <c r="Y83" s="1028"/>
      <c r="Z83" s="1028"/>
      <c r="AA83" s="1028"/>
      <c r="AB83" s="1028"/>
      <c r="AC83" s="1028"/>
      <c r="AD83" s="1028"/>
      <c r="AE83" s="1028"/>
      <c r="AF83" s="1028"/>
      <c r="AG83" s="1028"/>
      <c r="AH83" s="1028"/>
      <c r="AI83" s="1028"/>
      <c r="AJ83" s="1028"/>
      <c r="AK83" s="1028"/>
      <c r="AL83" s="1028"/>
      <c r="AM83" s="1028"/>
      <c r="AN83" s="1028"/>
      <c r="AO83" s="1028"/>
      <c r="AP83" s="1028"/>
      <c r="AQ83" s="1028"/>
      <c r="AR83" s="1028"/>
      <c r="AS83" s="1028"/>
      <c r="AT83" s="1028"/>
      <c r="AU83" s="1028"/>
      <c r="AV83" s="1028"/>
      <c r="AW83" s="1028"/>
      <c r="AX83" s="1028"/>
      <c r="AY83" s="1028"/>
      <c r="AZ83" s="1029"/>
      <c r="BA83" s="1029"/>
      <c r="BB83" s="1029"/>
      <c r="BC83" s="1029"/>
      <c r="BD83" s="1030"/>
      <c r="BE83" s="267"/>
      <c r="BF83" s="267"/>
      <c r="BG83" s="267"/>
      <c r="BH83" s="267"/>
      <c r="BI83" s="267"/>
      <c r="BJ83" s="267"/>
      <c r="BK83" s="267"/>
      <c r="BL83" s="267"/>
      <c r="BM83" s="267"/>
      <c r="BN83" s="267"/>
      <c r="BO83" s="267"/>
      <c r="BP83" s="267"/>
      <c r="BQ83" s="264">
        <v>77</v>
      </c>
      <c r="BR83" s="269"/>
      <c r="BS83" s="1010"/>
      <c r="BT83" s="1011"/>
      <c r="BU83" s="1011"/>
      <c r="BV83" s="1011"/>
      <c r="BW83" s="1011"/>
      <c r="BX83" s="1011"/>
      <c r="BY83" s="1011"/>
      <c r="BZ83" s="1011"/>
      <c r="CA83" s="1011"/>
      <c r="CB83" s="1011"/>
      <c r="CC83" s="1011"/>
      <c r="CD83" s="1011"/>
      <c r="CE83" s="1011"/>
      <c r="CF83" s="1011"/>
      <c r="CG83" s="1012"/>
      <c r="CH83" s="1013"/>
      <c r="CI83" s="1014"/>
      <c r="CJ83" s="1014"/>
      <c r="CK83" s="1014"/>
      <c r="CL83" s="1015"/>
      <c r="CM83" s="1013"/>
      <c r="CN83" s="1014"/>
      <c r="CO83" s="1014"/>
      <c r="CP83" s="1014"/>
      <c r="CQ83" s="1015"/>
      <c r="CR83" s="1013"/>
      <c r="CS83" s="1014"/>
      <c r="CT83" s="1014"/>
      <c r="CU83" s="1014"/>
      <c r="CV83" s="1015"/>
      <c r="CW83" s="1013"/>
      <c r="CX83" s="1014"/>
      <c r="CY83" s="1014"/>
      <c r="CZ83" s="1014"/>
      <c r="DA83" s="1015"/>
      <c r="DB83" s="1013"/>
      <c r="DC83" s="1014"/>
      <c r="DD83" s="1014"/>
      <c r="DE83" s="1014"/>
      <c r="DF83" s="1015"/>
      <c r="DG83" s="1013"/>
      <c r="DH83" s="1014"/>
      <c r="DI83" s="1014"/>
      <c r="DJ83" s="1014"/>
      <c r="DK83" s="1015"/>
      <c r="DL83" s="1013"/>
      <c r="DM83" s="1014"/>
      <c r="DN83" s="1014"/>
      <c r="DO83" s="1014"/>
      <c r="DP83" s="1015"/>
      <c r="DQ83" s="1013"/>
      <c r="DR83" s="1014"/>
      <c r="DS83" s="1014"/>
      <c r="DT83" s="1014"/>
      <c r="DU83" s="1015"/>
      <c r="DV83" s="998"/>
      <c r="DW83" s="999"/>
      <c r="DX83" s="999"/>
      <c r="DY83" s="999"/>
      <c r="DZ83" s="1000"/>
      <c r="EA83" s="248"/>
    </row>
    <row r="84" spans="1:131" s="249" customFormat="1" ht="26.25" customHeight="1" x14ac:dyDescent="0.15">
      <c r="A84" s="263">
        <v>17</v>
      </c>
      <c r="B84" s="1031"/>
      <c r="C84" s="1032"/>
      <c r="D84" s="1032"/>
      <c r="E84" s="1032"/>
      <c r="F84" s="1032"/>
      <c r="G84" s="1032"/>
      <c r="H84" s="1032"/>
      <c r="I84" s="1032"/>
      <c r="J84" s="1032"/>
      <c r="K84" s="1032"/>
      <c r="L84" s="1032"/>
      <c r="M84" s="1032"/>
      <c r="N84" s="1032"/>
      <c r="O84" s="1032"/>
      <c r="P84" s="1033"/>
      <c r="Q84" s="1034"/>
      <c r="R84" s="1028"/>
      <c r="S84" s="1028"/>
      <c r="T84" s="1028"/>
      <c r="U84" s="1028"/>
      <c r="V84" s="1028"/>
      <c r="W84" s="1028"/>
      <c r="X84" s="1028"/>
      <c r="Y84" s="1028"/>
      <c r="Z84" s="1028"/>
      <c r="AA84" s="1028"/>
      <c r="AB84" s="1028"/>
      <c r="AC84" s="1028"/>
      <c r="AD84" s="1028"/>
      <c r="AE84" s="1028"/>
      <c r="AF84" s="1028"/>
      <c r="AG84" s="1028"/>
      <c r="AH84" s="1028"/>
      <c r="AI84" s="1028"/>
      <c r="AJ84" s="1028"/>
      <c r="AK84" s="1028"/>
      <c r="AL84" s="1028"/>
      <c r="AM84" s="1028"/>
      <c r="AN84" s="1028"/>
      <c r="AO84" s="1028"/>
      <c r="AP84" s="1028"/>
      <c r="AQ84" s="1028"/>
      <c r="AR84" s="1028"/>
      <c r="AS84" s="1028"/>
      <c r="AT84" s="1028"/>
      <c r="AU84" s="1028"/>
      <c r="AV84" s="1028"/>
      <c r="AW84" s="1028"/>
      <c r="AX84" s="1028"/>
      <c r="AY84" s="1028"/>
      <c r="AZ84" s="1029"/>
      <c r="BA84" s="1029"/>
      <c r="BB84" s="1029"/>
      <c r="BC84" s="1029"/>
      <c r="BD84" s="1030"/>
      <c r="BE84" s="267"/>
      <c r="BF84" s="267"/>
      <c r="BG84" s="267"/>
      <c r="BH84" s="267"/>
      <c r="BI84" s="267"/>
      <c r="BJ84" s="267"/>
      <c r="BK84" s="267"/>
      <c r="BL84" s="267"/>
      <c r="BM84" s="267"/>
      <c r="BN84" s="267"/>
      <c r="BO84" s="267"/>
      <c r="BP84" s="267"/>
      <c r="BQ84" s="264">
        <v>78</v>
      </c>
      <c r="BR84" s="269"/>
      <c r="BS84" s="1010"/>
      <c r="BT84" s="1011"/>
      <c r="BU84" s="1011"/>
      <c r="BV84" s="1011"/>
      <c r="BW84" s="1011"/>
      <c r="BX84" s="1011"/>
      <c r="BY84" s="1011"/>
      <c r="BZ84" s="1011"/>
      <c r="CA84" s="1011"/>
      <c r="CB84" s="1011"/>
      <c r="CC84" s="1011"/>
      <c r="CD84" s="1011"/>
      <c r="CE84" s="1011"/>
      <c r="CF84" s="1011"/>
      <c r="CG84" s="1012"/>
      <c r="CH84" s="1013"/>
      <c r="CI84" s="1014"/>
      <c r="CJ84" s="1014"/>
      <c r="CK84" s="1014"/>
      <c r="CL84" s="1015"/>
      <c r="CM84" s="1013"/>
      <c r="CN84" s="1014"/>
      <c r="CO84" s="1014"/>
      <c r="CP84" s="1014"/>
      <c r="CQ84" s="1015"/>
      <c r="CR84" s="1013"/>
      <c r="CS84" s="1014"/>
      <c r="CT84" s="1014"/>
      <c r="CU84" s="1014"/>
      <c r="CV84" s="1015"/>
      <c r="CW84" s="1013"/>
      <c r="CX84" s="1014"/>
      <c r="CY84" s="1014"/>
      <c r="CZ84" s="1014"/>
      <c r="DA84" s="1015"/>
      <c r="DB84" s="1013"/>
      <c r="DC84" s="1014"/>
      <c r="DD84" s="1014"/>
      <c r="DE84" s="1014"/>
      <c r="DF84" s="1015"/>
      <c r="DG84" s="1013"/>
      <c r="DH84" s="1014"/>
      <c r="DI84" s="1014"/>
      <c r="DJ84" s="1014"/>
      <c r="DK84" s="1015"/>
      <c r="DL84" s="1013"/>
      <c r="DM84" s="1014"/>
      <c r="DN84" s="1014"/>
      <c r="DO84" s="1014"/>
      <c r="DP84" s="1015"/>
      <c r="DQ84" s="1013"/>
      <c r="DR84" s="1014"/>
      <c r="DS84" s="1014"/>
      <c r="DT84" s="1014"/>
      <c r="DU84" s="1015"/>
      <c r="DV84" s="998"/>
      <c r="DW84" s="999"/>
      <c r="DX84" s="999"/>
      <c r="DY84" s="999"/>
      <c r="DZ84" s="1000"/>
      <c r="EA84" s="248"/>
    </row>
    <row r="85" spans="1:131" s="249" customFormat="1" ht="26.25" customHeight="1" x14ac:dyDescent="0.15">
      <c r="A85" s="263">
        <v>18</v>
      </c>
      <c r="B85" s="1031"/>
      <c r="C85" s="1032"/>
      <c r="D85" s="1032"/>
      <c r="E85" s="1032"/>
      <c r="F85" s="1032"/>
      <c r="G85" s="1032"/>
      <c r="H85" s="1032"/>
      <c r="I85" s="1032"/>
      <c r="J85" s="1032"/>
      <c r="K85" s="1032"/>
      <c r="L85" s="1032"/>
      <c r="M85" s="1032"/>
      <c r="N85" s="1032"/>
      <c r="O85" s="1032"/>
      <c r="P85" s="1033"/>
      <c r="Q85" s="1034"/>
      <c r="R85" s="1028"/>
      <c r="S85" s="1028"/>
      <c r="T85" s="1028"/>
      <c r="U85" s="1028"/>
      <c r="V85" s="1028"/>
      <c r="W85" s="1028"/>
      <c r="X85" s="1028"/>
      <c r="Y85" s="1028"/>
      <c r="Z85" s="1028"/>
      <c r="AA85" s="1028"/>
      <c r="AB85" s="1028"/>
      <c r="AC85" s="1028"/>
      <c r="AD85" s="1028"/>
      <c r="AE85" s="1028"/>
      <c r="AF85" s="1028"/>
      <c r="AG85" s="1028"/>
      <c r="AH85" s="1028"/>
      <c r="AI85" s="1028"/>
      <c r="AJ85" s="1028"/>
      <c r="AK85" s="1028"/>
      <c r="AL85" s="1028"/>
      <c r="AM85" s="1028"/>
      <c r="AN85" s="1028"/>
      <c r="AO85" s="1028"/>
      <c r="AP85" s="1028"/>
      <c r="AQ85" s="1028"/>
      <c r="AR85" s="1028"/>
      <c r="AS85" s="1028"/>
      <c r="AT85" s="1028"/>
      <c r="AU85" s="1028"/>
      <c r="AV85" s="1028"/>
      <c r="AW85" s="1028"/>
      <c r="AX85" s="1028"/>
      <c r="AY85" s="1028"/>
      <c r="AZ85" s="1029"/>
      <c r="BA85" s="1029"/>
      <c r="BB85" s="1029"/>
      <c r="BC85" s="1029"/>
      <c r="BD85" s="1030"/>
      <c r="BE85" s="267"/>
      <c r="BF85" s="267"/>
      <c r="BG85" s="267"/>
      <c r="BH85" s="267"/>
      <c r="BI85" s="267"/>
      <c r="BJ85" s="267"/>
      <c r="BK85" s="267"/>
      <c r="BL85" s="267"/>
      <c r="BM85" s="267"/>
      <c r="BN85" s="267"/>
      <c r="BO85" s="267"/>
      <c r="BP85" s="267"/>
      <c r="BQ85" s="264">
        <v>79</v>
      </c>
      <c r="BR85" s="269"/>
      <c r="BS85" s="1010"/>
      <c r="BT85" s="1011"/>
      <c r="BU85" s="1011"/>
      <c r="BV85" s="1011"/>
      <c r="BW85" s="1011"/>
      <c r="BX85" s="1011"/>
      <c r="BY85" s="1011"/>
      <c r="BZ85" s="1011"/>
      <c r="CA85" s="1011"/>
      <c r="CB85" s="1011"/>
      <c r="CC85" s="1011"/>
      <c r="CD85" s="1011"/>
      <c r="CE85" s="1011"/>
      <c r="CF85" s="1011"/>
      <c r="CG85" s="1012"/>
      <c r="CH85" s="1013"/>
      <c r="CI85" s="1014"/>
      <c r="CJ85" s="1014"/>
      <c r="CK85" s="1014"/>
      <c r="CL85" s="1015"/>
      <c r="CM85" s="1013"/>
      <c r="CN85" s="1014"/>
      <c r="CO85" s="1014"/>
      <c r="CP85" s="1014"/>
      <c r="CQ85" s="1015"/>
      <c r="CR85" s="1013"/>
      <c r="CS85" s="1014"/>
      <c r="CT85" s="1014"/>
      <c r="CU85" s="1014"/>
      <c r="CV85" s="1015"/>
      <c r="CW85" s="1013"/>
      <c r="CX85" s="1014"/>
      <c r="CY85" s="1014"/>
      <c r="CZ85" s="1014"/>
      <c r="DA85" s="1015"/>
      <c r="DB85" s="1013"/>
      <c r="DC85" s="1014"/>
      <c r="DD85" s="1014"/>
      <c r="DE85" s="1014"/>
      <c r="DF85" s="1015"/>
      <c r="DG85" s="1013"/>
      <c r="DH85" s="1014"/>
      <c r="DI85" s="1014"/>
      <c r="DJ85" s="1014"/>
      <c r="DK85" s="1015"/>
      <c r="DL85" s="1013"/>
      <c r="DM85" s="1014"/>
      <c r="DN85" s="1014"/>
      <c r="DO85" s="1014"/>
      <c r="DP85" s="1015"/>
      <c r="DQ85" s="1013"/>
      <c r="DR85" s="1014"/>
      <c r="DS85" s="1014"/>
      <c r="DT85" s="1014"/>
      <c r="DU85" s="1015"/>
      <c r="DV85" s="998"/>
      <c r="DW85" s="999"/>
      <c r="DX85" s="999"/>
      <c r="DY85" s="999"/>
      <c r="DZ85" s="1000"/>
      <c r="EA85" s="248"/>
    </row>
    <row r="86" spans="1:131" s="249" customFormat="1" ht="26.25" customHeight="1" x14ac:dyDescent="0.15">
      <c r="A86" s="263">
        <v>19</v>
      </c>
      <c r="B86" s="1031"/>
      <c r="C86" s="1032"/>
      <c r="D86" s="1032"/>
      <c r="E86" s="1032"/>
      <c r="F86" s="1032"/>
      <c r="G86" s="1032"/>
      <c r="H86" s="1032"/>
      <c r="I86" s="1032"/>
      <c r="J86" s="1032"/>
      <c r="K86" s="1032"/>
      <c r="L86" s="1032"/>
      <c r="M86" s="1032"/>
      <c r="N86" s="1032"/>
      <c r="O86" s="1032"/>
      <c r="P86" s="1033"/>
      <c r="Q86" s="1034"/>
      <c r="R86" s="1028"/>
      <c r="S86" s="1028"/>
      <c r="T86" s="1028"/>
      <c r="U86" s="1028"/>
      <c r="V86" s="1028"/>
      <c r="W86" s="1028"/>
      <c r="X86" s="1028"/>
      <c r="Y86" s="1028"/>
      <c r="Z86" s="1028"/>
      <c r="AA86" s="1028"/>
      <c r="AB86" s="1028"/>
      <c r="AC86" s="1028"/>
      <c r="AD86" s="1028"/>
      <c r="AE86" s="1028"/>
      <c r="AF86" s="1028"/>
      <c r="AG86" s="1028"/>
      <c r="AH86" s="1028"/>
      <c r="AI86" s="1028"/>
      <c r="AJ86" s="1028"/>
      <c r="AK86" s="1028"/>
      <c r="AL86" s="1028"/>
      <c r="AM86" s="1028"/>
      <c r="AN86" s="1028"/>
      <c r="AO86" s="1028"/>
      <c r="AP86" s="1028"/>
      <c r="AQ86" s="1028"/>
      <c r="AR86" s="1028"/>
      <c r="AS86" s="1028"/>
      <c r="AT86" s="1028"/>
      <c r="AU86" s="1028"/>
      <c r="AV86" s="1028"/>
      <c r="AW86" s="1028"/>
      <c r="AX86" s="1028"/>
      <c r="AY86" s="1028"/>
      <c r="AZ86" s="1029"/>
      <c r="BA86" s="1029"/>
      <c r="BB86" s="1029"/>
      <c r="BC86" s="1029"/>
      <c r="BD86" s="1030"/>
      <c r="BE86" s="267"/>
      <c r="BF86" s="267"/>
      <c r="BG86" s="267"/>
      <c r="BH86" s="267"/>
      <c r="BI86" s="267"/>
      <c r="BJ86" s="267"/>
      <c r="BK86" s="267"/>
      <c r="BL86" s="267"/>
      <c r="BM86" s="267"/>
      <c r="BN86" s="267"/>
      <c r="BO86" s="267"/>
      <c r="BP86" s="267"/>
      <c r="BQ86" s="264">
        <v>80</v>
      </c>
      <c r="BR86" s="269"/>
      <c r="BS86" s="1010"/>
      <c r="BT86" s="1011"/>
      <c r="BU86" s="1011"/>
      <c r="BV86" s="1011"/>
      <c r="BW86" s="1011"/>
      <c r="BX86" s="1011"/>
      <c r="BY86" s="1011"/>
      <c r="BZ86" s="1011"/>
      <c r="CA86" s="1011"/>
      <c r="CB86" s="1011"/>
      <c r="CC86" s="1011"/>
      <c r="CD86" s="1011"/>
      <c r="CE86" s="1011"/>
      <c r="CF86" s="1011"/>
      <c r="CG86" s="1012"/>
      <c r="CH86" s="1013"/>
      <c r="CI86" s="1014"/>
      <c r="CJ86" s="1014"/>
      <c r="CK86" s="1014"/>
      <c r="CL86" s="1015"/>
      <c r="CM86" s="1013"/>
      <c r="CN86" s="1014"/>
      <c r="CO86" s="1014"/>
      <c r="CP86" s="1014"/>
      <c r="CQ86" s="1015"/>
      <c r="CR86" s="1013"/>
      <c r="CS86" s="1014"/>
      <c r="CT86" s="1014"/>
      <c r="CU86" s="1014"/>
      <c r="CV86" s="1015"/>
      <c r="CW86" s="1013"/>
      <c r="CX86" s="1014"/>
      <c r="CY86" s="1014"/>
      <c r="CZ86" s="1014"/>
      <c r="DA86" s="1015"/>
      <c r="DB86" s="1013"/>
      <c r="DC86" s="1014"/>
      <c r="DD86" s="1014"/>
      <c r="DE86" s="1014"/>
      <c r="DF86" s="1015"/>
      <c r="DG86" s="1013"/>
      <c r="DH86" s="1014"/>
      <c r="DI86" s="1014"/>
      <c r="DJ86" s="1014"/>
      <c r="DK86" s="1015"/>
      <c r="DL86" s="1013"/>
      <c r="DM86" s="1014"/>
      <c r="DN86" s="1014"/>
      <c r="DO86" s="1014"/>
      <c r="DP86" s="1015"/>
      <c r="DQ86" s="1013"/>
      <c r="DR86" s="1014"/>
      <c r="DS86" s="1014"/>
      <c r="DT86" s="1014"/>
      <c r="DU86" s="1015"/>
      <c r="DV86" s="998"/>
      <c r="DW86" s="999"/>
      <c r="DX86" s="999"/>
      <c r="DY86" s="999"/>
      <c r="DZ86" s="1000"/>
      <c r="EA86" s="248"/>
    </row>
    <row r="87" spans="1:131" s="249" customFormat="1" ht="26.25" customHeight="1" x14ac:dyDescent="0.15">
      <c r="A87" s="271">
        <v>20</v>
      </c>
      <c r="B87" s="1021"/>
      <c r="C87" s="1022"/>
      <c r="D87" s="1022"/>
      <c r="E87" s="1022"/>
      <c r="F87" s="1022"/>
      <c r="G87" s="1022"/>
      <c r="H87" s="1022"/>
      <c r="I87" s="1022"/>
      <c r="J87" s="1022"/>
      <c r="K87" s="1022"/>
      <c r="L87" s="1022"/>
      <c r="M87" s="1022"/>
      <c r="N87" s="1022"/>
      <c r="O87" s="1022"/>
      <c r="P87" s="1023"/>
      <c r="Q87" s="1024"/>
      <c r="R87" s="1025"/>
      <c r="S87" s="1025"/>
      <c r="T87" s="1025"/>
      <c r="U87" s="1025"/>
      <c r="V87" s="1025"/>
      <c r="W87" s="1025"/>
      <c r="X87" s="1025"/>
      <c r="Y87" s="1025"/>
      <c r="Z87" s="1025"/>
      <c r="AA87" s="1025"/>
      <c r="AB87" s="1025"/>
      <c r="AC87" s="1025"/>
      <c r="AD87" s="1025"/>
      <c r="AE87" s="1025"/>
      <c r="AF87" s="1025"/>
      <c r="AG87" s="1025"/>
      <c r="AH87" s="1025"/>
      <c r="AI87" s="1025"/>
      <c r="AJ87" s="1025"/>
      <c r="AK87" s="1025"/>
      <c r="AL87" s="1025"/>
      <c r="AM87" s="1025"/>
      <c r="AN87" s="1025"/>
      <c r="AO87" s="1025"/>
      <c r="AP87" s="1025"/>
      <c r="AQ87" s="1025"/>
      <c r="AR87" s="1025"/>
      <c r="AS87" s="1025"/>
      <c r="AT87" s="1025"/>
      <c r="AU87" s="1025"/>
      <c r="AV87" s="1025"/>
      <c r="AW87" s="1025"/>
      <c r="AX87" s="1025"/>
      <c r="AY87" s="1025"/>
      <c r="AZ87" s="1026"/>
      <c r="BA87" s="1026"/>
      <c r="BB87" s="1026"/>
      <c r="BC87" s="1026"/>
      <c r="BD87" s="1027"/>
      <c r="BE87" s="267"/>
      <c r="BF87" s="267"/>
      <c r="BG87" s="267"/>
      <c r="BH87" s="267"/>
      <c r="BI87" s="267"/>
      <c r="BJ87" s="267"/>
      <c r="BK87" s="267"/>
      <c r="BL87" s="267"/>
      <c r="BM87" s="267"/>
      <c r="BN87" s="267"/>
      <c r="BO87" s="267"/>
      <c r="BP87" s="267"/>
      <c r="BQ87" s="264">
        <v>81</v>
      </c>
      <c r="BR87" s="269"/>
      <c r="BS87" s="1010"/>
      <c r="BT87" s="1011"/>
      <c r="BU87" s="1011"/>
      <c r="BV87" s="1011"/>
      <c r="BW87" s="1011"/>
      <c r="BX87" s="1011"/>
      <c r="BY87" s="1011"/>
      <c r="BZ87" s="1011"/>
      <c r="CA87" s="1011"/>
      <c r="CB87" s="1011"/>
      <c r="CC87" s="1011"/>
      <c r="CD87" s="1011"/>
      <c r="CE87" s="1011"/>
      <c r="CF87" s="1011"/>
      <c r="CG87" s="1012"/>
      <c r="CH87" s="1013"/>
      <c r="CI87" s="1014"/>
      <c r="CJ87" s="1014"/>
      <c r="CK87" s="1014"/>
      <c r="CL87" s="1015"/>
      <c r="CM87" s="1013"/>
      <c r="CN87" s="1014"/>
      <c r="CO87" s="1014"/>
      <c r="CP87" s="1014"/>
      <c r="CQ87" s="1015"/>
      <c r="CR87" s="1013"/>
      <c r="CS87" s="1014"/>
      <c r="CT87" s="1014"/>
      <c r="CU87" s="1014"/>
      <c r="CV87" s="1015"/>
      <c r="CW87" s="1013"/>
      <c r="CX87" s="1014"/>
      <c r="CY87" s="1014"/>
      <c r="CZ87" s="1014"/>
      <c r="DA87" s="1015"/>
      <c r="DB87" s="1013"/>
      <c r="DC87" s="1014"/>
      <c r="DD87" s="1014"/>
      <c r="DE87" s="1014"/>
      <c r="DF87" s="1015"/>
      <c r="DG87" s="1013"/>
      <c r="DH87" s="1014"/>
      <c r="DI87" s="1014"/>
      <c r="DJ87" s="1014"/>
      <c r="DK87" s="1015"/>
      <c r="DL87" s="1013"/>
      <c r="DM87" s="1014"/>
      <c r="DN87" s="1014"/>
      <c r="DO87" s="1014"/>
      <c r="DP87" s="1015"/>
      <c r="DQ87" s="1013"/>
      <c r="DR87" s="1014"/>
      <c r="DS87" s="1014"/>
      <c r="DT87" s="1014"/>
      <c r="DU87" s="1015"/>
      <c r="DV87" s="998"/>
      <c r="DW87" s="999"/>
      <c r="DX87" s="999"/>
      <c r="DY87" s="999"/>
      <c r="DZ87" s="1000"/>
      <c r="EA87" s="248"/>
    </row>
    <row r="88" spans="1:131" s="249" customFormat="1" ht="26.25" customHeight="1" thickBot="1" x14ac:dyDescent="0.2">
      <c r="A88" s="266" t="s">
        <v>393</v>
      </c>
      <c r="B88" s="1001" t="s">
        <v>423</v>
      </c>
      <c r="C88" s="1002"/>
      <c r="D88" s="1002"/>
      <c r="E88" s="1002"/>
      <c r="F88" s="1002"/>
      <c r="G88" s="1002"/>
      <c r="H88" s="1002"/>
      <c r="I88" s="1002"/>
      <c r="J88" s="1002"/>
      <c r="K88" s="1002"/>
      <c r="L88" s="1002"/>
      <c r="M88" s="1002"/>
      <c r="N88" s="1002"/>
      <c r="O88" s="1002"/>
      <c r="P88" s="1003"/>
      <c r="Q88" s="1019"/>
      <c r="R88" s="1020"/>
      <c r="S88" s="1020"/>
      <c r="T88" s="1020"/>
      <c r="U88" s="1020"/>
      <c r="V88" s="1020"/>
      <c r="W88" s="1020"/>
      <c r="X88" s="1020"/>
      <c r="Y88" s="1020"/>
      <c r="Z88" s="1020"/>
      <c r="AA88" s="1020"/>
      <c r="AB88" s="1020"/>
      <c r="AC88" s="1020"/>
      <c r="AD88" s="1020"/>
      <c r="AE88" s="1020"/>
      <c r="AF88" s="1016">
        <v>6015</v>
      </c>
      <c r="AG88" s="1016"/>
      <c r="AH88" s="1016"/>
      <c r="AI88" s="1016"/>
      <c r="AJ88" s="1016"/>
      <c r="AK88" s="1020"/>
      <c r="AL88" s="1020"/>
      <c r="AM88" s="1020"/>
      <c r="AN88" s="1020"/>
      <c r="AO88" s="1020"/>
      <c r="AP88" s="1016">
        <v>1752</v>
      </c>
      <c r="AQ88" s="1016"/>
      <c r="AR88" s="1016"/>
      <c r="AS88" s="1016"/>
      <c r="AT88" s="1016"/>
      <c r="AU88" s="1016">
        <v>233</v>
      </c>
      <c r="AV88" s="1016"/>
      <c r="AW88" s="1016"/>
      <c r="AX88" s="1016"/>
      <c r="AY88" s="1016"/>
      <c r="AZ88" s="1017"/>
      <c r="BA88" s="1017"/>
      <c r="BB88" s="1017"/>
      <c r="BC88" s="1017"/>
      <c r="BD88" s="1018"/>
      <c r="BE88" s="267"/>
      <c r="BF88" s="267"/>
      <c r="BG88" s="267"/>
      <c r="BH88" s="267"/>
      <c r="BI88" s="267"/>
      <c r="BJ88" s="267"/>
      <c r="BK88" s="267"/>
      <c r="BL88" s="267"/>
      <c r="BM88" s="267"/>
      <c r="BN88" s="267"/>
      <c r="BO88" s="267"/>
      <c r="BP88" s="267"/>
      <c r="BQ88" s="264">
        <v>82</v>
      </c>
      <c r="BR88" s="269"/>
      <c r="BS88" s="1010"/>
      <c r="BT88" s="1011"/>
      <c r="BU88" s="1011"/>
      <c r="BV88" s="1011"/>
      <c r="BW88" s="1011"/>
      <c r="BX88" s="1011"/>
      <c r="BY88" s="1011"/>
      <c r="BZ88" s="1011"/>
      <c r="CA88" s="1011"/>
      <c r="CB88" s="1011"/>
      <c r="CC88" s="1011"/>
      <c r="CD88" s="1011"/>
      <c r="CE88" s="1011"/>
      <c r="CF88" s="1011"/>
      <c r="CG88" s="1012"/>
      <c r="CH88" s="1013"/>
      <c r="CI88" s="1014"/>
      <c r="CJ88" s="1014"/>
      <c r="CK88" s="1014"/>
      <c r="CL88" s="1015"/>
      <c r="CM88" s="1013"/>
      <c r="CN88" s="1014"/>
      <c r="CO88" s="1014"/>
      <c r="CP88" s="1014"/>
      <c r="CQ88" s="1015"/>
      <c r="CR88" s="1013"/>
      <c r="CS88" s="1014"/>
      <c r="CT88" s="1014"/>
      <c r="CU88" s="1014"/>
      <c r="CV88" s="1015"/>
      <c r="CW88" s="1013"/>
      <c r="CX88" s="1014"/>
      <c r="CY88" s="1014"/>
      <c r="CZ88" s="1014"/>
      <c r="DA88" s="1015"/>
      <c r="DB88" s="1013"/>
      <c r="DC88" s="1014"/>
      <c r="DD88" s="1014"/>
      <c r="DE88" s="1014"/>
      <c r="DF88" s="1015"/>
      <c r="DG88" s="1013"/>
      <c r="DH88" s="1014"/>
      <c r="DI88" s="1014"/>
      <c r="DJ88" s="1014"/>
      <c r="DK88" s="1015"/>
      <c r="DL88" s="1013"/>
      <c r="DM88" s="1014"/>
      <c r="DN88" s="1014"/>
      <c r="DO88" s="1014"/>
      <c r="DP88" s="1015"/>
      <c r="DQ88" s="1013"/>
      <c r="DR88" s="1014"/>
      <c r="DS88" s="1014"/>
      <c r="DT88" s="1014"/>
      <c r="DU88" s="1015"/>
      <c r="DV88" s="998"/>
      <c r="DW88" s="999"/>
      <c r="DX88" s="999"/>
      <c r="DY88" s="999"/>
      <c r="DZ88" s="1000"/>
      <c r="EA88" s="248"/>
    </row>
    <row r="89" spans="1:131" s="249" customFormat="1" ht="26.25" hidden="1" customHeight="1" x14ac:dyDescent="0.15">
      <c r="A89" s="272"/>
      <c r="B89" s="273"/>
      <c r="C89" s="273"/>
      <c r="D89" s="273"/>
      <c r="E89" s="273"/>
      <c r="F89" s="273"/>
      <c r="G89" s="273"/>
      <c r="H89" s="273"/>
      <c r="I89" s="273"/>
      <c r="J89" s="273"/>
      <c r="K89" s="273"/>
      <c r="L89" s="273"/>
      <c r="M89" s="273"/>
      <c r="N89" s="273"/>
      <c r="O89" s="273"/>
      <c r="P89" s="273"/>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A89" s="275"/>
      <c r="BB89" s="275"/>
      <c r="BC89" s="275"/>
      <c r="BD89" s="275"/>
      <c r="BE89" s="267"/>
      <c r="BF89" s="267"/>
      <c r="BG89" s="267"/>
      <c r="BH89" s="267"/>
      <c r="BI89" s="267"/>
      <c r="BJ89" s="267"/>
      <c r="BK89" s="267"/>
      <c r="BL89" s="267"/>
      <c r="BM89" s="267"/>
      <c r="BN89" s="267"/>
      <c r="BO89" s="267"/>
      <c r="BP89" s="267"/>
      <c r="BQ89" s="264">
        <v>83</v>
      </c>
      <c r="BR89" s="269"/>
      <c r="BS89" s="1010"/>
      <c r="BT89" s="1011"/>
      <c r="BU89" s="1011"/>
      <c r="BV89" s="1011"/>
      <c r="BW89" s="1011"/>
      <c r="BX89" s="1011"/>
      <c r="BY89" s="1011"/>
      <c r="BZ89" s="1011"/>
      <c r="CA89" s="1011"/>
      <c r="CB89" s="1011"/>
      <c r="CC89" s="1011"/>
      <c r="CD89" s="1011"/>
      <c r="CE89" s="1011"/>
      <c r="CF89" s="1011"/>
      <c r="CG89" s="1012"/>
      <c r="CH89" s="1013"/>
      <c r="CI89" s="1014"/>
      <c r="CJ89" s="1014"/>
      <c r="CK89" s="1014"/>
      <c r="CL89" s="1015"/>
      <c r="CM89" s="1013"/>
      <c r="CN89" s="1014"/>
      <c r="CO89" s="1014"/>
      <c r="CP89" s="1014"/>
      <c r="CQ89" s="1015"/>
      <c r="CR89" s="1013"/>
      <c r="CS89" s="1014"/>
      <c r="CT89" s="1014"/>
      <c r="CU89" s="1014"/>
      <c r="CV89" s="1015"/>
      <c r="CW89" s="1013"/>
      <c r="CX89" s="1014"/>
      <c r="CY89" s="1014"/>
      <c r="CZ89" s="1014"/>
      <c r="DA89" s="1015"/>
      <c r="DB89" s="1013"/>
      <c r="DC89" s="1014"/>
      <c r="DD89" s="1014"/>
      <c r="DE89" s="1014"/>
      <c r="DF89" s="1015"/>
      <c r="DG89" s="1013"/>
      <c r="DH89" s="1014"/>
      <c r="DI89" s="1014"/>
      <c r="DJ89" s="1014"/>
      <c r="DK89" s="1015"/>
      <c r="DL89" s="1013"/>
      <c r="DM89" s="1014"/>
      <c r="DN89" s="1014"/>
      <c r="DO89" s="1014"/>
      <c r="DP89" s="1015"/>
      <c r="DQ89" s="1013"/>
      <c r="DR89" s="1014"/>
      <c r="DS89" s="1014"/>
      <c r="DT89" s="1014"/>
      <c r="DU89" s="1015"/>
      <c r="DV89" s="998"/>
      <c r="DW89" s="999"/>
      <c r="DX89" s="999"/>
      <c r="DY89" s="999"/>
      <c r="DZ89" s="1000"/>
      <c r="EA89" s="248"/>
    </row>
    <row r="90" spans="1:131" s="249" customFormat="1" ht="26.25" hidden="1" customHeight="1" x14ac:dyDescent="0.15">
      <c r="A90" s="272"/>
      <c r="B90" s="273"/>
      <c r="C90" s="273"/>
      <c r="D90" s="273"/>
      <c r="E90" s="273"/>
      <c r="F90" s="273"/>
      <c r="G90" s="273"/>
      <c r="H90" s="273"/>
      <c r="I90" s="273"/>
      <c r="J90" s="273"/>
      <c r="K90" s="273"/>
      <c r="L90" s="273"/>
      <c r="M90" s="273"/>
      <c r="N90" s="273"/>
      <c r="O90" s="273"/>
      <c r="P90" s="273"/>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A90" s="275"/>
      <c r="BB90" s="275"/>
      <c r="BC90" s="275"/>
      <c r="BD90" s="275"/>
      <c r="BE90" s="267"/>
      <c r="BF90" s="267"/>
      <c r="BG90" s="267"/>
      <c r="BH90" s="267"/>
      <c r="BI90" s="267"/>
      <c r="BJ90" s="267"/>
      <c r="BK90" s="267"/>
      <c r="BL90" s="267"/>
      <c r="BM90" s="267"/>
      <c r="BN90" s="267"/>
      <c r="BO90" s="267"/>
      <c r="BP90" s="267"/>
      <c r="BQ90" s="264">
        <v>84</v>
      </c>
      <c r="BR90" s="269"/>
      <c r="BS90" s="1010"/>
      <c r="BT90" s="1011"/>
      <c r="BU90" s="1011"/>
      <c r="BV90" s="1011"/>
      <c r="BW90" s="1011"/>
      <c r="BX90" s="1011"/>
      <c r="BY90" s="1011"/>
      <c r="BZ90" s="1011"/>
      <c r="CA90" s="1011"/>
      <c r="CB90" s="1011"/>
      <c r="CC90" s="1011"/>
      <c r="CD90" s="1011"/>
      <c r="CE90" s="1011"/>
      <c r="CF90" s="1011"/>
      <c r="CG90" s="1012"/>
      <c r="CH90" s="1013"/>
      <c r="CI90" s="1014"/>
      <c r="CJ90" s="1014"/>
      <c r="CK90" s="1014"/>
      <c r="CL90" s="1015"/>
      <c r="CM90" s="1013"/>
      <c r="CN90" s="1014"/>
      <c r="CO90" s="1014"/>
      <c r="CP90" s="1014"/>
      <c r="CQ90" s="1015"/>
      <c r="CR90" s="1013"/>
      <c r="CS90" s="1014"/>
      <c r="CT90" s="1014"/>
      <c r="CU90" s="1014"/>
      <c r="CV90" s="1015"/>
      <c r="CW90" s="1013"/>
      <c r="CX90" s="1014"/>
      <c r="CY90" s="1014"/>
      <c r="CZ90" s="1014"/>
      <c r="DA90" s="1015"/>
      <c r="DB90" s="1013"/>
      <c r="DC90" s="1014"/>
      <c r="DD90" s="1014"/>
      <c r="DE90" s="1014"/>
      <c r="DF90" s="1015"/>
      <c r="DG90" s="1013"/>
      <c r="DH90" s="1014"/>
      <c r="DI90" s="1014"/>
      <c r="DJ90" s="1014"/>
      <c r="DK90" s="1015"/>
      <c r="DL90" s="1013"/>
      <c r="DM90" s="1014"/>
      <c r="DN90" s="1014"/>
      <c r="DO90" s="1014"/>
      <c r="DP90" s="1015"/>
      <c r="DQ90" s="1013"/>
      <c r="DR90" s="1014"/>
      <c r="DS90" s="1014"/>
      <c r="DT90" s="1014"/>
      <c r="DU90" s="1015"/>
      <c r="DV90" s="998"/>
      <c r="DW90" s="999"/>
      <c r="DX90" s="999"/>
      <c r="DY90" s="999"/>
      <c r="DZ90" s="1000"/>
      <c r="EA90" s="248"/>
    </row>
    <row r="91" spans="1:131" s="249" customFormat="1" ht="26.25" hidden="1" customHeight="1" x14ac:dyDescent="0.15">
      <c r="A91" s="272"/>
      <c r="B91" s="273"/>
      <c r="C91" s="273"/>
      <c r="D91" s="273"/>
      <c r="E91" s="273"/>
      <c r="F91" s="273"/>
      <c r="G91" s="273"/>
      <c r="H91" s="273"/>
      <c r="I91" s="273"/>
      <c r="J91" s="273"/>
      <c r="K91" s="273"/>
      <c r="L91" s="273"/>
      <c r="M91" s="273"/>
      <c r="N91" s="273"/>
      <c r="O91" s="273"/>
      <c r="P91" s="273"/>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A91" s="275"/>
      <c r="BB91" s="275"/>
      <c r="BC91" s="275"/>
      <c r="BD91" s="275"/>
      <c r="BE91" s="267"/>
      <c r="BF91" s="267"/>
      <c r="BG91" s="267"/>
      <c r="BH91" s="267"/>
      <c r="BI91" s="267"/>
      <c r="BJ91" s="267"/>
      <c r="BK91" s="267"/>
      <c r="BL91" s="267"/>
      <c r="BM91" s="267"/>
      <c r="BN91" s="267"/>
      <c r="BO91" s="267"/>
      <c r="BP91" s="267"/>
      <c r="BQ91" s="264">
        <v>85</v>
      </c>
      <c r="BR91" s="269"/>
      <c r="BS91" s="1010"/>
      <c r="BT91" s="1011"/>
      <c r="BU91" s="1011"/>
      <c r="BV91" s="1011"/>
      <c r="BW91" s="1011"/>
      <c r="BX91" s="1011"/>
      <c r="BY91" s="1011"/>
      <c r="BZ91" s="1011"/>
      <c r="CA91" s="1011"/>
      <c r="CB91" s="1011"/>
      <c r="CC91" s="1011"/>
      <c r="CD91" s="1011"/>
      <c r="CE91" s="1011"/>
      <c r="CF91" s="1011"/>
      <c r="CG91" s="1012"/>
      <c r="CH91" s="1013"/>
      <c r="CI91" s="1014"/>
      <c r="CJ91" s="1014"/>
      <c r="CK91" s="1014"/>
      <c r="CL91" s="1015"/>
      <c r="CM91" s="1013"/>
      <c r="CN91" s="1014"/>
      <c r="CO91" s="1014"/>
      <c r="CP91" s="1014"/>
      <c r="CQ91" s="1015"/>
      <c r="CR91" s="1013"/>
      <c r="CS91" s="1014"/>
      <c r="CT91" s="1014"/>
      <c r="CU91" s="1014"/>
      <c r="CV91" s="1015"/>
      <c r="CW91" s="1013"/>
      <c r="CX91" s="1014"/>
      <c r="CY91" s="1014"/>
      <c r="CZ91" s="1014"/>
      <c r="DA91" s="1015"/>
      <c r="DB91" s="1013"/>
      <c r="DC91" s="1014"/>
      <c r="DD91" s="1014"/>
      <c r="DE91" s="1014"/>
      <c r="DF91" s="1015"/>
      <c r="DG91" s="1013"/>
      <c r="DH91" s="1014"/>
      <c r="DI91" s="1014"/>
      <c r="DJ91" s="1014"/>
      <c r="DK91" s="1015"/>
      <c r="DL91" s="1013"/>
      <c r="DM91" s="1014"/>
      <c r="DN91" s="1014"/>
      <c r="DO91" s="1014"/>
      <c r="DP91" s="1015"/>
      <c r="DQ91" s="1013"/>
      <c r="DR91" s="1014"/>
      <c r="DS91" s="1014"/>
      <c r="DT91" s="1014"/>
      <c r="DU91" s="1015"/>
      <c r="DV91" s="998"/>
      <c r="DW91" s="999"/>
      <c r="DX91" s="999"/>
      <c r="DY91" s="999"/>
      <c r="DZ91" s="1000"/>
      <c r="EA91" s="248"/>
    </row>
    <row r="92" spans="1:131" s="249" customFormat="1" ht="26.25" hidden="1" customHeight="1" x14ac:dyDescent="0.15">
      <c r="A92" s="272"/>
      <c r="B92" s="273"/>
      <c r="C92" s="273"/>
      <c r="D92" s="273"/>
      <c r="E92" s="273"/>
      <c r="F92" s="273"/>
      <c r="G92" s="273"/>
      <c r="H92" s="273"/>
      <c r="I92" s="273"/>
      <c r="J92" s="273"/>
      <c r="K92" s="273"/>
      <c r="L92" s="273"/>
      <c r="M92" s="273"/>
      <c r="N92" s="273"/>
      <c r="O92" s="273"/>
      <c r="P92" s="273"/>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A92" s="275"/>
      <c r="BB92" s="275"/>
      <c r="BC92" s="275"/>
      <c r="BD92" s="275"/>
      <c r="BE92" s="267"/>
      <c r="BF92" s="267"/>
      <c r="BG92" s="267"/>
      <c r="BH92" s="267"/>
      <c r="BI92" s="267"/>
      <c r="BJ92" s="267"/>
      <c r="BK92" s="267"/>
      <c r="BL92" s="267"/>
      <c r="BM92" s="267"/>
      <c r="BN92" s="267"/>
      <c r="BO92" s="267"/>
      <c r="BP92" s="267"/>
      <c r="BQ92" s="264">
        <v>86</v>
      </c>
      <c r="BR92" s="269"/>
      <c r="BS92" s="1010"/>
      <c r="BT92" s="1011"/>
      <c r="BU92" s="1011"/>
      <c r="BV92" s="1011"/>
      <c r="BW92" s="1011"/>
      <c r="BX92" s="1011"/>
      <c r="BY92" s="1011"/>
      <c r="BZ92" s="1011"/>
      <c r="CA92" s="1011"/>
      <c r="CB92" s="1011"/>
      <c r="CC92" s="1011"/>
      <c r="CD92" s="1011"/>
      <c r="CE92" s="1011"/>
      <c r="CF92" s="1011"/>
      <c r="CG92" s="1012"/>
      <c r="CH92" s="1013"/>
      <c r="CI92" s="1014"/>
      <c r="CJ92" s="1014"/>
      <c r="CK92" s="1014"/>
      <c r="CL92" s="1015"/>
      <c r="CM92" s="1013"/>
      <c r="CN92" s="1014"/>
      <c r="CO92" s="1014"/>
      <c r="CP92" s="1014"/>
      <c r="CQ92" s="1015"/>
      <c r="CR92" s="1013"/>
      <c r="CS92" s="1014"/>
      <c r="CT92" s="1014"/>
      <c r="CU92" s="1014"/>
      <c r="CV92" s="1015"/>
      <c r="CW92" s="1013"/>
      <c r="CX92" s="1014"/>
      <c r="CY92" s="1014"/>
      <c r="CZ92" s="1014"/>
      <c r="DA92" s="1015"/>
      <c r="DB92" s="1013"/>
      <c r="DC92" s="1014"/>
      <c r="DD92" s="1014"/>
      <c r="DE92" s="1014"/>
      <c r="DF92" s="1015"/>
      <c r="DG92" s="1013"/>
      <c r="DH92" s="1014"/>
      <c r="DI92" s="1014"/>
      <c r="DJ92" s="1014"/>
      <c r="DK92" s="1015"/>
      <c r="DL92" s="1013"/>
      <c r="DM92" s="1014"/>
      <c r="DN92" s="1014"/>
      <c r="DO92" s="1014"/>
      <c r="DP92" s="1015"/>
      <c r="DQ92" s="1013"/>
      <c r="DR92" s="1014"/>
      <c r="DS92" s="1014"/>
      <c r="DT92" s="1014"/>
      <c r="DU92" s="1015"/>
      <c r="DV92" s="998"/>
      <c r="DW92" s="999"/>
      <c r="DX92" s="999"/>
      <c r="DY92" s="999"/>
      <c r="DZ92" s="1000"/>
      <c r="EA92" s="248"/>
    </row>
    <row r="93" spans="1:131" s="249" customFormat="1" ht="26.25" hidden="1" customHeight="1" x14ac:dyDescent="0.15">
      <c r="A93" s="272"/>
      <c r="B93" s="273"/>
      <c r="C93" s="273"/>
      <c r="D93" s="273"/>
      <c r="E93" s="273"/>
      <c r="F93" s="273"/>
      <c r="G93" s="273"/>
      <c r="H93" s="273"/>
      <c r="I93" s="273"/>
      <c r="J93" s="273"/>
      <c r="K93" s="273"/>
      <c r="L93" s="273"/>
      <c r="M93" s="273"/>
      <c r="N93" s="273"/>
      <c r="O93" s="273"/>
      <c r="P93" s="273"/>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A93" s="275"/>
      <c r="BB93" s="275"/>
      <c r="BC93" s="275"/>
      <c r="BD93" s="275"/>
      <c r="BE93" s="267"/>
      <c r="BF93" s="267"/>
      <c r="BG93" s="267"/>
      <c r="BH93" s="267"/>
      <c r="BI93" s="267"/>
      <c r="BJ93" s="267"/>
      <c r="BK93" s="267"/>
      <c r="BL93" s="267"/>
      <c r="BM93" s="267"/>
      <c r="BN93" s="267"/>
      <c r="BO93" s="267"/>
      <c r="BP93" s="267"/>
      <c r="BQ93" s="264">
        <v>87</v>
      </c>
      <c r="BR93" s="269"/>
      <c r="BS93" s="1010"/>
      <c r="BT93" s="1011"/>
      <c r="BU93" s="1011"/>
      <c r="BV93" s="1011"/>
      <c r="BW93" s="1011"/>
      <c r="BX93" s="1011"/>
      <c r="BY93" s="1011"/>
      <c r="BZ93" s="1011"/>
      <c r="CA93" s="1011"/>
      <c r="CB93" s="1011"/>
      <c r="CC93" s="1011"/>
      <c r="CD93" s="1011"/>
      <c r="CE93" s="1011"/>
      <c r="CF93" s="1011"/>
      <c r="CG93" s="1012"/>
      <c r="CH93" s="1013"/>
      <c r="CI93" s="1014"/>
      <c r="CJ93" s="1014"/>
      <c r="CK93" s="1014"/>
      <c r="CL93" s="1015"/>
      <c r="CM93" s="1013"/>
      <c r="CN93" s="1014"/>
      <c r="CO93" s="1014"/>
      <c r="CP93" s="1014"/>
      <c r="CQ93" s="1015"/>
      <c r="CR93" s="1013"/>
      <c r="CS93" s="1014"/>
      <c r="CT93" s="1014"/>
      <c r="CU93" s="1014"/>
      <c r="CV93" s="1015"/>
      <c r="CW93" s="1013"/>
      <c r="CX93" s="1014"/>
      <c r="CY93" s="1014"/>
      <c r="CZ93" s="1014"/>
      <c r="DA93" s="1015"/>
      <c r="DB93" s="1013"/>
      <c r="DC93" s="1014"/>
      <c r="DD93" s="1014"/>
      <c r="DE93" s="1014"/>
      <c r="DF93" s="1015"/>
      <c r="DG93" s="1013"/>
      <c r="DH93" s="1014"/>
      <c r="DI93" s="1014"/>
      <c r="DJ93" s="1014"/>
      <c r="DK93" s="1015"/>
      <c r="DL93" s="1013"/>
      <c r="DM93" s="1014"/>
      <c r="DN93" s="1014"/>
      <c r="DO93" s="1014"/>
      <c r="DP93" s="1015"/>
      <c r="DQ93" s="1013"/>
      <c r="DR93" s="1014"/>
      <c r="DS93" s="1014"/>
      <c r="DT93" s="1014"/>
      <c r="DU93" s="1015"/>
      <c r="DV93" s="998"/>
      <c r="DW93" s="999"/>
      <c r="DX93" s="999"/>
      <c r="DY93" s="999"/>
      <c r="DZ93" s="1000"/>
      <c r="EA93" s="248"/>
    </row>
    <row r="94" spans="1:131" s="249" customFormat="1" ht="26.25" hidden="1" customHeight="1" x14ac:dyDescent="0.15">
      <c r="A94" s="272"/>
      <c r="B94" s="273"/>
      <c r="C94" s="273"/>
      <c r="D94" s="273"/>
      <c r="E94" s="273"/>
      <c r="F94" s="273"/>
      <c r="G94" s="273"/>
      <c r="H94" s="273"/>
      <c r="I94" s="273"/>
      <c r="J94" s="273"/>
      <c r="K94" s="273"/>
      <c r="L94" s="273"/>
      <c r="M94" s="273"/>
      <c r="N94" s="273"/>
      <c r="O94" s="273"/>
      <c r="P94" s="273"/>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A94" s="275"/>
      <c r="BB94" s="275"/>
      <c r="BC94" s="275"/>
      <c r="BD94" s="275"/>
      <c r="BE94" s="267"/>
      <c r="BF94" s="267"/>
      <c r="BG94" s="267"/>
      <c r="BH94" s="267"/>
      <c r="BI94" s="267"/>
      <c r="BJ94" s="267"/>
      <c r="BK94" s="267"/>
      <c r="BL94" s="267"/>
      <c r="BM94" s="267"/>
      <c r="BN94" s="267"/>
      <c r="BO94" s="267"/>
      <c r="BP94" s="267"/>
      <c r="BQ94" s="264">
        <v>88</v>
      </c>
      <c r="BR94" s="269"/>
      <c r="BS94" s="1010"/>
      <c r="BT94" s="1011"/>
      <c r="BU94" s="1011"/>
      <c r="BV94" s="1011"/>
      <c r="BW94" s="1011"/>
      <c r="BX94" s="1011"/>
      <c r="BY94" s="1011"/>
      <c r="BZ94" s="1011"/>
      <c r="CA94" s="1011"/>
      <c r="CB94" s="1011"/>
      <c r="CC94" s="1011"/>
      <c r="CD94" s="1011"/>
      <c r="CE94" s="1011"/>
      <c r="CF94" s="1011"/>
      <c r="CG94" s="1012"/>
      <c r="CH94" s="1013"/>
      <c r="CI94" s="1014"/>
      <c r="CJ94" s="1014"/>
      <c r="CK94" s="1014"/>
      <c r="CL94" s="1015"/>
      <c r="CM94" s="1013"/>
      <c r="CN94" s="1014"/>
      <c r="CO94" s="1014"/>
      <c r="CP94" s="1014"/>
      <c r="CQ94" s="1015"/>
      <c r="CR94" s="1013"/>
      <c r="CS94" s="1014"/>
      <c r="CT94" s="1014"/>
      <c r="CU94" s="1014"/>
      <c r="CV94" s="1015"/>
      <c r="CW94" s="1013"/>
      <c r="CX94" s="1014"/>
      <c r="CY94" s="1014"/>
      <c r="CZ94" s="1014"/>
      <c r="DA94" s="1015"/>
      <c r="DB94" s="1013"/>
      <c r="DC94" s="1014"/>
      <c r="DD94" s="1014"/>
      <c r="DE94" s="1014"/>
      <c r="DF94" s="1015"/>
      <c r="DG94" s="1013"/>
      <c r="DH94" s="1014"/>
      <c r="DI94" s="1014"/>
      <c r="DJ94" s="1014"/>
      <c r="DK94" s="1015"/>
      <c r="DL94" s="1013"/>
      <c r="DM94" s="1014"/>
      <c r="DN94" s="1014"/>
      <c r="DO94" s="1014"/>
      <c r="DP94" s="1015"/>
      <c r="DQ94" s="1013"/>
      <c r="DR94" s="1014"/>
      <c r="DS94" s="1014"/>
      <c r="DT94" s="1014"/>
      <c r="DU94" s="1015"/>
      <c r="DV94" s="998"/>
      <c r="DW94" s="999"/>
      <c r="DX94" s="999"/>
      <c r="DY94" s="999"/>
      <c r="DZ94" s="1000"/>
      <c r="EA94" s="248"/>
    </row>
    <row r="95" spans="1:131" s="249" customFormat="1" ht="26.25" hidden="1" customHeight="1" x14ac:dyDescent="0.15">
      <c r="A95" s="272"/>
      <c r="B95" s="273"/>
      <c r="C95" s="273"/>
      <c r="D95" s="273"/>
      <c r="E95" s="273"/>
      <c r="F95" s="273"/>
      <c r="G95" s="273"/>
      <c r="H95" s="273"/>
      <c r="I95" s="273"/>
      <c r="J95" s="273"/>
      <c r="K95" s="273"/>
      <c r="L95" s="273"/>
      <c r="M95" s="273"/>
      <c r="N95" s="273"/>
      <c r="O95" s="273"/>
      <c r="P95" s="273"/>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A95" s="275"/>
      <c r="BB95" s="275"/>
      <c r="BC95" s="275"/>
      <c r="BD95" s="275"/>
      <c r="BE95" s="267"/>
      <c r="BF95" s="267"/>
      <c r="BG95" s="267"/>
      <c r="BH95" s="267"/>
      <c r="BI95" s="267"/>
      <c r="BJ95" s="267"/>
      <c r="BK95" s="267"/>
      <c r="BL95" s="267"/>
      <c r="BM95" s="267"/>
      <c r="BN95" s="267"/>
      <c r="BO95" s="267"/>
      <c r="BP95" s="267"/>
      <c r="BQ95" s="264">
        <v>89</v>
      </c>
      <c r="BR95" s="269"/>
      <c r="BS95" s="1010"/>
      <c r="BT95" s="1011"/>
      <c r="BU95" s="1011"/>
      <c r="BV95" s="1011"/>
      <c r="BW95" s="1011"/>
      <c r="BX95" s="1011"/>
      <c r="BY95" s="1011"/>
      <c r="BZ95" s="1011"/>
      <c r="CA95" s="1011"/>
      <c r="CB95" s="1011"/>
      <c r="CC95" s="1011"/>
      <c r="CD95" s="1011"/>
      <c r="CE95" s="1011"/>
      <c r="CF95" s="1011"/>
      <c r="CG95" s="1012"/>
      <c r="CH95" s="1013"/>
      <c r="CI95" s="1014"/>
      <c r="CJ95" s="1014"/>
      <c r="CK95" s="1014"/>
      <c r="CL95" s="1015"/>
      <c r="CM95" s="1013"/>
      <c r="CN95" s="1014"/>
      <c r="CO95" s="1014"/>
      <c r="CP95" s="1014"/>
      <c r="CQ95" s="1015"/>
      <c r="CR95" s="1013"/>
      <c r="CS95" s="1014"/>
      <c r="CT95" s="1014"/>
      <c r="CU95" s="1014"/>
      <c r="CV95" s="1015"/>
      <c r="CW95" s="1013"/>
      <c r="CX95" s="1014"/>
      <c r="CY95" s="1014"/>
      <c r="CZ95" s="1014"/>
      <c r="DA95" s="1015"/>
      <c r="DB95" s="1013"/>
      <c r="DC95" s="1014"/>
      <c r="DD95" s="1014"/>
      <c r="DE95" s="1014"/>
      <c r="DF95" s="1015"/>
      <c r="DG95" s="1013"/>
      <c r="DH95" s="1014"/>
      <c r="DI95" s="1014"/>
      <c r="DJ95" s="1014"/>
      <c r="DK95" s="1015"/>
      <c r="DL95" s="1013"/>
      <c r="DM95" s="1014"/>
      <c r="DN95" s="1014"/>
      <c r="DO95" s="1014"/>
      <c r="DP95" s="1015"/>
      <c r="DQ95" s="1013"/>
      <c r="DR95" s="1014"/>
      <c r="DS95" s="1014"/>
      <c r="DT95" s="1014"/>
      <c r="DU95" s="1015"/>
      <c r="DV95" s="998"/>
      <c r="DW95" s="999"/>
      <c r="DX95" s="999"/>
      <c r="DY95" s="999"/>
      <c r="DZ95" s="1000"/>
      <c r="EA95" s="248"/>
    </row>
    <row r="96" spans="1:131" s="249" customFormat="1" ht="26.25" hidden="1" customHeight="1" x14ac:dyDescent="0.15">
      <c r="A96" s="272"/>
      <c r="B96" s="273"/>
      <c r="C96" s="273"/>
      <c r="D96" s="273"/>
      <c r="E96" s="273"/>
      <c r="F96" s="273"/>
      <c r="G96" s="273"/>
      <c r="H96" s="273"/>
      <c r="I96" s="273"/>
      <c r="J96" s="273"/>
      <c r="K96" s="273"/>
      <c r="L96" s="273"/>
      <c r="M96" s="273"/>
      <c r="N96" s="273"/>
      <c r="O96" s="273"/>
      <c r="P96" s="273"/>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A96" s="275"/>
      <c r="BB96" s="275"/>
      <c r="BC96" s="275"/>
      <c r="BD96" s="275"/>
      <c r="BE96" s="267"/>
      <c r="BF96" s="267"/>
      <c r="BG96" s="267"/>
      <c r="BH96" s="267"/>
      <c r="BI96" s="267"/>
      <c r="BJ96" s="267"/>
      <c r="BK96" s="267"/>
      <c r="BL96" s="267"/>
      <c r="BM96" s="267"/>
      <c r="BN96" s="267"/>
      <c r="BO96" s="267"/>
      <c r="BP96" s="267"/>
      <c r="BQ96" s="264">
        <v>90</v>
      </c>
      <c r="BR96" s="269"/>
      <c r="BS96" s="1010"/>
      <c r="BT96" s="1011"/>
      <c r="BU96" s="1011"/>
      <c r="BV96" s="1011"/>
      <c r="BW96" s="1011"/>
      <c r="BX96" s="1011"/>
      <c r="BY96" s="1011"/>
      <c r="BZ96" s="1011"/>
      <c r="CA96" s="1011"/>
      <c r="CB96" s="1011"/>
      <c r="CC96" s="1011"/>
      <c r="CD96" s="1011"/>
      <c r="CE96" s="1011"/>
      <c r="CF96" s="1011"/>
      <c r="CG96" s="1012"/>
      <c r="CH96" s="1013"/>
      <c r="CI96" s="1014"/>
      <c r="CJ96" s="1014"/>
      <c r="CK96" s="1014"/>
      <c r="CL96" s="1015"/>
      <c r="CM96" s="1013"/>
      <c r="CN96" s="1014"/>
      <c r="CO96" s="1014"/>
      <c r="CP96" s="1014"/>
      <c r="CQ96" s="1015"/>
      <c r="CR96" s="1013"/>
      <c r="CS96" s="1014"/>
      <c r="CT96" s="1014"/>
      <c r="CU96" s="1014"/>
      <c r="CV96" s="1015"/>
      <c r="CW96" s="1013"/>
      <c r="CX96" s="1014"/>
      <c r="CY96" s="1014"/>
      <c r="CZ96" s="1014"/>
      <c r="DA96" s="1015"/>
      <c r="DB96" s="1013"/>
      <c r="DC96" s="1014"/>
      <c r="DD96" s="1014"/>
      <c r="DE96" s="1014"/>
      <c r="DF96" s="1015"/>
      <c r="DG96" s="1013"/>
      <c r="DH96" s="1014"/>
      <c r="DI96" s="1014"/>
      <c r="DJ96" s="1014"/>
      <c r="DK96" s="1015"/>
      <c r="DL96" s="1013"/>
      <c r="DM96" s="1014"/>
      <c r="DN96" s="1014"/>
      <c r="DO96" s="1014"/>
      <c r="DP96" s="1015"/>
      <c r="DQ96" s="1013"/>
      <c r="DR96" s="1014"/>
      <c r="DS96" s="1014"/>
      <c r="DT96" s="1014"/>
      <c r="DU96" s="1015"/>
      <c r="DV96" s="998"/>
      <c r="DW96" s="999"/>
      <c r="DX96" s="999"/>
      <c r="DY96" s="999"/>
      <c r="DZ96" s="1000"/>
      <c r="EA96" s="248"/>
    </row>
    <row r="97" spans="1:131" s="249" customFormat="1" ht="26.25" hidden="1" customHeight="1" x14ac:dyDescent="0.15">
      <c r="A97" s="272"/>
      <c r="B97" s="273"/>
      <c r="C97" s="273"/>
      <c r="D97" s="273"/>
      <c r="E97" s="273"/>
      <c r="F97" s="273"/>
      <c r="G97" s="273"/>
      <c r="H97" s="273"/>
      <c r="I97" s="273"/>
      <c r="J97" s="273"/>
      <c r="K97" s="273"/>
      <c r="L97" s="273"/>
      <c r="M97" s="273"/>
      <c r="N97" s="273"/>
      <c r="O97" s="273"/>
      <c r="P97" s="273"/>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A97" s="275"/>
      <c r="BB97" s="275"/>
      <c r="BC97" s="275"/>
      <c r="BD97" s="275"/>
      <c r="BE97" s="267"/>
      <c r="BF97" s="267"/>
      <c r="BG97" s="267"/>
      <c r="BH97" s="267"/>
      <c r="BI97" s="267"/>
      <c r="BJ97" s="267"/>
      <c r="BK97" s="267"/>
      <c r="BL97" s="267"/>
      <c r="BM97" s="267"/>
      <c r="BN97" s="267"/>
      <c r="BO97" s="267"/>
      <c r="BP97" s="267"/>
      <c r="BQ97" s="264">
        <v>91</v>
      </c>
      <c r="BR97" s="269"/>
      <c r="BS97" s="1010"/>
      <c r="BT97" s="1011"/>
      <c r="BU97" s="1011"/>
      <c r="BV97" s="1011"/>
      <c r="BW97" s="1011"/>
      <c r="BX97" s="1011"/>
      <c r="BY97" s="1011"/>
      <c r="BZ97" s="1011"/>
      <c r="CA97" s="1011"/>
      <c r="CB97" s="1011"/>
      <c r="CC97" s="1011"/>
      <c r="CD97" s="1011"/>
      <c r="CE97" s="1011"/>
      <c r="CF97" s="1011"/>
      <c r="CG97" s="1012"/>
      <c r="CH97" s="1013"/>
      <c r="CI97" s="1014"/>
      <c r="CJ97" s="1014"/>
      <c r="CK97" s="1014"/>
      <c r="CL97" s="1015"/>
      <c r="CM97" s="1013"/>
      <c r="CN97" s="1014"/>
      <c r="CO97" s="1014"/>
      <c r="CP97" s="1014"/>
      <c r="CQ97" s="1015"/>
      <c r="CR97" s="1013"/>
      <c r="CS97" s="1014"/>
      <c r="CT97" s="1014"/>
      <c r="CU97" s="1014"/>
      <c r="CV97" s="1015"/>
      <c r="CW97" s="1013"/>
      <c r="CX97" s="1014"/>
      <c r="CY97" s="1014"/>
      <c r="CZ97" s="1014"/>
      <c r="DA97" s="1015"/>
      <c r="DB97" s="1013"/>
      <c r="DC97" s="1014"/>
      <c r="DD97" s="1014"/>
      <c r="DE97" s="1014"/>
      <c r="DF97" s="1015"/>
      <c r="DG97" s="1013"/>
      <c r="DH97" s="1014"/>
      <c r="DI97" s="1014"/>
      <c r="DJ97" s="1014"/>
      <c r="DK97" s="1015"/>
      <c r="DL97" s="1013"/>
      <c r="DM97" s="1014"/>
      <c r="DN97" s="1014"/>
      <c r="DO97" s="1014"/>
      <c r="DP97" s="1015"/>
      <c r="DQ97" s="1013"/>
      <c r="DR97" s="1014"/>
      <c r="DS97" s="1014"/>
      <c r="DT97" s="1014"/>
      <c r="DU97" s="1015"/>
      <c r="DV97" s="998"/>
      <c r="DW97" s="999"/>
      <c r="DX97" s="999"/>
      <c r="DY97" s="999"/>
      <c r="DZ97" s="1000"/>
      <c r="EA97" s="248"/>
    </row>
    <row r="98" spans="1:131" s="249" customFormat="1" ht="26.25" hidden="1" customHeight="1" x14ac:dyDescent="0.15">
      <c r="A98" s="272"/>
      <c r="B98" s="273"/>
      <c r="C98" s="273"/>
      <c r="D98" s="273"/>
      <c r="E98" s="273"/>
      <c r="F98" s="273"/>
      <c r="G98" s="273"/>
      <c r="H98" s="273"/>
      <c r="I98" s="273"/>
      <c r="J98" s="273"/>
      <c r="K98" s="273"/>
      <c r="L98" s="273"/>
      <c r="M98" s="273"/>
      <c r="N98" s="273"/>
      <c r="O98" s="273"/>
      <c r="P98" s="273"/>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A98" s="275"/>
      <c r="BB98" s="275"/>
      <c r="BC98" s="275"/>
      <c r="BD98" s="275"/>
      <c r="BE98" s="267"/>
      <c r="BF98" s="267"/>
      <c r="BG98" s="267"/>
      <c r="BH98" s="267"/>
      <c r="BI98" s="267"/>
      <c r="BJ98" s="267"/>
      <c r="BK98" s="267"/>
      <c r="BL98" s="267"/>
      <c r="BM98" s="267"/>
      <c r="BN98" s="267"/>
      <c r="BO98" s="267"/>
      <c r="BP98" s="267"/>
      <c r="BQ98" s="264">
        <v>92</v>
      </c>
      <c r="BR98" s="269"/>
      <c r="BS98" s="1010"/>
      <c r="BT98" s="1011"/>
      <c r="BU98" s="1011"/>
      <c r="BV98" s="1011"/>
      <c r="BW98" s="1011"/>
      <c r="BX98" s="1011"/>
      <c r="BY98" s="1011"/>
      <c r="BZ98" s="1011"/>
      <c r="CA98" s="1011"/>
      <c r="CB98" s="1011"/>
      <c r="CC98" s="1011"/>
      <c r="CD98" s="1011"/>
      <c r="CE98" s="1011"/>
      <c r="CF98" s="1011"/>
      <c r="CG98" s="1012"/>
      <c r="CH98" s="1013"/>
      <c r="CI98" s="1014"/>
      <c r="CJ98" s="1014"/>
      <c r="CK98" s="1014"/>
      <c r="CL98" s="1015"/>
      <c r="CM98" s="1013"/>
      <c r="CN98" s="1014"/>
      <c r="CO98" s="1014"/>
      <c r="CP98" s="1014"/>
      <c r="CQ98" s="1015"/>
      <c r="CR98" s="1013"/>
      <c r="CS98" s="1014"/>
      <c r="CT98" s="1014"/>
      <c r="CU98" s="1014"/>
      <c r="CV98" s="1015"/>
      <c r="CW98" s="1013"/>
      <c r="CX98" s="1014"/>
      <c r="CY98" s="1014"/>
      <c r="CZ98" s="1014"/>
      <c r="DA98" s="1015"/>
      <c r="DB98" s="1013"/>
      <c r="DC98" s="1014"/>
      <c r="DD98" s="1014"/>
      <c r="DE98" s="1014"/>
      <c r="DF98" s="1015"/>
      <c r="DG98" s="1013"/>
      <c r="DH98" s="1014"/>
      <c r="DI98" s="1014"/>
      <c r="DJ98" s="1014"/>
      <c r="DK98" s="1015"/>
      <c r="DL98" s="1013"/>
      <c r="DM98" s="1014"/>
      <c r="DN98" s="1014"/>
      <c r="DO98" s="1014"/>
      <c r="DP98" s="1015"/>
      <c r="DQ98" s="1013"/>
      <c r="DR98" s="1014"/>
      <c r="DS98" s="1014"/>
      <c r="DT98" s="1014"/>
      <c r="DU98" s="1015"/>
      <c r="DV98" s="998"/>
      <c r="DW98" s="999"/>
      <c r="DX98" s="999"/>
      <c r="DY98" s="999"/>
      <c r="DZ98" s="1000"/>
      <c r="EA98" s="248"/>
    </row>
    <row r="99" spans="1:131" s="249" customFormat="1" ht="26.25" hidden="1" customHeight="1" x14ac:dyDescent="0.15">
      <c r="A99" s="272"/>
      <c r="B99" s="273"/>
      <c r="C99" s="273"/>
      <c r="D99" s="273"/>
      <c r="E99" s="273"/>
      <c r="F99" s="273"/>
      <c r="G99" s="273"/>
      <c r="H99" s="273"/>
      <c r="I99" s="273"/>
      <c r="J99" s="273"/>
      <c r="K99" s="273"/>
      <c r="L99" s="273"/>
      <c r="M99" s="273"/>
      <c r="N99" s="273"/>
      <c r="O99" s="273"/>
      <c r="P99" s="273"/>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A99" s="275"/>
      <c r="BB99" s="275"/>
      <c r="BC99" s="275"/>
      <c r="BD99" s="275"/>
      <c r="BE99" s="267"/>
      <c r="BF99" s="267"/>
      <c r="BG99" s="267"/>
      <c r="BH99" s="267"/>
      <c r="BI99" s="267"/>
      <c r="BJ99" s="267"/>
      <c r="BK99" s="267"/>
      <c r="BL99" s="267"/>
      <c r="BM99" s="267"/>
      <c r="BN99" s="267"/>
      <c r="BO99" s="267"/>
      <c r="BP99" s="267"/>
      <c r="BQ99" s="264">
        <v>93</v>
      </c>
      <c r="BR99" s="269"/>
      <c r="BS99" s="1010"/>
      <c r="BT99" s="1011"/>
      <c r="BU99" s="1011"/>
      <c r="BV99" s="1011"/>
      <c r="BW99" s="1011"/>
      <c r="BX99" s="1011"/>
      <c r="BY99" s="1011"/>
      <c r="BZ99" s="1011"/>
      <c r="CA99" s="1011"/>
      <c r="CB99" s="1011"/>
      <c r="CC99" s="1011"/>
      <c r="CD99" s="1011"/>
      <c r="CE99" s="1011"/>
      <c r="CF99" s="1011"/>
      <c r="CG99" s="1012"/>
      <c r="CH99" s="1013"/>
      <c r="CI99" s="1014"/>
      <c r="CJ99" s="1014"/>
      <c r="CK99" s="1014"/>
      <c r="CL99" s="1015"/>
      <c r="CM99" s="1013"/>
      <c r="CN99" s="1014"/>
      <c r="CO99" s="1014"/>
      <c r="CP99" s="1014"/>
      <c r="CQ99" s="1015"/>
      <c r="CR99" s="1013"/>
      <c r="CS99" s="1014"/>
      <c r="CT99" s="1014"/>
      <c r="CU99" s="1014"/>
      <c r="CV99" s="1015"/>
      <c r="CW99" s="1013"/>
      <c r="CX99" s="1014"/>
      <c r="CY99" s="1014"/>
      <c r="CZ99" s="1014"/>
      <c r="DA99" s="1015"/>
      <c r="DB99" s="1013"/>
      <c r="DC99" s="1014"/>
      <c r="DD99" s="1014"/>
      <c r="DE99" s="1014"/>
      <c r="DF99" s="1015"/>
      <c r="DG99" s="1013"/>
      <c r="DH99" s="1014"/>
      <c r="DI99" s="1014"/>
      <c r="DJ99" s="1014"/>
      <c r="DK99" s="1015"/>
      <c r="DL99" s="1013"/>
      <c r="DM99" s="1014"/>
      <c r="DN99" s="1014"/>
      <c r="DO99" s="1014"/>
      <c r="DP99" s="1015"/>
      <c r="DQ99" s="1013"/>
      <c r="DR99" s="1014"/>
      <c r="DS99" s="1014"/>
      <c r="DT99" s="1014"/>
      <c r="DU99" s="1015"/>
      <c r="DV99" s="998"/>
      <c r="DW99" s="999"/>
      <c r="DX99" s="999"/>
      <c r="DY99" s="999"/>
      <c r="DZ99" s="1000"/>
      <c r="EA99" s="248"/>
    </row>
    <row r="100" spans="1:131" s="249" customFormat="1" ht="26.25" hidden="1" customHeight="1" x14ac:dyDescent="0.15">
      <c r="A100" s="272"/>
      <c r="B100" s="273"/>
      <c r="C100" s="273"/>
      <c r="D100" s="273"/>
      <c r="E100" s="273"/>
      <c r="F100" s="273"/>
      <c r="G100" s="273"/>
      <c r="H100" s="273"/>
      <c r="I100" s="273"/>
      <c r="J100" s="273"/>
      <c r="K100" s="273"/>
      <c r="L100" s="273"/>
      <c r="M100" s="273"/>
      <c r="N100" s="273"/>
      <c r="O100" s="273"/>
      <c r="P100" s="273"/>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A100" s="275"/>
      <c r="BB100" s="275"/>
      <c r="BC100" s="275"/>
      <c r="BD100" s="275"/>
      <c r="BE100" s="267"/>
      <c r="BF100" s="267"/>
      <c r="BG100" s="267"/>
      <c r="BH100" s="267"/>
      <c r="BI100" s="267"/>
      <c r="BJ100" s="267"/>
      <c r="BK100" s="267"/>
      <c r="BL100" s="267"/>
      <c r="BM100" s="267"/>
      <c r="BN100" s="267"/>
      <c r="BO100" s="267"/>
      <c r="BP100" s="267"/>
      <c r="BQ100" s="264">
        <v>94</v>
      </c>
      <c r="BR100" s="269"/>
      <c r="BS100" s="1010"/>
      <c r="BT100" s="1011"/>
      <c r="BU100" s="1011"/>
      <c r="BV100" s="1011"/>
      <c r="BW100" s="1011"/>
      <c r="BX100" s="1011"/>
      <c r="BY100" s="1011"/>
      <c r="BZ100" s="1011"/>
      <c r="CA100" s="1011"/>
      <c r="CB100" s="1011"/>
      <c r="CC100" s="1011"/>
      <c r="CD100" s="1011"/>
      <c r="CE100" s="1011"/>
      <c r="CF100" s="1011"/>
      <c r="CG100" s="1012"/>
      <c r="CH100" s="1013"/>
      <c r="CI100" s="1014"/>
      <c r="CJ100" s="1014"/>
      <c r="CK100" s="1014"/>
      <c r="CL100" s="1015"/>
      <c r="CM100" s="1013"/>
      <c r="CN100" s="1014"/>
      <c r="CO100" s="1014"/>
      <c r="CP100" s="1014"/>
      <c r="CQ100" s="1015"/>
      <c r="CR100" s="1013"/>
      <c r="CS100" s="1014"/>
      <c r="CT100" s="1014"/>
      <c r="CU100" s="1014"/>
      <c r="CV100" s="1015"/>
      <c r="CW100" s="1013"/>
      <c r="CX100" s="1014"/>
      <c r="CY100" s="1014"/>
      <c r="CZ100" s="1014"/>
      <c r="DA100" s="1015"/>
      <c r="DB100" s="1013"/>
      <c r="DC100" s="1014"/>
      <c r="DD100" s="1014"/>
      <c r="DE100" s="1014"/>
      <c r="DF100" s="1015"/>
      <c r="DG100" s="1013"/>
      <c r="DH100" s="1014"/>
      <c r="DI100" s="1014"/>
      <c r="DJ100" s="1014"/>
      <c r="DK100" s="1015"/>
      <c r="DL100" s="1013"/>
      <c r="DM100" s="1014"/>
      <c r="DN100" s="1014"/>
      <c r="DO100" s="1014"/>
      <c r="DP100" s="1015"/>
      <c r="DQ100" s="1013"/>
      <c r="DR100" s="1014"/>
      <c r="DS100" s="1014"/>
      <c r="DT100" s="1014"/>
      <c r="DU100" s="1015"/>
      <c r="DV100" s="998"/>
      <c r="DW100" s="999"/>
      <c r="DX100" s="999"/>
      <c r="DY100" s="999"/>
      <c r="DZ100" s="1000"/>
      <c r="EA100" s="248"/>
    </row>
    <row r="101" spans="1:131" s="249" customFormat="1" ht="26.25" hidden="1" customHeight="1" x14ac:dyDescent="0.15">
      <c r="A101" s="272"/>
      <c r="B101" s="273"/>
      <c r="C101" s="273"/>
      <c r="D101" s="273"/>
      <c r="E101" s="273"/>
      <c r="F101" s="273"/>
      <c r="G101" s="273"/>
      <c r="H101" s="273"/>
      <c r="I101" s="273"/>
      <c r="J101" s="273"/>
      <c r="K101" s="273"/>
      <c r="L101" s="273"/>
      <c r="M101" s="273"/>
      <c r="N101" s="273"/>
      <c r="O101" s="273"/>
      <c r="P101" s="273"/>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A101" s="275"/>
      <c r="BB101" s="275"/>
      <c r="BC101" s="275"/>
      <c r="BD101" s="275"/>
      <c r="BE101" s="267"/>
      <c r="BF101" s="267"/>
      <c r="BG101" s="267"/>
      <c r="BH101" s="267"/>
      <c r="BI101" s="267"/>
      <c r="BJ101" s="267"/>
      <c r="BK101" s="267"/>
      <c r="BL101" s="267"/>
      <c r="BM101" s="267"/>
      <c r="BN101" s="267"/>
      <c r="BO101" s="267"/>
      <c r="BP101" s="267"/>
      <c r="BQ101" s="264">
        <v>95</v>
      </c>
      <c r="BR101" s="269"/>
      <c r="BS101" s="1010"/>
      <c r="BT101" s="1011"/>
      <c r="BU101" s="1011"/>
      <c r="BV101" s="1011"/>
      <c r="BW101" s="1011"/>
      <c r="BX101" s="1011"/>
      <c r="BY101" s="1011"/>
      <c r="BZ101" s="1011"/>
      <c r="CA101" s="1011"/>
      <c r="CB101" s="1011"/>
      <c r="CC101" s="1011"/>
      <c r="CD101" s="1011"/>
      <c r="CE101" s="1011"/>
      <c r="CF101" s="1011"/>
      <c r="CG101" s="1012"/>
      <c r="CH101" s="1013"/>
      <c r="CI101" s="1014"/>
      <c r="CJ101" s="1014"/>
      <c r="CK101" s="1014"/>
      <c r="CL101" s="1015"/>
      <c r="CM101" s="1013"/>
      <c r="CN101" s="1014"/>
      <c r="CO101" s="1014"/>
      <c r="CP101" s="1014"/>
      <c r="CQ101" s="1015"/>
      <c r="CR101" s="1013"/>
      <c r="CS101" s="1014"/>
      <c r="CT101" s="1014"/>
      <c r="CU101" s="1014"/>
      <c r="CV101" s="1015"/>
      <c r="CW101" s="1013"/>
      <c r="CX101" s="1014"/>
      <c r="CY101" s="1014"/>
      <c r="CZ101" s="1014"/>
      <c r="DA101" s="1015"/>
      <c r="DB101" s="1013"/>
      <c r="DC101" s="1014"/>
      <c r="DD101" s="1014"/>
      <c r="DE101" s="1014"/>
      <c r="DF101" s="1015"/>
      <c r="DG101" s="1013"/>
      <c r="DH101" s="1014"/>
      <c r="DI101" s="1014"/>
      <c r="DJ101" s="1014"/>
      <c r="DK101" s="1015"/>
      <c r="DL101" s="1013"/>
      <c r="DM101" s="1014"/>
      <c r="DN101" s="1014"/>
      <c r="DO101" s="1014"/>
      <c r="DP101" s="1015"/>
      <c r="DQ101" s="1013"/>
      <c r="DR101" s="1014"/>
      <c r="DS101" s="1014"/>
      <c r="DT101" s="1014"/>
      <c r="DU101" s="1015"/>
      <c r="DV101" s="998"/>
      <c r="DW101" s="999"/>
      <c r="DX101" s="999"/>
      <c r="DY101" s="999"/>
      <c r="DZ101" s="1000"/>
      <c r="EA101" s="248"/>
    </row>
    <row r="102" spans="1:131" s="249" customFormat="1" ht="26.25" customHeight="1" thickBot="1" x14ac:dyDescent="0.2">
      <c r="A102" s="272"/>
      <c r="B102" s="273"/>
      <c r="C102" s="273"/>
      <c r="D102" s="273"/>
      <c r="E102" s="273"/>
      <c r="F102" s="273"/>
      <c r="G102" s="273"/>
      <c r="H102" s="273"/>
      <c r="I102" s="273"/>
      <c r="J102" s="273"/>
      <c r="K102" s="273"/>
      <c r="L102" s="273"/>
      <c r="M102" s="273"/>
      <c r="N102" s="273"/>
      <c r="O102" s="273"/>
      <c r="P102" s="273"/>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A102" s="275"/>
      <c r="BB102" s="275"/>
      <c r="BC102" s="275"/>
      <c r="BD102" s="275"/>
      <c r="BE102" s="267"/>
      <c r="BF102" s="267"/>
      <c r="BG102" s="267"/>
      <c r="BH102" s="267"/>
      <c r="BI102" s="267"/>
      <c r="BJ102" s="267"/>
      <c r="BK102" s="267"/>
      <c r="BL102" s="267"/>
      <c r="BM102" s="267"/>
      <c r="BN102" s="267"/>
      <c r="BO102" s="267"/>
      <c r="BP102" s="267"/>
      <c r="BQ102" s="266" t="s">
        <v>393</v>
      </c>
      <c r="BR102" s="1001" t="s">
        <v>424</v>
      </c>
      <c r="BS102" s="1002"/>
      <c r="BT102" s="1002"/>
      <c r="BU102" s="1002"/>
      <c r="BV102" s="1002"/>
      <c r="BW102" s="1002"/>
      <c r="BX102" s="1002"/>
      <c r="BY102" s="1002"/>
      <c r="BZ102" s="1002"/>
      <c r="CA102" s="1002"/>
      <c r="CB102" s="1002"/>
      <c r="CC102" s="1002"/>
      <c r="CD102" s="1002"/>
      <c r="CE102" s="1002"/>
      <c r="CF102" s="1002"/>
      <c r="CG102" s="1003"/>
      <c r="CH102" s="1004"/>
      <c r="CI102" s="1005"/>
      <c r="CJ102" s="1005"/>
      <c r="CK102" s="1005"/>
      <c r="CL102" s="1006"/>
      <c r="CM102" s="1004"/>
      <c r="CN102" s="1005"/>
      <c r="CO102" s="1005"/>
      <c r="CP102" s="1005"/>
      <c r="CQ102" s="1006"/>
      <c r="CR102" s="1007">
        <v>38</v>
      </c>
      <c r="CS102" s="1008"/>
      <c r="CT102" s="1008"/>
      <c r="CU102" s="1008"/>
      <c r="CV102" s="1009"/>
      <c r="CW102" s="1007" t="s">
        <v>581</v>
      </c>
      <c r="CX102" s="1008"/>
      <c r="CY102" s="1008"/>
      <c r="CZ102" s="1008"/>
      <c r="DA102" s="1009"/>
      <c r="DB102" s="1007" t="s">
        <v>581</v>
      </c>
      <c r="DC102" s="1008"/>
      <c r="DD102" s="1008"/>
      <c r="DE102" s="1008"/>
      <c r="DF102" s="1009"/>
      <c r="DG102" s="1007" t="s">
        <v>581</v>
      </c>
      <c r="DH102" s="1008"/>
      <c r="DI102" s="1008"/>
      <c r="DJ102" s="1008"/>
      <c r="DK102" s="1009"/>
      <c r="DL102" s="1007" t="s">
        <v>581</v>
      </c>
      <c r="DM102" s="1008"/>
      <c r="DN102" s="1008"/>
      <c r="DO102" s="1008"/>
      <c r="DP102" s="1009"/>
      <c r="DQ102" s="1007" t="s">
        <v>581</v>
      </c>
      <c r="DR102" s="1008"/>
      <c r="DS102" s="1008"/>
      <c r="DT102" s="1008"/>
      <c r="DU102" s="1009"/>
      <c r="DV102" s="990"/>
      <c r="DW102" s="991"/>
      <c r="DX102" s="991"/>
      <c r="DY102" s="991"/>
      <c r="DZ102" s="992"/>
      <c r="EA102" s="248"/>
    </row>
    <row r="103" spans="1:131" s="249" customFormat="1" ht="26.25" customHeight="1" x14ac:dyDescent="0.15">
      <c r="A103" s="272"/>
      <c r="B103" s="273"/>
      <c r="C103" s="273"/>
      <c r="D103" s="273"/>
      <c r="E103" s="273"/>
      <c r="F103" s="273"/>
      <c r="G103" s="273"/>
      <c r="H103" s="273"/>
      <c r="I103" s="273"/>
      <c r="J103" s="273"/>
      <c r="K103" s="273"/>
      <c r="L103" s="273"/>
      <c r="M103" s="273"/>
      <c r="N103" s="273"/>
      <c r="O103" s="273"/>
      <c r="P103" s="273"/>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A103" s="275"/>
      <c r="BB103" s="275"/>
      <c r="BC103" s="275"/>
      <c r="BD103" s="275"/>
      <c r="BE103" s="267"/>
      <c r="BF103" s="267"/>
      <c r="BG103" s="267"/>
      <c r="BH103" s="267"/>
      <c r="BI103" s="267"/>
      <c r="BJ103" s="267"/>
      <c r="BK103" s="267"/>
      <c r="BL103" s="267"/>
      <c r="BM103" s="267"/>
      <c r="BN103" s="267"/>
      <c r="BO103" s="267"/>
      <c r="BP103" s="267"/>
      <c r="BQ103" s="993" t="s">
        <v>425</v>
      </c>
      <c r="BR103" s="993"/>
      <c r="BS103" s="993"/>
      <c r="BT103" s="993"/>
      <c r="BU103" s="993"/>
      <c r="BV103" s="993"/>
      <c r="BW103" s="993"/>
      <c r="BX103" s="993"/>
      <c r="BY103" s="993"/>
      <c r="BZ103" s="993"/>
      <c r="CA103" s="993"/>
      <c r="CB103" s="993"/>
      <c r="CC103" s="993"/>
      <c r="CD103" s="993"/>
      <c r="CE103" s="993"/>
      <c r="CF103" s="993"/>
      <c r="CG103" s="993"/>
      <c r="CH103" s="993"/>
      <c r="CI103" s="993"/>
      <c r="CJ103" s="993"/>
      <c r="CK103" s="993"/>
      <c r="CL103" s="993"/>
      <c r="CM103" s="993"/>
      <c r="CN103" s="993"/>
      <c r="CO103" s="993"/>
      <c r="CP103" s="993"/>
      <c r="CQ103" s="993"/>
      <c r="CR103" s="993"/>
      <c r="CS103" s="993"/>
      <c r="CT103" s="993"/>
      <c r="CU103" s="993"/>
      <c r="CV103" s="993"/>
      <c r="CW103" s="993"/>
      <c r="CX103" s="993"/>
      <c r="CY103" s="993"/>
      <c r="CZ103" s="993"/>
      <c r="DA103" s="993"/>
      <c r="DB103" s="993"/>
      <c r="DC103" s="993"/>
      <c r="DD103" s="993"/>
      <c r="DE103" s="993"/>
      <c r="DF103" s="993"/>
      <c r="DG103" s="993"/>
      <c r="DH103" s="993"/>
      <c r="DI103" s="993"/>
      <c r="DJ103" s="993"/>
      <c r="DK103" s="993"/>
      <c r="DL103" s="993"/>
      <c r="DM103" s="993"/>
      <c r="DN103" s="993"/>
      <c r="DO103" s="993"/>
      <c r="DP103" s="993"/>
      <c r="DQ103" s="993"/>
      <c r="DR103" s="993"/>
      <c r="DS103" s="993"/>
      <c r="DT103" s="993"/>
      <c r="DU103" s="993"/>
      <c r="DV103" s="993"/>
      <c r="DW103" s="993"/>
      <c r="DX103" s="993"/>
      <c r="DY103" s="993"/>
      <c r="DZ103" s="993"/>
      <c r="EA103" s="248"/>
    </row>
    <row r="104" spans="1:131" s="249" customFormat="1" ht="26.25" customHeight="1" x14ac:dyDescent="0.15">
      <c r="A104" s="272"/>
      <c r="B104" s="273"/>
      <c r="C104" s="273"/>
      <c r="D104" s="273"/>
      <c r="E104" s="273"/>
      <c r="F104" s="273"/>
      <c r="G104" s="273"/>
      <c r="H104" s="273"/>
      <c r="I104" s="273"/>
      <c r="J104" s="273"/>
      <c r="K104" s="273"/>
      <c r="L104" s="273"/>
      <c r="M104" s="273"/>
      <c r="N104" s="273"/>
      <c r="O104" s="273"/>
      <c r="P104" s="273"/>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A104" s="275"/>
      <c r="BB104" s="275"/>
      <c r="BC104" s="275"/>
      <c r="BD104" s="275"/>
      <c r="BE104" s="267"/>
      <c r="BF104" s="267"/>
      <c r="BG104" s="267"/>
      <c r="BH104" s="267"/>
      <c r="BI104" s="267"/>
      <c r="BJ104" s="267"/>
      <c r="BK104" s="267"/>
      <c r="BL104" s="267"/>
      <c r="BM104" s="267"/>
      <c r="BN104" s="267"/>
      <c r="BO104" s="267"/>
      <c r="BP104" s="267"/>
      <c r="BQ104" s="994" t="s">
        <v>426</v>
      </c>
      <c r="BR104" s="994"/>
      <c r="BS104" s="994"/>
      <c r="BT104" s="994"/>
      <c r="BU104" s="994"/>
      <c r="BV104" s="994"/>
      <c r="BW104" s="994"/>
      <c r="BX104" s="994"/>
      <c r="BY104" s="994"/>
      <c r="BZ104" s="994"/>
      <c r="CA104" s="994"/>
      <c r="CB104" s="994"/>
      <c r="CC104" s="994"/>
      <c r="CD104" s="994"/>
      <c r="CE104" s="994"/>
      <c r="CF104" s="994"/>
      <c r="CG104" s="994"/>
      <c r="CH104" s="994"/>
      <c r="CI104" s="994"/>
      <c r="CJ104" s="994"/>
      <c r="CK104" s="994"/>
      <c r="CL104" s="994"/>
      <c r="CM104" s="994"/>
      <c r="CN104" s="994"/>
      <c r="CO104" s="994"/>
      <c r="CP104" s="994"/>
      <c r="CQ104" s="994"/>
      <c r="CR104" s="994"/>
      <c r="CS104" s="994"/>
      <c r="CT104" s="994"/>
      <c r="CU104" s="994"/>
      <c r="CV104" s="994"/>
      <c r="CW104" s="994"/>
      <c r="CX104" s="994"/>
      <c r="CY104" s="994"/>
      <c r="CZ104" s="994"/>
      <c r="DA104" s="994"/>
      <c r="DB104" s="994"/>
      <c r="DC104" s="994"/>
      <c r="DD104" s="994"/>
      <c r="DE104" s="994"/>
      <c r="DF104" s="994"/>
      <c r="DG104" s="994"/>
      <c r="DH104" s="994"/>
      <c r="DI104" s="994"/>
      <c r="DJ104" s="994"/>
      <c r="DK104" s="994"/>
      <c r="DL104" s="994"/>
      <c r="DM104" s="994"/>
      <c r="DN104" s="994"/>
      <c r="DO104" s="994"/>
      <c r="DP104" s="994"/>
      <c r="DQ104" s="994"/>
      <c r="DR104" s="994"/>
      <c r="DS104" s="994"/>
      <c r="DT104" s="994"/>
      <c r="DU104" s="994"/>
      <c r="DV104" s="994"/>
      <c r="DW104" s="994"/>
      <c r="DX104" s="994"/>
      <c r="DY104" s="994"/>
      <c r="DZ104" s="994"/>
      <c r="EA104" s="248"/>
    </row>
    <row r="105" spans="1:131" s="249" customFormat="1" ht="11.25" customHeight="1" x14ac:dyDescent="0.15">
      <c r="A105" s="267"/>
      <c r="B105" s="267"/>
      <c r="C105" s="267"/>
      <c r="D105" s="267"/>
      <c r="E105" s="267"/>
      <c r="F105" s="267"/>
      <c r="G105" s="267"/>
      <c r="H105" s="267"/>
      <c r="I105" s="267"/>
      <c r="J105" s="267"/>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c r="AG105" s="267"/>
      <c r="AH105" s="267"/>
      <c r="AI105" s="267"/>
      <c r="AJ105" s="267"/>
      <c r="AK105" s="267"/>
      <c r="AL105" s="267"/>
      <c r="AM105" s="267"/>
      <c r="AN105" s="267"/>
      <c r="AO105" s="267"/>
      <c r="AP105" s="267"/>
      <c r="AQ105" s="267"/>
      <c r="AR105" s="267"/>
      <c r="AS105" s="267"/>
      <c r="AT105" s="267"/>
      <c r="AU105" s="267"/>
      <c r="AV105" s="267"/>
      <c r="AW105" s="267"/>
      <c r="AX105" s="267"/>
      <c r="AY105" s="267"/>
      <c r="AZ105" s="267"/>
      <c r="BA105" s="267"/>
      <c r="BB105" s="267"/>
      <c r="BC105" s="267"/>
      <c r="BD105" s="267"/>
      <c r="BE105" s="267"/>
      <c r="BF105" s="267"/>
      <c r="BG105" s="267"/>
      <c r="BH105" s="267"/>
      <c r="BI105" s="267"/>
      <c r="BJ105" s="267"/>
      <c r="BK105" s="267"/>
      <c r="BL105" s="267"/>
      <c r="BM105" s="267"/>
      <c r="BN105" s="267"/>
      <c r="BO105" s="267"/>
      <c r="BP105" s="267"/>
      <c r="BQ105" s="270"/>
      <c r="BR105" s="270"/>
      <c r="BS105" s="270"/>
      <c r="BT105" s="270"/>
      <c r="BU105" s="270"/>
      <c r="BV105" s="270"/>
      <c r="BW105" s="270"/>
      <c r="BX105" s="270"/>
      <c r="BY105" s="270"/>
      <c r="BZ105" s="270"/>
      <c r="CA105" s="270"/>
      <c r="CB105" s="270"/>
      <c r="CC105" s="270"/>
      <c r="CD105" s="270"/>
      <c r="CE105" s="270"/>
      <c r="CF105" s="270"/>
      <c r="CG105" s="270"/>
      <c r="CH105" s="270"/>
      <c r="CI105" s="270"/>
      <c r="CJ105" s="270"/>
      <c r="CK105" s="270"/>
      <c r="CL105" s="270"/>
      <c r="CM105" s="270"/>
      <c r="CN105" s="270"/>
      <c r="CO105" s="270"/>
      <c r="CP105" s="270"/>
      <c r="CQ105" s="270"/>
      <c r="CR105" s="270"/>
      <c r="CS105" s="270"/>
      <c r="CT105" s="270"/>
      <c r="CU105" s="270"/>
      <c r="CV105" s="270"/>
      <c r="CW105" s="270"/>
      <c r="CX105" s="270"/>
      <c r="CY105" s="270"/>
      <c r="CZ105" s="270"/>
      <c r="DA105" s="270"/>
      <c r="DB105" s="270"/>
      <c r="DC105" s="270"/>
      <c r="DD105" s="270"/>
      <c r="DE105" s="270"/>
      <c r="DF105" s="270"/>
      <c r="DG105" s="270"/>
      <c r="DH105" s="270"/>
      <c r="DI105" s="270"/>
      <c r="DJ105" s="270"/>
      <c r="DK105" s="270"/>
      <c r="DL105" s="270"/>
      <c r="DM105" s="270"/>
      <c r="DN105" s="270"/>
      <c r="DO105" s="270"/>
      <c r="DP105" s="270"/>
      <c r="DQ105" s="270"/>
      <c r="DR105" s="270"/>
      <c r="DS105" s="270"/>
      <c r="DT105" s="270"/>
      <c r="DU105" s="270"/>
      <c r="DV105" s="270"/>
      <c r="DW105" s="270"/>
      <c r="DX105" s="270"/>
      <c r="DY105" s="270"/>
      <c r="DZ105" s="270"/>
      <c r="EA105" s="248"/>
    </row>
    <row r="106" spans="1:131" s="249" customFormat="1" ht="11.25" customHeight="1" x14ac:dyDescent="0.15">
      <c r="A106" s="276"/>
      <c r="B106" s="276"/>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6"/>
      <c r="BP106" s="276"/>
      <c r="BQ106" s="270"/>
      <c r="BR106" s="270"/>
      <c r="BS106" s="270"/>
      <c r="BT106" s="270"/>
      <c r="BU106" s="270"/>
      <c r="BV106" s="270"/>
      <c r="BW106" s="270"/>
      <c r="BX106" s="270"/>
      <c r="BY106" s="270"/>
      <c r="BZ106" s="270"/>
      <c r="CA106" s="270"/>
      <c r="CB106" s="270"/>
      <c r="CC106" s="270"/>
      <c r="CD106" s="270"/>
      <c r="CE106" s="270"/>
      <c r="CF106" s="270"/>
      <c r="CG106" s="270"/>
      <c r="CH106" s="270"/>
      <c r="CI106" s="270"/>
      <c r="CJ106" s="270"/>
      <c r="CK106" s="270"/>
      <c r="CL106" s="270"/>
      <c r="CM106" s="270"/>
      <c r="CN106" s="270"/>
      <c r="CO106" s="270"/>
      <c r="CP106" s="270"/>
      <c r="CQ106" s="270"/>
      <c r="CR106" s="270"/>
      <c r="CS106" s="270"/>
      <c r="CT106" s="270"/>
      <c r="CU106" s="270"/>
      <c r="CV106" s="270"/>
      <c r="CW106" s="270"/>
      <c r="CX106" s="270"/>
      <c r="CY106" s="270"/>
      <c r="CZ106" s="270"/>
      <c r="DA106" s="270"/>
      <c r="DB106" s="270"/>
      <c r="DC106" s="270"/>
      <c r="DD106" s="270"/>
      <c r="DE106" s="270"/>
      <c r="DF106" s="270"/>
      <c r="DG106" s="270"/>
      <c r="DH106" s="270"/>
      <c r="DI106" s="270"/>
      <c r="DJ106" s="270"/>
      <c r="DK106" s="270"/>
      <c r="DL106" s="270"/>
      <c r="DM106" s="270"/>
      <c r="DN106" s="270"/>
      <c r="DO106" s="270"/>
      <c r="DP106" s="270"/>
      <c r="DQ106" s="270"/>
      <c r="DR106" s="270"/>
      <c r="DS106" s="270"/>
      <c r="DT106" s="270"/>
      <c r="DU106" s="270"/>
      <c r="DV106" s="270"/>
      <c r="DW106" s="270"/>
      <c r="DX106" s="270"/>
      <c r="DY106" s="270"/>
      <c r="DZ106" s="270"/>
      <c r="EA106" s="248"/>
    </row>
    <row r="107" spans="1:131" s="248" customFormat="1" ht="26.25" customHeight="1" thickBot="1" x14ac:dyDescent="0.2">
      <c r="A107" s="277" t="s">
        <v>427</v>
      </c>
      <c r="B107" s="278"/>
      <c r="C107" s="278"/>
      <c r="D107" s="278"/>
      <c r="E107" s="278"/>
      <c r="F107" s="278"/>
      <c r="G107" s="278"/>
      <c r="H107" s="278"/>
      <c r="I107" s="278"/>
      <c r="J107" s="278"/>
      <c r="K107" s="278"/>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7" t="s">
        <v>428</v>
      </c>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row>
    <row r="108" spans="1:131" s="248" customFormat="1" ht="26.25" customHeight="1" x14ac:dyDescent="0.15">
      <c r="A108" s="995" t="s">
        <v>429</v>
      </c>
      <c r="B108" s="996"/>
      <c r="C108" s="996"/>
      <c r="D108" s="996"/>
      <c r="E108" s="996"/>
      <c r="F108" s="996"/>
      <c r="G108" s="996"/>
      <c r="H108" s="996"/>
      <c r="I108" s="996"/>
      <c r="J108" s="996"/>
      <c r="K108" s="996"/>
      <c r="L108" s="996"/>
      <c r="M108" s="996"/>
      <c r="N108" s="996"/>
      <c r="O108" s="996"/>
      <c r="P108" s="996"/>
      <c r="Q108" s="996"/>
      <c r="R108" s="996"/>
      <c r="S108" s="996"/>
      <c r="T108" s="996"/>
      <c r="U108" s="996"/>
      <c r="V108" s="996"/>
      <c r="W108" s="996"/>
      <c r="X108" s="996"/>
      <c r="Y108" s="996"/>
      <c r="Z108" s="996"/>
      <c r="AA108" s="996"/>
      <c r="AB108" s="996"/>
      <c r="AC108" s="996"/>
      <c r="AD108" s="996"/>
      <c r="AE108" s="996"/>
      <c r="AF108" s="996"/>
      <c r="AG108" s="996"/>
      <c r="AH108" s="996"/>
      <c r="AI108" s="996"/>
      <c r="AJ108" s="996"/>
      <c r="AK108" s="996"/>
      <c r="AL108" s="996"/>
      <c r="AM108" s="996"/>
      <c r="AN108" s="996"/>
      <c r="AO108" s="996"/>
      <c r="AP108" s="996"/>
      <c r="AQ108" s="996"/>
      <c r="AR108" s="996"/>
      <c r="AS108" s="996"/>
      <c r="AT108" s="997"/>
      <c r="AU108" s="995" t="s">
        <v>430</v>
      </c>
      <c r="AV108" s="996"/>
      <c r="AW108" s="996"/>
      <c r="AX108" s="996"/>
      <c r="AY108" s="996"/>
      <c r="AZ108" s="996"/>
      <c r="BA108" s="996"/>
      <c r="BB108" s="996"/>
      <c r="BC108" s="996"/>
      <c r="BD108" s="996"/>
      <c r="BE108" s="996"/>
      <c r="BF108" s="996"/>
      <c r="BG108" s="996"/>
      <c r="BH108" s="996"/>
      <c r="BI108" s="996"/>
      <c r="BJ108" s="996"/>
      <c r="BK108" s="996"/>
      <c r="BL108" s="996"/>
      <c r="BM108" s="996"/>
      <c r="BN108" s="996"/>
      <c r="BO108" s="996"/>
      <c r="BP108" s="996"/>
      <c r="BQ108" s="996"/>
      <c r="BR108" s="996"/>
      <c r="BS108" s="996"/>
      <c r="BT108" s="996"/>
      <c r="BU108" s="996"/>
      <c r="BV108" s="996"/>
      <c r="BW108" s="996"/>
      <c r="BX108" s="996"/>
      <c r="BY108" s="996"/>
      <c r="BZ108" s="996"/>
      <c r="CA108" s="996"/>
      <c r="CB108" s="996"/>
      <c r="CC108" s="996"/>
      <c r="CD108" s="996"/>
      <c r="CE108" s="996"/>
      <c r="CF108" s="996"/>
      <c r="CG108" s="996"/>
      <c r="CH108" s="996"/>
      <c r="CI108" s="996"/>
      <c r="CJ108" s="996"/>
      <c r="CK108" s="996"/>
      <c r="CL108" s="996"/>
      <c r="CM108" s="996"/>
      <c r="CN108" s="996"/>
      <c r="CO108" s="996"/>
      <c r="CP108" s="996"/>
      <c r="CQ108" s="996"/>
      <c r="CR108" s="996"/>
      <c r="CS108" s="996"/>
      <c r="CT108" s="996"/>
      <c r="CU108" s="996"/>
      <c r="CV108" s="996"/>
      <c r="CW108" s="996"/>
      <c r="CX108" s="996"/>
      <c r="CY108" s="996"/>
      <c r="CZ108" s="996"/>
      <c r="DA108" s="996"/>
      <c r="DB108" s="996"/>
      <c r="DC108" s="996"/>
      <c r="DD108" s="996"/>
      <c r="DE108" s="996"/>
      <c r="DF108" s="996"/>
      <c r="DG108" s="996"/>
      <c r="DH108" s="996"/>
      <c r="DI108" s="996"/>
      <c r="DJ108" s="996"/>
      <c r="DK108" s="996"/>
      <c r="DL108" s="996"/>
      <c r="DM108" s="996"/>
      <c r="DN108" s="996"/>
      <c r="DO108" s="996"/>
      <c r="DP108" s="996"/>
      <c r="DQ108" s="996"/>
      <c r="DR108" s="996"/>
      <c r="DS108" s="996"/>
      <c r="DT108" s="996"/>
      <c r="DU108" s="996"/>
      <c r="DV108" s="996"/>
      <c r="DW108" s="996"/>
      <c r="DX108" s="996"/>
      <c r="DY108" s="996"/>
      <c r="DZ108" s="997"/>
    </row>
    <row r="109" spans="1:131" s="248" customFormat="1" ht="26.25" customHeight="1" x14ac:dyDescent="0.15">
      <c r="A109" s="950" t="s">
        <v>431</v>
      </c>
      <c r="B109" s="951"/>
      <c r="C109" s="951"/>
      <c r="D109" s="951"/>
      <c r="E109" s="951"/>
      <c r="F109" s="951"/>
      <c r="G109" s="951"/>
      <c r="H109" s="951"/>
      <c r="I109" s="951"/>
      <c r="J109" s="951"/>
      <c r="K109" s="951"/>
      <c r="L109" s="951"/>
      <c r="M109" s="951"/>
      <c r="N109" s="951"/>
      <c r="O109" s="951"/>
      <c r="P109" s="951"/>
      <c r="Q109" s="951"/>
      <c r="R109" s="951"/>
      <c r="S109" s="951"/>
      <c r="T109" s="951"/>
      <c r="U109" s="951"/>
      <c r="V109" s="951"/>
      <c r="W109" s="951"/>
      <c r="X109" s="951"/>
      <c r="Y109" s="951"/>
      <c r="Z109" s="952"/>
      <c r="AA109" s="953" t="s">
        <v>432</v>
      </c>
      <c r="AB109" s="951"/>
      <c r="AC109" s="951"/>
      <c r="AD109" s="951"/>
      <c r="AE109" s="952"/>
      <c r="AF109" s="953" t="s">
        <v>433</v>
      </c>
      <c r="AG109" s="951"/>
      <c r="AH109" s="951"/>
      <c r="AI109" s="951"/>
      <c r="AJ109" s="952"/>
      <c r="AK109" s="953" t="s">
        <v>309</v>
      </c>
      <c r="AL109" s="951"/>
      <c r="AM109" s="951"/>
      <c r="AN109" s="951"/>
      <c r="AO109" s="952"/>
      <c r="AP109" s="953" t="s">
        <v>434</v>
      </c>
      <c r="AQ109" s="951"/>
      <c r="AR109" s="951"/>
      <c r="AS109" s="951"/>
      <c r="AT109" s="982"/>
      <c r="AU109" s="950" t="s">
        <v>431</v>
      </c>
      <c r="AV109" s="951"/>
      <c r="AW109" s="951"/>
      <c r="AX109" s="951"/>
      <c r="AY109" s="951"/>
      <c r="AZ109" s="951"/>
      <c r="BA109" s="951"/>
      <c r="BB109" s="951"/>
      <c r="BC109" s="951"/>
      <c r="BD109" s="951"/>
      <c r="BE109" s="951"/>
      <c r="BF109" s="951"/>
      <c r="BG109" s="951"/>
      <c r="BH109" s="951"/>
      <c r="BI109" s="951"/>
      <c r="BJ109" s="951"/>
      <c r="BK109" s="951"/>
      <c r="BL109" s="951"/>
      <c r="BM109" s="951"/>
      <c r="BN109" s="951"/>
      <c r="BO109" s="951"/>
      <c r="BP109" s="952"/>
      <c r="BQ109" s="953" t="s">
        <v>432</v>
      </c>
      <c r="BR109" s="951"/>
      <c r="BS109" s="951"/>
      <c r="BT109" s="951"/>
      <c r="BU109" s="952"/>
      <c r="BV109" s="953" t="s">
        <v>433</v>
      </c>
      <c r="BW109" s="951"/>
      <c r="BX109" s="951"/>
      <c r="BY109" s="951"/>
      <c r="BZ109" s="952"/>
      <c r="CA109" s="953" t="s">
        <v>309</v>
      </c>
      <c r="CB109" s="951"/>
      <c r="CC109" s="951"/>
      <c r="CD109" s="951"/>
      <c r="CE109" s="952"/>
      <c r="CF109" s="989" t="s">
        <v>434</v>
      </c>
      <c r="CG109" s="989"/>
      <c r="CH109" s="989"/>
      <c r="CI109" s="989"/>
      <c r="CJ109" s="989"/>
      <c r="CK109" s="953" t="s">
        <v>435</v>
      </c>
      <c r="CL109" s="951"/>
      <c r="CM109" s="951"/>
      <c r="CN109" s="951"/>
      <c r="CO109" s="951"/>
      <c r="CP109" s="951"/>
      <c r="CQ109" s="951"/>
      <c r="CR109" s="951"/>
      <c r="CS109" s="951"/>
      <c r="CT109" s="951"/>
      <c r="CU109" s="951"/>
      <c r="CV109" s="951"/>
      <c r="CW109" s="951"/>
      <c r="CX109" s="951"/>
      <c r="CY109" s="951"/>
      <c r="CZ109" s="951"/>
      <c r="DA109" s="951"/>
      <c r="DB109" s="951"/>
      <c r="DC109" s="951"/>
      <c r="DD109" s="951"/>
      <c r="DE109" s="951"/>
      <c r="DF109" s="952"/>
      <c r="DG109" s="953" t="s">
        <v>432</v>
      </c>
      <c r="DH109" s="951"/>
      <c r="DI109" s="951"/>
      <c r="DJ109" s="951"/>
      <c r="DK109" s="952"/>
      <c r="DL109" s="953" t="s">
        <v>433</v>
      </c>
      <c r="DM109" s="951"/>
      <c r="DN109" s="951"/>
      <c r="DO109" s="951"/>
      <c r="DP109" s="952"/>
      <c r="DQ109" s="953" t="s">
        <v>309</v>
      </c>
      <c r="DR109" s="951"/>
      <c r="DS109" s="951"/>
      <c r="DT109" s="951"/>
      <c r="DU109" s="952"/>
      <c r="DV109" s="953" t="s">
        <v>434</v>
      </c>
      <c r="DW109" s="951"/>
      <c r="DX109" s="951"/>
      <c r="DY109" s="951"/>
      <c r="DZ109" s="982"/>
    </row>
    <row r="110" spans="1:131" s="248" customFormat="1" ht="26.25" customHeight="1" x14ac:dyDescent="0.15">
      <c r="A110" s="853" t="s">
        <v>436</v>
      </c>
      <c r="B110" s="854"/>
      <c r="C110" s="854"/>
      <c r="D110" s="854"/>
      <c r="E110" s="854"/>
      <c r="F110" s="854"/>
      <c r="G110" s="854"/>
      <c r="H110" s="854"/>
      <c r="I110" s="854"/>
      <c r="J110" s="854"/>
      <c r="K110" s="854"/>
      <c r="L110" s="854"/>
      <c r="M110" s="854"/>
      <c r="N110" s="854"/>
      <c r="O110" s="854"/>
      <c r="P110" s="854"/>
      <c r="Q110" s="854"/>
      <c r="R110" s="854"/>
      <c r="S110" s="854"/>
      <c r="T110" s="854"/>
      <c r="U110" s="854"/>
      <c r="V110" s="854"/>
      <c r="W110" s="854"/>
      <c r="X110" s="854"/>
      <c r="Y110" s="854"/>
      <c r="Z110" s="855"/>
      <c r="AA110" s="943">
        <v>1004193</v>
      </c>
      <c r="AB110" s="944"/>
      <c r="AC110" s="944"/>
      <c r="AD110" s="944"/>
      <c r="AE110" s="945"/>
      <c r="AF110" s="946">
        <v>1110930</v>
      </c>
      <c r="AG110" s="944"/>
      <c r="AH110" s="944"/>
      <c r="AI110" s="944"/>
      <c r="AJ110" s="945"/>
      <c r="AK110" s="946">
        <v>1090851</v>
      </c>
      <c r="AL110" s="944"/>
      <c r="AM110" s="944"/>
      <c r="AN110" s="944"/>
      <c r="AO110" s="945"/>
      <c r="AP110" s="947">
        <v>32.200000000000003</v>
      </c>
      <c r="AQ110" s="948"/>
      <c r="AR110" s="948"/>
      <c r="AS110" s="948"/>
      <c r="AT110" s="949"/>
      <c r="AU110" s="983" t="s">
        <v>73</v>
      </c>
      <c r="AV110" s="984"/>
      <c r="AW110" s="984"/>
      <c r="AX110" s="984"/>
      <c r="AY110" s="984"/>
      <c r="AZ110" s="909" t="s">
        <v>437</v>
      </c>
      <c r="BA110" s="854"/>
      <c r="BB110" s="854"/>
      <c r="BC110" s="854"/>
      <c r="BD110" s="854"/>
      <c r="BE110" s="854"/>
      <c r="BF110" s="854"/>
      <c r="BG110" s="854"/>
      <c r="BH110" s="854"/>
      <c r="BI110" s="854"/>
      <c r="BJ110" s="854"/>
      <c r="BK110" s="854"/>
      <c r="BL110" s="854"/>
      <c r="BM110" s="854"/>
      <c r="BN110" s="854"/>
      <c r="BO110" s="854"/>
      <c r="BP110" s="855"/>
      <c r="BQ110" s="910">
        <v>8537639</v>
      </c>
      <c r="BR110" s="891"/>
      <c r="BS110" s="891"/>
      <c r="BT110" s="891"/>
      <c r="BU110" s="891"/>
      <c r="BV110" s="891">
        <v>7876139</v>
      </c>
      <c r="BW110" s="891"/>
      <c r="BX110" s="891"/>
      <c r="BY110" s="891"/>
      <c r="BZ110" s="891"/>
      <c r="CA110" s="891">
        <v>7098100</v>
      </c>
      <c r="CB110" s="891"/>
      <c r="CC110" s="891"/>
      <c r="CD110" s="891"/>
      <c r="CE110" s="891"/>
      <c r="CF110" s="915">
        <v>209.8</v>
      </c>
      <c r="CG110" s="916"/>
      <c r="CH110" s="916"/>
      <c r="CI110" s="916"/>
      <c r="CJ110" s="916"/>
      <c r="CK110" s="979" t="s">
        <v>438</v>
      </c>
      <c r="CL110" s="865"/>
      <c r="CM110" s="940" t="s">
        <v>439</v>
      </c>
      <c r="CN110" s="941"/>
      <c r="CO110" s="941"/>
      <c r="CP110" s="941"/>
      <c r="CQ110" s="941"/>
      <c r="CR110" s="941"/>
      <c r="CS110" s="941"/>
      <c r="CT110" s="941"/>
      <c r="CU110" s="941"/>
      <c r="CV110" s="941"/>
      <c r="CW110" s="941"/>
      <c r="CX110" s="941"/>
      <c r="CY110" s="941"/>
      <c r="CZ110" s="941"/>
      <c r="DA110" s="941"/>
      <c r="DB110" s="941"/>
      <c r="DC110" s="941"/>
      <c r="DD110" s="941"/>
      <c r="DE110" s="941"/>
      <c r="DF110" s="942"/>
      <c r="DG110" s="910" t="s">
        <v>147</v>
      </c>
      <c r="DH110" s="891"/>
      <c r="DI110" s="891"/>
      <c r="DJ110" s="891"/>
      <c r="DK110" s="891"/>
      <c r="DL110" s="891" t="s">
        <v>147</v>
      </c>
      <c r="DM110" s="891"/>
      <c r="DN110" s="891"/>
      <c r="DO110" s="891"/>
      <c r="DP110" s="891"/>
      <c r="DQ110" s="891" t="s">
        <v>147</v>
      </c>
      <c r="DR110" s="891"/>
      <c r="DS110" s="891"/>
      <c r="DT110" s="891"/>
      <c r="DU110" s="891"/>
      <c r="DV110" s="892" t="s">
        <v>147</v>
      </c>
      <c r="DW110" s="892"/>
      <c r="DX110" s="892"/>
      <c r="DY110" s="892"/>
      <c r="DZ110" s="893"/>
    </row>
    <row r="111" spans="1:131" s="248" customFormat="1" ht="26.25" customHeight="1" x14ac:dyDescent="0.15">
      <c r="A111" s="820" t="s">
        <v>440</v>
      </c>
      <c r="B111" s="821"/>
      <c r="C111" s="821"/>
      <c r="D111" s="821"/>
      <c r="E111" s="821"/>
      <c r="F111" s="821"/>
      <c r="G111" s="821"/>
      <c r="H111" s="821"/>
      <c r="I111" s="821"/>
      <c r="J111" s="821"/>
      <c r="K111" s="821"/>
      <c r="L111" s="821"/>
      <c r="M111" s="821"/>
      <c r="N111" s="821"/>
      <c r="O111" s="821"/>
      <c r="P111" s="821"/>
      <c r="Q111" s="821"/>
      <c r="R111" s="821"/>
      <c r="S111" s="821"/>
      <c r="T111" s="821"/>
      <c r="U111" s="821"/>
      <c r="V111" s="821"/>
      <c r="W111" s="821"/>
      <c r="X111" s="821"/>
      <c r="Y111" s="821"/>
      <c r="Z111" s="978"/>
      <c r="AA111" s="971" t="s">
        <v>147</v>
      </c>
      <c r="AB111" s="972"/>
      <c r="AC111" s="972"/>
      <c r="AD111" s="972"/>
      <c r="AE111" s="973"/>
      <c r="AF111" s="974" t="s">
        <v>147</v>
      </c>
      <c r="AG111" s="972"/>
      <c r="AH111" s="972"/>
      <c r="AI111" s="972"/>
      <c r="AJ111" s="973"/>
      <c r="AK111" s="974" t="s">
        <v>147</v>
      </c>
      <c r="AL111" s="972"/>
      <c r="AM111" s="972"/>
      <c r="AN111" s="972"/>
      <c r="AO111" s="973"/>
      <c r="AP111" s="975" t="s">
        <v>147</v>
      </c>
      <c r="AQ111" s="976"/>
      <c r="AR111" s="976"/>
      <c r="AS111" s="976"/>
      <c r="AT111" s="977"/>
      <c r="AU111" s="985"/>
      <c r="AV111" s="986"/>
      <c r="AW111" s="986"/>
      <c r="AX111" s="986"/>
      <c r="AY111" s="986"/>
      <c r="AZ111" s="861" t="s">
        <v>441</v>
      </c>
      <c r="BA111" s="796"/>
      <c r="BB111" s="796"/>
      <c r="BC111" s="796"/>
      <c r="BD111" s="796"/>
      <c r="BE111" s="796"/>
      <c r="BF111" s="796"/>
      <c r="BG111" s="796"/>
      <c r="BH111" s="796"/>
      <c r="BI111" s="796"/>
      <c r="BJ111" s="796"/>
      <c r="BK111" s="796"/>
      <c r="BL111" s="796"/>
      <c r="BM111" s="796"/>
      <c r="BN111" s="796"/>
      <c r="BO111" s="796"/>
      <c r="BP111" s="797"/>
      <c r="BQ111" s="862" t="s">
        <v>147</v>
      </c>
      <c r="BR111" s="863"/>
      <c r="BS111" s="863"/>
      <c r="BT111" s="863"/>
      <c r="BU111" s="863"/>
      <c r="BV111" s="863" t="s">
        <v>147</v>
      </c>
      <c r="BW111" s="863"/>
      <c r="BX111" s="863"/>
      <c r="BY111" s="863"/>
      <c r="BZ111" s="863"/>
      <c r="CA111" s="863" t="s">
        <v>147</v>
      </c>
      <c r="CB111" s="863"/>
      <c r="CC111" s="863"/>
      <c r="CD111" s="863"/>
      <c r="CE111" s="863"/>
      <c r="CF111" s="924" t="s">
        <v>147</v>
      </c>
      <c r="CG111" s="925"/>
      <c r="CH111" s="925"/>
      <c r="CI111" s="925"/>
      <c r="CJ111" s="925"/>
      <c r="CK111" s="980"/>
      <c r="CL111" s="867"/>
      <c r="CM111" s="870" t="s">
        <v>442</v>
      </c>
      <c r="CN111" s="871"/>
      <c r="CO111" s="871"/>
      <c r="CP111" s="871"/>
      <c r="CQ111" s="871"/>
      <c r="CR111" s="871"/>
      <c r="CS111" s="871"/>
      <c r="CT111" s="871"/>
      <c r="CU111" s="871"/>
      <c r="CV111" s="871"/>
      <c r="CW111" s="871"/>
      <c r="CX111" s="871"/>
      <c r="CY111" s="871"/>
      <c r="CZ111" s="871"/>
      <c r="DA111" s="871"/>
      <c r="DB111" s="871"/>
      <c r="DC111" s="871"/>
      <c r="DD111" s="871"/>
      <c r="DE111" s="871"/>
      <c r="DF111" s="872"/>
      <c r="DG111" s="862" t="s">
        <v>147</v>
      </c>
      <c r="DH111" s="863"/>
      <c r="DI111" s="863"/>
      <c r="DJ111" s="863"/>
      <c r="DK111" s="863"/>
      <c r="DL111" s="863" t="s">
        <v>147</v>
      </c>
      <c r="DM111" s="863"/>
      <c r="DN111" s="863"/>
      <c r="DO111" s="863"/>
      <c r="DP111" s="863"/>
      <c r="DQ111" s="863" t="s">
        <v>147</v>
      </c>
      <c r="DR111" s="863"/>
      <c r="DS111" s="863"/>
      <c r="DT111" s="863"/>
      <c r="DU111" s="863"/>
      <c r="DV111" s="840" t="s">
        <v>147</v>
      </c>
      <c r="DW111" s="840"/>
      <c r="DX111" s="840"/>
      <c r="DY111" s="840"/>
      <c r="DZ111" s="841"/>
    </row>
    <row r="112" spans="1:131" s="248" customFormat="1" ht="26.25" customHeight="1" x14ac:dyDescent="0.15">
      <c r="A112" s="965" t="s">
        <v>443</v>
      </c>
      <c r="B112" s="966"/>
      <c r="C112" s="796" t="s">
        <v>444</v>
      </c>
      <c r="D112" s="796"/>
      <c r="E112" s="796"/>
      <c r="F112" s="796"/>
      <c r="G112" s="796"/>
      <c r="H112" s="796"/>
      <c r="I112" s="796"/>
      <c r="J112" s="796"/>
      <c r="K112" s="796"/>
      <c r="L112" s="796"/>
      <c r="M112" s="796"/>
      <c r="N112" s="796"/>
      <c r="O112" s="796"/>
      <c r="P112" s="796"/>
      <c r="Q112" s="796"/>
      <c r="R112" s="796"/>
      <c r="S112" s="796"/>
      <c r="T112" s="796"/>
      <c r="U112" s="796"/>
      <c r="V112" s="796"/>
      <c r="W112" s="796"/>
      <c r="X112" s="796"/>
      <c r="Y112" s="796"/>
      <c r="Z112" s="797"/>
      <c r="AA112" s="825" t="s">
        <v>445</v>
      </c>
      <c r="AB112" s="826"/>
      <c r="AC112" s="826"/>
      <c r="AD112" s="826"/>
      <c r="AE112" s="827"/>
      <c r="AF112" s="828" t="s">
        <v>147</v>
      </c>
      <c r="AG112" s="826"/>
      <c r="AH112" s="826"/>
      <c r="AI112" s="826"/>
      <c r="AJ112" s="827"/>
      <c r="AK112" s="828" t="s">
        <v>446</v>
      </c>
      <c r="AL112" s="826"/>
      <c r="AM112" s="826"/>
      <c r="AN112" s="826"/>
      <c r="AO112" s="827"/>
      <c r="AP112" s="873" t="s">
        <v>446</v>
      </c>
      <c r="AQ112" s="874"/>
      <c r="AR112" s="874"/>
      <c r="AS112" s="874"/>
      <c r="AT112" s="875"/>
      <c r="AU112" s="985"/>
      <c r="AV112" s="986"/>
      <c r="AW112" s="986"/>
      <c r="AX112" s="986"/>
      <c r="AY112" s="986"/>
      <c r="AZ112" s="861" t="s">
        <v>447</v>
      </c>
      <c r="BA112" s="796"/>
      <c r="BB112" s="796"/>
      <c r="BC112" s="796"/>
      <c r="BD112" s="796"/>
      <c r="BE112" s="796"/>
      <c r="BF112" s="796"/>
      <c r="BG112" s="796"/>
      <c r="BH112" s="796"/>
      <c r="BI112" s="796"/>
      <c r="BJ112" s="796"/>
      <c r="BK112" s="796"/>
      <c r="BL112" s="796"/>
      <c r="BM112" s="796"/>
      <c r="BN112" s="796"/>
      <c r="BO112" s="796"/>
      <c r="BP112" s="797"/>
      <c r="BQ112" s="862">
        <v>503832</v>
      </c>
      <c r="BR112" s="863"/>
      <c r="BS112" s="863"/>
      <c r="BT112" s="863"/>
      <c r="BU112" s="863"/>
      <c r="BV112" s="863">
        <v>502878</v>
      </c>
      <c r="BW112" s="863"/>
      <c r="BX112" s="863"/>
      <c r="BY112" s="863"/>
      <c r="BZ112" s="863"/>
      <c r="CA112" s="863">
        <v>458163</v>
      </c>
      <c r="CB112" s="863"/>
      <c r="CC112" s="863"/>
      <c r="CD112" s="863"/>
      <c r="CE112" s="863"/>
      <c r="CF112" s="924">
        <v>13.5</v>
      </c>
      <c r="CG112" s="925"/>
      <c r="CH112" s="925"/>
      <c r="CI112" s="925"/>
      <c r="CJ112" s="925"/>
      <c r="CK112" s="980"/>
      <c r="CL112" s="867"/>
      <c r="CM112" s="870" t="s">
        <v>448</v>
      </c>
      <c r="CN112" s="871"/>
      <c r="CO112" s="871"/>
      <c r="CP112" s="871"/>
      <c r="CQ112" s="871"/>
      <c r="CR112" s="871"/>
      <c r="CS112" s="871"/>
      <c r="CT112" s="871"/>
      <c r="CU112" s="871"/>
      <c r="CV112" s="871"/>
      <c r="CW112" s="871"/>
      <c r="CX112" s="871"/>
      <c r="CY112" s="871"/>
      <c r="CZ112" s="871"/>
      <c r="DA112" s="871"/>
      <c r="DB112" s="871"/>
      <c r="DC112" s="871"/>
      <c r="DD112" s="871"/>
      <c r="DE112" s="871"/>
      <c r="DF112" s="872"/>
      <c r="DG112" s="862" t="s">
        <v>446</v>
      </c>
      <c r="DH112" s="863"/>
      <c r="DI112" s="863"/>
      <c r="DJ112" s="863"/>
      <c r="DK112" s="863"/>
      <c r="DL112" s="863" t="s">
        <v>446</v>
      </c>
      <c r="DM112" s="863"/>
      <c r="DN112" s="863"/>
      <c r="DO112" s="863"/>
      <c r="DP112" s="863"/>
      <c r="DQ112" s="863" t="s">
        <v>445</v>
      </c>
      <c r="DR112" s="863"/>
      <c r="DS112" s="863"/>
      <c r="DT112" s="863"/>
      <c r="DU112" s="863"/>
      <c r="DV112" s="840" t="s">
        <v>445</v>
      </c>
      <c r="DW112" s="840"/>
      <c r="DX112" s="840"/>
      <c r="DY112" s="840"/>
      <c r="DZ112" s="841"/>
    </row>
    <row r="113" spans="1:130" s="248" customFormat="1" ht="26.25" customHeight="1" x14ac:dyDescent="0.15">
      <c r="A113" s="967"/>
      <c r="B113" s="968"/>
      <c r="C113" s="796" t="s">
        <v>449</v>
      </c>
      <c r="D113" s="796"/>
      <c r="E113" s="796"/>
      <c r="F113" s="796"/>
      <c r="G113" s="796"/>
      <c r="H113" s="796"/>
      <c r="I113" s="796"/>
      <c r="J113" s="796"/>
      <c r="K113" s="796"/>
      <c r="L113" s="796"/>
      <c r="M113" s="796"/>
      <c r="N113" s="796"/>
      <c r="O113" s="796"/>
      <c r="P113" s="796"/>
      <c r="Q113" s="796"/>
      <c r="R113" s="796"/>
      <c r="S113" s="796"/>
      <c r="T113" s="796"/>
      <c r="U113" s="796"/>
      <c r="V113" s="796"/>
      <c r="W113" s="796"/>
      <c r="X113" s="796"/>
      <c r="Y113" s="796"/>
      <c r="Z113" s="797"/>
      <c r="AA113" s="971">
        <v>54125</v>
      </c>
      <c r="AB113" s="972"/>
      <c r="AC113" s="972"/>
      <c r="AD113" s="972"/>
      <c r="AE113" s="973"/>
      <c r="AF113" s="974">
        <v>47128</v>
      </c>
      <c r="AG113" s="972"/>
      <c r="AH113" s="972"/>
      <c r="AI113" s="972"/>
      <c r="AJ113" s="973"/>
      <c r="AK113" s="974">
        <v>45086</v>
      </c>
      <c r="AL113" s="972"/>
      <c r="AM113" s="972"/>
      <c r="AN113" s="972"/>
      <c r="AO113" s="973"/>
      <c r="AP113" s="975">
        <v>1.3</v>
      </c>
      <c r="AQ113" s="976"/>
      <c r="AR113" s="976"/>
      <c r="AS113" s="976"/>
      <c r="AT113" s="977"/>
      <c r="AU113" s="985"/>
      <c r="AV113" s="986"/>
      <c r="AW113" s="986"/>
      <c r="AX113" s="986"/>
      <c r="AY113" s="986"/>
      <c r="AZ113" s="861" t="s">
        <v>450</v>
      </c>
      <c r="BA113" s="796"/>
      <c r="BB113" s="796"/>
      <c r="BC113" s="796"/>
      <c r="BD113" s="796"/>
      <c r="BE113" s="796"/>
      <c r="BF113" s="796"/>
      <c r="BG113" s="796"/>
      <c r="BH113" s="796"/>
      <c r="BI113" s="796"/>
      <c r="BJ113" s="796"/>
      <c r="BK113" s="796"/>
      <c r="BL113" s="796"/>
      <c r="BM113" s="796"/>
      <c r="BN113" s="796"/>
      <c r="BO113" s="796"/>
      <c r="BP113" s="797"/>
      <c r="BQ113" s="862">
        <v>175610</v>
      </c>
      <c r="BR113" s="863"/>
      <c r="BS113" s="863"/>
      <c r="BT113" s="863"/>
      <c r="BU113" s="863"/>
      <c r="BV113" s="863">
        <v>238790</v>
      </c>
      <c r="BW113" s="863"/>
      <c r="BX113" s="863"/>
      <c r="BY113" s="863"/>
      <c r="BZ113" s="863"/>
      <c r="CA113" s="863">
        <v>232919</v>
      </c>
      <c r="CB113" s="863"/>
      <c r="CC113" s="863"/>
      <c r="CD113" s="863"/>
      <c r="CE113" s="863"/>
      <c r="CF113" s="924">
        <v>6.9</v>
      </c>
      <c r="CG113" s="925"/>
      <c r="CH113" s="925"/>
      <c r="CI113" s="925"/>
      <c r="CJ113" s="925"/>
      <c r="CK113" s="980"/>
      <c r="CL113" s="867"/>
      <c r="CM113" s="870" t="s">
        <v>451</v>
      </c>
      <c r="CN113" s="871"/>
      <c r="CO113" s="871"/>
      <c r="CP113" s="871"/>
      <c r="CQ113" s="871"/>
      <c r="CR113" s="871"/>
      <c r="CS113" s="871"/>
      <c r="CT113" s="871"/>
      <c r="CU113" s="871"/>
      <c r="CV113" s="871"/>
      <c r="CW113" s="871"/>
      <c r="CX113" s="871"/>
      <c r="CY113" s="871"/>
      <c r="CZ113" s="871"/>
      <c r="DA113" s="871"/>
      <c r="DB113" s="871"/>
      <c r="DC113" s="871"/>
      <c r="DD113" s="871"/>
      <c r="DE113" s="871"/>
      <c r="DF113" s="872"/>
      <c r="DG113" s="825" t="s">
        <v>147</v>
      </c>
      <c r="DH113" s="826"/>
      <c r="DI113" s="826"/>
      <c r="DJ113" s="826"/>
      <c r="DK113" s="827"/>
      <c r="DL113" s="828" t="s">
        <v>446</v>
      </c>
      <c r="DM113" s="826"/>
      <c r="DN113" s="826"/>
      <c r="DO113" s="826"/>
      <c r="DP113" s="827"/>
      <c r="DQ113" s="828" t="s">
        <v>446</v>
      </c>
      <c r="DR113" s="826"/>
      <c r="DS113" s="826"/>
      <c r="DT113" s="826"/>
      <c r="DU113" s="827"/>
      <c r="DV113" s="873" t="s">
        <v>147</v>
      </c>
      <c r="DW113" s="874"/>
      <c r="DX113" s="874"/>
      <c r="DY113" s="874"/>
      <c r="DZ113" s="875"/>
    </row>
    <row r="114" spans="1:130" s="248" customFormat="1" ht="26.25" customHeight="1" x14ac:dyDescent="0.15">
      <c r="A114" s="967"/>
      <c r="B114" s="968"/>
      <c r="C114" s="796" t="s">
        <v>452</v>
      </c>
      <c r="D114" s="796"/>
      <c r="E114" s="796"/>
      <c r="F114" s="796"/>
      <c r="G114" s="796"/>
      <c r="H114" s="796"/>
      <c r="I114" s="796"/>
      <c r="J114" s="796"/>
      <c r="K114" s="796"/>
      <c r="L114" s="796"/>
      <c r="M114" s="796"/>
      <c r="N114" s="796"/>
      <c r="O114" s="796"/>
      <c r="P114" s="796"/>
      <c r="Q114" s="796"/>
      <c r="R114" s="796"/>
      <c r="S114" s="796"/>
      <c r="T114" s="796"/>
      <c r="U114" s="796"/>
      <c r="V114" s="796"/>
      <c r="W114" s="796"/>
      <c r="X114" s="796"/>
      <c r="Y114" s="796"/>
      <c r="Z114" s="797"/>
      <c r="AA114" s="825">
        <v>10018</v>
      </c>
      <c r="AB114" s="826"/>
      <c r="AC114" s="826"/>
      <c r="AD114" s="826"/>
      <c r="AE114" s="827"/>
      <c r="AF114" s="828">
        <v>9993</v>
      </c>
      <c r="AG114" s="826"/>
      <c r="AH114" s="826"/>
      <c r="AI114" s="826"/>
      <c r="AJ114" s="827"/>
      <c r="AK114" s="828">
        <v>11796</v>
      </c>
      <c r="AL114" s="826"/>
      <c r="AM114" s="826"/>
      <c r="AN114" s="826"/>
      <c r="AO114" s="827"/>
      <c r="AP114" s="873">
        <v>0.3</v>
      </c>
      <c r="AQ114" s="874"/>
      <c r="AR114" s="874"/>
      <c r="AS114" s="874"/>
      <c r="AT114" s="875"/>
      <c r="AU114" s="985"/>
      <c r="AV114" s="986"/>
      <c r="AW114" s="986"/>
      <c r="AX114" s="986"/>
      <c r="AY114" s="986"/>
      <c r="AZ114" s="861" t="s">
        <v>453</v>
      </c>
      <c r="BA114" s="796"/>
      <c r="BB114" s="796"/>
      <c r="BC114" s="796"/>
      <c r="BD114" s="796"/>
      <c r="BE114" s="796"/>
      <c r="BF114" s="796"/>
      <c r="BG114" s="796"/>
      <c r="BH114" s="796"/>
      <c r="BI114" s="796"/>
      <c r="BJ114" s="796"/>
      <c r="BK114" s="796"/>
      <c r="BL114" s="796"/>
      <c r="BM114" s="796"/>
      <c r="BN114" s="796"/>
      <c r="BO114" s="796"/>
      <c r="BP114" s="797"/>
      <c r="BQ114" s="862">
        <v>1103417</v>
      </c>
      <c r="BR114" s="863"/>
      <c r="BS114" s="863"/>
      <c r="BT114" s="863"/>
      <c r="BU114" s="863"/>
      <c r="BV114" s="863">
        <v>1017246</v>
      </c>
      <c r="BW114" s="863"/>
      <c r="BX114" s="863"/>
      <c r="BY114" s="863"/>
      <c r="BZ114" s="863"/>
      <c r="CA114" s="863">
        <v>922416</v>
      </c>
      <c r="CB114" s="863"/>
      <c r="CC114" s="863"/>
      <c r="CD114" s="863"/>
      <c r="CE114" s="863"/>
      <c r="CF114" s="924">
        <v>27.3</v>
      </c>
      <c r="CG114" s="925"/>
      <c r="CH114" s="925"/>
      <c r="CI114" s="925"/>
      <c r="CJ114" s="925"/>
      <c r="CK114" s="980"/>
      <c r="CL114" s="867"/>
      <c r="CM114" s="870" t="s">
        <v>454</v>
      </c>
      <c r="CN114" s="871"/>
      <c r="CO114" s="871"/>
      <c r="CP114" s="871"/>
      <c r="CQ114" s="871"/>
      <c r="CR114" s="871"/>
      <c r="CS114" s="871"/>
      <c r="CT114" s="871"/>
      <c r="CU114" s="871"/>
      <c r="CV114" s="871"/>
      <c r="CW114" s="871"/>
      <c r="CX114" s="871"/>
      <c r="CY114" s="871"/>
      <c r="CZ114" s="871"/>
      <c r="DA114" s="871"/>
      <c r="DB114" s="871"/>
      <c r="DC114" s="871"/>
      <c r="DD114" s="871"/>
      <c r="DE114" s="871"/>
      <c r="DF114" s="872"/>
      <c r="DG114" s="825" t="s">
        <v>147</v>
      </c>
      <c r="DH114" s="826"/>
      <c r="DI114" s="826"/>
      <c r="DJ114" s="826"/>
      <c r="DK114" s="827"/>
      <c r="DL114" s="828" t="s">
        <v>445</v>
      </c>
      <c r="DM114" s="826"/>
      <c r="DN114" s="826"/>
      <c r="DO114" s="826"/>
      <c r="DP114" s="827"/>
      <c r="DQ114" s="828" t="s">
        <v>446</v>
      </c>
      <c r="DR114" s="826"/>
      <c r="DS114" s="826"/>
      <c r="DT114" s="826"/>
      <c r="DU114" s="827"/>
      <c r="DV114" s="873" t="s">
        <v>446</v>
      </c>
      <c r="DW114" s="874"/>
      <c r="DX114" s="874"/>
      <c r="DY114" s="874"/>
      <c r="DZ114" s="875"/>
    </row>
    <row r="115" spans="1:130" s="248" customFormat="1" ht="26.25" customHeight="1" x14ac:dyDescent="0.15">
      <c r="A115" s="967"/>
      <c r="B115" s="968"/>
      <c r="C115" s="796" t="s">
        <v>455</v>
      </c>
      <c r="D115" s="796"/>
      <c r="E115" s="796"/>
      <c r="F115" s="796"/>
      <c r="G115" s="796"/>
      <c r="H115" s="796"/>
      <c r="I115" s="796"/>
      <c r="J115" s="796"/>
      <c r="K115" s="796"/>
      <c r="L115" s="796"/>
      <c r="M115" s="796"/>
      <c r="N115" s="796"/>
      <c r="O115" s="796"/>
      <c r="P115" s="796"/>
      <c r="Q115" s="796"/>
      <c r="R115" s="796"/>
      <c r="S115" s="796"/>
      <c r="T115" s="796"/>
      <c r="U115" s="796"/>
      <c r="V115" s="796"/>
      <c r="W115" s="796"/>
      <c r="X115" s="796"/>
      <c r="Y115" s="796"/>
      <c r="Z115" s="797"/>
      <c r="AA115" s="971" t="s">
        <v>446</v>
      </c>
      <c r="AB115" s="972"/>
      <c r="AC115" s="972"/>
      <c r="AD115" s="972"/>
      <c r="AE115" s="973"/>
      <c r="AF115" s="974" t="s">
        <v>445</v>
      </c>
      <c r="AG115" s="972"/>
      <c r="AH115" s="972"/>
      <c r="AI115" s="972"/>
      <c r="AJ115" s="973"/>
      <c r="AK115" s="974" t="s">
        <v>446</v>
      </c>
      <c r="AL115" s="972"/>
      <c r="AM115" s="972"/>
      <c r="AN115" s="972"/>
      <c r="AO115" s="973"/>
      <c r="AP115" s="975" t="s">
        <v>446</v>
      </c>
      <c r="AQ115" s="976"/>
      <c r="AR115" s="976"/>
      <c r="AS115" s="976"/>
      <c r="AT115" s="977"/>
      <c r="AU115" s="985"/>
      <c r="AV115" s="986"/>
      <c r="AW115" s="986"/>
      <c r="AX115" s="986"/>
      <c r="AY115" s="986"/>
      <c r="AZ115" s="861" t="s">
        <v>456</v>
      </c>
      <c r="BA115" s="796"/>
      <c r="BB115" s="796"/>
      <c r="BC115" s="796"/>
      <c r="BD115" s="796"/>
      <c r="BE115" s="796"/>
      <c r="BF115" s="796"/>
      <c r="BG115" s="796"/>
      <c r="BH115" s="796"/>
      <c r="BI115" s="796"/>
      <c r="BJ115" s="796"/>
      <c r="BK115" s="796"/>
      <c r="BL115" s="796"/>
      <c r="BM115" s="796"/>
      <c r="BN115" s="796"/>
      <c r="BO115" s="796"/>
      <c r="BP115" s="797"/>
      <c r="BQ115" s="862" t="s">
        <v>445</v>
      </c>
      <c r="BR115" s="863"/>
      <c r="BS115" s="863"/>
      <c r="BT115" s="863"/>
      <c r="BU115" s="863"/>
      <c r="BV115" s="863" t="s">
        <v>445</v>
      </c>
      <c r="BW115" s="863"/>
      <c r="BX115" s="863"/>
      <c r="BY115" s="863"/>
      <c r="BZ115" s="863"/>
      <c r="CA115" s="863" t="s">
        <v>445</v>
      </c>
      <c r="CB115" s="863"/>
      <c r="CC115" s="863"/>
      <c r="CD115" s="863"/>
      <c r="CE115" s="863"/>
      <c r="CF115" s="924" t="s">
        <v>147</v>
      </c>
      <c r="CG115" s="925"/>
      <c r="CH115" s="925"/>
      <c r="CI115" s="925"/>
      <c r="CJ115" s="925"/>
      <c r="CK115" s="980"/>
      <c r="CL115" s="867"/>
      <c r="CM115" s="861" t="s">
        <v>457</v>
      </c>
      <c r="CN115" s="964"/>
      <c r="CO115" s="964"/>
      <c r="CP115" s="964"/>
      <c r="CQ115" s="964"/>
      <c r="CR115" s="964"/>
      <c r="CS115" s="964"/>
      <c r="CT115" s="964"/>
      <c r="CU115" s="964"/>
      <c r="CV115" s="964"/>
      <c r="CW115" s="964"/>
      <c r="CX115" s="964"/>
      <c r="CY115" s="964"/>
      <c r="CZ115" s="964"/>
      <c r="DA115" s="964"/>
      <c r="DB115" s="964"/>
      <c r="DC115" s="964"/>
      <c r="DD115" s="964"/>
      <c r="DE115" s="964"/>
      <c r="DF115" s="797"/>
      <c r="DG115" s="825" t="s">
        <v>445</v>
      </c>
      <c r="DH115" s="826"/>
      <c r="DI115" s="826"/>
      <c r="DJ115" s="826"/>
      <c r="DK115" s="827"/>
      <c r="DL115" s="828" t="s">
        <v>147</v>
      </c>
      <c r="DM115" s="826"/>
      <c r="DN115" s="826"/>
      <c r="DO115" s="826"/>
      <c r="DP115" s="827"/>
      <c r="DQ115" s="828" t="s">
        <v>446</v>
      </c>
      <c r="DR115" s="826"/>
      <c r="DS115" s="826"/>
      <c r="DT115" s="826"/>
      <c r="DU115" s="827"/>
      <c r="DV115" s="873" t="s">
        <v>147</v>
      </c>
      <c r="DW115" s="874"/>
      <c r="DX115" s="874"/>
      <c r="DY115" s="874"/>
      <c r="DZ115" s="875"/>
    </row>
    <row r="116" spans="1:130" s="248" customFormat="1" ht="26.25" customHeight="1" x14ac:dyDescent="0.15">
      <c r="A116" s="969"/>
      <c r="B116" s="970"/>
      <c r="C116" s="929" t="s">
        <v>458</v>
      </c>
      <c r="D116" s="929"/>
      <c r="E116" s="929"/>
      <c r="F116" s="929"/>
      <c r="G116" s="929"/>
      <c r="H116" s="929"/>
      <c r="I116" s="929"/>
      <c r="J116" s="929"/>
      <c r="K116" s="929"/>
      <c r="L116" s="929"/>
      <c r="M116" s="929"/>
      <c r="N116" s="929"/>
      <c r="O116" s="929"/>
      <c r="P116" s="929"/>
      <c r="Q116" s="929"/>
      <c r="R116" s="929"/>
      <c r="S116" s="929"/>
      <c r="T116" s="929"/>
      <c r="U116" s="929"/>
      <c r="V116" s="929"/>
      <c r="W116" s="929"/>
      <c r="X116" s="929"/>
      <c r="Y116" s="929"/>
      <c r="Z116" s="930"/>
      <c r="AA116" s="825" t="s">
        <v>446</v>
      </c>
      <c r="AB116" s="826"/>
      <c r="AC116" s="826"/>
      <c r="AD116" s="826"/>
      <c r="AE116" s="827"/>
      <c r="AF116" s="828">
        <v>158</v>
      </c>
      <c r="AG116" s="826"/>
      <c r="AH116" s="826"/>
      <c r="AI116" s="826"/>
      <c r="AJ116" s="827"/>
      <c r="AK116" s="828">
        <v>63</v>
      </c>
      <c r="AL116" s="826"/>
      <c r="AM116" s="826"/>
      <c r="AN116" s="826"/>
      <c r="AO116" s="827"/>
      <c r="AP116" s="873">
        <v>0</v>
      </c>
      <c r="AQ116" s="874"/>
      <c r="AR116" s="874"/>
      <c r="AS116" s="874"/>
      <c r="AT116" s="875"/>
      <c r="AU116" s="985"/>
      <c r="AV116" s="986"/>
      <c r="AW116" s="986"/>
      <c r="AX116" s="986"/>
      <c r="AY116" s="986"/>
      <c r="AZ116" s="912" t="s">
        <v>459</v>
      </c>
      <c r="BA116" s="913"/>
      <c r="BB116" s="913"/>
      <c r="BC116" s="913"/>
      <c r="BD116" s="913"/>
      <c r="BE116" s="913"/>
      <c r="BF116" s="913"/>
      <c r="BG116" s="913"/>
      <c r="BH116" s="913"/>
      <c r="BI116" s="913"/>
      <c r="BJ116" s="913"/>
      <c r="BK116" s="913"/>
      <c r="BL116" s="913"/>
      <c r="BM116" s="913"/>
      <c r="BN116" s="913"/>
      <c r="BO116" s="913"/>
      <c r="BP116" s="914"/>
      <c r="BQ116" s="862" t="s">
        <v>446</v>
      </c>
      <c r="BR116" s="863"/>
      <c r="BS116" s="863"/>
      <c r="BT116" s="863"/>
      <c r="BU116" s="863"/>
      <c r="BV116" s="863" t="s">
        <v>147</v>
      </c>
      <c r="BW116" s="863"/>
      <c r="BX116" s="863"/>
      <c r="BY116" s="863"/>
      <c r="BZ116" s="863"/>
      <c r="CA116" s="863" t="s">
        <v>446</v>
      </c>
      <c r="CB116" s="863"/>
      <c r="CC116" s="863"/>
      <c r="CD116" s="863"/>
      <c r="CE116" s="863"/>
      <c r="CF116" s="924" t="s">
        <v>446</v>
      </c>
      <c r="CG116" s="925"/>
      <c r="CH116" s="925"/>
      <c r="CI116" s="925"/>
      <c r="CJ116" s="925"/>
      <c r="CK116" s="980"/>
      <c r="CL116" s="867"/>
      <c r="CM116" s="870" t="s">
        <v>460</v>
      </c>
      <c r="CN116" s="871"/>
      <c r="CO116" s="871"/>
      <c r="CP116" s="871"/>
      <c r="CQ116" s="871"/>
      <c r="CR116" s="871"/>
      <c r="CS116" s="871"/>
      <c r="CT116" s="871"/>
      <c r="CU116" s="871"/>
      <c r="CV116" s="871"/>
      <c r="CW116" s="871"/>
      <c r="CX116" s="871"/>
      <c r="CY116" s="871"/>
      <c r="CZ116" s="871"/>
      <c r="DA116" s="871"/>
      <c r="DB116" s="871"/>
      <c r="DC116" s="871"/>
      <c r="DD116" s="871"/>
      <c r="DE116" s="871"/>
      <c r="DF116" s="872"/>
      <c r="DG116" s="825" t="s">
        <v>445</v>
      </c>
      <c r="DH116" s="826"/>
      <c r="DI116" s="826"/>
      <c r="DJ116" s="826"/>
      <c r="DK116" s="827"/>
      <c r="DL116" s="828" t="s">
        <v>446</v>
      </c>
      <c r="DM116" s="826"/>
      <c r="DN116" s="826"/>
      <c r="DO116" s="826"/>
      <c r="DP116" s="827"/>
      <c r="DQ116" s="828" t="s">
        <v>147</v>
      </c>
      <c r="DR116" s="826"/>
      <c r="DS116" s="826"/>
      <c r="DT116" s="826"/>
      <c r="DU116" s="827"/>
      <c r="DV116" s="873" t="s">
        <v>147</v>
      </c>
      <c r="DW116" s="874"/>
      <c r="DX116" s="874"/>
      <c r="DY116" s="874"/>
      <c r="DZ116" s="875"/>
    </row>
    <row r="117" spans="1:130" s="248" customFormat="1" ht="26.25" customHeight="1" x14ac:dyDescent="0.15">
      <c r="A117" s="950" t="s">
        <v>190</v>
      </c>
      <c r="B117" s="951"/>
      <c r="C117" s="951"/>
      <c r="D117" s="951"/>
      <c r="E117" s="951"/>
      <c r="F117" s="951"/>
      <c r="G117" s="951"/>
      <c r="H117" s="951"/>
      <c r="I117" s="951"/>
      <c r="J117" s="951"/>
      <c r="K117" s="951"/>
      <c r="L117" s="951"/>
      <c r="M117" s="951"/>
      <c r="N117" s="951"/>
      <c r="O117" s="951"/>
      <c r="P117" s="951"/>
      <c r="Q117" s="951"/>
      <c r="R117" s="951"/>
      <c r="S117" s="951"/>
      <c r="T117" s="951"/>
      <c r="U117" s="951"/>
      <c r="V117" s="951"/>
      <c r="W117" s="951"/>
      <c r="X117" s="951"/>
      <c r="Y117" s="926" t="s">
        <v>461</v>
      </c>
      <c r="Z117" s="952"/>
      <c r="AA117" s="957">
        <v>1068336</v>
      </c>
      <c r="AB117" s="958"/>
      <c r="AC117" s="958"/>
      <c r="AD117" s="958"/>
      <c r="AE117" s="959"/>
      <c r="AF117" s="960">
        <v>1168209</v>
      </c>
      <c r="AG117" s="958"/>
      <c r="AH117" s="958"/>
      <c r="AI117" s="958"/>
      <c r="AJ117" s="959"/>
      <c r="AK117" s="960">
        <v>1147796</v>
      </c>
      <c r="AL117" s="958"/>
      <c r="AM117" s="958"/>
      <c r="AN117" s="958"/>
      <c r="AO117" s="959"/>
      <c r="AP117" s="961"/>
      <c r="AQ117" s="962"/>
      <c r="AR117" s="962"/>
      <c r="AS117" s="962"/>
      <c r="AT117" s="963"/>
      <c r="AU117" s="985"/>
      <c r="AV117" s="986"/>
      <c r="AW117" s="986"/>
      <c r="AX117" s="986"/>
      <c r="AY117" s="986"/>
      <c r="AZ117" s="912" t="s">
        <v>462</v>
      </c>
      <c r="BA117" s="913"/>
      <c r="BB117" s="913"/>
      <c r="BC117" s="913"/>
      <c r="BD117" s="913"/>
      <c r="BE117" s="913"/>
      <c r="BF117" s="913"/>
      <c r="BG117" s="913"/>
      <c r="BH117" s="913"/>
      <c r="BI117" s="913"/>
      <c r="BJ117" s="913"/>
      <c r="BK117" s="913"/>
      <c r="BL117" s="913"/>
      <c r="BM117" s="913"/>
      <c r="BN117" s="913"/>
      <c r="BO117" s="913"/>
      <c r="BP117" s="914"/>
      <c r="BQ117" s="862" t="s">
        <v>147</v>
      </c>
      <c r="BR117" s="863"/>
      <c r="BS117" s="863"/>
      <c r="BT117" s="863"/>
      <c r="BU117" s="863"/>
      <c r="BV117" s="863" t="s">
        <v>147</v>
      </c>
      <c r="BW117" s="863"/>
      <c r="BX117" s="863"/>
      <c r="BY117" s="863"/>
      <c r="BZ117" s="863"/>
      <c r="CA117" s="863" t="s">
        <v>463</v>
      </c>
      <c r="CB117" s="863"/>
      <c r="CC117" s="863"/>
      <c r="CD117" s="863"/>
      <c r="CE117" s="863"/>
      <c r="CF117" s="924" t="s">
        <v>147</v>
      </c>
      <c r="CG117" s="925"/>
      <c r="CH117" s="925"/>
      <c r="CI117" s="925"/>
      <c r="CJ117" s="925"/>
      <c r="CK117" s="980"/>
      <c r="CL117" s="867"/>
      <c r="CM117" s="870" t="s">
        <v>464</v>
      </c>
      <c r="CN117" s="871"/>
      <c r="CO117" s="871"/>
      <c r="CP117" s="871"/>
      <c r="CQ117" s="871"/>
      <c r="CR117" s="871"/>
      <c r="CS117" s="871"/>
      <c r="CT117" s="871"/>
      <c r="CU117" s="871"/>
      <c r="CV117" s="871"/>
      <c r="CW117" s="871"/>
      <c r="CX117" s="871"/>
      <c r="CY117" s="871"/>
      <c r="CZ117" s="871"/>
      <c r="DA117" s="871"/>
      <c r="DB117" s="871"/>
      <c r="DC117" s="871"/>
      <c r="DD117" s="871"/>
      <c r="DE117" s="871"/>
      <c r="DF117" s="872"/>
      <c r="DG117" s="825" t="s">
        <v>147</v>
      </c>
      <c r="DH117" s="826"/>
      <c r="DI117" s="826"/>
      <c r="DJ117" s="826"/>
      <c r="DK117" s="827"/>
      <c r="DL117" s="828" t="s">
        <v>147</v>
      </c>
      <c r="DM117" s="826"/>
      <c r="DN117" s="826"/>
      <c r="DO117" s="826"/>
      <c r="DP117" s="827"/>
      <c r="DQ117" s="828" t="s">
        <v>147</v>
      </c>
      <c r="DR117" s="826"/>
      <c r="DS117" s="826"/>
      <c r="DT117" s="826"/>
      <c r="DU117" s="827"/>
      <c r="DV117" s="873" t="s">
        <v>147</v>
      </c>
      <c r="DW117" s="874"/>
      <c r="DX117" s="874"/>
      <c r="DY117" s="874"/>
      <c r="DZ117" s="875"/>
    </row>
    <row r="118" spans="1:130" s="248" customFormat="1" ht="26.25" customHeight="1" x14ac:dyDescent="0.15">
      <c r="A118" s="950" t="s">
        <v>435</v>
      </c>
      <c r="B118" s="951"/>
      <c r="C118" s="951"/>
      <c r="D118" s="951"/>
      <c r="E118" s="951"/>
      <c r="F118" s="951"/>
      <c r="G118" s="951"/>
      <c r="H118" s="951"/>
      <c r="I118" s="951"/>
      <c r="J118" s="951"/>
      <c r="K118" s="951"/>
      <c r="L118" s="951"/>
      <c r="M118" s="951"/>
      <c r="N118" s="951"/>
      <c r="O118" s="951"/>
      <c r="P118" s="951"/>
      <c r="Q118" s="951"/>
      <c r="R118" s="951"/>
      <c r="S118" s="951"/>
      <c r="T118" s="951"/>
      <c r="U118" s="951"/>
      <c r="V118" s="951"/>
      <c r="W118" s="951"/>
      <c r="X118" s="951"/>
      <c r="Y118" s="951"/>
      <c r="Z118" s="952"/>
      <c r="AA118" s="953" t="s">
        <v>432</v>
      </c>
      <c r="AB118" s="951"/>
      <c r="AC118" s="951"/>
      <c r="AD118" s="951"/>
      <c r="AE118" s="952"/>
      <c r="AF118" s="953" t="s">
        <v>433</v>
      </c>
      <c r="AG118" s="951"/>
      <c r="AH118" s="951"/>
      <c r="AI118" s="951"/>
      <c r="AJ118" s="952"/>
      <c r="AK118" s="953" t="s">
        <v>309</v>
      </c>
      <c r="AL118" s="951"/>
      <c r="AM118" s="951"/>
      <c r="AN118" s="951"/>
      <c r="AO118" s="952"/>
      <c r="AP118" s="954" t="s">
        <v>434</v>
      </c>
      <c r="AQ118" s="955"/>
      <c r="AR118" s="955"/>
      <c r="AS118" s="955"/>
      <c r="AT118" s="956"/>
      <c r="AU118" s="985"/>
      <c r="AV118" s="986"/>
      <c r="AW118" s="986"/>
      <c r="AX118" s="986"/>
      <c r="AY118" s="986"/>
      <c r="AZ118" s="928" t="s">
        <v>465</v>
      </c>
      <c r="BA118" s="929"/>
      <c r="BB118" s="929"/>
      <c r="BC118" s="929"/>
      <c r="BD118" s="929"/>
      <c r="BE118" s="929"/>
      <c r="BF118" s="929"/>
      <c r="BG118" s="929"/>
      <c r="BH118" s="929"/>
      <c r="BI118" s="929"/>
      <c r="BJ118" s="929"/>
      <c r="BK118" s="929"/>
      <c r="BL118" s="929"/>
      <c r="BM118" s="929"/>
      <c r="BN118" s="929"/>
      <c r="BO118" s="929"/>
      <c r="BP118" s="930"/>
      <c r="BQ118" s="931" t="s">
        <v>463</v>
      </c>
      <c r="BR118" s="894"/>
      <c r="BS118" s="894"/>
      <c r="BT118" s="894"/>
      <c r="BU118" s="894"/>
      <c r="BV118" s="894" t="s">
        <v>147</v>
      </c>
      <c r="BW118" s="894"/>
      <c r="BX118" s="894"/>
      <c r="BY118" s="894"/>
      <c r="BZ118" s="894"/>
      <c r="CA118" s="894" t="s">
        <v>463</v>
      </c>
      <c r="CB118" s="894"/>
      <c r="CC118" s="894"/>
      <c r="CD118" s="894"/>
      <c r="CE118" s="894"/>
      <c r="CF118" s="924" t="s">
        <v>463</v>
      </c>
      <c r="CG118" s="925"/>
      <c r="CH118" s="925"/>
      <c r="CI118" s="925"/>
      <c r="CJ118" s="925"/>
      <c r="CK118" s="980"/>
      <c r="CL118" s="867"/>
      <c r="CM118" s="870" t="s">
        <v>466</v>
      </c>
      <c r="CN118" s="871"/>
      <c r="CO118" s="871"/>
      <c r="CP118" s="871"/>
      <c r="CQ118" s="871"/>
      <c r="CR118" s="871"/>
      <c r="CS118" s="871"/>
      <c r="CT118" s="871"/>
      <c r="CU118" s="871"/>
      <c r="CV118" s="871"/>
      <c r="CW118" s="871"/>
      <c r="CX118" s="871"/>
      <c r="CY118" s="871"/>
      <c r="CZ118" s="871"/>
      <c r="DA118" s="871"/>
      <c r="DB118" s="871"/>
      <c r="DC118" s="871"/>
      <c r="DD118" s="871"/>
      <c r="DE118" s="871"/>
      <c r="DF118" s="872"/>
      <c r="DG118" s="825" t="s">
        <v>463</v>
      </c>
      <c r="DH118" s="826"/>
      <c r="DI118" s="826"/>
      <c r="DJ118" s="826"/>
      <c r="DK118" s="827"/>
      <c r="DL118" s="828" t="s">
        <v>463</v>
      </c>
      <c r="DM118" s="826"/>
      <c r="DN118" s="826"/>
      <c r="DO118" s="826"/>
      <c r="DP118" s="827"/>
      <c r="DQ118" s="828" t="s">
        <v>463</v>
      </c>
      <c r="DR118" s="826"/>
      <c r="DS118" s="826"/>
      <c r="DT118" s="826"/>
      <c r="DU118" s="827"/>
      <c r="DV118" s="873" t="s">
        <v>463</v>
      </c>
      <c r="DW118" s="874"/>
      <c r="DX118" s="874"/>
      <c r="DY118" s="874"/>
      <c r="DZ118" s="875"/>
    </row>
    <row r="119" spans="1:130" s="248" customFormat="1" ht="26.25" customHeight="1" x14ac:dyDescent="0.15">
      <c r="A119" s="864" t="s">
        <v>438</v>
      </c>
      <c r="B119" s="865"/>
      <c r="C119" s="940" t="s">
        <v>439</v>
      </c>
      <c r="D119" s="941"/>
      <c r="E119" s="941"/>
      <c r="F119" s="941"/>
      <c r="G119" s="941"/>
      <c r="H119" s="941"/>
      <c r="I119" s="941"/>
      <c r="J119" s="941"/>
      <c r="K119" s="941"/>
      <c r="L119" s="941"/>
      <c r="M119" s="941"/>
      <c r="N119" s="941"/>
      <c r="O119" s="941"/>
      <c r="P119" s="941"/>
      <c r="Q119" s="941"/>
      <c r="R119" s="941"/>
      <c r="S119" s="941"/>
      <c r="T119" s="941"/>
      <c r="U119" s="941"/>
      <c r="V119" s="941"/>
      <c r="W119" s="941"/>
      <c r="X119" s="941"/>
      <c r="Y119" s="941"/>
      <c r="Z119" s="942"/>
      <c r="AA119" s="943" t="s">
        <v>147</v>
      </c>
      <c r="AB119" s="944"/>
      <c r="AC119" s="944"/>
      <c r="AD119" s="944"/>
      <c r="AE119" s="945"/>
      <c r="AF119" s="946" t="s">
        <v>147</v>
      </c>
      <c r="AG119" s="944"/>
      <c r="AH119" s="944"/>
      <c r="AI119" s="944"/>
      <c r="AJ119" s="945"/>
      <c r="AK119" s="946" t="s">
        <v>463</v>
      </c>
      <c r="AL119" s="944"/>
      <c r="AM119" s="944"/>
      <c r="AN119" s="944"/>
      <c r="AO119" s="945"/>
      <c r="AP119" s="947" t="s">
        <v>147</v>
      </c>
      <c r="AQ119" s="948"/>
      <c r="AR119" s="948"/>
      <c r="AS119" s="948"/>
      <c r="AT119" s="949"/>
      <c r="AU119" s="987"/>
      <c r="AV119" s="988"/>
      <c r="AW119" s="988"/>
      <c r="AX119" s="988"/>
      <c r="AY119" s="988"/>
      <c r="AZ119" s="279" t="s">
        <v>190</v>
      </c>
      <c r="BA119" s="279"/>
      <c r="BB119" s="279"/>
      <c r="BC119" s="279"/>
      <c r="BD119" s="279"/>
      <c r="BE119" s="279"/>
      <c r="BF119" s="279"/>
      <c r="BG119" s="279"/>
      <c r="BH119" s="279"/>
      <c r="BI119" s="279"/>
      <c r="BJ119" s="279"/>
      <c r="BK119" s="279"/>
      <c r="BL119" s="279"/>
      <c r="BM119" s="279"/>
      <c r="BN119" s="279"/>
      <c r="BO119" s="926" t="s">
        <v>467</v>
      </c>
      <c r="BP119" s="927"/>
      <c r="BQ119" s="931">
        <v>10320498</v>
      </c>
      <c r="BR119" s="894"/>
      <c r="BS119" s="894"/>
      <c r="BT119" s="894"/>
      <c r="BU119" s="894"/>
      <c r="BV119" s="894">
        <v>9635053</v>
      </c>
      <c r="BW119" s="894"/>
      <c r="BX119" s="894"/>
      <c r="BY119" s="894"/>
      <c r="BZ119" s="894"/>
      <c r="CA119" s="894">
        <v>8711598</v>
      </c>
      <c r="CB119" s="894"/>
      <c r="CC119" s="894"/>
      <c r="CD119" s="894"/>
      <c r="CE119" s="894"/>
      <c r="CF119" s="792"/>
      <c r="CG119" s="793"/>
      <c r="CH119" s="793"/>
      <c r="CI119" s="793"/>
      <c r="CJ119" s="883"/>
      <c r="CK119" s="981"/>
      <c r="CL119" s="869"/>
      <c r="CM119" s="887" t="s">
        <v>468</v>
      </c>
      <c r="CN119" s="888"/>
      <c r="CO119" s="888"/>
      <c r="CP119" s="888"/>
      <c r="CQ119" s="888"/>
      <c r="CR119" s="888"/>
      <c r="CS119" s="888"/>
      <c r="CT119" s="888"/>
      <c r="CU119" s="888"/>
      <c r="CV119" s="888"/>
      <c r="CW119" s="888"/>
      <c r="CX119" s="888"/>
      <c r="CY119" s="888"/>
      <c r="CZ119" s="888"/>
      <c r="DA119" s="888"/>
      <c r="DB119" s="888"/>
      <c r="DC119" s="888"/>
      <c r="DD119" s="888"/>
      <c r="DE119" s="888"/>
      <c r="DF119" s="889"/>
      <c r="DG119" s="808" t="s">
        <v>446</v>
      </c>
      <c r="DH119" s="809"/>
      <c r="DI119" s="809"/>
      <c r="DJ119" s="809"/>
      <c r="DK119" s="810"/>
      <c r="DL119" s="811" t="s">
        <v>147</v>
      </c>
      <c r="DM119" s="809"/>
      <c r="DN119" s="809"/>
      <c r="DO119" s="809"/>
      <c r="DP119" s="810"/>
      <c r="DQ119" s="811" t="s">
        <v>446</v>
      </c>
      <c r="DR119" s="809"/>
      <c r="DS119" s="809"/>
      <c r="DT119" s="809"/>
      <c r="DU119" s="810"/>
      <c r="DV119" s="897" t="s">
        <v>446</v>
      </c>
      <c r="DW119" s="898"/>
      <c r="DX119" s="898"/>
      <c r="DY119" s="898"/>
      <c r="DZ119" s="899"/>
    </row>
    <row r="120" spans="1:130" s="248" customFormat="1" ht="26.25" customHeight="1" x14ac:dyDescent="0.15">
      <c r="A120" s="866"/>
      <c r="B120" s="867"/>
      <c r="C120" s="870" t="s">
        <v>442</v>
      </c>
      <c r="D120" s="871"/>
      <c r="E120" s="871"/>
      <c r="F120" s="871"/>
      <c r="G120" s="871"/>
      <c r="H120" s="871"/>
      <c r="I120" s="871"/>
      <c r="J120" s="871"/>
      <c r="K120" s="871"/>
      <c r="L120" s="871"/>
      <c r="M120" s="871"/>
      <c r="N120" s="871"/>
      <c r="O120" s="871"/>
      <c r="P120" s="871"/>
      <c r="Q120" s="871"/>
      <c r="R120" s="871"/>
      <c r="S120" s="871"/>
      <c r="T120" s="871"/>
      <c r="U120" s="871"/>
      <c r="V120" s="871"/>
      <c r="W120" s="871"/>
      <c r="X120" s="871"/>
      <c r="Y120" s="871"/>
      <c r="Z120" s="872"/>
      <c r="AA120" s="825" t="s">
        <v>446</v>
      </c>
      <c r="AB120" s="826"/>
      <c r="AC120" s="826"/>
      <c r="AD120" s="826"/>
      <c r="AE120" s="827"/>
      <c r="AF120" s="828" t="s">
        <v>446</v>
      </c>
      <c r="AG120" s="826"/>
      <c r="AH120" s="826"/>
      <c r="AI120" s="826"/>
      <c r="AJ120" s="827"/>
      <c r="AK120" s="828" t="s">
        <v>446</v>
      </c>
      <c r="AL120" s="826"/>
      <c r="AM120" s="826"/>
      <c r="AN120" s="826"/>
      <c r="AO120" s="827"/>
      <c r="AP120" s="873" t="s">
        <v>446</v>
      </c>
      <c r="AQ120" s="874"/>
      <c r="AR120" s="874"/>
      <c r="AS120" s="874"/>
      <c r="AT120" s="875"/>
      <c r="AU120" s="932" t="s">
        <v>469</v>
      </c>
      <c r="AV120" s="933"/>
      <c r="AW120" s="933"/>
      <c r="AX120" s="933"/>
      <c r="AY120" s="934"/>
      <c r="AZ120" s="909" t="s">
        <v>470</v>
      </c>
      <c r="BA120" s="854"/>
      <c r="BB120" s="854"/>
      <c r="BC120" s="854"/>
      <c r="BD120" s="854"/>
      <c r="BE120" s="854"/>
      <c r="BF120" s="854"/>
      <c r="BG120" s="854"/>
      <c r="BH120" s="854"/>
      <c r="BI120" s="854"/>
      <c r="BJ120" s="854"/>
      <c r="BK120" s="854"/>
      <c r="BL120" s="854"/>
      <c r="BM120" s="854"/>
      <c r="BN120" s="854"/>
      <c r="BO120" s="854"/>
      <c r="BP120" s="855"/>
      <c r="BQ120" s="910">
        <v>4879164</v>
      </c>
      <c r="BR120" s="891"/>
      <c r="BS120" s="891"/>
      <c r="BT120" s="891"/>
      <c r="BU120" s="891"/>
      <c r="BV120" s="891">
        <v>4623499</v>
      </c>
      <c r="BW120" s="891"/>
      <c r="BX120" s="891"/>
      <c r="BY120" s="891"/>
      <c r="BZ120" s="891"/>
      <c r="CA120" s="891">
        <v>4154482</v>
      </c>
      <c r="CB120" s="891"/>
      <c r="CC120" s="891"/>
      <c r="CD120" s="891"/>
      <c r="CE120" s="891"/>
      <c r="CF120" s="915">
        <v>122.8</v>
      </c>
      <c r="CG120" s="916"/>
      <c r="CH120" s="916"/>
      <c r="CI120" s="916"/>
      <c r="CJ120" s="916"/>
      <c r="CK120" s="917" t="s">
        <v>471</v>
      </c>
      <c r="CL120" s="901"/>
      <c r="CM120" s="901"/>
      <c r="CN120" s="901"/>
      <c r="CO120" s="902"/>
      <c r="CP120" s="921" t="s">
        <v>472</v>
      </c>
      <c r="CQ120" s="922"/>
      <c r="CR120" s="922"/>
      <c r="CS120" s="922"/>
      <c r="CT120" s="922"/>
      <c r="CU120" s="922"/>
      <c r="CV120" s="922"/>
      <c r="CW120" s="922"/>
      <c r="CX120" s="922"/>
      <c r="CY120" s="922"/>
      <c r="CZ120" s="922"/>
      <c r="DA120" s="922"/>
      <c r="DB120" s="922"/>
      <c r="DC120" s="922"/>
      <c r="DD120" s="922"/>
      <c r="DE120" s="922"/>
      <c r="DF120" s="923"/>
      <c r="DG120" s="910">
        <v>305006</v>
      </c>
      <c r="DH120" s="891"/>
      <c r="DI120" s="891"/>
      <c r="DJ120" s="891"/>
      <c r="DK120" s="891"/>
      <c r="DL120" s="891">
        <v>311683</v>
      </c>
      <c r="DM120" s="891"/>
      <c r="DN120" s="891"/>
      <c r="DO120" s="891"/>
      <c r="DP120" s="891"/>
      <c r="DQ120" s="891">
        <v>269418</v>
      </c>
      <c r="DR120" s="891"/>
      <c r="DS120" s="891"/>
      <c r="DT120" s="891"/>
      <c r="DU120" s="891"/>
      <c r="DV120" s="892">
        <v>8</v>
      </c>
      <c r="DW120" s="892"/>
      <c r="DX120" s="892"/>
      <c r="DY120" s="892"/>
      <c r="DZ120" s="893"/>
    </row>
    <row r="121" spans="1:130" s="248" customFormat="1" ht="26.25" customHeight="1" x14ac:dyDescent="0.15">
      <c r="A121" s="866"/>
      <c r="B121" s="867"/>
      <c r="C121" s="912" t="s">
        <v>473</v>
      </c>
      <c r="D121" s="913"/>
      <c r="E121" s="913"/>
      <c r="F121" s="913"/>
      <c r="G121" s="913"/>
      <c r="H121" s="913"/>
      <c r="I121" s="913"/>
      <c r="J121" s="913"/>
      <c r="K121" s="913"/>
      <c r="L121" s="913"/>
      <c r="M121" s="913"/>
      <c r="N121" s="913"/>
      <c r="O121" s="913"/>
      <c r="P121" s="913"/>
      <c r="Q121" s="913"/>
      <c r="R121" s="913"/>
      <c r="S121" s="913"/>
      <c r="T121" s="913"/>
      <c r="U121" s="913"/>
      <c r="V121" s="913"/>
      <c r="W121" s="913"/>
      <c r="X121" s="913"/>
      <c r="Y121" s="913"/>
      <c r="Z121" s="914"/>
      <c r="AA121" s="825" t="s">
        <v>446</v>
      </c>
      <c r="AB121" s="826"/>
      <c r="AC121" s="826"/>
      <c r="AD121" s="826"/>
      <c r="AE121" s="827"/>
      <c r="AF121" s="828" t="s">
        <v>446</v>
      </c>
      <c r="AG121" s="826"/>
      <c r="AH121" s="826"/>
      <c r="AI121" s="826"/>
      <c r="AJ121" s="827"/>
      <c r="AK121" s="828" t="s">
        <v>446</v>
      </c>
      <c r="AL121" s="826"/>
      <c r="AM121" s="826"/>
      <c r="AN121" s="826"/>
      <c r="AO121" s="827"/>
      <c r="AP121" s="873" t="s">
        <v>446</v>
      </c>
      <c r="AQ121" s="874"/>
      <c r="AR121" s="874"/>
      <c r="AS121" s="874"/>
      <c r="AT121" s="875"/>
      <c r="AU121" s="935"/>
      <c r="AV121" s="936"/>
      <c r="AW121" s="936"/>
      <c r="AX121" s="936"/>
      <c r="AY121" s="937"/>
      <c r="AZ121" s="861" t="s">
        <v>474</v>
      </c>
      <c r="BA121" s="796"/>
      <c r="BB121" s="796"/>
      <c r="BC121" s="796"/>
      <c r="BD121" s="796"/>
      <c r="BE121" s="796"/>
      <c r="BF121" s="796"/>
      <c r="BG121" s="796"/>
      <c r="BH121" s="796"/>
      <c r="BI121" s="796"/>
      <c r="BJ121" s="796"/>
      <c r="BK121" s="796"/>
      <c r="BL121" s="796"/>
      <c r="BM121" s="796"/>
      <c r="BN121" s="796"/>
      <c r="BO121" s="796"/>
      <c r="BP121" s="797"/>
      <c r="BQ121" s="862">
        <v>76522</v>
      </c>
      <c r="BR121" s="863"/>
      <c r="BS121" s="863"/>
      <c r="BT121" s="863"/>
      <c r="BU121" s="863"/>
      <c r="BV121" s="863">
        <v>61625</v>
      </c>
      <c r="BW121" s="863"/>
      <c r="BX121" s="863"/>
      <c r="BY121" s="863"/>
      <c r="BZ121" s="863"/>
      <c r="CA121" s="863">
        <v>51963</v>
      </c>
      <c r="CB121" s="863"/>
      <c r="CC121" s="863"/>
      <c r="CD121" s="863"/>
      <c r="CE121" s="863"/>
      <c r="CF121" s="924">
        <v>1.5</v>
      </c>
      <c r="CG121" s="925"/>
      <c r="CH121" s="925"/>
      <c r="CI121" s="925"/>
      <c r="CJ121" s="925"/>
      <c r="CK121" s="918"/>
      <c r="CL121" s="904"/>
      <c r="CM121" s="904"/>
      <c r="CN121" s="904"/>
      <c r="CO121" s="905"/>
      <c r="CP121" s="884" t="s">
        <v>475</v>
      </c>
      <c r="CQ121" s="885"/>
      <c r="CR121" s="885"/>
      <c r="CS121" s="885"/>
      <c r="CT121" s="885"/>
      <c r="CU121" s="885"/>
      <c r="CV121" s="885"/>
      <c r="CW121" s="885"/>
      <c r="CX121" s="885"/>
      <c r="CY121" s="885"/>
      <c r="CZ121" s="885"/>
      <c r="DA121" s="885"/>
      <c r="DB121" s="885"/>
      <c r="DC121" s="885"/>
      <c r="DD121" s="885"/>
      <c r="DE121" s="885"/>
      <c r="DF121" s="886"/>
      <c r="DG121" s="862">
        <v>198335</v>
      </c>
      <c r="DH121" s="863"/>
      <c r="DI121" s="863"/>
      <c r="DJ121" s="863"/>
      <c r="DK121" s="863"/>
      <c r="DL121" s="863">
        <v>191195</v>
      </c>
      <c r="DM121" s="863"/>
      <c r="DN121" s="863"/>
      <c r="DO121" s="863"/>
      <c r="DP121" s="863"/>
      <c r="DQ121" s="863">
        <v>188745</v>
      </c>
      <c r="DR121" s="863"/>
      <c r="DS121" s="863"/>
      <c r="DT121" s="863"/>
      <c r="DU121" s="863"/>
      <c r="DV121" s="840">
        <v>5.6</v>
      </c>
      <c r="DW121" s="840"/>
      <c r="DX121" s="840"/>
      <c r="DY121" s="840"/>
      <c r="DZ121" s="841"/>
    </row>
    <row r="122" spans="1:130" s="248" customFormat="1" ht="26.25" customHeight="1" x14ac:dyDescent="0.15">
      <c r="A122" s="866"/>
      <c r="B122" s="867"/>
      <c r="C122" s="870" t="s">
        <v>454</v>
      </c>
      <c r="D122" s="871"/>
      <c r="E122" s="871"/>
      <c r="F122" s="871"/>
      <c r="G122" s="871"/>
      <c r="H122" s="871"/>
      <c r="I122" s="871"/>
      <c r="J122" s="871"/>
      <c r="K122" s="871"/>
      <c r="L122" s="871"/>
      <c r="M122" s="871"/>
      <c r="N122" s="871"/>
      <c r="O122" s="871"/>
      <c r="P122" s="871"/>
      <c r="Q122" s="871"/>
      <c r="R122" s="871"/>
      <c r="S122" s="871"/>
      <c r="T122" s="871"/>
      <c r="U122" s="871"/>
      <c r="V122" s="871"/>
      <c r="W122" s="871"/>
      <c r="X122" s="871"/>
      <c r="Y122" s="871"/>
      <c r="Z122" s="872"/>
      <c r="AA122" s="825" t="s">
        <v>446</v>
      </c>
      <c r="AB122" s="826"/>
      <c r="AC122" s="826"/>
      <c r="AD122" s="826"/>
      <c r="AE122" s="827"/>
      <c r="AF122" s="828" t="s">
        <v>147</v>
      </c>
      <c r="AG122" s="826"/>
      <c r="AH122" s="826"/>
      <c r="AI122" s="826"/>
      <c r="AJ122" s="827"/>
      <c r="AK122" s="828" t="s">
        <v>446</v>
      </c>
      <c r="AL122" s="826"/>
      <c r="AM122" s="826"/>
      <c r="AN122" s="826"/>
      <c r="AO122" s="827"/>
      <c r="AP122" s="873" t="s">
        <v>446</v>
      </c>
      <c r="AQ122" s="874"/>
      <c r="AR122" s="874"/>
      <c r="AS122" s="874"/>
      <c r="AT122" s="875"/>
      <c r="AU122" s="935"/>
      <c r="AV122" s="936"/>
      <c r="AW122" s="936"/>
      <c r="AX122" s="936"/>
      <c r="AY122" s="937"/>
      <c r="AZ122" s="928" t="s">
        <v>476</v>
      </c>
      <c r="BA122" s="929"/>
      <c r="BB122" s="929"/>
      <c r="BC122" s="929"/>
      <c r="BD122" s="929"/>
      <c r="BE122" s="929"/>
      <c r="BF122" s="929"/>
      <c r="BG122" s="929"/>
      <c r="BH122" s="929"/>
      <c r="BI122" s="929"/>
      <c r="BJ122" s="929"/>
      <c r="BK122" s="929"/>
      <c r="BL122" s="929"/>
      <c r="BM122" s="929"/>
      <c r="BN122" s="929"/>
      <c r="BO122" s="929"/>
      <c r="BP122" s="930"/>
      <c r="BQ122" s="931">
        <v>8289145</v>
      </c>
      <c r="BR122" s="894"/>
      <c r="BS122" s="894"/>
      <c r="BT122" s="894"/>
      <c r="BU122" s="894"/>
      <c r="BV122" s="894">
        <v>7602678</v>
      </c>
      <c r="BW122" s="894"/>
      <c r="BX122" s="894"/>
      <c r="BY122" s="894"/>
      <c r="BZ122" s="894"/>
      <c r="CA122" s="894">
        <v>7229725</v>
      </c>
      <c r="CB122" s="894"/>
      <c r="CC122" s="894"/>
      <c r="CD122" s="894"/>
      <c r="CE122" s="894"/>
      <c r="CF122" s="895">
        <v>213.7</v>
      </c>
      <c r="CG122" s="896"/>
      <c r="CH122" s="896"/>
      <c r="CI122" s="896"/>
      <c r="CJ122" s="896"/>
      <c r="CK122" s="918"/>
      <c r="CL122" s="904"/>
      <c r="CM122" s="904"/>
      <c r="CN122" s="904"/>
      <c r="CO122" s="905"/>
      <c r="CP122" s="884" t="s">
        <v>407</v>
      </c>
      <c r="CQ122" s="885"/>
      <c r="CR122" s="885"/>
      <c r="CS122" s="885"/>
      <c r="CT122" s="885"/>
      <c r="CU122" s="885"/>
      <c r="CV122" s="885"/>
      <c r="CW122" s="885"/>
      <c r="CX122" s="885"/>
      <c r="CY122" s="885"/>
      <c r="CZ122" s="885"/>
      <c r="DA122" s="885"/>
      <c r="DB122" s="885"/>
      <c r="DC122" s="885"/>
      <c r="DD122" s="885"/>
      <c r="DE122" s="885"/>
      <c r="DF122" s="886"/>
      <c r="DG122" s="862" t="s">
        <v>147</v>
      </c>
      <c r="DH122" s="863"/>
      <c r="DI122" s="863"/>
      <c r="DJ122" s="863"/>
      <c r="DK122" s="863"/>
      <c r="DL122" s="863" t="s">
        <v>147</v>
      </c>
      <c r="DM122" s="863"/>
      <c r="DN122" s="863"/>
      <c r="DO122" s="863"/>
      <c r="DP122" s="863"/>
      <c r="DQ122" s="863" t="s">
        <v>147</v>
      </c>
      <c r="DR122" s="863"/>
      <c r="DS122" s="863"/>
      <c r="DT122" s="863"/>
      <c r="DU122" s="863"/>
      <c r="DV122" s="840" t="s">
        <v>147</v>
      </c>
      <c r="DW122" s="840"/>
      <c r="DX122" s="840"/>
      <c r="DY122" s="840"/>
      <c r="DZ122" s="841"/>
    </row>
    <row r="123" spans="1:130" s="248" customFormat="1" ht="26.25" customHeight="1" x14ac:dyDescent="0.15">
      <c r="A123" s="866"/>
      <c r="B123" s="867"/>
      <c r="C123" s="870" t="s">
        <v>460</v>
      </c>
      <c r="D123" s="871"/>
      <c r="E123" s="871"/>
      <c r="F123" s="871"/>
      <c r="G123" s="871"/>
      <c r="H123" s="871"/>
      <c r="I123" s="871"/>
      <c r="J123" s="871"/>
      <c r="K123" s="871"/>
      <c r="L123" s="871"/>
      <c r="M123" s="871"/>
      <c r="N123" s="871"/>
      <c r="O123" s="871"/>
      <c r="P123" s="871"/>
      <c r="Q123" s="871"/>
      <c r="R123" s="871"/>
      <c r="S123" s="871"/>
      <c r="T123" s="871"/>
      <c r="U123" s="871"/>
      <c r="V123" s="871"/>
      <c r="W123" s="871"/>
      <c r="X123" s="871"/>
      <c r="Y123" s="871"/>
      <c r="Z123" s="872"/>
      <c r="AA123" s="825" t="s">
        <v>147</v>
      </c>
      <c r="AB123" s="826"/>
      <c r="AC123" s="826"/>
      <c r="AD123" s="826"/>
      <c r="AE123" s="827"/>
      <c r="AF123" s="828" t="s">
        <v>147</v>
      </c>
      <c r="AG123" s="826"/>
      <c r="AH123" s="826"/>
      <c r="AI123" s="826"/>
      <c r="AJ123" s="827"/>
      <c r="AK123" s="828" t="s">
        <v>147</v>
      </c>
      <c r="AL123" s="826"/>
      <c r="AM123" s="826"/>
      <c r="AN123" s="826"/>
      <c r="AO123" s="827"/>
      <c r="AP123" s="873" t="s">
        <v>446</v>
      </c>
      <c r="AQ123" s="874"/>
      <c r="AR123" s="874"/>
      <c r="AS123" s="874"/>
      <c r="AT123" s="875"/>
      <c r="AU123" s="938"/>
      <c r="AV123" s="939"/>
      <c r="AW123" s="939"/>
      <c r="AX123" s="939"/>
      <c r="AY123" s="939"/>
      <c r="AZ123" s="279" t="s">
        <v>190</v>
      </c>
      <c r="BA123" s="279"/>
      <c r="BB123" s="279"/>
      <c r="BC123" s="279"/>
      <c r="BD123" s="279"/>
      <c r="BE123" s="279"/>
      <c r="BF123" s="279"/>
      <c r="BG123" s="279"/>
      <c r="BH123" s="279"/>
      <c r="BI123" s="279"/>
      <c r="BJ123" s="279"/>
      <c r="BK123" s="279"/>
      <c r="BL123" s="279"/>
      <c r="BM123" s="279"/>
      <c r="BN123" s="279"/>
      <c r="BO123" s="926" t="s">
        <v>477</v>
      </c>
      <c r="BP123" s="927"/>
      <c r="BQ123" s="881">
        <v>13244831</v>
      </c>
      <c r="BR123" s="882"/>
      <c r="BS123" s="882"/>
      <c r="BT123" s="882"/>
      <c r="BU123" s="882"/>
      <c r="BV123" s="882">
        <v>12287802</v>
      </c>
      <c r="BW123" s="882"/>
      <c r="BX123" s="882"/>
      <c r="BY123" s="882"/>
      <c r="BZ123" s="882"/>
      <c r="CA123" s="882">
        <v>11436170</v>
      </c>
      <c r="CB123" s="882"/>
      <c r="CC123" s="882"/>
      <c r="CD123" s="882"/>
      <c r="CE123" s="882"/>
      <c r="CF123" s="792"/>
      <c r="CG123" s="793"/>
      <c r="CH123" s="793"/>
      <c r="CI123" s="793"/>
      <c r="CJ123" s="883"/>
      <c r="CK123" s="918"/>
      <c r="CL123" s="904"/>
      <c r="CM123" s="904"/>
      <c r="CN123" s="904"/>
      <c r="CO123" s="905"/>
      <c r="CP123" s="884" t="s">
        <v>408</v>
      </c>
      <c r="CQ123" s="885"/>
      <c r="CR123" s="885"/>
      <c r="CS123" s="885"/>
      <c r="CT123" s="885"/>
      <c r="CU123" s="885"/>
      <c r="CV123" s="885"/>
      <c r="CW123" s="885"/>
      <c r="CX123" s="885"/>
      <c r="CY123" s="885"/>
      <c r="CZ123" s="885"/>
      <c r="DA123" s="885"/>
      <c r="DB123" s="885"/>
      <c r="DC123" s="885"/>
      <c r="DD123" s="885"/>
      <c r="DE123" s="885"/>
      <c r="DF123" s="886"/>
      <c r="DG123" s="825" t="s">
        <v>147</v>
      </c>
      <c r="DH123" s="826"/>
      <c r="DI123" s="826"/>
      <c r="DJ123" s="826"/>
      <c r="DK123" s="827"/>
      <c r="DL123" s="828" t="s">
        <v>147</v>
      </c>
      <c r="DM123" s="826"/>
      <c r="DN123" s="826"/>
      <c r="DO123" s="826"/>
      <c r="DP123" s="827"/>
      <c r="DQ123" s="828" t="s">
        <v>147</v>
      </c>
      <c r="DR123" s="826"/>
      <c r="DS123" s="826"/>
      <c r="DT123" s="826"/>
      <c r="DU123" s="827"/>
      <c r="DV123" s="873" t="s">
        <v>147</v>
      </c>
      <c r="DW123" s="874"/>
      <c r="DX123" s="874"/>
      <c r="DY123" s="874"/>
      <c r="DZ123" s="875"/>
    </row>
    <row r="124" spans="1:130" s="248" customFormat="1" ht="26.25" customHeight="1" thickBot="1" x14ac:dyDescent="0.2">
      <c r="A124" s="866"/>
      <c r="B124" s="867"/>
      <c r="C124" s="870" t="s">
        <v>464</v>
      </c>
      <c r="D124" s="871"/>
      <c r="E124" s="871"/>
      <c r="F124" s="871"/>
      <c r="G124" s="871"/>
      <c r="H124" s="871"/>
      <c r="I124" s="871"/>
      <c r="J124" s="871"/>
      <c r="K124" s="871"/>
      <c r="L124" s="871"/>
      <c r="M124" s="871"/>
      <c r="N124" s="871"/>
      <c r="O124" s="871"/>
      <c r="P124" s="871"/>
      <c r="Q124" s="871"/>
      <c r="R124" s="871"/>
      <c r="S124" s="871"/>
      <c r="T124" s="871"/>
      <c r="U124" s="871"/>
      <c r="V124" s="871"/>
      <c r="W124" s="871"/>
      <c r="X124" s="871"/>
      <c r="Y124" s="871"/>
      <c r="Z124" s="872"/>
      <c r="AA124" s="825" t="s">
        <v>147</v>
      </c>
      <c r="AB124" s="826"/>
      <c r="AC124" s="826"/>
      <c r="AD124" s="826"/>
      <c r="AE124" s="827"/>
      <c r="AF124" s="828" t="s">
        <v>147</v>
      </c>
      <c r="AG124" s="826"/>
      <c r="AH124" s="826"/>
      <c r="AI124" s="826"/>
      <c r="AJ124" s="827"/>
      <c r="AK124" s="828" t="s">
        <v>147</v>
      </c>
      <c r="AL124" s="826"/>
      <c r="AM124" s="826"/>
      <c r="AN124" s="826"/>
      <c r="AO124" s="827"/>
      <c r="AP124" s="873" t="s">
        <v>147</v>
      </c>
      <c r="AQ124" s="874"/>
      <c r="AR124" s="874"/>
      <c r="AS124" s="874"/>
      <c r="AT124" s="875"/>
      <c r="AU124" s="876" t="s">
        <v>478</v>
      </c>
      <c r="AV124" s="877"/>
      <c r="AW124" s="877"/>
      <c r="AX124" s="877"/>
      <c r="AY124" s="877"/>
      <c r="AZ124" s="877"/>
      <c r="BA124" s="877"/>
      <c r="BB124" s="877"/>
      <c r="BC124" s="877"/>
      <c r="BD124" s="877"/>
      <c r="BE124" s="877"/>
      <c r="BF124" s="877"/>
      <c r="BG124" s="877"/>
      <c r="BH124" s="877"/>
      <c r="BI124" s="877"/>
      <c r="BJ124" s="877"/>
      <c r="BK124" s="877"/>
      <c r="BL124" s="877"/>
      <c r="BM124" s="877"/>
      <c r="BN124" s="877"/>
      <c r="BO124" s="877"/>
      <c r="BP124" s="878"/>
      <c r="BQ124" s="879" t="s">
        <v>147</v>
      </c>
      <c r="BR124" s="880"/>
      <c r="BS124" s="880"/>
      <c r="BT124" s="880"/>
      <c r="BU124" s="880"/>
      <c r="BV124" s="880" t="s">
        <v>147</v>
      </c>
      <c r="BW124" s="880"/>
      <c r="BX124" s="880"/>
      <c r="BY124" s="880"/>
      <c r="BZ124" s="880"/>
      <c r="CA124" s="880" t="s">
        <v>147</v>
      </c>
      <c r="CB124" s="880"/>
      <c r="CC124" s="880"/>
      <c r="CD124" s="880"/>
      <c r="CE124" s="880"/>
      <c r="CF124" s="770"/>
      <c r="CG124" s="771"/>
      <c r="CH124" s="771"/>
      <c r="CI124" s="771"/>
      <c r="CJ124" s="911"/>
      <c r="CK124" s="919"/>
      <c r="CL124" s="919"/>
      <c r="CM124" s="919"/>
      <c r="CN124" s="919"/>
      <c r="CO124" s="920"/>
      <c r="CP124" s="884" t="s">
        <v>479</v>
      </c>
      <c r="CQ124" s="885"/>
      <c r="CR124" s="885"/>
      <c r="CS124" s="885"/>
      <c r="CT124" s="885"/>
      <c r="CU124" s="885"/>
      <c r="CV124" s="885"/>
      <c r="CW124" s="885"/>
      <c r="CX124" s="885"/>
      <c r="CY124" s="885"/>
      <c r="CZ124" s="885"/>
      <c r="DA124" s="885"/>
      <c r="DB124" s="885"/>
      <c r="DC124" s="885"/>
      <c r="DD124" s="885"/>
      <c r="DE124" s="885"/>
      <c r="DF124" s="886"/>
      <c r="DG124" s="808">
        <v>491</v>
      </c>
      <c r="DH124" s="809"/>
      <c r="DI124" s="809"/>
      <c r="DJ124" s="809"/>
      <c r="DK124" s="810"/>
      <c r="DL124" s="811" t="s">
        <v>480</v>
      </c>
      <c r="DM124" s="809"/>
      <c r="DN124" s="809"/>
      <c r="DO124" s="809"/>
      <c r="DP124" s="810"/>
      <c r="DQ124" s="811" t="s">
        <v>480</v>
      </c>
      <c r="DR124" s="809"/>
      <c r="DS124" s="809"/>
      <c r="DT124" s="809"/>
      <c r="DU124" s="810"/>
      <c r="DV124" s="897" t="s">
        <v>480</v>
      </c>
      <c r="DW124" s="898"/>
      <c r="DX124" s="898"/>
      <c r="DY124" s="898"/>
      <c r="DZ124" s="899"/>
    </row>
    <row r="125" spans="1:130" s="248" customFormat="1" ht="26.25" customHeight="1" x14ac:dyDescent="0.15">
      <c r="A125" s="866"/>
      <c r="B125" s="867"/>
      <c r="C125" s="870" t="s">
        <v>466</v>
      </c>
      <c r="D125" s="871"/>
      <c r="E125" s="871"/>
      <c r="F125" s="871"/>
      <c r="G125" s="871"/>
      <c r="H125" s="871"/>
      <c r="I125" s="871"/>
      <c r="J125" s="871"/>
      <c r="K125" s="871"/>
      <c r="L125" s="871"/>
      <c r="M125" s="871"/>
      <c r="N125" s="871"/>
      <c r="O125" s="871"/>
      <c r="P125" s="871"/>
      <c r="Q125" s="871"/>
      <c r="R125" s="871"/>
      <c r="S125" s="871"/>
      <c r="T125" s="871"/>
      <c r="U125" s="871"/>
      <c r="V125" s="871"/>
      <c r="W125" s="871"/>
      <c r="X125" s="871"/>
      <c r="Y125" s="871"/>
      <c r="Z125" s="872"/>
      <c r="AA125" s="825" t="s">
        <v>480</v>
      </c>
      <c r="AB125" s="826"/>
      <c r="AC125" s="826"/>
      <c r="AD125" s="826"/>
      <c r="AE125" s="827"/>
      <c r="AF125" s="828" t="s">
        <v>480</v>
      </c>
      <c r="AG125" s="826"/>
      <c r="AH125" s="826"/>
      <c r="AI125" s="826"/>
      <c r="AJ125" s="827"/>
      <c r="AK125" s="828" t="s">
        <v>480</v>
      </c>
      <c r="AL125" s="826"/>
      <c r="AM125" s="826"/>
      <c r="AN125" s="826"/>
      <c r="AO125" s="827"/>
      <c r="AP125" s="873" t="s">
        <v>480</v>
      </c>
      <c r="AQ125" s="874"/>
      <c r="AR125" s="874"/>
      <c r="AS125" s="874"/>
      <c r="AT125" s="875"/>
      <c r="AU125" s="280"/>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2"/>
      <c r="BR125" s="282"/>
      <c r="BS125" s="282"/>
      <c r="BT125" s="282"/>
      <c r="BU125" s="282"/>
      <c r="BV125" s="282"/>
      <c r="BW125" s="282"/>
      <c r="BX125" s="282"/>
      <c r="BY125" s="282"/>
      <c r="BZ125" s="282"/>
      <c r="CA125" s="282"/>
      <c r="CB125" s="282"/>
      <c r="CC125" s="282"/>
      <c r="CD125" s="282"/>
      <c r="CE125" s="282"/>
      <c r="CF125" s="282"/>
      <c r="CG125" s="282"/>
      <c r="CH125" s="282"/>
      <c r="CI125" s="282"/>
      <c r="CJ125" s="283"/>
      <c r="CK125" s="900" t="s">
        <v>481</v>
      </c>
      <c r="CL125" s="901"/>
      <c r="CM125" s="901"/>
      <c r="CN125" s="901"/>
      <c r="CO125" s="902"/>
      <c r="CP125" s="909" t="s">
        <v>482</v>
      </c>
      <c r="CQ125" s="854"/>
      <c r="CR125" s="854"/>
      <c r="CS125" s="854"/>
      <c r="CT125" s="854"/>
      <c r="CU125" s="854"/>
      <c r="CV125" s="854"/>
      <c r="CW125" s="854"/>
      <c r="CX125" s="854"/>
      <c r="CY125" s="854"/>
      <c r="CZ125" s="854"/>
      <c r="DA125" s="854"/>
      <c r="DB125" s="854"/>
      <c r="DC125" s="854"/>
      <c r="DD125" s="854"/>
      <c r="DE125" s="854"/>
      <c r="DF125" s="855"/>
      <c r="DG125" s="910" t="s">
        <v>480</v>
      </c>
      <c r="DH125" s="891"/>
      <c r="DI125" s="891"/>
      <c r="DJ125" s="891"/>
      <c r="DK125" s="891"/>
      <c r="DL125" s="891" t="s">
        <v>480</v>
      </c>
      <c r="DM125" s="891"/>
      <c r="DN125" s="891"/>
      <c r="DO125" s="891"/>
      <c r="DP125" s="891"/>
      <c r="DQ125" s="891" t="s">
        <v>480</v>
      </c>
      <c r="DR125" s="891"/>
      <c r="DS125" s="891"/>
      <c r="DT125" s="891"/>
      <c r="DU125" s="891"/>
      <c r="DV125" s="892" t="s">
        <v>480</v>
      </c>
      <c r="DW125" s="892"/>
      <c r="DX125" s="892"/>
      <c r="DY125" s="892"/>
      <c r="DZ125" s="893"/>
    </row>
    <row r="126" spans="1:130" s="248" customFormat="1" ht="26.25" customHeight="1" thickBot="1" x14ac:dyDescent="0.2">
      <c r="A126" s="866"/>
      <c r="B126" s="867"/>
      <c r="C126" s="870" t="s">
        <v>468</v>
      </c>
      <c r="D126" s="871"/>
      <c r="E126" s="871"/>
      <c r="F126" s="871"/>
      <c r="G126" s="871"/>
      <c r="H126" s="871"/>
      <c r="I126" s="871"/>
      <c r="J126" s="871"/>
      <c r="K126" s="871"/>
      <c r="L126" s="871"/>
      <c r="M126" s="871"/>
      <c r="N126" s="871"/>
      <c r="O126" s="871"/>
      <c r="P126" s="871"/>
      <c r="Q126" s="871"/>
      <c r="R126" s="871"/>
      <c r="S126" s="871"/>
      <c r="T126" s="871"/>
      <c r="U126" s="871"/>
      <c r="V126" s="871"/>
      <c r="W126" s="871"/>
      <c r="X126" s="871"/>
      <c r="Y126" s="871"/>
      <c r="Z126" s="872"/>
      <c r="AA126" s="825" t="s">
        <v>480</v>
      </c>
      <c r="AB126" s="826"/>
      <c r="AC126" s="826"/>
      <c r="AD126" s="826"/>
      <c r="AE126" s="827"/>
      <c r="AF126" s="828" t="s">
        <v>480</v>
      </c>
      <c r="AG126" s="826"/>
      <c r="AH126" s="826"/>
      <c r="AI126" s="826"/>
      <c r="AJ126" s="827"/>
      <c r="AK126" s="828" t="s">
        <v>480</v>
      </c>
      <c r="AL126" s="826"/>
      <c r="AM126" s="826"/>
      <c r="AN126" s="826"/>
      <c r="AO126" s="827"/>
      <c r="AP126" s="873" t="s">
        <v>480</v>
      </c>
      <c r="AQ126" s="874"/>
      <c r="AR126" s="874"/>
      <c r="AS126" s="874"/>
      <c r="AT126" s="875"/>
      <c r="AU126" s="284"/>
      <c r="AV126" s="284"/>
      <c r="AW126" s="284"/>
      <c r="AX126" s="284"/>
      <c r="AY126" s="284"/>
      <c r="AZ126" s="284"/>
      <c r="BA126" s="284"/>
      <c r="BB126" s="284"/>
      <c r="BC126" s="284"/>
      <c r="BD126" s="284"/>
      <c r="BE126" s="284"/>
      <c r="BF126" s="284"/>
      <c r="BG126" s="284"/>
      <c r="BH126" s="284"/>
      <c r="BI126" s="284"/>
      <c r="BJ126" s="284"/>
      <c r="BK126" s="284"/>
      <c r="BL126" s="284"/>
      <c r="BM126" s="284"/>
      <c r="BN126" s="284"/>
      <c r="BO126" s="284"/>
      <c r="BP126" s="284"/>
      <c r="BQ126" s="284"/>
      <c r="BR126" s="284"/>
      <c r="BS126" s="284"/>
      <c r="BT126" s="284"/>
      <c r="BU126" s="284"/>
      <c r="BV126" s="284"/>
      <c r="BW126" s="284"/>
      <c r="BX126" s="284"/>
      <c r="BY126" s="284"/>
      <c r="BZ126" s="284"/>
      <c r="CA126" s="284"/>
      <c r="CB126" s="284"/>
      <c r="CC126" s="284"/>
      <c r="CD126" s="285"/>
      <c r="CE126" s="285"/>
      <c r="CF126" s="285"/>
      <c r="CG126" s="282"/>
      <c r="CH126" s="282"/>
      <c r="CI126" s="282"/>
      <c r="CJ126" s="283"/>
      <c r="CK126" s="903"/>
      <c r="CL126" s="904"/>
      <c r="CM126" s="904"/>
      <c r="CN126" s="904"/>
      <c r="CO126" s="905"/>
      <c r="CP126" s="861" t="s">
        <v>483</v>
      </c>
      <c r="CQ126" s="796"/>
      <c r="CR126" s="796"/>
      <c r="CS126" s="796"/>
      <c r="CT126" s="796"/>
      <c r="CU126" s="796"/>
      <c r="CV126" s="796"/>
      <c r="CW126" s="796"/>
      <c r="CX126" s="796"/>
      <c r="CY126" s="796"/>
      <c r="CZ126" s="796"/>
      <c r="DA126" s="796"/>
      <c r="DB126" s="796"/>
      <c r="DC126" s="796"/>
      <c r="DD126" s="796"/>
      <c r="DE126" s="796"/>
      <c r="DF126" s="797"/>
      <c r="DG126" s="862" t="s">
        <v>480</v>
      </c>
      <c r="DH126" s="863"/>
      <c r="DI126" s="863"/>
      <c r="DJ126" s="863"/>
      <c r="DK126" s="863"/>
      <c r="DL126" s="863" t="s">
        <v>480</v>
      </c>
      <c r="DM126" s="863"/>
      <c r="DN126" s="863"/>
      <c r="DO126" s="863"/>
      <c r="DP126" s="863"/>
      <c r="DQ126" s="863" t="s">
        <v>480</v>
      </c>
      <c r="DR126" s="863"/>
      <c r="DS126" s="863"/>
      <c r="DT126" s="863"/>
      <c r="DU126" s="863"/>
      <c r="DV126" s="840" t="s">
        <v>480</v>
      </c>
      <c r="DW126" s="840"/>
      <c r="DX126" s="840"/>
      <c r="DY126" s="840"/>
      <c r="DZ126" s="841"/>
    </row>
    <row r="127" spans="1:130" s="248" customFormat="1" ht="26.25" customHeight="1" x14ac:dyDescent="0.15">
      <c r="A127" s="868"/>
      <c r="B127" s="869"/>
      <c r="C127" s="887" t="s">
        <v>484</v>
      </c>
      <c r="D127" s="888"/>
      <c r="E127" s="888"/>
      <c r="F127" s="888"/>
      <c r="G127" s="888"/>
      <c r="H127" s="888"/>
      <c r="I127" s="888"/>
      <c r="J127" s="888"/>
      <c r="K127" s="888"/>
      <c r="L127" s="888"/>
      <c r="M127" s="888"/>
      <c r="N127" s="888"/>
      <c r="O127" s="888"/>
      <c r="P127" s="888"/>
      <c r="Q127" s="888"/>
      <c r="R127" s="888"/>
      <c r="S127" s="888"/>
      <c r="T127" s="888"/>
      <c r="U127" s="888"/>
      <c r="V127" s="888"/>
      <c r="W127" s="888"/>
      <c r="X127" s="888"/>
      <c r="Y127" s="888"/>
      <c r="Z127" s="889"/>
      <c r="AA127" s="825" t="s">
        <v>480</v>
      </c>
      <c r="AB127" s="826"/>
      <c r="AC127" s="826"/>
      <c r="AD127" s="826"/>
      <c r="AE127" s="827"/>
      <c r="AF127" s="828" t="s">
        <v>480</v>
      </c>
      <c r="AG127" s="826"/>
      <c r="AH127" s="826"/>
      <c r="AI127" s="826"/>
      <c r="AJ127" s="827"/>
      <c r="AK127" s="828" t="s">
        <v>480</v>
      </c>
      <c r="AL127" s="826"/>
      <c r="AM127" s="826"/>
      <c r="AN127" s="826"/>
      <c r="AO127" s="827"/>
      <c r="AP127" s="873" t="s">
        <v>480</v>
      </c>
      <c r="AQ127" s="874"/>
      <c r="AR127" s="874"/>
      <c r="AS127" s="874"/>
      <c r="AT127" s="875"/>
      <c r="AU127" s="284"/>
      <c r="AV127" s="284"/>
      <c r="AW127" s="284"/>
      <c r="AX127" s="890" t="s">
        <v>485</v>
      </c>
      <c r="AY127" s="858"/>
      <c r="AZ127" s="858"/>
      <c r="BA127" s="858"/>
      <c r="BB127" s="858"/>
      <c r="BC127" s="858"/>
      <c r="BD127" s="858"/>
      <c r="BE127" s="859"/>
      <c r="BF127" s="857" t="s">
        <v>486</v>
      </c>
      <c r="BG127" s="858"/>
      <c r="BH127" s="858"/>
      <c r="BI127" s="858"/>
      <c r="BJ127" s="858"/>
      <c r="BK127" s="858"/>
      <c r="BL127" s="859"/>
      <c r="BM127" s="857" t="s">
        <v>487</v>
      </c>
      <c r="BN127" s="858"/>
      <c r="BO127" s="858"/>
      <c r="BP127" s="858"/>
      <c r="BQ127" s="858"/>
      <c r="BR127" s="858"/>
      <c r="BS127" s="859"/>
      <c r="BT127" s="857" t="s">
        <v>488</v>
      </c>
      <c r="BU127" s="858"/>
      <c r="BV127" s="858"/>
      <c r="BW127" s="858"/>
      <c r="BX127" s="858"/>
      <c r="BY127" s="858"/>
      <c r="BZ127" s="860"/>
      <c r="CA127" s="284"/>
      <c r="CB127" s="284"/>
      <c r="CC127" s="284"/>
      <c r="CD127" s="285"/>
      <c r="CE127" s="285"/>
      <c r="CF127" s="285"/>
      <c r="CG127" s="282"/>
      <c r="CH127" s="282"/>
      <c r="CI127" s="282"/>
      <c r="CJ127" s="283"/>
      <c r="CK127" s="903"/>
      <c r="CL127" s="904"/>
      <c r="CM127" s="904"/>
      <c r="CN127" s="904"/>
      <c r="CO127" s="905"/>
      <c r="CP127" s="861" t="s">
        <v>489</v>
      </c>
      <c r="CQ127" s="796"/>
      <c r="CR127" s="796"/>
      <c r="CS127" s="796"/>
      <c r="CT127" s="796"/>
      <c r="CU127" s="796"/>
      <c r="CV127" s="796"/>
      <c r="CW127" s="796"/>
      <c r="CX127" s="796"/>
      <c r="CY127" s="796"/>
      <c r="CZ127" s="796"/>
      <c r="DA127" s="796"/>
      <c r="DB127" s="796"/>
      <c r="DC127" s="796"/>
      <c r="DD127" s="796"/>
      <c r="DE127" s="796"/>
      <c r="DF127" s="797"/>
      <c r="DG127" s="862" t="s">
        <v>480</v>
      </c>
      <c r="DH127" s="863"/>
      <c r="DI127" s="863"/>
      <c r="DJ127" s="863"/>
      <c r="DK127" s="863"/>
      <c r="DL127" s="863" t="s">
        <v>480</v>
      </c>
      <c r="DM127" s="863"/>
      <c r="DN127" s="863"/>
      <c r="DO127" s="863"/>
      <c r="DP127" s="863"/>
      <c r="DQ127" s="863" t="s">
        <v>480</v>
      </c>
      <c r="DR127" s="863"/>
      <c r="DS127" s="863"/>
      <c r="DT127" s="863"/>
      <c r="DU127" s="863"/>
      <c r="DV127" s="840" t="s">
        <v>480</v>
      </c>
      <c r="DW127" s="840"/>
      <c r="DX127" s="840"/>
      <c r="DY127" s="840"/>
      <c r="DZ127" s="841"/>
    </row>
    <row r="128" spans="1:130" s="248" customFormat="1" ht="26.25" customHeight="1" thickBot="1" x14ac:dyDescent="0.2">
      <c r="A128" s="842" t="s">
        <v>490</v>
      </c>
      <c r="B128" s="843"/>
      <c r="C128" s="843"/>
      <c r="D128" s="843"/>
      <c r="E128" s="843"/>
      <c r="F128" s="843"/>
      <c r="G128" s="843"/>
      <c r="H128" s="843"/>
      <c r="I128" s="843"/>
      <c r="J128" s="843"/>
      <c r="K128" s="843"/>
      <c r="L128" s="843"/>
      <c r="M128" s="843"/>
      <c r="N128" s="843"/>
      <c r="O128" s="843"/>
      <c r="P128" s="843"/>
      <c r="Q128" s="843"/>
      <c r="R128" s="843"/>
      <c r="S128" s="843"/>
      <c r="T128" s="843"/>
      <c r="U128" s="843"/>
      <c r="V128" s="843"/>
      <c r="W128" s="844" t="s">
        <v>491</v>
      </c>
      <c r="X128" s="844"/>
      <c r="Y128" s="844"/>
      <c r="Z128" s="845"/>
      <c r="AA128" s="846">
        <v>20227</v>
      </c>
      <c r="AB128" s="847"/>
      <c r="AC128" s="847"/>
      <c r="AD128" s="847"/>
      <c r="AE128" s="848"/>
      <c r="AF128" s="849">
        <v>16233</v>
      </c>
      <c r="AG128" s="847"/>
      <c r="AH128" s="847"/>
      <c r="AI128" s="847"/>
      <c r="AJ128" s="848"/>
      <c r="AK128" s="849">
        <v>10643</v>
      </c>
      <c r="AL128" s="847"/>
      <c r="AM128" s="847"/>
      <c r="AN128" s="847"/>
      <c r="AO128" s="848"/>
      <c r="AP128" s="850"/>
      <c r="AQ128" s="851"/>
      <c r="AR128" s="851"/>
      <c r="AS128" s="851"/>
      <c r="AT128" s="852"/>
      <c r="AU128" s="284"/>
      <c r="AV128" s="284"/>
      <c r="AW128" s="284"/>
      <c r="AX128" s="853" t="s">
        <v>492</v>
      </c>
      <c r="AY128" s="854"/>
      <c r="AZ128" s="854"/>
      <c r="BA128" s="854"/>
      <c r="BB128" s="854"/>
      <c r="BC128" s="854"/>
      <c r="BD128" s="854"/>
      <c r="BE128" s="855"/>
      <c r="BF128" s="832" t="s">
        <v>147</v>
      </c>
      <c r="BG128" s="833"/>
      <c r="BH128" s="833"/>
      <c r="BI128" s="833"/>
      <c r="BJ128" s="833"/>
      <c r="BK128" s="833"/>
      <c r="BL128" s="856"/>
      <c r="BM128" s="832">
        <v>15</v>
      </c>
      <c r="BN128" s="833"/>
      <c r="BO128" s="833"/>
      <c r="BP128" s="833"/>
      <c r="BQ128" s="833"/>
      <c r="BR128" s="833"/>
      <c r="BS128" s="856"/>
      <c r="BT128" s="832">
        <v>20</v>
      </c>
      <c r="BU128" s="833"/>
      <c r="BV128" s="833"/>
      <c r="BW128" s="833"/>
      <c r="BX128" s="833"/>
      <c r="BY128" s="833"/>
      <c r="BZ128" s="834"/>
      <c r="CA128" s="285"/>
      <c r="CB128" s="285"/>
      <c r="CC128" s="285"/>
      <c r="CD128" s="285"/>
      <c r="CE128" s="285"/>
      <c r="CF128" s="285"/>
      <c r="CG128" s="282"/>
      <c r="CH128" s="282"/>
      <c r="CI128" s="282"/>
      <c r="CJ128" s="283"/>
      <c r="CK128" s="906"/>
      <c r="CL128" s="907"/>
      <c r="CM128" s="907"/>
      <c r="CN128" s="907"/>
      <c r="CO128" s="908"/>
      <c r="CP128" s="835" t="s">
        <v>493</v>
      </c>
      <c r="CQ128" s="774"/>
      <c r="CR128" s="774"/>
      <c r="CS128" s="774"/>
      <c r="CT128" s="774"/>
      <c r="CU128" s="774"/>
      <c r="CV128" s="774"/>
      <c r="CW128" s="774"/>
      <c r="CX128" s="774"/>
      <c r="CY128" s="774"/>
      <c r="CZ128" s="774"/>
      <c r="DA128" s="774"/>
      <c r="DB128" s="774"/>
      <c r="DC128" s="774"/>
      <c r="DD128" s="774"/>
      <c r="DE128" s="774"/>
      <c r="DF128" s="775"/>
      <c r="DG128" s="836" t="s">
        <v>147</v>
      </c>
      <c r="DH128" s="837"/>
      <c r="DI128" s="837"/>
      <c r="DJ128" s="837"/>
      <c r="DK128" s="837"/>
      <c r="DL128" s="837" t="s">
        <v>494</v>
      </c>
      <c r="DM128" s="837"/>
      <c r="DN128" s="837"/>
      <c r="DO128" s="837"/>
      <c r="DP128" s="837"/>
      <c r="DQ128" s="837" t="s">
        <v>494</v>
      </c>
      <c r="DR128" s="837"/>
      <c r="DS128" s="837"/>
      <c r="DT128" s="837"/>
      <c r="DU128" s="837"/>
      <c r="DV128" s="838" t="s">
        <v>147</v>
      </c>
      <c r="DW128" s="838"/>
      <c r="DX128" s="838"/>
      <c r="DY128" s="838"/>
      <c r="DZ128" s="839"/>
    </row>
    <row r="129" spans="1:131" s="248" customFormat="1" ht="26.25" customHeight="1" x14ac:dyDescent="0.15">
      <c r="A129" s="820" t="s">
        <v>108</v>
      </c>
      <c r="B129" s="821"/>
      <c r="C129" s="821"/>
      <c r="D129" s="821"/>
      <c r="E129" s="821"/>
      <c r="F129" s="821"/>
      <c r="G129" s="821"/>
      <c r="H129" s="821"/>
      <c r="I129" s="821"/>
      <c r="J129" s="821"/>
      <c r="K129" s="821"/>
      <c r="L129" s="821"/>
      <c r="M129" s="821"/>
      <c r="N129" s="821"/>
      <c r="O129" s="821"/>
      <c r="P129" s="821"/>
      <c r="Q129" s="821"/>
      <c r="R129" s="821"/>
      <c r="S129" s="821"/>
      <c r="T129" s="821"/>
      <c r="U129" s="821"/>
      <c r="V129" s="821"/>
      <c r="W129" s="822" t="s">
        <v>495</v>
      </c>
      <c r="X129" s="823"/>
      <c r="Y129" s="823"/>
      <c r="Z129" s="824"/>
      <c r="AA129" s="825">
        <v>4224522</v>
      </c>
      <c r="AB129" s="826"/>
      <c r="AC129" s="826"/>
      <c r="AD129" s="826"/>
      <c r="AE129" s="827"/>
      <c r="AF129" s="828">
        <v>4317849</v>
      </c>
      <c r="AG129" s="826"/>
      <c r="AH129" s="826"/>
      <c r="AI129" s="826"/>
      <c r="AJ129" s="827"/>
      <c r="AK129" s="828">
        <v>4451170</v>
      </c>
      <c r="AL129" s="826"/>
      <c r="AM129" s="826"/>
      <c r="AN129" s="826"/>
      <c r="AO129" s="827"/>
      <c r="AP129" s="829"/>
      <c r="AQ129" s="830"/>
      <c r="AR129" s="830"/>
      <c r="AS129" s="830"/>
      <c r="AT129" s="831"/>
      <c r="AU129" s="286"/>
      <c r="AV129" s="286"/>
      <c r="AW129" s="286"/>
      <c r="AX129" s="795" t="s">
        <v>496</v>
      </c>
      <c r="AY129" s="796"/>
      <c r="AZ129" s="796"/>
      <c r="BA129" s="796"/>
      <c r="BB129" s="796"/>
      <c r="BC129" s="796"/>
      <c r="BD129" s="796"/>
      <c r="BE129" s="797"/>
      <c r="BF129" s="815" t="s">
        <v>497</v>
      </c>
      <c r="BG129" s="816"/>
      <c r="BH129" s="816"/>
      <c r="BI129" s="816"/>
      <c r="BJ129" s="816"/>
      <c r="BK129" s="816"/>
      <c r="BL129" s="817"/>
      <c r="BM129" s="815">
        <v>20</v>
      </c>
      <c r="BN129" s="816"/>
      <c r="BO129" s="816"/>
      <c r="BP129" s="816"/>
      <c r="BQ129" s="816"/>
      <c r="BR129" s="816"/>
      <c r="BS129" s="817"/>
      <c r="BT129" s="815">
        <v>30</v>
      </c>
      <c r="BU129" s="818"/>
      <c r="BV129" s="818"/>
      <c r="BW129" s="818"/>
      <c r="BX129" s="818"/>
      <c r="BY129" s="818"/>
      <c r="BZ129" s="819"/>
      <c r="CA129" s="287"/>
      <c r="CB129" s="287"/>
      <c r="CC129" s="287"/>
      <c r="CD129" s="287"/>
      <c r="CE129" s="287"/>
      <c r="CF129" s="287"/>
      <c r="CG129" s="287"/>
      <c r="CH129" s="287"/>
      <c r="CI129" s="287"/>
      <c r="CJ129" s="287"/>
      <c r="CK129" s="287"/>
      <c r="CL129" s="287"/>
      <c r="CM129" s="287"/>
      <c r="CN129" s="287"/>
      <c r="CO129" s="287"/>
      <c r="CP129" s="287"/>
      <c r="CQ129" s="287"/>
      <c r="CR129" s="287"/>
      <c r="CS129" s="287"/>
      <c r="CT129" s="287"/>
      <c r="CU129" s="287"/>
      <c r="CV129" s="287"/>
      <c r="CW129" s="287"/>
      <c r="CX129" s="287"/>
      <c r="CY129" s="287"/>
      <c r="CZ129" s="287"/>
      <c r="DA129" s="287"/>
      <c r="DB129" s="287"/>
      <c r="DC129" s="287"/>
      <c r="DD129" s="287"/>
      <c r="DE129" s="287"/>
      <c r="DF129" s="287"/>
      <c r="DG129" s="287"/>
      <c r="DH129" s="287"/>
      <c r="DI129" s="287"/>
      <c r="DJ129" s="287"/>
      <c r="DK129" s="287"/>
      <c r="DL129" s="287"/>
      <c r="DM129" s="287"/>
      <c r="DN129" s="287"/>
      <c r="DO129" s="287"/>
      <c r="DP129" s="255"/>
      <c r="DQ129" s="255"/>
      <c r="DR129" s="255"/>
      <c r="DS129" s="255"/>
      <c r="DT129" s="255"/>
      <c r="DU129" s="255"/>
      <c r="DV129" s="255"/>
      <c r="DW129" s="255"/>
      <c r="DX129" s="255"/>
      <c r="DY129" s="255"/>
      <c r="DZ129" s="259"/>
    </row>
    <row r="130" spans="1:131" s="248" customFormat="1" ht="26.25" customHeight="1" x14ac:dyDescent="0.15">
      <c r="A130" s="820" t="s">
        <v>498</v>
      </c>
      <c r="B130" s="821"/>
      <c r="C130" s="821"/>
      <c r="D130" s="821"/>
      <c r="E130" s="821"/>
      <c r="F130" s="821"/>
      <c r="G130" s="821"/>
      <c r="H130" s="821"/>
      <c r="I130" s="821"/>
      <c r="J130" s="821"/>
      <c r="K130" s="821"/>
      <c r="L130" s="821"/>
      <c r="M130" s="821"/>
      <c r="N130" s="821"/>
      <c r="O130" s="821"/>
      <c r="P130" s="821"/>
      <c r="Q130" s="821"/>
      <c r="R130" s="821"/>
      <c r="S130" s="821"/>
      <c r="T130" s="821"/>
      <c r="U130" s="821"/>
      <c r="V130" s="821"/>
      <c r="W130" s="822" t="s">
        <v>499</v>
      </c>
      <c r="X130" s="823"/>
      <c r="Y130" s="823"/>
      <c r="Z130" s="824"/>
      <c r="AA130" s="825">
        <v>1026860</v>
      </c>
      <c r="AB130" s="826"/>
      <c r="AC130" s="826"/>
      <c r="AD130" s="826"/>
      <c r="AE130" s="827"/>
      <c r="AF130" s="828">
        <v>1101006</v>
      </c>
      <c r="AG130" s="826"/>
      <c r="AH130" s="826"/>
      <c r="AI130" s="826"/>
      <c r="AJ130" s="827"/>
      <c r="AK130" s="828">
        <v>1067977</v>
      </c>
      <c r="AL130" s="826"/>
      <c r="AM130" s="826"/>
      <c r="AN130" s="826"/>
      <c r="AO130" s="827"/>
      <c r="AP130" s="829"/>
      <c r="AQ130" s="830"/>
      <c r="AR130" s="830"/>
      <c r="AS130" s="830"/>
      <c r="AT130" s="831"/>
      <c r="AU130" s="286"/>
      <c r="AV130" s="286"/>
      <c r="AW130" s="286"/>
      <c r="AX130" s="795" t="s">
        <v>500</v>
      </c>
      <c r="AY130" s="796"/>
      <c r="AZ130" s="796"/>
      <c r="BA130" s="796"/>
      <c r="BB130" s="796"/>
      <c r="BC130" s="796"/>
      <c r="BD130" s="796"/>
      <c r="BE130" s="797"/>
      <c r="BF130" s="798">
        <v>1.4</v>
      </c>
      <c r="BG130" s="799"/>
      <c r="BH130" s="799"/>
      <c r="BI130" s="799"/>
      <c r="BJ130" s="799"/>
      <c r="BK130" s="799"/>
      <c r="BL130" s="800"/>
      <c r="BM130" s="798">
        <v>25</v>
      </c>
      <c r="BN130" s="799"/>
      <c r="BO130" s="799"/>
      <c r="BP130" s="799"/>
      <c r="BQ130" s="799"/>
      <c r="BR130" s="799"/>
      <c r="BS130" s="800"/>
      <c r="BT130" s="798">
        <v>35</v>
      </c>
      <c r="BU130" s="801"/>
      <c r="BV130" s="801"/>
      <c r="BW130" s="801"/>
      <c r="BX130" s="801"/>
      <c r="BY130" s="801"/>
      <c r="BZ130" s="802"/>
      <c r="CA130" s="287"/>
      <c r="CB130" s="287"/>
      <c r="CC130" s="287"/>
      <c r="CD130" s="287"/>
      <c r="CE130" s="287"/>
      <c r="CF130" s="287"/>
      <c r="CG130" s="287"/>
      <c r="CH130" s="287"/>
      <c r="CI130" s="287"/>
      <c r="CJ130" s="287"/>
      <c r="CK130" s="287"/>
      <c r="CL130" s="287"/>
      <c r="CM130" s="287"/>
      <c r="CN130" s="287"/>
      <c r="CO130" s="287"/>
      <c r="CP130" s="287"/>
      <c r="CQ130" s="287"/>
      <c r="CR130" s="287"/>
      <c r="CS130" s="287"/>
      <c r="CT130" s="287"/>
      <c r="CU130" s="287"/>
      <c r="CV130" s="287"/>
      <c r="CW130" s="287"/>
      <c r="CX130" s="287"/>
      <c r="CY130" s="287"/>
      <c r="CZ130" s="287"/>
      <c r="DA130" s="287"/>
      <c r="DB130" s="287"/>
      <c r="DC130" s="287"/>
      <c r="DD130" s="287"/>
      <c r="DE130" s="287"/>
      <c r="DF130" s="287"/>
      <c r="DG130" s="287"/>
      <c r="DH130" s="287"/>
      <c r="DI130" s="287"/>
      <c r="DJ130" s="287"/>
      <c r="DK130" s="287"/>
      <c r="DL130" s="287"/>
      <c r="DM130" s="287"/>
      <c r="DN130" s="287"/>
      <c r="DO130" s="287"/>
      <c r="DP130" s="255"/>
      <c r="DQ130" s="255"/>
      <c r="DR130" s="255"/>
      <c r="DS130" s="255"/>
      <c r="DT130" s="255"/>
      <c r="DU130" s="255"/>
      <c r="DV130" s="255"/>
      <c r="DW130" s="255"/>
      <c r="DX130" s="255"/>
      <c r="DY130" s="255"/>
      <c r="DZ130" s="259"/>
    </row>
    <row r="131" spans="1:131" s="248" customFormat="1" ht="26.25" customHeight="1" thickBot="1" x14ac:dyDescent="0.2">
      <c r="A131" s="803"/>
      <c r="B131" s="804"/>
      <c r="C131" s="804"/>
      <c r="D131" s="804"/>
      <c r="E131" s="804"/>
      <c r="F131" s="804"/>
      <c r="G131" s="804"/>
      <c r="H131" s="804"/>
      <c r="I131" s="804"/>
      <c r="J131" s="804"/>
      <c r="K131" s="804"/>
      <c r="L131" s="804"/>
      <c r="M131" s="804"/>
      <c r="N131" s="804"/>
      <c r="O131" s="804"/>
      <c r="P131" s="804"/>
      <c r="Q131" s="804"/>
      <c r="R131" s="804"/>
      <c r="S131" s="804"/>
      <c r="T131" s="804"/>
      <c r="U131" s="804"/>
      <c r="V131" s="804"/>
      <c r="W131" s="805" t="s">
        <v>501</v>
      </c>
      <c r="X131" s="806"/>
      <c r="Y131" s="806"/>
      <c r="Z131" s="807"/>
      <c r="AA131" s="808">
        <v>3197662</v>
      </c>
      <c r="AB131" s="809"/>
      <c r="AC131" s="809"/>
      <c r="AD131" s="809"/>
      <c r="AE131" s="810"/>
      <c r="AF131" s="811">
        <v>3216843</v>
      </c>
      <c r="AG131" s="809"/>
      <c r="AH131" s="809"/>
      <c r="AI131" s="809"/>
      <c r="AJ131" s="810"/>
      <c r="AK131" s="811">
        <v>3383193</v>
      </c>
      <c r="AL131" s="809"/>
      <c r="AM131" s="809"/>
      <c r="AN131" s="809"/>
      <c r="AO131" s="810"/>
      <c r="AP131" s="812"/>
      <c r="AQ131" s="813"/>
      <c r="AR131" s="813"/>
      <c r="AS131" s="813"/>
      <c r="AT131" s="814"/>
      <c r="AU131" s="286"/>
      <c r="AV131" s="286"/>
      <c r="AW131" s="286"/>
      <c r="AX131" s="773" t="s">
        <v>502</v>
      </c>
      <c r="AY131" s="774"/>
      <c r="AZ131" s="774"/>
      <c r="BA131" s="774"/>
      <c r="BB131" s="774"/>
      <c r="BC131" s="774"/>
      <c r="BD131" s="774"/>
      <c r="BE131" s="775"/>
      <c r="BF131" s="776" t="s">
        <v>503</v>
      </c>
      <c r="BG131" s="777"/>
      <c r="BH131" s="777"/>
      <c r="BI131" s="777"/>
      <c r="BJ131" s="777"/>
      <c r="BK131" s="777"/>
      <c r="BL131" s="778"/>
      <c r="BM131" s="776">
        <v>350</v>
      </c>
      <c r="BN131" s="777"/>
      <c r="BO131" s="777"/>
      <c r="BP131" s="777"/>
      <c r="BQ131" s="777"/>
      <c r="BR131" s="777"/>
      <c r="BS131" s="778"/>
      <c r="BT131" s="779"/>
      <c r="BU131" s="780"/>
      <c r="BV131" s="780"/>
      <c r="BW131" s="780"/>
      <c r="BX131" s="780"/>
      <c r="BY131" s="780"/>
      <c r="BZ131" s="781"/>
      <c r="CA131" s="287"/>
      <c r="CB131" s="287"/>
      <c r="CC131" s="287"/>
      <c r="CD131" s="287"/>
      <c r="CE131" s="287"/>
      <c r="CF131" s="287"/>
      <c r="CG131" s="287"/>
      <c r="CH131" s="287"/>
      <c r="CI131" s="287"/>
      <c r="CJ131" s="287"/>
      <c r="CK131" s="287"/>
      <c r="CL131" s="287"/>
      <c r="CM131" s="287"/>
      <c r="CN131" s="287"/>
      <c r="CO131" s="287"/>
      <c r="CP131" s="287"/>
      <c r="CQ131" s="287"/>
      <c r="CR131" s="287"/>
      <c r="CS131" s="287"/>
      <c r="CT131" s="287"/>
      <c r="CU131" s="287"/>
      <c r="CV131" s="287"/>
      <c r="CW131" s="287"/>
      <c r="CX131" s="287"/>
      <c r="CY131" s="287"/>
      <c r="CZ131" s="287"/>
      <c r="DA131" s="287"/>
      <c r="DB131" s="287"/>
      <c r="DC131" s="287"/>
      <c r="DD131" s="287"/>
      <c r="DE131" s="287"/>
      <c r="DF131" s="287"/>
      <c r="DG131" s="287"/>
      <c r="DH131" s="287"/>
      <c r="DI131" s="287"/>
      <c r="DJ131" s="287"/>
      <c r="DK131" s="287"/>
      <c r="DL131" s="287"/>
      <c r="DM131" s="287"/>
      <c r="DN131" s="287"/>
      <c r="DO131" s="287"/>
      <c r="DP131" s="255"/>
      <c r="DQ131" s="255"/>
      <c r="DR131" s="255"/>
      <c r="DS131" s="255"/>
      <c r="DT131" s="255"/>
      <c r="DU131" s="255"/>
      <c r="DV131" s="255"/>
      <c r="DW131" s="255"/>
      <c r="DX131" s="255"/>
      <c r="DY131" s="255"/>
      <c r="DZ131" s="259"/>
    </row>
    <row r="132" spans="1:131" s="248" customFormat="1" ht="26.25" customHeight="1" x14ac:dyDescent="0.15">
      <c r="A132" s="782" t="s">
        <v>504</v>
      </c>
      <c r="B132" s="783"/>
      <c r="C132" s="783"/>
      <c r="D132" s="783"/>
      <c r="E132" s="783"/>
      <c r="F132" s="783"/>
      <c r="G132" s="783"/>
      <c r="H132" s="783"/>
      <c r="I132" s="783"/>
      <c r="J132" s="783"/>
      <c r="K132" s="783"/>
      <c r="L132" s="783"/>
      <c r="M132" s="783"/>
      <c r="N132" s="783"/>
      <c r="O132" s="783"/>
      <c r="P132" s="783"/>
      <c r="Q132" s="783"/>
      <c r="R132" s="783"/>
      <c r="S132" s="783"/>
      <c r="T132" s="783"/>
      <c r="U132" s="783"/>
      <c r="V132" s="786" t="s">
        <v>505</v>
      </c>
      <c r="W132" s="786"/>
      <c r="X132" s="786"/>
      <c r="Y132" s="786"/>
      <c r="Z132" s="787"/>
      <c r="AA132" s="788">
        <v>0.66451676299999995</v>
      </c>
      <c r="AB132" s="789"/>
      <c r="AC132" s="789"/>
      <c r="AD132" s="789"/>
      <c r="AE132" s="790"/>
      <c r="AF132" s="791">
        <v>1.5844727270000001</v>
      </c>
      <c r="AG132" s="789"/>
      <c r="AH132" s="789"/>
      <c r="AI132" s="789"/>
      <c r="AJ132" s="790"/>
      <c r="AK132" s="791">
        <v>2.0446956470000002</v>
      </c>
      <c r="AL132" s="789"/>
      <c r="AM132" s="789"/>
      <c r="AN132" s="789"/>
      <c r="AO132" s="790"/>
      <c r="AP132" s="792"/>
      <c r="AQ132" s="793"/>
      <c r="AR132" s="793"/>
      <c r="AS132" s="793"/>
      <c r="AT132" s="794"/>
      <c r="AU132" s="288"/>
      <c r="AV132" s="289"/>
      <c r="AW132" s="289"/>
      <c r="AX132" s="255"/>
      <c r="AY132" s="255"/>
      <c r="AZ132" s="255"/>
      <c r="BA132" s="255"/>
      <c r="BB132" s="255"/>
      <c r="BC132" s="255"/>
      <c r="BD132" s="255"/>
      <c r="BE132" s="255"/>
      <c r="BF132" s="255"/>
      <c r="BG132" s="255"/>
      <c r="BH132" s="255"/>
      <c r="BI132" s="255"/>
      <c r="BJ132" s="255"/>
      <c r="BK132" s="255"/>
      <c r="BL132" s="255"/>
      <c r="BM132" s="255"/>
      <c r="BN132" s="255"/>
      <c r="BO132" s="255"/>
      <c r="BP132" s="255"/>
      <c r="BQ132" s="255"/>
      <c r="BR132" s="255"/>
      <c r="BS132" s="256"/>
      <c r="BT132" s="255"/>
      <c r="BU132" s="255"/>
      <c r="BV132" s="255"/>
      <c r="BW132" s="255"/>
      <c r="BX132" s="255"/>
      <c r="BY132" s="255"/>
      <c r="BZ132" s="255"/>
      <c r="CA132" s="287"/>
      <c r="CB132" s="287"/>
      <c r="CC132" s="287"/>
      <c r="CD132" s="287"/>
      <c r="CE132" s="287"/>
      <c r="CF132" s="287"/>
      <c r="CG132" s="287"/>
      <c r="CH132" s="287"/>
      <c r="CI132" s="287"/>
      <c r="CJ132" s="287"/>
      <c r="CK132" s="287"/>
      <c r="CL132" s="287"/>
      <c r="CM132" s="287"/>
      <c r="CN132" s="287"/>
      <c r="CO132" s="287"/>
      <c r="CP132" s="287"/>
      <c r="CQ132" s="287"/>
      <c r="CR132" s="287"/>
      <c r="CS132" s="287"/>
      <c r="CT132" s="287"/>
      <c r="CU132" s="287"/>
      <c r="CV132" s="287"/>
      <c r="CW132" s="287"/>
      <c r="CX132" s="287"/>
      <c r="CY132" s="287"/>
      <c r="CZ132" s="287"/>
      <c r="DA132" s="287"/>
      <c r="DB132" s="287"/>
      <c r="DC132" s="287"/>
      <c r="DD132" s="287"/>
      <c r="DE132" s="287"/>
      <c r="DF132" s="287"/>
      <c r="DG132" s="287"/>
      <c r="DH132" s="287"/>
      <c r="DI132" s="287"/>
      <c r="DJ132" s="287"/>
      <c r="DK132" s="287"/>
      <c r="DL132" s="287"/>
      <c r="DM132" s="287"/>
      <c r="DN132" s="287"/>
      <c r="DO132" s="287"/>
      <c r="DP132" s="259"/>
      <c r="DQ132" s="259"/>
      <c r="DR132" s="259"/>
      <c r="DS132" s="259"/>
      <c r="DT132" s="259"/>
      <c r="DU132" s="259"/>
      <c r="DV132" s="259"/>
      <c r="DW132" s="259"/>
      <c r="DX132" s="259"/>
      <c r="DY132" s="259"/>
      <c r="DZ132" s="259"/>
    </row>
    <row r="133" spans="1:131" s="248" customFormat="1" ht="26.25" customHeight="1" thickBot="1" x14ac:dyDescent="0.2">
      <c r="A133" s="784"/>
      <c r="B133" s="785"/>
      <c r="C133" s="785"/>
      <c r="D133" s="785"/>
      <c r="E133" s="785"/>
      <c r="F133" s="785"/>
      <c r="G133" s="785"/>
      <c r="H133" s="785"/>
      <c r="I133" s="785"/>
      <c r="J133" s="785"/>
      <c r="K133" s="785"/>
      <c r="L133" s="785"/>
      <c r="M133" s="785"/>
      <c r="N133" s="785"/>
      <c r="O133" s="785"/>
      <c r="P133" s="785"/>
      <c r="Q133" s="785"/>
      <c r="R133" s="785"/>
      <c r="S133" s="785"/>
      <c r="T133" s="785"/>
      <c r="U133" s="785"/>
      <c r="V133" s="765" t="s">
        <v>506</v>
      </c>
      <c r="W133" s="765"/>
      <c r="X133" s="765"/>
      <c r="Y133" s="765"/>
      <c r="Z133" s="766"/>
      <c r="AA133" s="767">
        <v>1.4</v>
      </c>
      <c r="AB133" s="768"/>
      <c r="AC133" s="768"/>
      <c r="AD133" s="768"/>
      <c r="AE133" s="769"/>
      <c r="AF133" s="767">
        <v>1.3</v>
      </c>
      <c r="AG133" s="768"/>
      <c r="AH133" s="768"/>
      <c r="AI133" s="768"/>
      <c r="AJ133" s="769"/>
      <c r="AK133" s="767">
        <v>1.4</v>
      </c>
      <c r="AL133" s="768"/>
      <c r="AM133" s="768"/>
      <c r="AN133" s="768"/>
      <c r="AO133" s="769"/>
      <c r="AP133" s="770"/>
      <c r="AQ133" s="771"/>
      <c r="AR133" s="771"/>
      <c r="AS133" s="771"/>
      <c r="AT133" s="772"/>
      <c r="AU133" s="289"/>
      <c r="AV133" s="289"/>
      <c r="AW133" s="289"/>
      <c r="AX133" s="289"/>
      <c r="AY133" s="289"/>
      <c r="AZ133" s="289"/>
      <c r="BA133" s="289"/>
      <c r="BB133" s="289"/>
      <c r="BC133" s="289"/>
      <c r="BD133" s="289"/>
      <c r="BE133" s="289"/>
      <c r="BF133" s="289"/>
      <c r="BG133" s="289"/>
      <c r="BH133" s="289"/>
      <c r="BI133" s="289"/>
      <c r="BJ133" s="289"/>
      <c r="BK133" s="289"/>
      <c r="BL133" s="289"/>
      <c r="BM133" s="289"/>
      <c r="BN133" s="287"/>
      <c r="BO133" s="287"/>
      <c r="BP133" s="287"/>
      <c r="BQ133" s="287"/>
      <c r="BR133" s="287"/>
      <c r="BS133" s="287"/>
      <c r="BT133" s="287"/>
      <c r="BU133" s="287"/>
      <c r="BV133" s="287"/>
      <c r="BW133" s="287"/>
      <c r="BX133" s="287"/>
      <c r="BY133" s="287"/>
      <c r="BZ133" s="287"/>
      <c r="CA133" s="287"/>
      <c r="CB133" s="287"/>
      <c r="CC133" s="287"/>
      <c r="CD133" s="287"/>
      <c r="CE133" s="287"/>
      <c r="CF133" s="287"/>
      <c r="CG133" s="287"/>
      <c r="CH133" s="287"/>
      <c r="CI133" s="287"/>
      <c r="CJ133" s="287"/>
      <c r="CK133" s="287"/>
      <c r="CL133" s="287"/>
      <c r="CM133" s="287"/>
      <c r="CN133" s="287"/>
      <c r="CO133" s="287"/>
      <c r="CP133" s="287"/>
      <c r="CQ133" s="287"/>
      <c r="CR133" s="287"/>
      <c r="CS133" s="287"/>
      <c r="CT133" s="287"/>
      <c r="CU133" s="287"/>
      <c r="CV133" s="287"/>
      <c r="CW133" s="287"/>
      <c r="CX133" s="287"/>
      <c r="CY133" s="287"/>
      <c r="CZ133" s="287"/>
      <c r="DA133" s="287"/>
      <c r="DB133" s="287"/>
      <c r="DC133" s="287"/>
      <c r="DD133" s="287"/>
      <c r="DE133" s="287"/>
      <c r="DF133" s="287"/>
      <c r="DG133" s="287"/>
      <c r="DH133" s="287"/>
      <c r="DI133" s="287"/>
      <c r="DJ133" s="287"/>
      <c r="DK133" s="287"/>
      <c r="DL133" s="287"/>
      <c r="DM133" s="287"/>
      <c r="DN133" s="287"/>
      <c r="DO133" s="287"/>
      <c r="DP133" s="259"/>
      <c r="DQ133" s="259"/>
      <c r="DR133" s="259"/>
      <c r="DS133" s="259"/>
      <c r="DT133" s="259"/>
      <c r="DU133" s="259"/>
      <c r="DV133" s="259"/>
      <c r="DW133" s="259"/>
      <c r="DX133" s="259"/>
      <c r="DY133" s="259"/>
      <c r="DZ133" s="259"/>
    </row>
    <row r="134" spans="1:131" s="249" customFormat="1" ht="11.25" customHeight="1" x14ac:dyDescent="0.15">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89"/>
      <c r="AV134" s="289"/>
      <c r="AW134" s="289"/>
      <c r="AX134" s="289"/>
      <c r="AY134" s="289"/>
      <c r="AZ134" s="289"/>
      <c r="BA134" s="289"/>
      <c r="BB134" s="289"/>
      <c r="BC134" s="289"/>
      <c r="BD134" s="289"/>
      <c r="BE134" s="289"/>
      <c r="BF134" s="289"/>
      <c r="BG134" s="289"/>
      <c r="BH134" s="289"/>
      <c r="BI134" s="289"/>
      <c r="BJ134" s="289"/>
      <c r="BK134" s="289"/>
      <c r="BL134" s="289"/>
      <c r="BM134" s="289"/>
      <c r="BN134" s="287"/>
      <c r="BO134" s="287"/>
      <c r="BP134" s="287"/>
      <c r="BQ134" s="287"/>
      <c r="BR134" s="287"/>
      <c r="BS134" s="287"/>
      <c r="BT134" s="287"/>
      <c r="BU134" s="287"/>
      <c r="BV134" s="287"/>
      <c r="BW134" s="287"/>
      <c r="BX134" s="287"/>
      <c r="BY134" s="287"/>
      <c r="BZ134" s="287"/>
      <c r="CA134" s="287"/>
      <c r="CB134" s="287"/>
      <c r="CC134" s="287"/>
      <c r="CD134" s="287"/>
      <c r="CE134" s="287"/>
      <c r="CF134" s="287"/>
      <c r="CG134" s="287"/>
      <c r="CH134" s="287"/>
      <c r="CI134" s="287"/>
      <c r="CJ134" s="287"/>
      <c r="CK134" s="287"/>
      <c r="CL134" s="287"/>
      <c r="CM134" s="287"/>
      <c r="CN134" s="287"/>
      <c r="CO134" s="287"/>
      <c r="CP134" s="287"/>
      <c r="CQ134" s="287"/>
      <c r="CR134" s="287"/>
      <c r="CS134" s="287"/>
      <c r="CT134" s="287"/>
      <c r="CU134" s="287"/>
      <c r="CV134" s="287"/>
      <c r="CW134" s="287"/>
      <c r="CX134" s="287"/>
      <c r="CY134" s="287"/>
      <c r="CZ134" s="287"/>
      <c r="DA134" s="287"/>
      <c r="DB134" s="287"/>
      <c r="DC134" s="287"/>
      <c r="DD134" s="287"/>
      <c r="DE134" s="287"/>
      <c r="DF134" s="287"/>
      <c r="DG134" s="287"/>
      <c r="DH134" s="287"/>
      <c r="DI134" s="287"/>
      <c r="DJ134" s="287"/>
      <c r="DK134" s="287"/>
      <c r="DL134" s="287"/>
      <c r="DM134" s="287"/>
      <c r="DN134" s="287"/>
      <c r="DO134" s="287"/>
      <c r="DP134" s="259"/>
      <c r="DQ134" s="259"/>
      <c r="DR134" s="259"/>
      <c r="DS134" s="259"/>
      <c r="DT134" s="259"/>
      <c r="DU134" s="259"/>
      <c r="DV134" s="259"/>
      <c r="DW134" s="259"/>
      <c r="DX134" s="259"/>
      <c r="DY134" s="259"/>
      <c r="DZ134" s="259"/>
      <c r="EA134" s="248"/>
    </row>
    <row r="135" spans="1:131" ht="14.25" hidden="1" x14ac:dyDescent="0.15">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c r="BO135" s="290"/>
      <c r="BP135" s="290"/>
      <c r="BQ135" s="290"/>
      <c r="BR135" s="290"/>
      <c r="BS135" s="290"/>
      <c r="BT135" s="290"/>
      <c r="BU135" s="290"/>
      <c r="BV135" s="290"/>
      <c r="BW135" s="290"/>
      <c r="BX135" s="290"/>
      <c r="BY135" s="290"/>
      <c r="BZ135" s="290"/>
      <c r="CA135" s="290"/>
      <c r="CB135" s="290"/>
      <c r="CC135" s="290"/>
      <c r="CD135" s="290"/>
      <c r="CE135" s="290"/>
      <c r="CF135" s="290"/>
      <c r="CG135" s="290"/>
      <c r="CH135" s="290"/>
      <c r="CI135" s="290"/>
      <c r="CJ135" s="290"/>
      <c r="CK135" s="290"/>
      <c r="CL135" s="290"/>
      <c r="CM135" s="290"/>
      <c r="CN135" s="290"/>
      <c r="CO135" s="290"/>
      <c r="CP135" s="290"/>
      <c r="CQ135" s="290"/>
      <c r="CR135" s="290"/>
      <c r="CS135" s="290"/>
      <c r="CT135" s="290"/>
      <c r="CU135" s="290"/>
      <c r="CV135" s="290"/>
      <c r="CW135" s="290"/>
      <c r="CX135" s="290"/>
      <c r="CY135" s="290"/>
      <c r="CZ135" s="290"/>
      <c r="DA135" s="290"/>
      <c r="DB135" s="290"/>
      <c r="DC135" s="290"/>
      <c r="DD135" s="290"/>
      <c r="DE135" s="290"/>
      <c r="DF135" s="290"/>
      <c r="DG135" s="290"/>
      <c r="DH135" s="290"/>
      <c r="DI135" s="290"/>
      <c r="DJ135" s="290"/>
      <c r="DK135" s="290"/>
      <c r="DL135" s="290"/>
      <c r="DM135" s="290"/>
      <c r="DN135" s="290"/>
      <c r="DO135" s="290"/>
      <c r="DP135" s="290"/>
      <c r="DQ135" s="290"/>
      <c r="DR135" s="290"/>
      <c r="DS135" s="290"/>
      <c r="DT135" s="290"/>
      <c r="DU135" s="290"/>
      <c r="DV135" s="290"/>
      <c r="DW135" s="290"/>
      <c r="DX135" s="290"/>
      <c r="DY135" s="290"/>
      <c r="DZ135" s="290"/>
    </row>
  </sheetData>
  <sheetProtection algorithmName="SHA-512" hashValue="Nwf4HbNNPaVfQDPgIYE4P0RbjnmWi+/BWDLZbyfypU64QBTJ05oJh9HGM7N2dj/+nL6/fHQdJy1NXHwDg6VN1g==" saltValue="eZgZH+xy1ZBmXZc9qf79Dw=="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DQ105"/>
  <sheetViews>
    <sheetView showGridLines="0" view="pageBreakPreview" topLeftCell="AG19" zoomScaleNormal="85" zoomScaleSheetLayoutView="100" workbookViewId="0"/>
  </sheetViews>
  <sheetFormatPr defaultColWidth="0" defaultRowHeight="13.5" customHeight="1" zeroHeight="1" x14ac:dyDescent="0.15"/>
  <cols>
    <col min="1" max="120" width="2.75" style="293" customWidth="1"/>
    <col min="121" max="121" width="0" style="292" hidden="1" customWidth="1"/>
    <col min="122" max="16384" width="9" style="292" hidden="1"/>
  </cols>
  <sheetData>
    <row r="1" spans="1:120"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2"/>
    </row>
    <row r="17" spans="119:120" x14ac:dyDescent="0.15">
      <c r="DP17" s="292"/>
    </row>
    <row r="18" spans="119:120" x14ac:dyDescent="0.15"/>
    <row r="19" spans="119:120" x14ac:dyDescent="0.15"/>
    <row r="20" spans="119:120" x14ac:dyDescent="0.15">
      <c r="DO20" s="292"/>
      <c r="DP20" s="292"/>
    </row>
    <row r="21" spans="119:120" x14ac:dyDescent="0.15">
      <c r="DP21" s="292"/>
    </row>
    <row r="22" spans="119:120" x14ac:dyDescent="0.15"/>
    <row r="23" spans="119:120" x14ac:dyDescent="0.15">
      <c r="DO23" s="292"/>
      <c r="DP23" s="292"/>
    </row>
    <row r="24" spans="119:120" x14ac:dyDescent="0.15">
      <c r="DP24" s="292"/>
    </row>
    <row r="25" spans="119:120" x14ac:dyDescent="0.15">
      <c r="DP25" s="292"/>
    </row>
    <row r="26" spans="119:120" x14ac:dyDescent="0.15">
      <c r="DO26" s="292"/>
      <c r="DP26" s="292"/>
    </row>
    <row r="27" spans="119:120" x14ac:dyDescent="0.15"/>
    <row r="28" spans="119:120" x14ac:dyDescent="0.15">
      <c r="DO28" s="292"/>
      <c r="DP28" s="292"/>
    </row>
    <row r="29" spans="119:120" x14ac:dyDescent="0.15">
      <c r="DP29" s="292"/>
    </row>
    <row r="30" spans="119:120" x14ac:dyDescent="0.15"/>
    <row r="31" spans="119:120" x14ac:dyDescent="0.15">
      <c r="DO31" s="292"/>
      <c r="DP31" s="292"/>
    </row>
    <row r="32" spans="119:120" x14ac:dyDescent="0.15"/>
    <row r="33" spans="98:120" x14ac:dyDescent="0.15">
      <c r="DO33" s="292"/>
      <c r="DP33" s="292"/>
    </row>
    <row r="34" spans="98:120" x14ac:dyDescent="0.15">
      <c r="DM34" s="292"/>
    </row>
    <row r="35" spans="98:120" x14ac:dyDescent="0.15">
      <c r="CT35" s="292"/>
      <c r="CU35" s="292"/>
      <c r="CV35" s="292"/>
      <c r="CY35" s="292"/>
      <c r="CZ35" s="292"/>
      <c r="DA35" s="292"/>
      <c r="DD35" s="292"/>
      <c r="DE35" s="292"/>
      <c r="DF35" s="292"/>
      <c r="DI35" s="292"/>
      <c r="DJ35" s="292"/>
      <c r="DK35" s="292"/>
      <c r="DM35" s="292"/>
      <c r="DN35" s="292"/>
      <c r="DO35" s="292"/>
      <c r="DP35" s="292"/>
    </row>
    <row r="36" spans="98:120" x14ac:dyDescent="0.15"/>
    <row r="37" spans="98:120" x14ac:dyDescent="0.15">
      <c r="CW37" s="292"/>
      <c r="DB37" s="292"/>
      <c r="DG37" s="292"/>
      <c r="DL37" s="292"/>
      <c r="DP37" s="292"/>
    </row>
    <row r="38" spans="98:120" x14ac:dyDescent="0.15">
      <c r="CT38" s="292"/>
      <c r="CU38" s="292"/>
      <c r="CV38" s="292"/>
      <c r="CW38" s="292"/>
      <c r="CY38" s="292"/>
      <c r="CZ38" s="292"/>
      <c r="DA38" s="292"/>
      <c r="DB38" s="292"/>
      <c r="DD38" s="292"/>
      <c r="DE38" s="292"/>
      <c r="DF38" s="292"/>
      <c r="DG38" s="292"/>
      <c r="DI38" s="292"/>
      <c r="DJ38" s="292"/>
      <c r="DK38" s="292"/>
      <c r="DL38" s="292"/>
      <c r="DN38" s="292"/>
      <c r="DO38" s="292"/>
      <c r="DP38" s="29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2"/>
      <c r="DO49" s="292"/>
      <c r="DP49" s="29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2"/>
      <c r="CS63" s="292"/>
      <c r="CX63" s="292"/>
      <c r="DC63" s="292"/>
      <c r="DH63" s="292"/>
    </row>
    <row r="64" spans="22:120" x14ac:dyDescent="0.15">
      <c r="V64" s="292"/>
    </row>
    <row r="65" spans="15:120" x14ac:dyDescent="0.15">
      <c r="X65" s="292"/>
      <c r="Z65" s="292"/>
      <c r="AA65" s="292"/>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2"/>
      <c r="BD65" s="292"/>
      <c r="BE65" s="292"/>
      <c r="BF65" s="292"/>
      <c r="BG65" s="292"/>
      <c r="BH65" s="292"/>
      <c r="BI65" s="292"/>
      <c r="BJ65" s="292"/>
      <c r="BK65" s="292"/>
      <c r="BL65" s="292"/>
      <c r="BM65" s="292"/>
      <c r="BN65" s="292"/>
      <c r="BO65" s="292"/>
      <c r="BP65" s="292"/>
      <c r="BQ65" s="292"/>
      <c r="BR65" s="292"/>
      <c r="BS65" s="292"/>
      <c r="BT65" s="292"/>
      <c r="BU65" s="292"/>
      <c r="BV65" s="292"/>
      <c r="BW65" s="292"/>
      <c r="BX65" s="292"/>
      <c r="BY65" s="292"/>
      <c r="BZ65" s="292"/>
      <c r="CA65" s="292"/>
      <c r="CB65" s="292"/>
      <c r="CC65" s="292"/>
      <c r="CD65" s="292"/>
      <c r="CE65" s="292"/>
      <c r="CF65" s="292"/>
      <c r="CG65" s="292"/>
      <c r="CH65" s="292"/>
      <c r="CI65" s="292"/>
      <c r="CJ65" s="292"/>
      <c r="CK65" s="292"/>
      <c r="CL65" s="292"/>
      <c r="CM65" s="292"/>
      <c r="CN65" s="292"/>
      <c r="CO65" s="292"/>
      <c r="CP65" s="292"/>
      <c r="CQ65" s="292"/>
      <c r="CR65" s="292"/>
      <c r="CU65" s="292"/>
      <c r="CZ65" s="292"/>
      <c r="DE65" s="292"/>
      <c r="DJ65" s="292"/>
    </row>
    <row r="66" spans="15:120" x14ac:dyDescent="0.15">
      <c r="Q66" s="292"/>
      <c r="S66" s="292"/>
      <c r="U66" s="292"/>
      <c r="DM66" s="292"/>
    </row>
    <row r="67" spans="15:120" x14ac:dyDescent="0.15">
      <c r="O67" s="292"/>
      <c r="P67" s="292"/>
      <c r="R67" s="292"/>
      <c r="T67" s="292"/>
      <c r="Y67" s="292"/>
      <c r="CT67" s="292"/>
      <c r="CV67" s="292"/>
      <c r="CW67" s="292"/>
      <c r="CY67" s="292"/>
      <c r="DA67" s="292"/>
      <c r="DB67" s="292"/>
      <c r="DD67" s="292"/>
      <c r="DF67" s="292"/>
      <c r="DG67" s="292"/>
      <c r="DI67" s="292"/>
      <c r="DK67" s="292"/>
      <c r="DL67" s="292"/>
      <c r="DN67" s="292"/>
      <c r="DO67" s="292"/>
      <c r="DP67" s="292"/>
    </row>
    <row r="68" spans="15:120" x14ac:dyDescent="0.15"/>
    <row r="69" spans="15:120" x14ac:dyDescent="0.15"/>
    <row r="70" spans="15:120" x14ac:dyDescent="0.15"/>
    <row r="71" spans="15:120" x14ac:dyDescent="0.15"/>
    <row r="72" spans="15:120" x14ac:dyDescent="0.15">
      <c r="DP72" s="292"/>
    </row>
    <row r="73" spans="15:120" x14ac:dyDescent="0.15">
      <c r="DP73" s="29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2"/>
      <c r="CX96" s="292"/>
      <c r="DC96" s="292"/>
      <c r="DH96" s="292"/>
    </row>
    <row r="97" spans="24:120" x14ac:dyDescent="0.15">
      <c r="CS97" s="292"/>
      <c r="CX97" s="292"/>
      <c r="DC97" s="292"/>
      <c r="DH97" s="292"/>
      <c r="DP97" s="293" t="s">
        <v>507</v>
      </c>
    </row>
    <row r="98" spans="24:120" hidden="1" x14ac:dyDescent="0.15">
      <c r="CS98" s="292"/>
      <c r="CX98" s="292"/>
      <c r="DC98" s="292"/>
      <c r="DH98" s="292"/>
    </row>
    <row r="99" spans="24:120" hidden="1" x14ac:dyDescent="0.15">
      <c r="CS99" s="292"/>
      <c r="CX99" s="292"/>
      <c r="DC99" s="292"/>
      <c r="DH99" s="292"/>
    </row>
    <row r="101" spans="24:120" ht="12" hidden="1" customHeight="1" x14ac:dyDescent="0.15">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A101" s="292"/>
      <c r="CB101" s="292"/>
      <c r="CC101" s="292"/>
      <c r="CD101" s="292"/>
      <c r="CE101" s="292"/>
      <c r="CF101" s="292"/>
      <c r="CG101" s="292"/>
      <c r="CH101" s="292"/>
      <c r="CI101" s="292"/>
      <c r="CJ101" s="292"/>
      <c r="CK101" s="292"/>
      <c r="CL101" s="292"/>
      <c r="CM101" s="292"/>
      <c r="CN101" s="292"/>
      <c r="CO101" s="292"/>
      <c r="CP101" s="292"/>
      <c r="CQ101" s="292"/>
      <c r="CR101" s="292"/>
      <c r="CU101" s="292"/>
      <c r="CZ101" s="292"/>
      <c r="DE101" s="292"/>
      <c r="DJ101" s="292"/>
    </row>
    <row r="102" spans="24:120" ht="1.5" hidden="1" customHeight="1" x14ac:dyDescent="0.15">
      <c r="CU102" s="292"/>
      <c r="CZ102" s="292"/>
      <c r="DE102" s="292"/>
      <c r="DJ102" s="292"/>
      <c r="DM102" s="292"/>
    </row>
    <row r="103" spans="24:120" hidden="1" x14ac:dyDescent="0.15">
      <c r="CT103" s="292"/>
      <c r="CV103" s="292"/>
      <c r="CW103" s="292"/>
      <c r="CY103" s="292"/>
      <c r="DA103" s="292"/>
      <c r="DB103" s="292"/>
      <c r="DD103" s="292"/>
      <c r="DF103" s="292"/>
      <c r="DG103" s="292"/>
      <c r="DI103" s="292"/>
      <c r="DK103" s="292"/>
      <c r="DL103" s="292"/>
      <c r="DM103" s="292"/>
      <c r="DN103" s="292"/>
      <c r="DO103" s="292"/>
      <c r="DP103" s="292"/>
    </row>
    <row r="104" spans="24:120" hidden="1" x14ac:dyDescent="0.15">
      <c r="CV104" s="292"/>
      <c r="CW104" s="292"/>
      <c r="DA104" s="292"/>
      <c r="DB104" s="292"/>
      <c r="DF104" s="292"/>
      <c r="DG104" s="292"/>
      <c r="DK104" s="292"/>
      <c r="DL104" s="292"/>
      <c r="DN104" s="292"/>
      <c r="DO104" s="292"/>
      <c r="DP104" s="292"/>
    </row>
    <row r="105" spans="24:120" ht="12.75" hidden="1" customHeight="1" x14ac:dyDescent="0.15"/>
  </sheetData>
  <sheetProtection algorithmName="SHA-512" hashValue="TuHKWnjW4fU1BG4sv9mNl1W3xbjDoTtJMYcdBnDyO0srViTEbz65cqKEaoVYNkc7oP0FtAmpxOGSf9a5s6VD1A==" saltValue="LwRN/6T+Y1z9vfUuMYmwow==" spinCount="100000"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DL89"/>
  <sheetViews>
    <sheetView showGridLines="0" topLeftCell="A4" zoomScaleNormal="100" zoomScaleSheetLayoutView="55" workbookViewId="0"/>
  </sheetViews>
  <sheetFormatPr defaultColWidth="0" defaultRowHeight="13.5" customHeight="1" zeroHeight="1" x14ac:dyDescent="0.15"/>
  <cols>
    <col min="1" max="116" width="2.625" style="293" customWidth="1"/>
    <col min="117" max="16384" width="9" style="292" hidden="1"/>
  </cols>
  <sheetData>
    <row r="1" spans="2:116"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row>
    <row r="2" spans="2:116" x14ac:dyDescent="0.15"/>
    <row r="3" spans="2:116" x14ac:dyDescent="0.15"/>
    <row r="4" spans="2:116" x14ac:dyDescent="0.15">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row>
    <row r="5" spans="2:116" x14ac:dyDescent="0.15">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2"/>
      <c r="BD18" s="292"/>
      <c r="BE18" s="292"/>
      <c r="BF18" s="292"/>
      <c r="BG18" s="292"/>
      <c r="BH18" s="292"/>
      <c r="BI18" s="292"/>
      <c r="BJ18" s="292"/>
      <c r="BK18" s="292"/>
      <c r="BL18" s="292"/>
      <c r="BM18" s="292"/>
      <c r="BN18" s="292"/>
      <c r="BO18" s="292"/>
      <c r="BP18" s="292"/>
      <c r="BQ18" s="292"/>
      <c r="BR18" s="292"/>
      <c r="BS18" s="292"/>
      <c r="BT18" s="292"/>
      <c r="BU18" s="292"/>
      <c r="BV18" s="292"/>
      <c r="BW18" s="292"/>
      <c r="BX18" s="292"/>
      <c r="BY18" s="292"/>
      <c r="BZ18" s="292"/>
      <c r="CA18" s="292"/>
      <c r="CB18" s="292"/>
      <c r="CC18" s="292"/>
      <c r="CD18" s="292"/>
      <c r="CE18" s="292"/>
      <c r="CF18" s="292"/>
      <c r="CG18" s="292"/>
      <c r="CH18" s="292"/>
      <c r="CI18" s="292"/>
      <c r="CJ18" s="292"/>
      <c r="CK18" s="292"/>
      <c r="CL18" s="292"/>
      <c r="CM18" s="292"/>
      <c r="CN18" s="292"/>
      <c r="CO18" s="292"/>
      <c r="CP18" s="292"/>
      <c r="CQ18" s="292"/>
      <c r="CR18" s="292"/>
      <c r="CS18" s="292"/>
      <c r="CT18" s="292"/>
      <c r="CU18" s="292"/>
      <c r="CV18" s="292"/>
      <c r="CW18" s="292"/>
      <c r="CX18" s="292"/>
      <c r="CY18" s="292"/>
      <c r="CZ18" s="292"/>
      <c r="DA18" s="292"/>
      <c r="DB18" s="292"/>
      <c r="DC18" s="292"/>
      <c r="DD18" s="292"/>
      <c r="DE18" s="292"/>
      <c r="DF18" s="292"/>
      <c r="DG18" s="292"/>
      <c r="DH18" s="292"/>
      <c r="DI18" s="292"/>
      <c r="DJ18" s="292"/>
      <c r="DK18" s="292"/>
      <c r="DL18" s="292"/>
    </row>
    <row r="19" spans="9:116" x14ac:dyDescent="0.15"/>
    <row r="20" spans="9:116" x14ac:dyDescent="0.15"/>
    <row r="21" spans="9:116" x14ac:dyDescent="0.15">
      <c r="DL21" s="292"/>
    </row>
    <row r="22" spans="9:116" x14ac:dyDescent="0.15">
      <c r="DI22" s="292"/>
      <c r="DJ22" s="292"/>
      <c r="DK22" s="292"/>
      <c r="DL22" s="292"/>
    </row>
    <row r="23" spans="9:116" x14ac:dyDescent="0.15">
      <c r="CY23" s="292"/>
      <c r="CZ23" s="292"/>
      <c r="DA23" s="292"/>
      <c r="DB23" s="292"/>
      <c r="DC23" s="292"/>
      <c r="DD23" s="292"/>
      <c r="DE23" s="292"/>
      <c r="DF23" s="292"/>
      <c r="DG23" s="292"/>
      <c r="DH23" s="292"/>
      <c r="DI23" s="292"/>
      <c r="DJ23" s="292"/>
      <c r="DK23" s="292"/>
      <c r="DL23" s="29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2"/>
      <c r="DA35" s="292"/>
      <c r="DB35" s="292"/>
      <c r="DC35" s="292"/>
      <c r="DD35" s="292"/>
      <c r="DE35" s="292"/>
      <c r="DF35" s="292"/>
      <c r="DG35" s="292"/>
      <c r="DH35" s="292"/>
      <c r="DI35" s="292"/>
      <c r="DJ35" s="292"/>
      <c r="DK35" s="292"/>
      <c r="DL35" s="292"/>
    </row>
    <row r="36" spans="15:116" x14ac:dyDescent="0.15"/>
    <row r="37" spans="15:116" x14ac:dyDescent="0.15">
      <c r="DL37" s="292"/>
    </row>
    <row r="38" spans="15:116" x14ac:dyDescent="0.15">
      <c r="DI38" s="292"/>
      <c r="DJ38" s="292"/>
      <c r="DK38" s="292"/>
      <c r="DL38" s="292"/>
    </row>
    <row r="39" spans="15:116" x14ac:dyDescent="0.15"/>
    <row r="40" spans="15:116" x14ac:dyDescent="0.15"/>
    <row r="41" spans="15:116" x14ac:dyDescent="0.15"/>
    <row r="42" spans="15:116" x14ac:dyDescent="0.15"/>
    <row r="43" spans="15:116" x14ac:dyDescent="0.15">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E43" s="292"/>
      <c r="DF43" s="292"/>
      <c r="DG43" s="292"/>
      <c r="DH43" s="292"/>
      <c r="DI43" s="292"/>
      <c r="DJ43" s="292"/>
      <c r="DK43" s="292"/>
      <c r="DL43" s="292"/>
    </row>
    <row r="44" spans="15:116" x14ac:dyDescent="0.15">
      <c r="DL44" s="292"/>
    </row>
    <row r="45" spans="15:116" x14ac:dyDescent="0.15"/>
    <row r="46" spans="15:116" x14ac:dyDescent="0.15">
      <c r="DA46" s="292"/>
      <c r="DB46" s="292"/>
      <c r="DC46" s="292"/>
      <c r="DD46" s="292"/>
      <c r="DE46" s="292"/>
      <c r="DF46" s="292"/>
      <c r="DG46" s="292"/>
      <c r="DH46" s="292"/>
      <c r="DI46" s="292"/>
      <c r="DJ46" s="292"/>
      <c r="DK46" s="292"/>
      <c r="DL46" s="292"/>
    </row>
    <row r="47" spans="15:116" x14ac:dyDescent="0.15"/>
    <row r="48" spans="15:116" x14ac:dyDescent="0.15"/>
    <row r="49" spans="104:116" x14ac:dyDescent="0.15"/>
    <row r="50" spans="104:116" x14ac:dyDescent="0.15">
      <c r="CZ50" s="292"/>
      <c r="DA50" s="292"/>
      <c r="DB50" s="292"/>
      <c r="DC50" s="292"/>
      <c r="DD50" s="292"/>
      <c r="DE50" s="292"/>
      <c r="DF50" s="292"/>
      <c r="DG50" s="292"/>
      <c r="DH50" s="292"/>
      <c r="DI50" s="292"/>
      <c r="DJ50" s="292"/>
      <c r="DK50" s="292"/>
      <c r="DL50" s="292"/>
    </row>
    <row r="51" spans="104:116" x14ac:dyDescent="0.15"/>
    <row r="52" spans="104:116" x14ac:dyDescent="0.15"/>
    <row r="53" spans="104:116" x14ac:dyDescent="0.15">
      <c r="DL53" s="29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2"/>
      <c r="DD67" s="292"/>
      <c r="DE67" s="292"/>
      <c r="DF67" s="292"/>
      <c r="DG67" s="292"/>
      <c r="DH67" s="292"/>
      <c r="DI67" s="292"/>
      <c r="DJ67" s="292"/>
      <c r="DK67" s="292"/>
      <c r="DL67" s="29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dO8P1t1L15naw/97iYTIq3nUaPcvok2U0McLtAp3Qhn+0i6fTjcCEUOfEpnBc4EOWF4unepkPlRAtJNGBA7xjA==" saltValue="00gDuzHrv6ElTlOEF72Ohg=="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94" customWidth="1"/>
    <col min="37" max="44" width="17" style="294" customWidth="1"/>
    <col min="45" max="45" width="6.125" style="301" customWidth="1"/>
    <col min="46" max="46" width="3" style="299" customWidth="1"/>
    <col min="47" max="47" width="19.125" style="294" hidden="1" customWidth="1"/>
    <col min="48" max="52" width="12.625" style="294" hidden="1" customWidth="1"/>
    <col min="53" max="16384" width="8.625" style="294" hidden="1"/>
  </cols>
  <sheetData>
    <row r="1" spans="1:46" x14ac:dyDescent="0.15">
      <c r="AS1" s="295"/>
      <c r="AT1" s="295"/>
    </row>
    <row r="2" spans="1:46" x14ac:dyDescent="0.15">
      <c r="AS2" s="295"/>
      <c r="AT2" s="295"/>
    </row>
    <row r="3" spans="1:46" x14ac:dyDescent="0.15">
      <c r="AS3" s="295"/>
      <c r="AT3" s="295"/>
    </row>
    <row r="4" spans="1:46" x14ac:dyDescent="0.15">
      <c r="AS4" s="295"/>
      <c r="AT4" s="295"/>
    </row>
    <row r="5" spans="1:46" ht="17.25" x14ac:dyDescent="0.15">
      <c r="A5" s="296" t="s">
        <v>508</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8"/>
    </row>
    <row r="6" spans="1:46" x14ac:dyDescent="0.15">
      <c r="A6" s="299"/>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300" t="s">
        <v>509</v>
      </c>
      <c r="AL6" s="300"/>
      <c r="AM6" s="300"/>
      <c r="AN6" s="300"/>
      <c r="AO6" s="295"/>
      <c r="AP6" s="295"/>
      <c r="AQ6" s="295"/>
      <c r="AR6" s="295"/>
    </row>
    <row r="7" spans="1:46" ht="13.5" customHeight="1" x14ac:dyDescent="0.15">
      <c r="A7" s="299"/>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302"/>
      <c r="AL7" s="303"/>
      <c r="AM7" s="303"/>
      <c r="AN7" s="304"/>
      <c r="AO7" s="1198" t="s">
        <v>510</v>
      </c>
      <c r="AP7" s="305"/>
      <c r="AQ7" s="306" t="s">
        <v>511</v>
      </c>
      <c r="AR7" s="307"/>
    </row>
    <row r="8" spans="1:46" x14ac:dyDescent="0.15">
      <c r="A8" s="299"/>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308"/>
      <c r="AL8" s="309"/>
      <c r="AM8" s="309"/>
      <c r="AN8" s="310"/>
      <c r="AO8" s="1199"/>
      <c r="AP8" s="311" t="s">
        <v>512</v>
      </c>
      <c r="AQ8" s="312" t="s">
        <v>513</v>
      </c>
      <c r="AR8" s="313" t="s">
        <v>514</v>
      </c>
    </row>
    <row r="9" spans="1:46" x14ac:dyDescent="0.15">
      <c r="A9" s="299"/>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1189" t="s">
        <v>515</v>
      </c>
      <c r="AL9" s="1190"/>
      <c r="AM9" s="1190"/>
      <c r="AN9" s="1191"/>
      <c r="AO9" s="314">
        <v>1129542</v>
      </c>
      <c r="AP9" s="314">
        <v>221219</v>
      </c>
      <c r="AQ9" s="315">
        <v>199723</v>
      </c>
      <c r="AR9" s="316">
        <v>10.8</v>
      </c>
    </row>
    <row r="10" spans="1:46" ht="13.5" customHeight="1" x14ac:dyDescent="0.15">
      <c r="A10" s="299"/>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1189" t="s">
        <v>516</v>
      </c>
      <c r="AL10" s="1190"/>
      <c r="AM10" s="1190"/>
      <c r="AN10" s="1191"/>
      <c r="AO10" s="317">
        <v>192650</v>
      </c>
      <c r="AP10" s="317">
        <v>37730</v>
      </c>
      <c r="AQ10" s="318">
        <v>26472</v>
      </c>
      <c r="AR10" s="319">
        <v>42.5</v>
      </c>
    </row>
    <row r="11" spans="1:46" ht="13.5" customHeight="1" x14ac:dyDescent="0.15">
      <c r="A11" s="299"/>
      <c r="B11" s="295"/>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1189" t="s">
        <v>517</v>
      </c>
      <c r="AL11" s="1190"/>
      <c r="AM11" s="1190"/>
      <c r="AN11" s="1191"/>
      <c r="AO11" s="317" t="s">
        <v>518</v>
      </c>
      <c r="AP11" s="317" t="s">
        <v>518</v>
      </c>
      <c r="AQ11" s="318">
        <v>1310</v>
      </c>
      <c r="AR11" s="319" t="s">
        <v>518</v>
      </c>
    </row>
    <row r="12" spans="1:46" ht="13.5" customHeight="1" x14ac:dyDescent="0.15">
      <c r="A12" s="299"/>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1189" t="s">
        <v>519</v>
      </c>
      <c r="AL12" s="1190"/>
      <c r="AM12" s="1190"/>
      <c r="AN12" s="1191"/>
      <c r="AO12" s="317" t="s">
        <v>518</v>
      </c>
      <c r="AP12" s="317" t="s">
        <v>518</v>
      </c>
      <c r="AQ12" s="318" t="s">
        <v>518</v>
      </c>
      <c r="AR12" s="319" t="s">
        <v>518</v>
      </c>
    </row>
    <row r="13" spans="1:46" ht="13.5" customHeight="1" x14ac:dyDescent="0.15">
      <c r="A13" s="299"/>
      <c r="B13" s="295"/>
      <c r="C13" s="295"/>
      <c r="D13" s="295"/>
      <c r="E13" s="295"/>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1189" t="s">
        <v>520</v>
      </c>
      <c r="AL13" s="1190"/>
      <c r="AM13" s="1190"/>
      <c r="AN13" s="1191"/>
      <c r="AO13" s="317">
        <v>52956</v>
      </c>
      <c r="AP13" s="317">
        <v>10371</v>
      </c>
      <c r="AQ13" s="318">
        <v>7770</v>
      </c>
      <c r="AR13" s="319">
        <v>33.5</v>
      </c>
    </row>
    <row r="14" spans="1:46" ht="13.5" customHeight="1" x14ac:dyDescent="0.15">
      <c r="A14" s="299"/>
      <c r="B14" s="295"/>
      <c r="C14" s="295"/>
      <c r="D14" s="295"/>
      <c r="E14" s="295"/>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1189" t="s">
        <v>521</v>
      </c>
      <c r="AL14" s="1190"/>
      <c r="AM14" s="1190"/>
      <c r="AN14" s="1191"/>
      <c r="AO14" s="317">
        <v>5775</v>
      </c>
      <c r="AP14" s="317">
        <v>1131</v>
      </c>
      <c r="AQ14" s="318">
        <v>5092</v>
      </c>
      <c r="AR14" s="319">
        <v>-77.8</v>
      </c>
    </row>
    <row r="15" spans="1:46" ht="13.5" customHeight="1" x14ac:dyDescent="0.15">
      <c r="A15" s="299"/>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1192" t="s">
        <v>522</v>
      </c>
      <c r="AL15" s="1193"/>
      <c r="AM15" s="1193"/>
      <c r="AN15" s="1194"/>
      <c r="AO15" s="317">
        <v>-101520</v>
      </c>
      <c r="AP15" s="317">
        <v>-19882</v>
      </c>
      <c r="AQ15" s="318">
        <v>-15881</v>
      </c>
      <c r="AR15" s="319">
        <v>25.2</v>
      </c>
    </row>
    <row r="16" spans="1:46" x14ac:dyDescent="0.15">
      <c r="A16" s="299"/>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1192" t="s">
        <v>190</v>
      </c>
      <c r="AL16" s="1193"/>
      <c r="AM16" s="1193"/>
      <c r="AN16" s="1194"/>
      <c r="AO16" s="317">
        <v>1279403</v>
      </c>
      <c r="AP16" s="317">
        <v>250569</v>
      </c>
      <c r="AQ16" s="318">
        <v>224486</v>
      </c>
      <c r="AR16" s="319">
        <v>11.6</v>
      </c>
    </row>
    <row r="17" spans="1:46" x14ac:dyDescent="0.15">
      <c r="A17" s="299"/>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5"/>
      <c r="AR17" s="320"/>
    </row>
    <row r="18" spans="1:46" x14ac:dyDescent="0.15">
      <c r="A18" s="299"/>
      <c r="B18" s="295"/>
      <c r="C18" s="295"/>
      <c r="D18" s="295"/>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321"/>
      <c r="AR18" s="321"/>
    </row>
    <row r="19" spans="1:46" x14ac:dyDescent="0.15">
      <c r="A19" s="299"/>
      <c r="B19" s="295"/>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t="s">
        <v>523</v>
      </c>
      <c r="AL19" s="295"/>
      <c r="AM19" s="295"/>
      <c r="AN19" s="295"/>
      <c r="AO19" s="295"/>
      <c r="AP19" s="295"/>
      <c r="AQ19" s="295"/>
      <c r="AR19" s="295"/>
    </row>
    <row r="20" spans="1:46" x14ac:dyDescent="0.15">
      <c r="A20" s="299"/>
      <c r="B20" s="295"/>
      <c r="C20" s="295"/>
      <c r="D20" s="295"/>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322"/>
      <c r="AL20" s="323"/>
      <c r="AM20" s="323"/>
      <c r="AN20" s="324"/>
      <c r="AO20" s="325" t="s">
        <v>524</v>
      </c>
      <c r="AP20" s="326" t="s">
        <v>525</v>
      </c>
      <c r="AQ20" s="327" t="s">
        <v>526</v>
      </c>
      <c r="AR20" s="328"/>
    </row>
    <row r="21" spans="1:46" s="334" customFormat="1" x14ac:dyDescent="0.15">
      <c r="A21" s="329"/>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1195" t="s">
        <v>527</v>
      </c>
      <c r="AL21" s="1196"/>
      <c r="AM21" s="1196"/>
      <c r="AN21" s="1197"/>
      <c r="AO21" s="330">
        <v>22.52</v>
      </c>
      <c r="AP21" s="331">
        <v>20.23</v>
      </c>
      <c r="AQ21" s="332">
        <v>2.29</v>
      </c>
      <c r="AR21" s="300"/>
      <c r="AS21" s="333"/>
      <c r="AT21" s="329"/>
    </row>
    <row r="22" spans="1:46" s="334" customFormat="1" x14ac:dyDescent="0.15">
      <c r="A22" s="329"/>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1195" t="s">
        <v>528</v>
      </c>
      <c r="AL22" s="1196"/>
      <c r="AM22" s="1196"/>
      <c r="AN22" s="1197"/>
      <c r="AO22" s="335">
        <v>94.3</v>
      </c>
      <c r="AP22" s="336">
        <v>95.4</v>
      </c>
      <c r="AQ22" s="337">
        <v>-1.1000000000000001</v>
      </c>
      <c r="AR22" s="321"/>
      <c r="AS22" s="333"/>
      <c r="AT22" s="329"/>
    </row>
    <row r="23" spans="1:46" s="334" customFormat="1" x14ac:dyDescent="0.15">
      <c r="A23" s="329"/>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21"/>
      <c r="AQ23" s="321"/>
      <c r="AR23" s="321"/>
      <c r="AS23" s="333"/>
      <c r="AT23" s="329"/>
    </row>
    <row r="24" spans="1:46" s="334" customFormat="1" x14ac:dyDescent="0.15">
      <c r="A24" s="329"/>
      <c r="B24" s="300"/>
      <c r="C24" s="300"/>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21"/>
      <c r="AQ24" s="321"/>
      <c r="AR24" s="321"/>
      <c r="AS24" s="333"/>
      <c r="AT24" s="329"/>
    </row>
    <row r="25" spans="1:46" s="334" customFormat="1" x14ac:dyDescent="0.15">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40"/>
      <c r="AQ25" s="340"/>
      <c r="AR25" s="340"/>
      <c r="AS25" s="341"/>
      <c r="AT25" s="329"/>
    </row>
    <row r="26" spans="1:46" s="334" customFormat="1" x14ac:dyDescent="0.15">
      <c r="A26" s="300" t="s">
        <v>529</v>
      </c>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21"/>
      <c r="AQ26" s="321"/>
      <c r="AR26" s="321"/>
      <c r="AS26" s="300"/>
      <c r="AT26" s="300"/>
    </row>
    <row r="27" spans="1:46" x14ac:dyDescent="0.15">
      <c r="A27" s="342"/>
      <c r="AO27" s="295"/>
      <c r="AP27" s="295"/>
      <c r="AQ27" s="295"/>
      <c r="AR27" s="295"/>
      <c r="AS27" s="295"/>
      <c r="AT27" s="295"/>
    </row>
    <row r="28" spans="1:46" ht="17.25" x14ac:dyDescent="0.15">
      <c r="A28" s="296" t="s">
        <v>530</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97"/>
      <c r="AK28" s="297"/>
      <c r="AL28" s="297"/>
      <c r="AM28" s="297"/>
      <c r="AN28" s="297"/>
      <c r="AO28" s="297"/>
      <c r="AP28" s="297"/>
      <c r="AQ28" s="297"/>
      <c r="AR28" s="297"/>
      <c r="AS28" s="343"/>
    </row>
    <row r="29" spans="1:46" x14ac:dyDescent="0.15">
      <c r="A29" s="299"/>
      <c r="B29" s="295"/>
      <c r="C29" s="295"/>
      <c r="D29" s="295"/>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300" t="s">
        <v>531</v>
      </c>
      <c r="AL29" s="300"/>
      <c r="AM29" s="300"/>
      <c r="AN29" s="300"/>
      <c r="AO29" s="295"/>
      <c r="AP29" s="295"/>
      <c r="AQ29" s="295"/>
      <c r="AR29" s="295"/>
      <c r="AS29" s="344"/>
    </row>
    <row r="30" spans="1:46" ht="13.5" customHeight="1" x14ac:dyDescent="0.15">
      <c r="A30" s="299"/>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5"/>
      <c r="AG30" s="295"/>
      <c r="AH30" s="295"/>
      <c r="AI30" s="295"/>
      <c r="AJ30" s="295"/>
      <c r="AK30" s="302"/>
      <c r="AL30" s="303"/>
      <c r="AM30" s="303"/>
      <c r="AN30" s="304"/>
      <c r="AO30" s="1198" t="s">
        <v>510</v>
      </c>
      <c r="AP30" s="305"/>
      <c r="AQ30" s="306" t="s">
        <v>511</v>
      </c>
      <c r="AR30" s="307"/>
    </row>
    <row r="31" spans="1:46" x14ac:dyDescent="0.15">
      <c r="A31" s="299"/>
      <c r="B31" s="295"/>
      <c r="C31" s="295"/>
      <c r="D31" s="295"/>
      <c r="E31" s="295"/>
      <c r="F31" s="295"/>
      <c r="G31" s="295"/>
      <c r="H31" s="295"/>
      <c r="I31" s="295"/>
      <c r="J31" s="295"/>
      <c r="K31" s="295"/>
      <c r="L31" s="295"/>
      <c r="M31" s="295"/>
      <c r="N31" s="295"/>
      <c r="O31" s="295"/>
      <c r="P31" s="295"/>
      <c r="Q31" s="295"/>
      <c r="R31" s="295"/>
      <c r="S31" s="295"/>
      <c r="T31" s="295"/>
      <c r="U31" s="295"/>
      <c r="V31" s="295"/>
      <c r="W31" s="295"/>
      <c r="X31" s="295"/>
      <c r="Y31" s="295"/>
      <c r="Z31" s="295"/>
      <c r="AA31" s="295"/>
      <c r="AB31" s="295"/>
      <c r="AC31" s="295"/>
      <c r="AD31" s="295"/>
      <c r="AE31" s="295"/>
      <c r="AF31" s="295"/>
      <c r="AG31" s="295"/>
      <c r="AH31" s="295"/>
      <c r="AI31" s="295"/>
      <c r="AJ31" s="295"/>
      <c r="AK31" s="308"/>
      <c r="AL31" s="309"/>
      <c r="AM31" s="309"/>
      <c r="AN31" s="310"/>
      <c r="AO31" s="1199"/>
      <c r="AP31" s="311" t="s">
        <v>512</v>
      </c>
      <c r="AQ31" s="312" t="s">
        <v>513</v>
      </c>
      <c r="AR31" s="313" t="s">
        <v>514</v>
      </c>
    </row>
    <row r="32" spans="1:46" ht="27" customHeight="1" x14ac:dyDescent="0.15">
      <c r="A32" s="299"/>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c r="AD32" s="295"/>
      <c r="AE32" s="295"/>
      <c r="AF32" s="295"/>
      <c r="AG32" s="295"/>
      <c r="AH32" s="295"/>
      <c r="AI32" s="295"/>
      <c r="AJ32" s="295"/>
      <c r="AK32" s="1178" t="s">
        <v>532</v>
      </c>
      <c r="AL32" s="1179"/>
      <c r="AM32" s="1179"/>
      <c r="AN32" s="1180"/>
      <c r="AO32" s="345">
        <v>1090851</v>
      </c>
      <c r="AP32" s="345">
        <v>213641</v>
      </c>
      <c r="AQ32" s="346">
        <v>117380</v>
      </c>
      <c r="AR32" s="347">
        <v>82</v>
      </c>
    </row>
    <row r="33" spans="1:46" ht="13.5" customHeight="1" x14ac:dyDescent="0.15">
      <c r="A33" s="299"/>
      <c r="B33" s="295"/>
      <c r="C33" s="295"/>
      <c r="D33" s="295"/>
      <c r="E33" s="295"/>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5"/>
      <c r="AF33" s="295"/>
      <c r="AG33" s="295"/>
      <c r="AH33" s="295"/>
      <c r="AI33" s="295"/>
      <c r="AJ33" s="295"/>
      <c r="AK33" s="1178" t="s">
        <v>533</v>
      </c>
      <c r="AL33" s="1179"/>
      <c r="AM33" s="1179"/>
      <c r="AN33" s="1180"/>
      <c r="AO33" s="345" t="s">
        <v>518</v>
      </c>
      <c r="AP33" s="345" t="s">
        <v>518</v>
      </c>
      <c r="AQ33" s="346" t="s">
        <v>518</v>
      </c>
      <c r="AR33" s="347" t="s">
        <v>518</v>
      </c>
    </row>
    <row r="34" spans="1:46" ht="27" customHeight="1" x14ac:dyDescent="0.15">
      <c r="A34" s="299"/>
      <c r="B34" s="295"/>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1178" t="s">
        <v>534</v>
      </c>
      <c r="AL34" s="1179"/>
      <c r="AM34" s="1179"/>
      <c r="AN34" s="1180"/>
      <c r="AO34" s="345" t="s">
        <v>518</v>
      </c>
      <c r="AP34" s="345" t="s">
        <v>518</v>
      </c>
      <c r="AQ34" s="346" t="s">
        <v>518</v>
      </c>
      <c r="AR34" s="347" t="s">
        <v>518</v>
      </c>
    </row>
    <row r="35" spans="1:46" ht="27" customHeight="1" x14ac:dyDescent="0.15">
      <c r="A35" s="299"/>
      <c r="B35" s="295"/>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1178" t="s">
        <v>535</v>
      </c>
      <c r="AL35" s="1179"/>
      <c r="AM35" s="1179"/>
      <c r="AN35" s="1180"/>
      <c r="AO35" s="345">
        <v>45086</v>
      </c>
      <c r="AP35" s="345">
        <v>8830</v>
      </c>
      <c r="AQ35" s="346">
        <v>31875</v>
      </c>
      <c r="AR35" s="347">
        <v>-72.3</v>
      </c>
    </row>
    <row r="36" spans="1:46" ht="27" customHeight="1" x14ac:dyDescent="0.15">
      <c r="A36" s="299"/>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1178" t="s">
        <v>536</v>
      </c>
      <c r="AL36" s="1179"/>
      <c r="AM36" s="1179"/>
      <c r="AN36" s="1180"/>
      <c r="AO36" s="345">
        <v>11796</v>
      </c>
      <c r="AP36" s="345">
        <v>2310</v>
      </c>
      <c r="AQ36" s="346">
        <v>2465</v>
      </c>
      <c r="AR36" s="347">
        <v>-6.3</v>
      </c>
    </row>
    <row r="37" spans="1:46" ht="13.5" customHeight="1" x14ac:dyDescent="0.15">
      <c r="A37" s="299"/>
      <c r="B37" s="295"/>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5"/>
      <c r="AG37" s="295"/>
      <c r="AH37" s="295"/>
      <c r="AI37" s="295"/>
      <c r="AJ37" s="295"/>
      <c r="AK37" s="1178" t="s">
        <v>537</v>
      </c>
      <c r="AL37" s="1179"/>
      <c r="AM37" s="1179"/>
      <c r="AN37" s="1180"/>
      <c r="AO37" s="345" t="s">
        <v>518</v>
      </c>
      <c r="AP37" s="345" t="s">
        <v>518</v>
      </c>
      <c r="AQ37" s="346">
        <v>285</v>
      </c>
      <c r="AR37" s="347" t="s">
        <v>518</v>
      </c>
    </row>
    <row r="38" spans="1:46" ht="27" customHeight="1" x14ac:dyDescent="0.15">
      <c r="A38" s="299"/>
      <c r="B38" s="295"/>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1175" t="s">
        <v>538</v>
      </c>
      <c r="AL38" s="1176"/>
      <c r="AM38" s="1176"/>
      <c r="AN38" s="1177"/>
      <c r="AO38" s="348">
        <v>63</v>
      </c>
      <c r="AP38" s="348">
        <v>12</v>
      </c>
      <c r="AQ38" s="349">
        <v>17</v>
      </c>
      <c r="AR38" s="337">
        <v>-29.4</v>
      </c>
      <c r="AS38" s="344"/>
    </row>
    <row r="39" spans="1:46" x14ac:dyDescent="0.15">
      <c r="A39" s="299"/>
      <c r="B39" s="295"/>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1175" t="s">
        <v>539</v>
      </c>
      <c r="AL39" s="1176"/>
      <c r="AM39" s="1176"/>
      <c r="AN39" s="1177"/>
      <c r="AO39" s="345">
        <v>-10643</v>
      </c>
      <c r="AP39" s="345">
        <v>-2084</v>
      </c>
      <c r="AQ39" s="346">
        <v>-3552</v>
      </c>
      <c r="AR39" s="347">
        <v>-41.3</v>
      </c>
      <c r="AS39" s="344"/>
    </row>
    <row r="40" spans="1:46" ht="27" customHeight="1" x14ac:dyDescent="0.15">
      <c r="A40" s="299"/>
      <c r="B40" s="295"/>
      <c r="C40" s="295"/>
      <c r="D40" s="295"/>
      <c r="E40" s="295"/>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1178" t="s">
        <v>540</v>
      </c>
      <c r="AL40" s="1179"/>
      <c r="AM40" s="1179"/>
      <c r="AN40" s="1180"/>
      <c r="AO40" s="345">
        <v>-1067977</v>
      </c>
      <c r="AP40" s="345">
        <v>-209161</v>
      </c>
      <c r="AQ40" s="346">
        <v>-113436</v>
      </c>
      <c r="AR40" s="347">
        <v>84.4</v>
      </c>
      <c r="AS40" s="344"/>
    </row>
    <row r="41" spans="1:46" x14ac:dyDescent="0.15">
      <c r="A41" s="299"/>
      <c r="B41" s="295"/>
      <c r="C41" s="295"/>
      <c r="D41" s="295"/>
      <c r="E41" s="295"/>
      <c r="F41" s="295"/>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1181" t="s">
        <v>302</v>
      </c>
      <c r="AL41" s="1182"/>
      <c r="AM41" s="1182"/>
      <c r="AN41" s="1183"/>
      <c r="AO41" s="345">
        <v>69176</v>
      </c>
      <c r="AP41" s="345">
        <v>13548</v>
      </c>
      <c r="AQ41" s="346">
        <v>35033</v>
      </c>
      <c r="AR41" s="347">
        <v>-61.3</v>
      </c>
      <c r="AS41" s="344"/>
    </row>
    <row r="42" spans="1:46" x14ac:dyDescent="0.15">
      <c r="A42" s="299"/>
      <c r="B42" s="295"/>
      <c r="C42" s="295"/>
      <c r="D42" s="295"/>
      <c r="E42" s="295"/>
      <c r="F42" s="295"/>
      <c r="G42" s="295"/>
      <c r="H42" s="295"/>
      <c r="I42" s="295"/>
      <c r="J42" s="295"/>
      <c r="K42" s="295"/>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350" t="s">
        <v>541</v>
      </c>
      <c r="AL42" s="295"/>
      <c r="AM42" s="295"/>
      <c r="AN42" s="295"/>
      <c r="AO42" s="295"/>
      <c r="AP42" s="295"/>
      <c r="AQ42" s="321"/>
      <c r="AR42" s="321"/>
      <c r="AS42" s="344"/>
    </row>
    <row r="43" spans="1:46" x14ac:dyDescent="0.15">
      <c r="A43" s="299"/>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351"/>
      <c r="AQ43" s="321"/>
      <c r="AR43" s="295"/>
      <c r="AS43" s="344"/>
    </row>
    <row r="44" spans="1:46" x14ac:dyDescent="0.15">
      <c r="A44" s="299"/>
      <c r="B44" s="295"/>
      <c r="C44" s="295"/>
      <c r="D44" s="295"/>
      <c r="E44" s="295"/>
      <c r="F44" s="295"/>
      <c r="G44" s="295"/>
      <c r="H44" s="295"/>
      <c r="I44" s="295"/>
      <c r="J44" s="295"/>
      <c r="K44" s="295"/>
      <c r="L44" s="295"/>
      <c r="M44" s="295"/>
      <c r="N44" s="295"/>
      <c r="O44" s="295"/>
      <c r="P44" s="295"/>
      <c r="Q44" s="295"/>
      <c r="R44" s="295"/>
      <c r="S44" s="295"/>
      <c r="T44" s="295"/>
      <c r="U44" s="295"/>
      <c r="V44" s="295"/>
      <c r="W44" s="295"/>
      <c r="X44" s="295"/>
      <c r="Y44" s="295"/>
      <c r="Z44" s="295"/>
      <c r="AA44" s="295"/>
      <c r="AB44" s="295"/>
      <c r="AC44" s="295"/>
      <c r="AD44" s="295"/>
      <c r="AE44" s="295"/>
      <c r="AF44" s="295"/>
      <c r="AG44" s="295"/>
      <c r="AH44" s="295"/>
      <c r="AI44" s="295"/>
      <c r="AJ44" s="295"/>
      <c r="AK44" s="295"/>
      <c r="AL44" s="295"/>
      <c r="AM44" s="295"/>
      <c r="AN44" s="295"/>
      <c r="AO44" s="295"/>
      <c r="AP44" s="295"/>
      <c r="AQ44" s="321"/>
      <c r="AR44" s="295"/>
    </row>
    <row r="45" spans="1:46" x14ac:dyDescent="0.15">
      <c r="A45" s="297"/>
      <c r="B45" s="297"/>
      <c r="C45" s="297"/>
      <c r="D45" s="297"/>
      <c r="E45" s="297"/>
      <c r="F45" s="297"/>
      <c r="G45" s="297"/>
      <c r="H45" s="297"/>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7"/>
      <c r="AJ45" s="297"/>
      <c r="AK45" s="297"/>
      <c r="AL45" s="297"/>
      <c r="AM45" s="297"/>
      <c r="AN45" s="297"/>
      <c r="AO45" s="297"/>
      <c r="AP45" s="297"/>
      <c r="AQ45" s="352"/>
      <c r="AR45" s="297"/>
      <c r="AS45" s="297"/>
      <c r="AT45" s="295"/>
    </row>
    <row r="46" spans="1:46" x14ac:dyDescent="0.15">
      <c r="A46" s="353"/>
      <c r="B46" s="353"/>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295"/>
    </row>
    <row r="47" spans="1:46" ht="17.25" customHeight="1" x14ac:dyDescent="0.15">
      <c r="A47" s="354" t="s">
        <v>542</v>
      </c>
      <c r="B47" s="295"/>
      <c r="C47" s="295"/>
      <c r="D47" s="295"/>
      <c r="E47" s="295"/>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row>
    <row r="48" spans="1:46" x14ac:dyDescent="0.15">
      <c r="A48" s="299"/>
      <c r="B48" s="295"/>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355" t="s">
        <v>543</v>
      </c>
      <c r="AL48" s="355"/>
      <c r="AM48" s="355"/>
      <c r="AN48" s="355"/>
      <c r="AO48" s="355"/>
      <c r="AP48" s="355"/>
      <c r="AQ48" s="356"/>
      <c r="AR48" s="355"/>
    </row>
    <row r="49" spans="1:44" ht="13.5" customHeight="1" x14ac:dyDescent="0.15">
      <c r="A49" s="299"/>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357"/>
      <c r="AL49" s="358"/>
      <c r="AM49" s="1184" t="s">
        <v>510</v>
      </c>
      <c r="AN49" s="1186" t="s">
        <v>544</v>
      </c>
      <c r="AO49" s="1187"/>
      <c r="AP49" s="1187"/>
      <c r="AQ49" s="1187"/>
      <c r="AR49" s="1188"/>
    </row>
    <row r="50" spans="1:44" x14ac:dyDescent="0.15">
      <c r="A50" s="299"/>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359"/>
      <c r="AL50" s="360"/>
      <c r="AM50" s="1185"/>
      <c r="AN50" s="361" t="s">
        <v>545</v>
      </c>
      <c r="AO50" s="362" t="s">
        <v>546</v>
      </c>
      <c r="AP50" s="363" t="s">
        <v>547</v>
      </c>
      <c r="AQ50" s="364" t="s">
        <v>548</v>
      </c>
      <c r="AR50" s="365" t="s">
        <v>549</v>
      </c>
    </row>
    <row r="51" spans="1:44" x14ac:dyDescent="0.15">
      <c r="A51" s="299"/>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357" t="s">
        <v>550</v>
      </c>
      <c r="AL51" s="358"/>
      <c r="AM51" s="366">
        <v>1827671</v>
      </c>
      <c r="AN51" s="367">
        <v>317690</v>
      </c>
      <c r="AO51" s="368">
        <v>-33.200000000000003</v>
      </c>
      <c r="AP51" s="369">
        <v>138651</v>
      </c>
      <c r="AQ51" s="370">
        <v>7.8</v>
      </c>
      <c r="AR51" s="371">
        <v>-41</v>
      </c>
    </row>
    <row r="52" spans="1:44" x14ac:dyDescent="0.15">
      <c r="A52" s="299"/>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372"/>
      <c r="AL52" s="373" t="s">
        <v>551</v>
      </c>
      <c r="AM52" s="374">
        <v>1206489</v>
      </c>
      <c r="AN52" s="375">
        <v>209715</v>
      </c>
      <c r="AO52" s="376">
        <v>4.2</v>
      </c>
      <c r="AP52" s="377">
        <v>71211</v>
      </c>
      <c r="AQ52" s="378">
        <v>15.7</v>
      </c>
      <c r="AR52" s="379">
        <v>-11.5</v>
      </c>
    </row>
    <row r="53" spans="1:44" x14ac:dyDescent="0.15">
      <c r="A53" s="299"/>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357" t="s">
        <v>552</v>
      </c>
      <c r="AL53" s="358"/>
      <c r="AM53" s="366">
        <v>2963509</v>
      </c>
      <c r="AN53" s="367">
        <v>533485</v>
      </c>
      <c r="AO53" s="368">
        <v>67.900000000000006</v>
      </c>
      <c r="AP53" s="369">
        <v>122882</v>
      </c>
      <c r="AQ53" s="370">
        <v>-11.4</v>
      </c>
      <c r="AR53" s="371">
        <v>79.3</v>
      </c>
    </row>
    <row r="54" spans="1:44" x14ac:dyDescent="0.15">
      <c r="A54" s="299"/>
      <c r="B54" s="295"/>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5"/>
      <c r="AH54" s="295"/>
      <c r="AI54" s="295"/>
      <c r="AJ54" s="295"/>
      <c r="AK54" s="372"/>
      <c r="AL54" s="373" t="s">
        <v>551</v>
      </c>
      <c r="AM54" s="374">
        <v>2624759</v>
      </c>
      <c r="AN54" s="375">
        <v>472504</v>
      </c>
      <c r="AO54" s="376">
        <v>125.3</v>
      </c>
      <c r="AP54" s="377">
        <v>65785</v>
      </c>
      <c r="AQ54" s="378">
        <v>-7.6</v>
      </c>
      <c r="AR54" s="379">
        <v>132.9</v>
      </c>
    </row>
    <row r="55" spans="1:44" x14ac:dyDescent="0.15">
      <c r="A55" s="299"/>
      <c r="B55" s="295"/>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357" t="s">
        <v>553</v>
      </c>
      <c r="AL55" s="358"/>
      <c r="AM55" s="366">
        <v>982068</v>
      </c>
      <c r="AN55" s="367">
        <v>182846</v>
      </c>
      <c r="AO55" s="368">
        <v>-65.7</v>
      </c>
      <c r="AP55" s="369">
        <v>114790</v>
      </c>
      <c r="AQ55" s="370">
        <v>-6.6</v>
      </c>
      <c r="AR55" s="371">
        <v>-59.1</v>
      </c>
    </row>
    <row r="56" spans="1:44" x14ac:dyDescent="0.15">
      <c r="A56" s="299"/>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372"/>
      <c r="AL56" s="373" t="s">
        <v>551</v>
      </c>
      <c r="AM56" s="374">
        <v>577785</v>
      </c>
      <c r="AN56" s="375">
        <v>107575</v>
      </c>
      <c r="AO56" s="376">
        <v>-77.2</v>
      </c>
      <c r="AP56" s="377">
        <v>55601</v>
      </c>
      <c r="AQ56" s="378">
        <v>-15.5</v>
      </c>
      <c r="AR56" s="379">
        <v>-61.7</v>
      </c>
    </row>
    <row r="57" spans="1:44" x14ac:dyDescent="0.15">
      <c r="A57" s="299"/>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5"/>
      <c r="AH57" s="295"/>
      <c r="AI57" s="295"/>
      <c r="AJ57" s="295"/>
      <c r="AK57" s="357" t="s">
        <v>554</v>
      </c>
      <c r="AL57" s="358"/>
      <c r="AM57" s="366">
        <v>1044968</v>
      </c>
      <c r="AN57" s="367">
        <v>200032</v>
      </c>
      <c r="AO57" s="368">
        <v>9.4</v>
      </c>
      <c r="AP57" s="369">
        <v>126262</v>
      </c>
      <c r="AQ57" s="370">
        <v>10</v>
      </c>
      <c r="AR57" s="371">
        <v>-0.6</v>
      </c>
    </row>
    <row r="58" spans="1:44" x14ac:dyDescent="0.15">
      <c r="A58" s="299"/>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372"/>
      <c r="AL58" s="373" t="s">
        <v>551</v>
      </c>
      <c r="AM58" s="374">
        <v>506476</v>
      </c>
      <c r="AN58" s="375">
        <v>96952</v>
      </c>
      <c r="AO58" s="376">
        <v>-9.9</v>
      </c>
      <c r="AP58" s="377">
        <v>56769</v>
      </c>
      <c r="AQ58" s="378">
        <v>2.1</v>
      </c>
      <c r="AR58" s="379">
        <v>-12</v>
      </c>
    </row>
    <row r="59" spans="1:44" x14ac:dyDescent="0.15">
      <c r="A59" s="299"/>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357" t="s">
        <v>555</v>
      </c>
      <c r="AL59" s="358"/>
      <c r="AM59" s="366">
        <v>1340698</v>
      </c>
      <c r="AN59" s="367">
        <v>262573</v>
      </c>
      <c r="AO59" s="368">
        <v>31.3</v>
      </c>
      <c r="AP59" s="369">
        <v>263613</v>
      </c>
      <c r="AQ59" s="370">
        <v>108.8</v>
      </c>
      <c r="AR59" s="371">
        <v>-77.5</v>
      </c>
    </row>
    <row r="60" spans="1:44" x14ac:dyDescent="0.15">
      <c r="A60" s="299"/>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372"/>
      <c r="AL60" s="373" t="s">
        <v>551</v>
      </c>
      <c r="AM60" s="374">
        <v>654388</v>
      </c>
      <c r="AN60" s="375">
        <v>128161</v>
      </c>
      <c r="AO60" s="376">
        <v>32.200000000000003</v>
      </c>
      <c r="AP60" s="377">
        <v>128823</v>
      </c>
      <c r="AQ60" s="378">
        <v>126.9</v>
      </c>
      <c r="AR60" s="379">
        <v>-94.7</v>
      </c>
    </row>
    <row r="61" spans="1:44" x14ac:dyDescent="0.15">
      <c r="A61" s="299"/>
      <c r="B61" s="295"/>
      <c r="C61" s="295"/>
      <c r="D61" s="295"/>
      <c r="E61" s="295"/>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357" t="s">
        <v>556</v>
      </c>
      <c r="AL61" s="380"/>
      <c r="AM61" s="381">
        <v>1631783</v>
      </c>
      <c r="AN61" s="382">
        <v>299325</v>
      </c>
      <c r="AO61" s="383">
        <v>1.9</v>
      </c>
      <c r="AP61" s="384">
        <v>153240</v>
      </c>
      <c r="AQ61" s="385">
        <v>21.7</v>
      </c>
      <c r="AR61" s="371">
        <v>-19.8</v>
      </c>
    </row>
    <row r="62" spans="1:44" x14ac:dyDescent="0.15">
      <c r="A62" s="299"/>
      <c r="B62" s="295"/>
      <c r="C62" s="295"/>
      <c r="D62" s="295"/>
      <c r="E62" s="295"/>
      <c r="F62" s="29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372"/>
      <c r="AL62" s="373" t="s">
        <v>551</v>
      </c>
      <c r="AM62" s="374">
        <v>1113979</v>
      </c>
      <c r="AN62" s="375">
        <v>202981</v>
      </c>
      <c r="AO62" s="376">
        <v>14.9</v>
      </c>
      <c r="AP62" s="377">
        <v>75638</v>
      </c>
      <c r="AQ62" s="378">
        <v>24.3</v>
      </c>
      <c r="AR62" s="379">
        <v>-9.4</v>
      </c>
    </row>
    <row r="63" spans="1:44" x14ac:dyDescent="0.15">
      <c r="A63" s="299"/>
      <c r="B63" s="295"/>
      <c r="C63" s="295"/>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row>
    <row r="64" spans="1:44" x14ac:dyDescent="0.15">
      <c r="A64" s="299"/>
      <c r="B64" s="295"/>
      <c r="C64" s="295"/>
      <c r="D64" s="295"/>
      <c r="E64" s="295"/>
      <c r="F64" s="295"/>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row>
    <row r="65" spans="1:46" x14ac:dyDescent="0.15">
      <c r="A65" s="299"/>
      <c r="B65" s="295"/>
      <c r="C65" s="295"/>
      <c r="D65" s="295"/>
      <c r="E65" s="295"/>
      <c r="F65" s="295"/>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row>
    <row r="66" spans="1:46" x14ac:dyDescent="0.15">
      <c r="A66" s="386"/>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87"/>
    </row>
    <row r="67" spans="1:46" ht="13.5" hidden="1" customHeight="1" x14ac:dyDescent="0.15">
      <c r="AK67" s="295"/>
      <c r="AL67" s="295"/>
      <c r="AM67" s="295"/>
      <c r="AN67" s="295"/>
      <c r="AO67" s="295"/>
      <c r="AP67" s="295"/>
      <c r="AQ67" s="295"/>
      <c r="AR67" s="295"/>
      <c r="AS67" s="295"/>
      <c r="AT67" s="295"/>
    </row>
    <row r="68" spans="1:46" ht="13.5" hidden="1" customHeight="1" x14ac:dyDescent="0.15">
      <c r="AK68" s="295"/>
      <c r="AL68" s="295"/>
      <c r="AM68" s="295"/>
      <c r="AN68" s="295"/>
      <c r="AO68" s="295"/>
      <c r="AP68" s="295"/>
      <c r="AQ68" s="295"/>
      <c r="AR68" s="295"/>
    </row>
    <row r="69" spans="1:46" ht="13.5" hidden="1" customHeight="1" x14ac:dyDescent="0.15">
      <c r="AK69" s="295"/>
      <c r="AL69" s="295"/>
      <c r="AM69" s="295"/>
      <c r="AN69" s="295"/>
      <c r="AO69" s="295"/>
      <c r="AP69" s="295"/>
      <c r="AQ69" s="295"/>
      <c r="AR69" s="295"/>
    </row>
    <row r="70" spans="1:46" hidden="1" x14ac:dyDescent="0.15">
      <c r="AK70" s="295"/>
      <c r="AL70" s="295"/>
      <c r="AM70" s="295"/>
      <c r="AN70" s="295"/>
      <c r="AO70" s="295"/>
      <c r="AP70" s="295"/>
      <c r="AQ70" s="295"/>
      <c r="AR70" s="295"/>
    </row>
    <row r="71" spans="1:46" hidden="1" x14ac:dyDescent="0.15">
      <c r="AK71" s="295"/>
      <c r="AL71" s="295"/>
      <c r="AM71" s="295"/>
      <c r="AN71" s="295"/>
      <c r="AO71" s="295"/>
      <c r="AP71" s="295"/>
      <c r="AQ71" s="295"/>
      <c r="AR71" s="295"/>
    </row>
    <row r="72" spans="1:46" hidden="1" x14ac:dyDescent="0.15">
      <c r="AK72" s="295"/>
      <c r="AL72" s="295"/>
      <c r="AM72" s="295"/>
      <c r="AN72" s="295"/>
      <c r="AO72" s="295"/>
      <c r="AP72" s="295"/>
      <c r="AQ72" s="295"/>
      <c r="AR72" s="295"/>
    </row>
    <row r="73" spans="1:46" hidden="1" x14ac:dyDescent="0.15">
      <c r="AK73" s="295"/>
      <c r="AL73" s="295"/>
      <c r="AM73" s="295"/>
      <c r="AN73" s="295"/>
      <c r="AO73" s="295"/>
      <c r="AP73" s="295"/>
      <c r="AQ73" s="295"/>
      <c r="AR73" s="295"/>
    </row>
  </sheetData>
  <sheetProtection algorithmName="SHA-512" hashValue="zlw011XD7BVbXMYULg1s48mpUhaUvtB6Qj86A71Hp5dW/uizr07fXcfe6FKkp82FWJr3uOCxi9Tmx2dsrxlf9w==" saltValue="bSSwp24+ZO5bWrYihMyaSA==" spinCount="100000" sheet="1" objects="1" scenarios="1"/>
  <mergeCells count="24">
    <mergeCell ref="AO30:AO31"/>
    <mergeCell ref="AO7:AO8"/>
    <mergeCell ref="AK9:AN9"/>
    <mergeCell ref="AK10:AN10"/>
    <mergeCell ref="AK11:AN11"/>
    <mergeCell ref="AK12:AN12"/>
    <mergeCell ref="AK13:AN13"/>
    <mergeCell ref="AK37:AN37"/>
    <mergeCell ref="AK14:AN14"/>
    <mergeCell ref="AK15:AN15"/>
    <mergeCell ref="AK16:AN16"/>
    <mergeCell ref="AK21:AN21"/>
    <mergeCell ref="AK22:AN22"/>
    <mergeCell ref="AK32:AN32"/>
    <mergeCell ref="AK33:AN33"/>
    <mergeCell ref="AK34:AN34"/>
    <mergeCell ref="AK35:AN35"/>
    <mergeCell ref="AK36:AN36"/>
    <mergeCell ref="AK38:AN38"/>
    <mergeCell ref="AK39:AN39"/>
    <mergeCell ref="AK40:AN40"/>
    <mergeCell ref="AK41:AN41"/>
    <mergeCell ref="AM49:AM50"/>
    <mergeCell ref="AN49:AR49"/>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DU121"/>
  <sheetViews>
    <sheetView showGridLines="0" zoomScaleNormal="100" zoomScaleSheetLayoutView="55" workbookViewId="0">
      <selection activeCell="BJ87" sqref="BJ87"/>
    </sheetView>
  </sheetViews>
  <sheetFormatPr defaultColWidth="0" defaultRowHeight="13.5" customHeight="1" zeroHeight="1" x14ac:dyDescent="0.15"/>
  <cols>
    <col min="1" max="125" width="2.5" style="293" customWidth="1"/>
    <col min="126" max="16384" width="9" style="292" hidden="1"/>
  </cols>
  <sheetData>
    <row r="1" spans="2:125"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2:125" x14ac:dyDescent="0.15">
      <c r="B2" s="292"/>
      <c r="DG2" s="292"/>
    </row>
    <row r="3" spans="2:125" x14ac:dyDescent="0.15">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H3" s="292"/>
      <c r="DI3" s="292"/>
      <c r="DJ3" s="292"/>
      <c r="DK3" s="292"/>
      <c r="DL3" s="292"/>
      <c r="DM3" s="292"/>
      <c r="DN3" s="292"/>
      <c r="DO3" s="292"/>
      <c r="DP3" s="292"/>
      <c r="DQ3" s="292"/>
      <c r="DR3" s="292"/>
      <c r="DS3" s="292"/>
      <c r="DT3" s="292"/>
      <c r="DU3" s="292"/>
    </row>
    <row r="4" spans="2:125" x14ac:dyDescent="0.15"/>
    <row r="5" spans="2:125" x14ac:dyDescent="0.15"/>
    <row r="6" spans="2:125" x14ac:dyDescent="0.15"/>
    <row r="7" spans="2:125" x14ac:dyDescent="0.15"/>
    <row r="8" spans="2:125" x14ac:dyDescent="0.15"/>
    <row r="9" spans="2:125" x14ac:dyDescent="0.15">
      <c r="DU9" s="29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2"/>
    </row>
    <row r="18" spans="125:125" x14ac:dyDescent="0.15"/>
    <row r="19" spans="125:125" x14ac:dyDescent="0.15"/>
    <row r="20" spans="125:125" x14ac:dyDescent="0.15">
      <c r="DU20" s="292"/>
    </row>
    <row r="21" spans="125:125" x14ac:dyDescent="0.15">
      <c r="DU21" s="29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2"/>
    </row>
    <row r="29" spans="125:125" x14ac:dyDescent="0.15"/>
    <row r="30" spans="125:125" x14ac:dyDescent="0.15"/>
    <row r="31" spans="125:125" x14ac:dyDescent="0.15"/>
    <row r="32" spans="125:125" x14ac:dyDescent="0.15"/>
    <row r="33" spans="2:125" x14ac:dyDescent="0.15">
      <c r="B33" s="292"/>
      <c r="G33" s="292"/>
      <c r="I33" s="292"/>
    </row>
    <row r="34" spans="2:125" x14ac:dyDescent="0.15">
      <c r="C34" s="292"/>
      <c r="P34" s="292"/>
      <c r="DE34" s="292"/>
      <c r="DH34" s="292"/>
    </row>
    <row r="35" spans="2:125" x14ac:dyDescent="0.15">
      <c r="D35" s="292"/>
      <c r="E35" s="292"/>
      <c r="DG35" s="292"/>
      <c r="DJ35" s="292"/>
      <c r="DP35" s="292"/>
      <c r="DQ35" s="292"/>
      <c r="DR35" s="292"/>
      <c r="DS35" s="292"/>
      <c r="DT35" s="292"/>
      <c r="DU35" s="292"/>
    </row>
    <row r="36" spans="2:125" x14ac:dyDescent="0.15">
      <c r="F36" s="292"/>
      <c r="H36" s="292"/>
      <c r="J36" s="292"/>
      <c r="K36" s="292"/>
      <c r="L36" s="292"/>
      <c r="M36" s="292"/>
      <c r="N36" s="292"/>
      <c r="O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c r="BM36" s="292"/>
      <c r="BN36" s="292"/>
      <c r="BO36" s="292"/>
      <c r="BP36" s="292"/>
      <c r="BQ36" s="292"/>
      <c r="BR36" s="292"/>
      <c r="BS36" s="292"/>
      <c r="BT36" s="292"/>
      <c r="BU36" s="292"/>
      <c r="BV36" s="292"/>
      <c r="BW36" s="292"/>
      <c r="BX36" s="292"/>
      <c r="BY36" s="292"/>
      <c r="BZ36" s="292"/>
      <c r="CA36" s="292"/>
      <c r="CB36" s="292"/>
      <c r="CC36" s="292"/>
      <c r="CD36" s="292"/>
      <c r="CE36" s="292"/>
      <c r="CF36" s="292"/>
      <c r="CG36" s="292"/>
      <c r="CH36" s="292"/>
      <c r="CI36" s="292"/>
      <c r="CJ36" s="292"/>
      <c r="CK36" s="292"/>
      <c r="CL36" s="292"/>
      <c r="CM36" s="292"/>
      <c r="CN36" s="292"/>
      <c r="CO36" s="292"/>
      <c r="CP36" s="292"/>
      <c r="CQ36" s="292"/>
      <c r="CR36" s="292"/>
      <c r="CS36" s="292"/>
      <c r="CT36" s="292"/>
      <c r="CU36" s="292"/>
      <c r="CV36" s="292"/>
      <c r="CW36" s="292"/>
      <c r="CX36" s="292"/>
      <c r="CY36" s="292"/>
      <c r="CZ36" s="292"/>
      <c r="DA36" s="292"/>
      <c r="DB36" s="292"/>
      <c r="DC36" s="292"/>
      <c r="DD36" s="292"/>
      <c r="DF36" s="292"/>
      <c r="DI36" s="292"/>
      <c r="DK36" s="292"/>
      <c r="DL36" s="292"/>
      <c r="DM36" s="292"/>
      <c r="DN36" s="292"/>
      <c r="DO36" s="292"/>
      <c r="DP36" s="292"/>
      <c r="DQ36" s="292"/>
      <c r="DR36" s="292"/>
      <c r="DS36" s="292"/>
      <c r="DT36" s="292"/>
      <c r="DU36" s="292"/>
    </row>
    <row r="37" spans="2:125" x14ac:dyDescent="0.15">
      <c r="DU37" s="292"/>
    </row>
    <row r="38" spans="2:125" x14ac:dyDescent="0.15">
      <c r="DT38" s="292"/>
      <c r="DU38" s="292"/>
    </row>
    <row r="39" spans="2:125" x14ac:dyDescent="0.15"/>
    <row r="40" spans="2:125" x14ac:dyDescent="0.15">
      <c r="DH40" s="292"/>
    </row>
    <row r="41" spans="2:125" x14ac:dyDescent="0.15">
      <c r="DE41" s="292"/>
    </row>
    <row r="42" spans="2:125" x14ac:dyDescent="0.15">
      <c r="DG42" s="292"/>
      <c r="DJ42" s="292"/>
    </row>
    <row r="43" spans="2:125" x14ac:dyDescent="0.15">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F43" s="292"/>
      <c r="DI43" s="292"/>
      <c r="DK43" s="292"/>
      <c r="DL43" s="292"/>
      <c r="DM43" s="292"/>
      <c r="DN43" s="292"/>
      <c r="DO43" s="292"/>
      <c r="DP43" s="292"/>
      <c r="DQ43" s="292"/>
      <c r="DR43" s="292"/>
      <c r="DS43" s="292"/>
      <c r="DT43" s="292"/>
      <c r="DU43" s="292"/>
    </row>
    <row r="44" spans="2:125" x14ac:dyDescent="0.15">
      <c r="DU44" s="292"/>
    </row>
    <row r="45" spans="2:125" x14ac:dyDescent="0.15"/>
    <row r="46" spans="2:125" x14ac:dyDescent="0.15"/>
    <row r="47" spans="2:125" x14ac:dyDescent="0.15"/>
    <row r="48" spans="2:125" x14ac:dyDescent="0.15">
      <c r="DT48" s="292"/>
      <c r="DU48" s="292"/>
    </row>
    <row r="49" spans="120:125" x14ac:dyDescent="0.15">
      <c r="DU49" s="292"/>
    </row>
    <row r="50" spans="120:125" x14ac:dyDescent="0.15">
      <c r="DU50" s="292"/>
    </row>
    <row r="51" spans="120:125" x14ac:dyDescent="0.15">
      <c r="DP51" s="292"/>
      <c r="DQ51" s="292"/>
      <c r="DR51" s="292"/>
      <c r="DS51" s="292"/>
      <c r="DT51" s="292"/>
      <c r="DU51" s="292"/>
    </row>
    <row r="52" spans="120:125" x14ac:dyDescent="0.15"/>
    <row r="53" spans="120:125" x14ac:dyDescent="0.15"/>
    <row r="54" spans="120:125" x14ac:dyDescent="0.15">
      <c r="DU54" s="292"/>
    </row>
    <row r="55" spans="120:125" x14ac:dyDescent="0.15"/>
    <row r="56" spans="120:125" x14ac:dyDescent="0.15"/>
    <row r="57" spans="120:125" x14ac:dyDescent="0.15"/>
    <row r="58" spans="120:125" x14ac:dyDescent="0.15">
      <c r="DU58" s="292"/>
    </row>
    <row r="59" spans="120:125" x14ac:dyDescent="0.15"/>
    <row r="60" spans="120:125" x14ac:dyDescent="0.15"/>
    <row r="61" spans="120:125" x14ac:dyDescent="0.15"/>
    <row r="62" spans="120:125" x14ac:dyDescent="0.15"/>
    <row r="63" spans="120:125" x14ac:dyDescent="0.15">
      <c r="DU63" s="292"/>
    </row>
    <row r="64" spans="120:125" x14ac:dyDescent="0.15">
      <c r="DT64" s="292"/>
      <c r="DU64" s="292"/>
    </row>
    <row r="65" spans="123:125" x14ac:dyDescent="0.15"/>
    <row r="66" spans="123:125" x14ac:dyDescent="0.15"/>
    <row r="67" spans="123:125" x14ac:dyDescent="0.15"/>
    <row r="68" spans="123:125" x14ac:dyDescent="0.15"/>
    <row r="69" spans="123:125" x14ac:dyDescent="0.15">
      <c r="DS69" s="292"/>
      <c r="DT69" s="292"/>
      <c r="DU69" s="29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2"/>
    </row>
    <row r="83" spans="116:125" x14ac:dyDescent="0.15">
      <c r="DM83" s="292"/>
      <c r="DN83" s="292"/>
      <c r="DO83" s="292"/>
      <c r="DP83" s="292"/>
      <c r="DQ83" s="292"/>
      <c r="DR83" s="292"/>
      <c r="DS83" s="292"/>
      <c r="DT83" s="292"/>
      <c r="DU83" s="292"/>
    </row>
    <row r="84" spans="116:125" x14ac:dyDescent="0.15"/>
    <row r="85" spans="116:125" x14ac:dyDescent="0.15"/>
    <row r="86" spans="116:125" x14ac:dyDescent="0.15"/>
    <row r="87" spans="116:125" x14ac:dyDescent="0.15"/>
    <row r="88" spans="116:125" x14ac:dyDescent="0.15">
      <c r="DU88" s="29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2"/>
      <c r="DT94" s="292"/>
      <c r="DU94" s="292"/>
    </row>
    <row r="95" spans="116:125" ht="13.5" customHeight="1" x14ac:dyDescent="0.15">
      <c r="DU95" s="29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2"/>
    </row>
    <row r="102" spans="124:125" ht="13.5" customHeight="1" x14ac:dyDescent="0.15"/>
    <row r="103" spans="124:125" ht="13.5" customHeight="1" x14ac:dyDescent="0.15"/>
    <row r="104" spans="124:125" ht="13.5" customHeight="1" x14ac:dyDescent="0.15">
      <c r="DT104" s="292"/>
      <c r="DU104" s="29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558</v>
      </c>
    </row>
    <row r="120" spans="125:125" ht="13.5" hidden="1" customHeight="1" x14ac:dyDescent="0.15"/>
    <row r="121" spans="125:125" ht="13.5" hidden="1" customHeight="1" x14ac:dyDescent="0.15">
      <c r="DU121" s="292"/>
    </row>
  </sheetData>
  <sheetProtection algorithmName="SHA-512" hashValue="2X9tPsYVzy/hHkAjdpbMLEzewdSIzFPq0sn2nUKC72FvambhHS6e9wX6G8Yy98Gz5UycV+StXc22jq3vbw1iSw==" saltValue="ZJtjYPKZzT4+faZDOg/qZA=="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EL116"/>
  <sheetViews>
    <sheetView showGridLines="0" zoomScaleNormal="100" zoomScaleSheetLayoutView="55" workbookViewId="0">
      <selection activeCell="BI75" sqref="BI75"/>
    </sheetView>
  </sheetViews>
  <sheetFormatPr defaultColWidth="0" defaultRowHeight="13.5" customHeight="1" zeroHeight="1" x14ac:dyDescent="0.15"/>
  <cols>
    <col min="1" max="125" width="2.5" style="293" customWidth="1"/>
    <col min="126" max="142" width="0" style="292" hidden="1" customWidth="1"/>
    <col min="143" max="16384" width="9" style="292" hidden="1"/>
  </cols>
  <sheetData>
    <row r="1" spans="1:125"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1:125" x14ac:dyDescent="0.15">
      <c r="B2" s="292"/>
      <c r="T2" s="292"/>
    </row>
    <row r="3" spans="1:125"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G3" s="292"/>
      <c r="DH3" s="292"/>
      <c r="DI3" s="292"/>
      <c r="DJ3" s="292"/>
      <c r="DK3" s="292"/>
      <c r="DL3" s="292"/>
      <c r="DM3" s="292"/>
      <c r="DN3" s="292"/>
      <c r="DO3" s="292"/>
      <c r="DP3" s="292"/>
      <c r="DQ3" s="292"/>
      <c r="DR3" s="292"/>
      <c r="DS3" s="292"/>
      <c r="DT3" s="292"/>
      <c r="DU3" s="29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2"/>
      <c r="G33" s="292"/>
      <c r="I33" s="292"/>
    </row>
    <row r="34" spans="2:125" x14ac:dyDescent="0.15">
      <c r="C34" s="292"/>
      <c r="P34" s="292"/>
      <c r="R34" s="292"/>
      <c r="U34" s="292"/>
    </row>
    <row r="35" spans="2:125" x14ac:dyDescent="0.15">
      <c r="D35" s="292"/>
      <c r="E35" s="292"/>
      <c r="T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c r="BM35" s="292"/>
      <c r="BN35" s="292"/>
      <c r="BO35" s="292"/>
      <c r="BP35" s="292"/>
      <c r="BQ35" s="292"/>
      <c r="BR35" s="292"/>
      <c r="BS35" s="292"/>
      <c r="BT35" s="292"/>
      <c r="BU35" s="292"/>
      <c r="BV35" s="292"/>
      <c r="BW35" s="292"/>
      <c r="BX35" s="292"/>
      <c r="BY35" s="292"/>
      <c r="BZ35" s="292"/>
      <c r="CA35" s="292"/>
      <c r="CB35" s="292"/>
      <c r="CC35" s="292"/>
      <c r="CD35" s="292"/>
      <c r="CE35" s="292"/>
      <c r="CF35" s="292"/>
      <c r="CG35" s="292"/>
      <c r="CH35" s="292"/>
      <c r="CI35" s="292"/>
      <c r="CJ35" s="292"/>
      <c r="CK35" s="292"/>
      <c r="CL35" s="292"/>
      <c r="CM35" s="292"/>
      <c r="CN35" s="292"/>
      <c r="CO35" s="292"/>
      <c r="CP35" s="292"/>
      <c r="CQ35" s="292"/>
      <c r="CR35" s="292"/>
      <c r="CS35" s="292"/>
      <c r="CT35" s="292"/>
      <c r="CU35" s="292"/>
      <c r="CV35" s="292"/>
      <c r="CW35" s="292"/>
      <c r="CX35" s="292"/>
      <c r="CY35" s="292"/>
      <c r="CZ35" s="292"/>
      <c r="DA35" s="292"/>
      <c r="DB35" s="292"/>
      <c r="DC35" s="292"/>
      <c r="DD35" s="292"/>
      <c r="DE35" s="292"/>
      <c r="DF35" s="292"/>
      <c r="DG35" s="292"/>
      <c r="DH35" s="292"/>
      <c r="DI35" s="292"/>
      <c r="DJ35" s="292"/>
      <c r="DK35" s="292"/>
      <c r="DL35" s="292"/>
      <c r="DM35" s="292"/>
      <c r="DN35" s="292"/>
      <c r="DO35" s="292"/>
      <c r="DP35" s="292"/>
      <c r="DQ35" s="292"/>
      <c r="DR35" s="292"/>
      <c r="DS35" s="292"/>
      <c r="DT35" s="292"/>
      <c r="DU35" s="292"/>
    </row>
    <row r="36" spans="2:125" x14ac:dyDescent="0.15">
      <c r="F36" s="292"/>
      <c r="H36" s="292"/>
      <c r="J36" s="292"/>
      <c r="K36" s="292"/>
      <c r="L36" s="292"/>
      <c r="M36" s="292"/>
      <c r="N36" s="292"/>
      <c r="O36" s="292"/>
      <c r="Q36" s="292"/>
      <c r="S36" s="292"/>
      <c r="V36" s="292"/>
    </row>
    <row r="37" spans="2:125" x14ac:dyDescent="0.15"/>
    <row r="38" spans="2:125" x14ac:dyDescent="0.15"/>
    <row r="39" spans="2:125" x14ac:dyDescent="0.15"/>
    <row r="40" spans="2:125" x14ac:dyDescent="0.15">
      <c r="U40" s="292"/>
    </row>
    <row r="41" spans="2:125" x14ac:dyDescent="0.15">
      <c r="R41" s="292"/>
    </row>
    <row r="42" spans="2:125" x14ac:dyDescent="0.15">
      <c r="T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c r="BM42" s="292"/>
      <c r="BN42" s="292"/>
      <c r="BO42" s="292"/>
      <c r="BP42" s="292"/>
      <c r="BQ42" s="292"/>
      <c r="BR42" s="292"/>
      <c r="BS42" s="292"/>
      <c r="BT42" s="292"/>
      <c r="BU42" s="292"/>
      <c r="BV42" s="292"/>
      <c r="BW42" s="292"/>
      <c r="BX42" s="292"/>
      <c r="BY42" s="292"/>
      <c r="BZ42" s="292"/>
      <c r="CA42" s="292"/>
      <c r="CB42" s="292"/>
      <c r="CC42" s="292"/>
      <c r="CD42" s="292"/>
      <c r="CE42" s="292"/>
      <c r="CF42" s="292"/>
      <c r="CG42" s="292"/>
      <c r="CH42" s="292"/>
      <c r="CI42" s="292"/>
      <c r="CJ42" s="292"/>
      <c r="CK42" s="292"/>
      <c r="CL42" s="292"/>
      <c r="CM42" s="292"/>
      <c r="CN42" s="292"/>
      <c r="CO42" s="292"/>
      <c r="CP42" s="292"/>
      <c r="CQ42" s="292"/>
      <c r="CR42" s="292"/>
      <c r="CS42" s="292"/>
      <c r="CT42" s="292"/>
      <c r="CU42" s="292"/>
      <c r="CV42" s="292"/>
      <c r="CW42" s="292"/>
      <c r="CX42" s="292"/>
      <c r="CY42" s="292"/>
      <c r="CZ42" s="292"/>
      <c r="DA42" s="292"/>
      <c r="DB42" s="292"/>
      <c r="DC42" s="292"/>
      <c r="DD42" s="292"/>
      <c r="DE42" s="292"/>
      <c r="DF42" s="292"/>
      <c r="DG42" s="292"/>
      <c r="DH42" s="292"/>
      <c r="DI42" s="292"/>
      <c r="DJ42" s="292"/>
      <c r="DK42" s="292"/>
      <c r="DL42" s="292"/>
      <c r="DM42" s="292"/>
      <c r="DN42" s="292"/>
      <c r="DO42" s="292"/>
      <c r="DP42" s="292"/>
      <c r="DQ42" s="292"/>
      <c r="DR42" s="292"/>
      <c r="DS42" s="292"/>
      <c r="DT42" s="292"/>
      <c r="DU42" s="292"/>
    </row>
    <row r="43" spans="2:125" x14ac:dyDescent="0.15">
      <c r="Q43" s="292"/>
      <c r="S43" s="292"/>
      <c r="V43" s="29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3" t="s">
        <v>559</v>
      </c>
    </row>
  </sheetData>
  <sheetProtection algorithmName="SHA-512" hashValue="CKoWvHCxRs+pAasJNg6dFWIFAv5XqgTKxaR74pZbM7pSQ0aPTzaf1LHs1rFgTsTHfDXKpa5P7YA8UVOwkkbRQg==" saltValue="8HuH2xxom9aXDdZW1bdjmg=="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tabColor rgb="FFFFFF00"/>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560</v>
      </c>
      <c r="G46" s="8" t="s">
        <v>561</v>
      </c>
      <c r="H46" s="8" t="s">
        <v>562</v>
      </c>
      <c r="I46" s="8" t="s">
        <v>563</v>
      </c>
      <c r="J46" s="9" t="s">
        <v>564</v>
      </c>
    </row>
    <row r="47" spans="2:10" ht="57.75" customHeight="1" x14ac:dyDescent="0.15">
      <c r="B47" s="10"/>
      <c r="C47" s="1200" t="s">
        <v>3</v>
      </c>
      <c r="D47" s="1200"/>
      <c r="E47" s="1201"/>
      <c r="F47" s="11">
        <v>22.41</v>
      </c>
      <c r="G47" s="12">
        <v>23.25</v>
      </c>
      <c r="H47" s="12">
        <v>23.21</v>
      </c>
      <c r="I47" s="12">
        <v>22.56</v>
      </c>
      <c r="J47" s="13">
        <v>20.61</v>
      </c>
    </row>
    <row r="48" spans="2:10" ht="57.75" customHeight="1" x14ac:dyDescent="0.15">
      <c r="B48" s="14"/>
      <c r="C48" s="1202" t="s">
        <v>4</v>
      </c>
      <c r="D48" s="1202"/>
      <c r="E48" s="1203"/>
      <c r="F48" s="15">
        <v>5.0599999999999996</v>
      </c>
      <c r="G48" s="16">
        <v>6.39</v>
      </c>
      <c r="H48" s="16">
        <v>6.49</v>
      </c>
      <c r="I48" s="16">
        <v>7.98</v>
      </c>
      <c r="J48" s="17">
        <v>8.23</v>
      </c>
    </row>
    <row r="49" spans="2:10" ht="57.75" customHeight="1" thickBot="1" x14ac:dyDescent="0.2">
      <c r="B49" s="18"/>
      <c r="C49" s="1204" t="s">
        <v>5</v>
      </c>
      <c r="D49" s="1204"/>
      <c r="E49" s="1205"/>
      <c r="F49" s="19">
        <v>7.37</v>
      </c>
      <c r="G49" s="20">
        <v>9.5399999999999991</v>
      </c>
      <c r="H49" s="20">
        <v>7.7</v>
      </c>
      <c r="I49" s="20">
        <v>4.28</v>
      </c>
      <c r="J49" s="21">
        <v>8.7200000000000006</v>
      </c>
    </row>
    <row r="50" spans="2:10" ht="13.5" customHeight="1" x14ac:dyDescent="0.15"/>
  </sheetData>
  <sheetProtection algorithmName="SHA-512" hashValue="4HKPvEmANuS9UgPEM/ZbMoDwTV+6zIboxh/WxH8vf7FF8aMlUFK/h5GOGvpYec7SWgi2XH62CcwKulE9r6+3Rw==" saltValue="hzBweI2sILF86yKbVZ3i2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tabColor rgb="FFFFFF00"/>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560</v>
      </c>
      <c r="G33" s="29" t="s">
        <v>561</v>
      </c>
      <c r="H33" s="29" t="s">
        <v>562</v>
      </c>
      <c r="I33" s="29" t="s">
        <v>563</v>
      </c>
      <c r="J33" s="30" t="s">
        <v>564</v>
      </c>
      <c r="K33" s="22"/>
      <c r="L33" s="22"/>
      <c r="M33" s="22"/>
      <c r="N33" s="22"/>
      <c r="O33" s="22"/>
      <c r="P33" s="22"/>
    </row>
    <row r="34" spans="1:16" ht="39" customHeight="1" x14ac:dyDescent="0.15">
      <c r="A34" s="22"/>
      <c r="B34" s="31"/>
      <c r="C34" s="1212" t="s">
        <v>565</v>
      </c>
      <c r="D34" s="1212"/>
      <c r="E34" s="1213"/>
      <c r="F34" s="32">
        <v>5.0599999999999996</v>
      </c>
      <c r="G34" s="33">
        <v>6.38</v>
      </c>
      <c r="H34" s="33">
        <v>6.49</v>
      </c>
      <c r="I34" s="33">
        <v>7.98</v>
      </c>
      <c r="J34" s="34">
        <v>8.23</v>
      </c>
      <c r="K34" s="22"/>
      <c r="L34" s="22"/>
      <c r="M34" s="22"/>
      <c r="N34" s="22"/>
      <c r="O34" s="22"/>
      <c r="P34" s="22"/>
    </row>
    <row r="35" spans="1:16" ht="39" customHeight="1" x14ac:dyDescent="0.15">
      <c r="A35" s="22"/>
      <c r="B35" s="35"/>
      <c r="C35" s="1206" t="s">
        <v>566</v>
      </c>
      <c r="D35" s="1207"/>
      <c r="E35" s="1208"/>
      <c r="F35" s="36">
        <v>0</v>
      </c>
      <c r="G35" s="37">
        <v>0.57999999999999996</v>
      </c>
      <c r="H35" s="37">
        <v>0.37</v>
      </c>
      <c r="I35" s="37">
        <v>0.39</v>
      </c>
      <c r="J35" s="38">
        <v>0.26</v>
      </c>
      <c r="K35" s="22"/>
      <c r="L35" s="22"/>
      <c r="M35" s="22"/>
      <c r="N35" s="22"/>
      <c r="O35" s="22"/>
      <c r="P35" s="22"/>
    </row>
    <row r="36" spans="1:16" ht="39" customHeight="1" x14ac:dyDescent="0.15">
      <c r="A36" s="22"/>
      <c r="B36" s="35"/>
      <c r="C36" s="1206" t="s">
        <v>567</v>
      </c>
      <c r="D36" s="1207"/>
      <c r="E36" s="1208"/>
      <c r="F36" s="36">
        <v>0.02</v>
      </c>
      <c r="G36" s="37">
        <v>0.03</v>
      </c>
      <c r="H36" s="37">
        <v>0.03</v>
      </c>
      <c r="I36" s="37">
        <v>0.03</v>
      </c>
      <c r="J36" s="38">
        <v>0.04</v>
      </c>
      <c r="K36" s="22"/>
      <c r="L36" s="22"/>
      <c r="M36" s="22"/>
      <c r="N36" s="22"/>
      <c r="O36" s="22"/>
      <c r="P36" s="22"/>
    </row>
    <row r="37" spans="1:16" ht="39" customHeight="1" x14ac:dyDescent="0.15">
      <c r="A37" s="22"/>
      <c r="B37" s="35"/>
      <c r="C37" s="1206" t="s">
        <v>568</v>
      </c>
      <c r="D37" s="1207"/>
      <c r="E37" s="1208"/>
      <c r="F37" s="36">
        <v>7.0000000000000007E-2</v>
      </c>
      <c r="G37" s="37">
        <v>0.02</v>
      </c>
      <c r="H37" s="37">
        <v>0.02</v>
      </c>
      <c r="I37" s="37">
        <v>0.03</v>
      </c>
      <c r="J37" s="38">
        <v>0.02</v>
      </c>
      <c r="K37" s="22"/>
      <c r="L37" s="22"/>
      <c r="M37" s="22"/>
      <c r="N37" s="22"/>
      <c r="O37" s="22"/>
      <c r="P37" s="22"/>
    </row>
    <row r="38" spans="1:16" ht="39" customHeight="1" x14ac:dyDescent="0.15">
      <c r="A38" s="22"/>
      <c r="B38" s="35"/>
      <c r="C38" s="1206" t="s">
        <v>569</v>
      </c>
      <c r="D38" s="1207"/>
      <c r="E38" s="1208"/>
      <c r="F38" s="36">
        <v>0.01</v>
      </c>
      <c r="G38" s="37">
        <v>0.01</v>
      </c>
      <c r="H38" s="37">
        <v>0.01</v>
      </c>
      <c r="I38" s="37">
        <v>0.01</v>
      </c>
      <c r="J38" s="38">
        <v>0.01</v>
      </c>
      <c r="K38" s="22"/>
      <c r="L38" s="22"/>
      <c r="M38" s="22"/>
      <c r="N38" s="22"/>
      <c r="O38" s="22"/>
      <c r="P38" s="22"/>
    </row>
    <row r="39" spans="1:16" ht="39" customHeight="1" x14ac:dyDescent="0.15">
      <c r="A39" s="22"/>
      <c r="B39" s="35"/>
      <c r="C39" s="1206" t="s">
        <v>570</v>
      </c>
      <c r="D39" s="1207"/>
      <c r="E39" s="1208"/>
      <c r="F39" s="36">
        <v>0.02</v>
      </c>
      <c r="G39" s="37">
        <v>0.02</v>
      </c>
      <c r="H39" s="37">
        <v>0.15</v>
      </c>
      <c r="I39" s="37">
        <v>0.01</v>
      </c>
      <c r="J39" s="38">
        <v>0.01</v>
      </c>
      <c r="K39" s="22"/>
      <c r="L39" s="22"/>
      <c r="M39" s="22"/>
      <c r="N39" s="22"/>
      <c r="O39" s="22"/>
      <c r="P39" s="22"/>
    </row>
    <row r="40" spans="1:16" ht="39" customHeight="1" x14ac:dyDescent="0.15">
      <c r="A40" s="22"/>
      <c r="B40" s="35"/>
      <c r="C40" s="1206" t="s">
        <v>571</v>
      </c>
      <c r="D40" s="1207"/>
      <c r="E40" s="1208"/>
      <c r="F40" s="36">
        <v>0.02</v>
      </c>
      <c r="G40" s="37">
        <v>1.19</v>
      </c>
      <c r="H40" s="37">
        <v>0.04</v>
      </c>
      <c r="I40" s="37">
        <v>0.02</v>
      </c>
      <c r="J40" s="38">
        <v>0</v>
      </c>
      <c r="K40" s="22"/>
      <c r="L40" s="22"/>
      <c r="M40" s="22"/>
      <c r="N40" s="22"/>
      <c r="O40" s="22"/>
      <c r="P40" s="22"/>
    </row>
    <row r="41" spans="1:16" ht="39" customHeight="1" x14ac:dyDescent="0.15">
      <c r="A41" s="22"/>
      <c r="B41" s="35"/>
      <c r="C41" s="1206"/>
      <c r="D41" s="1207"/>
      <c r="E41" s="1208"/>
      <c r="F41" s="36"/>
      <c r="G41" s="37"/>
      <c r="H41" s="37"/>
      <c r="I41" s="37"/>
      <c r="J41" s="38"/>
      <c r="K41" s="22"/>
      <c r="L41" s="22"/>
      <c r="M41" s="22"/>
      <c r="N41" s="22"/>
      <c r="O41" s="22"/>
      <c r="P41" s="22"/>
    </row>
    <row r="42" spans="1:16" ht="39" customHeight="1" x14ac:dyDescent="0.15">
      <c r="A42" s="22"/>
      <c r="B42" s="39"/>
      <c r="C42" s="1206" t="s">
        <v>572</v>
      </c>
      <c r="D42" s="1207"/>
      <c r="E42" s="1208"/>
      <c r="F42" s="36" t="s">
        <v>518</v>
      </c>
      <c r="G42" s="37" t="s">
        <v>518</v>
      </c>
      <c r="H42" s="37" t="s">
        <v>518</v>
      </c>
      <c r="I42" s="37" t="s">
        <v>518</v>
      </c>
      <c r="J42" s="38" t="s">
        <v>518</v>
      </c>
      <c r="K42" s="22"/>
      <c r="L42" s="22"/>
      <c r="M42" s="22"/>
      <c r="N42" s="22"/>
      <c r="O42" s="22"/>
      <c r="P42" s="22"/>
    </row>
    <row r="43" spans="1:16" ht="39" customHeight="1" thickBot="1" x14ac:dyDescent="0.2">
      <c r="A43" s="22"/>
      <c r="B43" s="40"/>
      <c r="C43" s="1209" t="s">
        <v>573</v>
      </c>
      <c r="D43" s="1210"/>
      <c r="E43" s="1211"/>
      <c r="F43" s="41">
        <v>0</v>
      </c>
      <c r="G43" s="42">
        <v>0</v>
      </c>
      <c r="H43" s="42" t="s">
        <v>518</v>
      </c>
      <c r="I43" s="42" t="s">
        <v>518</v>
      </c>
      <c r="J43" s="43" t="s">
        <v>518</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ISLYAvLnIQuzTqnAfs3IoAleqPu16ad3DpcVlEy1RB3UQjmEv5zW/wGJxO0MpvKjpYZQZ2+KRDytS6Vy26bK3g==" saltValue="UkcfHLMY9Dsm5LkGJCmPB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tabColor rgb="FFFFFF00"/>
    <pageSetUpPr fitToPage="1"/>
  </sheetPr>
  <dimension ref="A1:U62"/>
  <sheetViews>
    <sheetView showGridLines="0" topLeftCell="A46"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560</v>
      </c>
      <c r="L44" s="56" t="s">
        <v>561</v>
      </c>
      <c r="M44" s="56" t="s">
        <v>562</v>
      </c>
      <c r="N44" s="56" t="s">
        <v>563</v>
      </c>
      <c r="O44" s="57" t="s">
        <v>564</v>
      </c>
      <c r="P44" s="48"/>
      <c r="Q44" s="48"/>
      <c r="R44" s="48"/>
      <c r="S44" s="48"/>
      <c r="T44" s="48"/>
      <c r="U44" s="48"/>
    </row>
    <row r="45" spans="1:21" ht="30.75" customHeight="1" x14ac:dyDescent="0.15">
      <c r="A45" s="48"/>
      <c r="B45" s="1232" t="s">
        <v>11</v>
      </c>
      <c r="C45" s="1233"/>
      <c r="D45" s="58"/>
      <c r="E45" s="1238" t="s">
        <v>12</v>
      </c>
      <c r="F45" s="1238"/>
      <c r="G45" s="1238"/>
      <c r="H45" s="1238"/>
      <c r="I45" s="1238"/>
      <c r="J45" s="1239"/>
      <c r="K45" s="59">
        <v>965</v>
      </c>
      <c r="L45" s="60">
        <v>1008</v>
      </c>
      <c r="M45" s="60">
        <v>1004</v>
      </c>
      <c r="N45" s="60">
        <v>1111</v>
      </c>
      <c r="O45" s="61">
        <v>1091</v>
      </c>
      <c r="P45" s="48"/>
      <c r="Q45" s="48"/>
      <c r="R45" s="48"/>
      <c r="S45" s="48"/>
      <c r="T45" s="48"/>
      <c r="U45" s="48"/>
    </row>
    <row r="46" spans="1:21" ht="30.75" customHeight="1" x14ac:dyDescent="0.15">
      <c r="A46" s="48"/>
      <c r="B46" s="1234"/>
      <c r="C46" s="1235"/>
      <c r="D46" s="62"/>
      <c r="E46" s="1216" t="s">
        <v>13</v>
      </c>
      <c r="F46" s="1216"/>
      <c r="G46" s="1216"/>
      <c r="H46" s="1216"/>
      <c r="I46" s="1216"/>
      <c r="J46" s="1217"/>
      <c r="K46" s="63" t="s">
        <v>518</v>
      </c>
      <c r="L46" s="64" t="s">
        <v>518</v>
      </c>
      <c r="M46" s="64" t="s">
        <v>518</v>
      </c>
      <c r="N46" s="64" t="s">
        <v>518</v>
      </c>
      <c r="O46" s="65" t="s">
        <v>518</v>
      </c>
      <c r="P46" s="48"/>
      <c r="Q46" s="48"/>
      <c r="R46" s="48"/>
      <c r="S46" s="48"/>
      <c r="T46" s="48"/>
      <c r="U46" s="48"/>
    </row>
    <row r="47" spans="1:21" ht="30.75" customHeight="1" x14ac:dyDescent="0.15">
      <c r="A47" s="48"/>
      <c r="B47" s="1234"/>
      <c r="C47" s="1235"/>
      <c r="D47" s="62"/>
      <c r="E47" s="1216" t="s">
        <v>14</v>
      </c>
      <c r="F47" s="1216"/>
      <c r="G47" s="1216"/>
      <c r="H47" s="1216"/>
      <c r="I47" s="1216"/>
      <c r="J47" s="1217"/>
      <c r="K47" s="63" t="s">
        <v>518</v>
      </c>
      <c r="L47" s="64" t="s">
        <v>518</v>
      </c>
      <c r="M47" s="64" t="s">
        <v>518</v>
      </c>
      <c r="N47" s="64" t="s">
        <v>518</v>
      </c>
      <c r="O47" s="65" t="s">
        <v>518</v>
      </c>
      <c r="P47" s="48"/>
      <c r="Q47" s="48"/>
      <c r="R47" s="48"/>
      <c r="S47" s="48"/>
      <c r="T47" s="48"/>
      <c r="U47" s="48"/>
    </row>
    <row r="48" spans="1:21" ht="30.75" customHeight="1" x14ac:dyDescent="0.15">
      <c r="A48" s="48"/>
      <c r="B48" s="1234"/>
      <c r="C48" s="1235"/>
      <c r="D48" s="62"/>
      <c r="E48" s="1216" t="s">
        <v>15</v>
      </c>
      <c r="F48" s="1216"/>
      <c r="G48" s="1216"/>
      <c r="H48" s="1216"/>
      <c r="I48" s="1216"/>
      <c r="J48" s="1217"/>
      <c r="K48" s="63">
        <v>48</v>
      </c>
      <c r="L48" s="64">
        <v>61</v>
      </c>
      <c r="M48" s="64">
        <v>54</v>
      </c>
      <c r="N48" s="64">
        <v>47</v>
      </c>
      <c r="O48" s="65">
        <v>45</v>
      </c>
      <c r="P48" s="48"/>
      <c r="Q48" s="48"/>
      <c r="R48" s="48"/>
      <c r="S48" s="48"/>
      <c r="T48" s="48"/>
      <c r="U48" s="48"/>
    </row>
    <row r="49" spans="1:21" ht="30.75" customHeight="1" x14ac:dyDescent="0.15">
      <c r="A49" s="48"/>
      <c r="B49" s="1234"/>
      <c r="C49" s="1235"/>
      <c r="D49" s="62"/>
      <c r="E49" s="1216" t="s">
        <v>16</v>
      </c>
      <c r="F49" s="1216"/>
      <c r="G49" s="1216"/>
      <c r="H49" s="1216"/>
      <c r="I49" s="1216"/>
      <c r="J49" s="1217"/>
      <c r="K49" s="63">
        <v>18</v>
      </c>
      <c r="L49" s="64">
        <v>4</v>
      </c>
      <c r="M49" s="64">
        <v>10</v>
      </c>
      <c r="N49" s="64">
        <v>10</v>
      </c>
      <c r="O49" s="65">
        <v>12</v>
      </c>
      <c r="P49" s="48"/>
      <c r="Q49" s="48"/>
      <c r="R49" s="48"/>
      <c r="S49" s="48"/>
      <c r="T49" s="48"/>
      <c r="U49" s="48"/>
    </row>
    <row r="50" spans="1:21" ht="30.75" customHeight="1" x14ac:dyDescent="0.15">
      <c r="A50" s="48"/>
      <c r="B50" s="1234"/>
      <c r="C50" s="1235"/>
      <c r="D50" s="62"/>
      <c r="E50" s="1216" t="s">
        <v>17</v>
      </c>
      <c r="F50" s="1216"/>
      <c r="G50" s="1216"/>
      <c r="H50" s="1216"/>
      <c r="I50" s="1216"/>
      <c r="J50" s="1217"/>
      <c r="K50" s="63" t="s">
        <v>518</v>
      </c>
      <c r="L50" s="64" t="s">
        <v>518</v>
      </c>
      <c r="M50" s="64" t="s">
        <v>518</v>
      </c>
      <c r="N50" s="64" t="s">
        <v>518</v>
      </c>
      <c r="O50" s="65" t="s">
        <v>518</v>
      </c>
      <c r="P50" s="48"/>
      <c r="Q50" s="48"/>
      <c r="R50" s="48"/>
      <c r="S50" s="48"/>
      <c r="T50" s="48"/>
      <c r="U50" s="48"/>
    </row>
    <row r="51" spans="1:21" ht="30.75" customHeight="1" x14ac:dyDescent="0.15">
      <c r="A51" s="48"/>
      <c r="B51" s="1236"/>
      <c r="C51" s="1237"/>
      <c r="D51" s="66"/>
      <c r="E51" s="1216" t="s">
        <v>18</v>
      </c>
      <c r="F51" s="1216"/>
      <c r="G51" s="1216"/>
      <c r="H51" s="1216"/>
      <c r="I51" s="1216"/>
      <c r="J51" s="1217"/>
      <c r="K51" s="63" t="s">
        <v>518</v>
      </c>
      <c r="L51" s="64" t="s">
        <v>518</v>
      </c>
      <c r="M51" s="64" t="s">
        <v>518</v>
      </c>
      <c r="N51" s="64">
        <v>0</v>
      </c>
      <c r="O51" s="65">
        <v>0</v>
      </c>
      <c r="P51" s="48"/>
      <c r="Q51" s="48"/>
      <c r="R51" s="48"/>
      <c r="S51" s="48"/>
      <c r="T51" s="48"/>
      <c r="U51" s="48"/>
    </row>
    <row r="52" spans="1:21" ht="30.75" customHeight="1" x14ac:dyDescent="0.15">
      <c r="A52" s="48"/>
      <c r="B52" s="1214" t="s">
        <v>19</v>
      </c>
      <c r="C52" s="1215"/>
      <c r="D52" s="66"/>
      <c r="E52" s="1216" t="s">
        <v>20</v>
      </c>
      <c r="F52" s="1216"/>
      <c r="G52" s="1216"/>
      <c r="H52" s="1216"/>
      <c r="I52" s="1216"/>
      <c r="J52" s="1217"/>
      <c r="K52" s="63">
        <v>972</v>
      </c>
      <c r="L52" s="64">
        <v>1011</v>
      </c>
      <c r="M52" s="64">
        <v>1046</v>
      </c>
      <c r="N52" s="64">
        <v>1117</v>
      </c>
      <c r="O52" s="65">
        <v>1079</v>
      </c>
      <c r="P52" s="48"/>
      <c r="Q52" s="48"/>
      <c r="R52" s="48"/>
      <c r="S52" s="48"/>
      <c r="T52" s="48"/>
      <c r="U52" s="48"/>
    </row>
    <row r="53" spans="1:21" ht="30.75" customHeight="1" thickBot="1" x14ac:dyDescent="0.2">
      <c r="A53" s="48"/>
      <c r="B53" s="1218" t="s">
        <v>21</v>
      </c>
      <c r="C53" s="1219"/>
      <c r="D53" s="67"/>
      <c r="E53" s="1220" t="s">
        <v>22</v>
      </c>
      <c r="F53" s="1220"/>
      <c r="G53" s="1220"/>
      <c r="H53" s="1220"/>
      <c r="I53" s="1220"/>
      <c r="J53" s="1221"/>
      <c r="K53" s="68">
        <v>59</v>
      </c>
      <c r="L53" s="69">
        <v>62</v>
      </c>
      <c r="M53" s="69">
        <v>22</v>
      </c>
      <c r="N53" s="69">
        <v>51</v>
      </c>
      <c r="O53" s="70">
        <v>69</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574</v>
      </c>
      <c r="P55" s="48"/>
      <c r="Q55" s="48"/>
      <c r="R55" s="48"/>
      <c r="S55" s="48"/>
      <c r="T55" s="48"/>
      <c r="U55" s="48"/>
    </row>
    <row r="56" spans="1:21" ht="31.5" customHeight="1" thickBot="1" x14ac:dyDescent="0.2">
      <c r="A56" s="48"/>
      <c r="B56" s="76"/>
      <c r="C56" s="77"/>
      <c r="D56" s="77"/>
      <c r="E56" s="78"/>
      <c r="F56" s="78"/>
      <c r="G56" s="78"/>
      <c r="H56" s="78"/>
      <c r="I56" s="78"/>
      <c r="J56" s="79" t="s">
        <v>2</v>
      </c>
      <c r="K56" s="80" t="s">
        <v>575</v>
      </c>
      <c r="L56" s="81" t="s">
        <v>576</v>
      </c>
      <c r="M56" s="81" t="s">
        <v>577</v>
      </c>
      <c r="N56" s="81" t="s">
        <v>578</v>
      </c>
      <c r="O56" s="82" t="s">
        <v>579</v>
      </c>
      <c r="P56" s="48"/>
      <c r="Q56" s="48"/>
      <c r="R56" s="48"/>
      <c r="S56" s="48"/>
      <c r="T56" s="48"/>
      <c r="U56" s="48"/>
    </row>
    <row r="57" spans="1:21" ht="31.5" customHeight="1" x14ac:dyDescent="0.15">
      <c r="B57" s="1222" t="s">
        <v>25</v>
      </c>
      <c r="C57" s="1223"/>
      <c r="D57" s="1226" t="s">
        <v>26</v>
      </c>
      <c r="E57" s="1227"/>
      <c r="F57" s="1227"/>
      <c r="G57" s="1227"/>
      <c r="H57" s="1227"/>
      <c r="I57" s="1227"/>
      <c r="J57" s="1228"/>
      <c r="K57" s="83"/>
      <c r="L57" s="84"/>
      <c r="M57" s="84"/>
      <c r="N57" s="84"/>
      <c r="O57" s="85"/>
    </row>
    <row r="58" spans="1:21" ht="31.5" customHeight="1" thickBot="1" x14ac:dyDescent="0.2">
      <c r="B58" s="1224"/>
      <c r="C58" s="1225"/>
      <c r="D58" s="1229" t="s">
        <v>27</v>
      </c>
      <c r="E58" s="1230"/>
      <c r="F58" s="1230"/>
      <c r="G58" s="1230"/>
      <c r="H58" s="1230"/>
      <c r="I58" s="1230"/>
      <c r="J58" s="1231"/>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xTSJoCudOJ4VpGdDfDnwHfGEt2czoY8lqf4e8WcpLg31YrfA+qxfWhTwy3ON/MReq1M5+rDYeWQFdLFN9Gi1Ig==" saltValue="xrjHiX/cnE1CXX7MJtVr9A=="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tabColor rgb="FFFFFF00"/>
    <pageSetUpPr fitToPage="1"/>
  </sheetPr>
  <dimension ref="B1:M86"/>
  <sheetViews>
    <sheetView showGridLines="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560</v>
      </c>
      <c r="J40" s="100" t="s">
        <v>561</v>
      </c>
      <c r="K40" s="100" t="s">
        <v>562</v>
      </c>
      <c r="L40" s="100" t="s">
        <v>563</v>
      </c>
      <c r="M40" s="101" t="s">
        <v>564</v>
      </c>
    </row>
    <row r="41" spans="2:13" ht="27.75" customHeight="1" x14ac:dyDescent="0.15">
      <c r="B41" s="1252" t="s">
        <v>30</v>
      </c>
      <c r="C41" s="1253"/>
      <c r="D41" s="102"/>
      <c r="E41" s="1254" t="s">
        <v>31</v>
      </c>
      <c r="F41" s="1254"/>
      <c r="G41" s="1254"/>
      <c r="H41" s="1255"/>
      <c r="I41" s="103">
        <v>8297</v>
      </c>
      <c r="J41" s="104">
        <v>9266</v>
      </c>
      <c r="K41" s="104">
        <v>8538</v>
      </c>
      <c r="L41" s="104">
        <v>7876</v>
      </c>
      <c r="M41" s="105">
        <v>7098</v>
      </c>
    </row>
    <row r="42" spans="2:13" ht="27.75" customHeight="1" x14ac:dyDescent="0.15">
      <c r="B42" s="1242"/>
      <c r="C42" s="1243"/>
      <c r="D42" s="106"/>
      <c r="E42" s="1246" t="s">
        <v>32</v>
      </c>
      <c r="F42" s="1246"/>
      <c r="G42" s="1246"/>
      <c r="H42" s="1247"/>
      <c r="I42" s="107" t="s">
        <v>518</v>
      </c>
      <c r="J42" s="108" t="s">
        <v>518</v>
      </c>
      <c r="K42" s="108" t="s">
        <v>518</v>
      </c>
      <c r="L42" s="108" t="s">
        <v>518</v>
      </c>
      <c r="M42" s="109" t="s">
        <v>518</v>
      </c>
    </row>
    <row r="43" spans="2:13" ht="27.75" customHeight="1" x14ac:dyDescent="0.15">
      <c r="B43" s="1242"/>
      <c r="C43" s="1243"/>
      <c r="D43" s="106"/>
      <c r="E43" s="1246" t="s">
        <v>33</v>
      </c>
      <c r="F43" s="1246"/>
      <c r="G43" s="1246"/>
      <c r="H43" s="1247"/>
      <c r="I43" s="107">
        <v>596</v>
      </c>
      <c r="J43" s="108">
        <v>568</v>
      </c>
      <c r="K43" s="108">
        <v>504</v>
      </c>
      <c r="L43" s="108">
        <v>503</v>
      </c>
      <c r="M43" s="109">
        <v>458</v>
      </c>
    </row>
    <row r="44" spans="2:13" ht="27.75" customHeight="1" x14ac:dyDescent="0.15">
      <c r="B44" s="1242"/>
      <c r="C44" s="1243"/>
      <c r="D44" s="106"/>
      <c r="E44" s="1246" t="s">
        <v>34</v>
      </c>
      <c r="F44" s="1246"/>
      <c r="G44" s="1246"/>
      <c r="H44" s="1247"/>
      <c r="I44" s="107">
        <v>76</v>
      </c>
      <c r="J44" s="108">
        <v>80</v>
      </c>
      <c r="K44" s="108">
        <v>176</v>
      </c>
      <c r="L44" s="108">
        <v>239</v>
      </c>
      <c r="M44" s="109">
        <v>233</v>
      </c>
    </row>
    <row r="45" spans="2:13" ht="27.75" customHeight="1" x14ac:dyDescent="0.15">
      <c r="B45" s="1242"/>
      <c r="C45" s="1243"/>
      <c r="D45" s="106"/>
      <c r="E45" s="1246" t="s">
        <v>35</v>
      </c>
      <c r="F45" s="1246"/>
      <c r="G45" s="1246"/>
      <c r="H45" s="1247"/>
      <c r="I45" s="107">
        <v>1143</v>
      </c>
      <c r="J45" s="108">
        <v>1126</v>
      </c>
      <c r="K45" s="108">
        <v>1103</v>
      </c>
      <c r="L45" s="108">
        <v>1017</v>
      </c>
      <c r="M45" s="109">
        <v>922</v>
      </c>
    </row>
    <row r="46" spans="2:13" ht="27.75" customHeight="1" x14ac:dyDescent="0.15">
      <c r="B46" s="1242"/>
      <c r="C46" s="1243"/>
      <c r="D46" s="110"/>
      <c r="E46" s="1246" t="s">
        <v>36</v>
      </c>
      <c r="F46" s="1246"/>
      <c r="G46" s="1246"/>
      <c r="H46" s="1247"/>
      <c r="I46" s="107" t="s">
        <v>518</v>
      </c>
      <c r="J46" s="108" t="s">
        <v>518</v>
      </c>
      <c r="K46" s="108" t="s">
        <v>518</v>
      </c>
      <c r="L46" s="108" t="s">
        <v>518</v>
      </c>
      <c r="M46" s="109" t="s">
        <v>518</v>
      </c>
    </row>
    <row r="47" spans="2:13" ht="27.75" customHeight="1" x14ac:dyDescent="0.15">
      <c r="B47" s="1242"/>
      <c r="C47" s="1243"/>
      <c r="D47" s="111"/>
      <c r="E47" s="1256" t="s">
        <v>37</v>
      </c>
      <c r="F47" s="1257"/>
      <c r="G47" s="1257"/>
      <c r="H47" s="1258"/>
      <c r="I47" s="107" t="s">
        <v>518</v>
      </c>
      <c r="J47" s="108" t="s">
        <v>518</v>
      </c>
      <c r="K47" s="108" t="s">
        <v>518</v>
      </c>
      <c r="L47" s="108" t="s">
        <v>518</v>
      </c>
      <c r="M47" s="109" t="s">
        <v>518</v>
      </c>
    </row>
    <row r="48" spans="2:13" ht="27.75" customHeight="1" x14ac:dyDescent="0.15">
      <c r="B48" s="1242"/>
      <c r="C48" s="1243"/>
      <c r="D48" s="106"/>
      <c r="E48" s="1246" t="s">
        <v>38</v>
      </c>
      <c r="F48" s="1246"/>
      <c r="G48" s="1246"/>
      <c r="H48" s="1247"/>
      <c r="I48" s="107" t="s">
        <v>518</v>
      </c>
      <c r="J48" s="108" t="s">
        <v>518</v>
      </c>
      <c r="K48" s="108" t="s">
        <v>518</v>
      </c>
      <c r="L48" s="108" t="s">
        <v>518</v>
      </c>
      <c r="M48" s="109" t="s">
        <v>518</v>
      </c>
    </row>
    <row r="49" spans="2:13" ht="27.75" customHeight="1" x14ac:dyDescent="0.15">
      <c r="B49" s="1244"/>
      <c r="C49" s="1245"/>
      <c r="D49" s="106"/>
      <c r="E49" s="1246" t="s">
        <v>39</v>
      </c>
      <c r="F49" s="1246"/>
      <c r="G49" s="1246"/>
      <c r="H49" s="1247"/>
      <c r="I49" s="107" t="s">
        <v>518</v>
      </c>
      <c r="J49" s="108" t="s">
        <v>518</v>
      </c>
      <c r="K49" s="108" t="s">
        <v>518</v>
      </c>
      <c r="L49" s="108" t="s">
        <v>518</v>
      </c>
      <c r="M49" s="109" t="s">
        <v>518</v>
      </c>
    </row>
    <row r="50" spans="2:13" ht="27.75" customHeight="1" x14ac:dyDescent="0.15">
      <c r="B50" s="1240" t="s">
        <v>40</v>
      </c>
      <c r="C50" s="1241"/>
      <c r="D50" s="112"/>
      <c r="E50" s="1246" t="s">
        <v>41</v>
      </c>
      <c r="F50" s="1246"/>
      <c r="G50" s="1246"/>
      <c r="H50" s="1247"/>
      <c r="I50" s="107">
        <v>5747</v>
      </c>
      <c r="J50" s="108">
        <v>5111</v>
      </c>
      <c r="K50" s="108">
        <v>4879</v>
      </c>
      <c r="L50" s="108">
        <v>4623</v>
      </c>
      <c r="M50" s="109">
        <v>4154</v>
      </c>
    </row>
    <row r="51" spans="2:13" ht="27.75" customHeight="1" x14ac:dyDescent="0.15">
      <c r="B51" s="1242"/>
      <c r="C51" s="1243"/>
      <c r="D51" s="106"/>
      <c r="E51" s="1246" t="s">
        <v>42</v>
      </c>
      <c r="F51" s="1246"/>
      <c r="G51" s="1246"/>
      <c r="H51" s="1247"/>
      <c r="I51" s="107">
        <v>113</v>
      </c>
      <c r="J51" s="108">
        <v>95</v>
      </c>
      <c r="K51" s="108">
        <v>77</v>
      </c>
      <c r="L51" s="108">
        <v>62</v>
      </c>
      <c r="M51" s="109">
        <v>52</v>
      </c>
    </row>
    <row r="52" spans="2:13" ht="27.75" customHeight="1" x14ac:dyDescent="0.15">
      <c r="B52" s="1244"/>
      <c r="C52" s="1245"/>
      <c r="D52" s="106"/>
      <c r="E52" s="1246" t="s">
        <v>43</v>
      </c>
      <c r="F52" s="1246"/>
      <c r="G52" s="1246"/>
      <c r="H52" s="1247"/>
      <c r="I52" s="107">
        <v>8093</v>
      </c>
      <c r="J52" s="108">
        <v>8723</v>
      </c>
      <c r="K52" s="108">
        <v>8289</v>
      </c>
      <c r="L52" s="108">
        <v>7603</v>
      </c>
      <c r="M52" s="109">
        <v>7230</v>
      </c>
    </row>
    <row r="53" spans="2:13" ht="27.75" customHeight="1" thickBot="1" x14ac:dyDescent="0.2">
      <c r="B53" s="1248" t="s">
        <v>44</v>
      </c>
      <c r="C53" s="1249"/>
      <c r="D53" s="113"/>
      <c r="E53" s="1250" t="s">
        <v>45</v>
      </c>
      <c r="F53" s="1250"/>
      <c r="G53" s="1250"/>
      <c r="H53" s="1251"/>
      <c r="I53" s="114">
        <v>-3841</v>
      </c>
      <c r="J53" s="115">
        <v>-2888</v>
      </c>
      <c r="K53" s="115">
        <v>-2924</v>
      </c>
      <c r="L53" s="115">
        <v>-2653</v>
      </c>
      <c r="M53" s="116">
        <v>-2725</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bqFcZ+IN7TT/sNaki1AiwYbIGbflNaT1ElcZIq9kRFHrn0NzUm5PBSQkVUybDOf/x4Ia7CESi+pC8tgi3v/Uew==" saltValue="WdkAxFaTNq8Q5vCFBFNSH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pageSetUpPr fitToPage="1"/>
  </sheetPr>
  <dimension ref="B1:W64"/>
  <sheetViews>
    <sheetView showGridLines="0" zoomScale="70" zoomScaleNormal="70" zoomScaleSheetLayoutView="100" workbookViewId="0">
      <selection activeCell="H63" sqref="H63"/>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562</v>
      </c>
      <c r="G54" s="125" t="s">
        <v>563</v>
      </c>
      <c r="H54" s="126" t="s">
        <v>564</v>
      </c>
    </row>
    <row r="55" spans="2:8" ht="52.5" customHeight="1" x14ac:dyDescent="0.15">
      <c r="B55" s="127"/>
      <c r="C55" s="1267" t="s">
        <v>48</v>
      </c>
      <c r="D55" s="1267"/>
      <c r="E55" s="1268"/>
      <c r="F55" s="128">
        <v>980</v>
      </c>
      <c r="G55" s="128">
        <v>974</v>
      </c>
      <c r="H55" s="129">
        <v>918</v>
      </c>
    </row>
    <row r="56" spans="2:8" ht="52.5" customHeight="1" x14ac:dyDescent="0.15">
      <c r="B56" s="130"/>
      <c r="C56" s="1269" t="s">
        <v>49</v>
      </c>
      <c r="D56" s="1269"/>
      <c r="E56" s="1270"/>
      <c r="F56" s="131">
        <v>1875</v>
      </c>
      <c r="G56" s="131">
        <v>1786</v>
      </c>
      <c r="H56" s="132">
        <v>1700</v>
      </c>
    </row>
    <row r="57" spans="2:8" ht="53.25" customHeight="1" x14ac:dyDescent="0.15">
      <c r="B57" s="130"/>
      <c r="C57" s="1271" t="s">
        <v>50</v>
      </c>
      <c r="D57" s="1271"/>
      <c r="E57" s="1272"/>
      <c r="F57" s="133">
        <v>3192</v>
      </c>
      <c r="G57" s="133">
        <v>3045</v>
      </c>
      <c r="H57" s="134">
        <v>2708</v>
      </c>
    </row>
    <row r="58" spans="2:8" ht="45.75" customHeight="1" x14ac:dyDescent="0.15">
      <c r="B58" s="135"/>
      <c r="C58" s="1259" t="s">
        <v>593</v>
      </c>
      <c r="D58" s="1260"/>
      <c r="E58" s="1261"/>
      <c r="F58" s="136">
        <v>1396</v>
      </c>
      <c r="G58" s="136">
        <v>1385</v>
      </c>
      <c r="H58" s="137">
        <v>1371</v>
      </c>
    </row>
    <row r="59" spans="2:8" ht="45.75" customHeight="1" x14ac:dyDescent="0.15">
      <c r="B59" s="135"/>
      <c r="C59" s="1259" t="s">
        <v>594</v>
      </c>
      <c r="D59" s="1260"/>
      <c r="E59" s="1261"/>
      <c r="F59" s="136">
        <v>632</v>
      </c>
      <c r="G59" s="136">
        <v>606</v>
      </c>
      <c r="H59" s="137">
        <v>583</v>
      </c>
    </row>
    <row r="60" spans="2:8" ht="45.75" customHeight="1" x14ac:dyDescent="0.15">
      <c r="B60" s="135"/>
      <c r="C60" s="1259" t="s">
        <v>595</v>
      </c>
      <c r="D60" s="1260"/>
      <c r="E60" s="1261"/>
      <c r="F60" s="136">
        <v>348</v>
      </c>
      <c r="G60" s="136">
        <v>349</v>
      </c>
      <c r="H60" s="137">
        <v>263</v>
      </c>
    </row>
    <row r="61" spans="2:8" ht="45.75" customHeight="1" x14ac:dyDescent="0.15">
      <c r="B61" s="135"/>
      <c r="C61" s="1259" t="s">
        <v>596</v>
      </c>
      <c r="D61" s="1260"/>
      <c r="E61" s="1261"/>
      <c r="F61" s="136">
        <v>162</v>
      </c>
      <c r="G61" s="136">
        <v>148</v>
      </c>
      <c r="H61" s="137">
        <v>126</v>
      </c>
    </row>
    <row r="62" spans="2:8" ht="45.75" customHeight="1" thickBot="1" x14ac:dyDescent="0.2">
      <c r="B62" s="138"/>
      <c r="C62" s="1262" t="s">
        <v>597</v>
      </c>
      <c r="D62" s="1263"/>
      <c r="E62" s="1264"/>
      <c r="F62" s="139">
        <v>150</v>
      </c>
      <c r="G62" s="139">
        <v>130</v>
      </c>
      <c r="H62" s="140">
        <v>120</v>
      </c>
    </row>
    <row r="63" spans="2:8" ht="52.5" customHeight="1" thickBot="1" x14ac:dyDescent="0.2">
      <c r="B63" s="141"/>
      <c r="C63" s="1265" t="s">
        <v>51</v>
      </c>
      <c r="D63" s="1265"/>
      <c r="E63" s="1266"/>
      <c r="F63" s="142">
        <v>6047</v>
      </c>
      <c r="G63" s="142">
        <v>5805</v>
      </c>
      <c r="H63" s="143">
        <v>5325</v>
      </c>
    </row>
    <row r="64" spans="2:8" ht="15" customHeight="1" x14ac:dyDescent="0.15"/>
  </sheetData>
  <sheetProtection algorithmName="SHA-512" hashValue="Pet2bv7xNTToa+M9GOSc5F3lB6z+/DBhJebdl7RKTctBNVoU6Sm5kZL1MtWk2ma6VvoMnDLkxGP+OzDYOYx1dA==" saltValue="ihPONtbciwEvaRZc3IeVK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A03DD-F1A6-42EA-B794-DA250D9F66FB}">
  <sheetPr>
    <tabColor rgb="FFFFFF00"/>
    <pageSetUpPr fitToPage="1"/>
  </sheetPr>
  <dimension ref="A1:WZM160"/>
  <sheetViews>
    <sheetView showGridLines="0" tabSelected="1" zoomScaleNormal="100" zoomScaleSheetLayoutView="55" workbookViewId="0">
      <selection activeCell="AN65" sqref="AN65:DC69"/>
    </sheetView>
  </sheetViews>
  <sheetFormatPr defaultColWidth="0" defaultRowHeight="13.5" customHeight="1" zeroHeight="1" x14ac:dyDescent="0.15"/>
  <cols>
    <col min="1" max="1" width="6.375" style="1275" customWidth="1"/>
    <col min="2" max="107" width="2.5" style="1275" customWidth="1"/>
    <col min="108" max="108" width="6.125" style="1283" customWidth="1"/>
    <col min="109" max="109" width="5.875" style="1282" customWidth="1"/>
    <col min="110" max="110" width="19.125" style="1275" hidden="1"/>
    <col min="111" max="115" width="12.625" style="1275" hidden="1"/>
    <col min="116" max="349" width="8.625" style="1275" hidden="1"/>
    <col min="350" max="355" width="14.875" style="1275" hidden="1"/>
    <col min="356" max="357" width="15.875" style="1275" hidden="1"/>
    <col min="358" max="363" width="16.125" style="1275" hidden="1"/>
    <col min="364" max="364" width="6.125" style="1275" hidden="1"/>
    <col min="365" max="365" width="3" style="1275" hidden="1"/>
    <col min="366" max="605" width="8.625" style="1275" hidden="1"/>
    <col min="606" max="611" width="14.875" style="1275" hidden="1"/>
    <col min="612" max="613" width="15.875" style="1275" hidden="1"/>
    <col min="614" max="619" width="16.125" style="1275" hidden="1"/>
    <col min="620" max="620" width="6.125" style="1275" hidden="1"/>
    <col min="621" max="621" width="3" style="1275" hidden="1"/>
    <col min="622" max="861" width="8.625" style="1275" hidden="1"/>
    <col min="862" max="867" width="14.875" style="1275" hidden="1"/>
    <col min="868" max="869" width="15.875" style="1275" hidden="1"/>
    <col min="870" max="875" width="16.125" style="1275" hidden="1"/>
    <col min="876" max="876" width="6.125" style="1275" hidden="1"/>
    <col min="877" max="877" width="3" style="1275" hidden="1"/>
    <col min="878" max="1117" width="8.625" style="1275" hidden="1"/>
    <col min="1118" max="1123" width="14.875" style="1275" hidden="1"/>
    <col min="1124" max="1125" width="15.875" style="1275" hidden="1"/>
    <col min="1126" max="1131" width="16.125" style="1275" hidden="1"/>
    <col min="1132" max="1132" width="6.125" style="1275" hidden="1"/>
    <col min="1133" max="1133" width="3" style="1275" hidden="1"/>
    <col min="1134" max="1373" width="8.625" style="1275" hidden="1"/>
    <col min="1374" max="1379" width="14.875" style="1275" hidden="1"/>
    <col min="1380" max="1381" width="15.875" style="1275" hidden="1"/>
    <col min="1382" max="1387" width="16.125" style="1275" hidden="1"/>
    <col min="1388" max="1388" width="6.125" style="1275" hidden="1"/>
    <col min="1389" max="1389" width="3" style="1275" hidden="1"/>
    <col min="1390" max="1629" width="8.625" style="1275" hidden="1"/>
    <col min="1630" max="1635" width="14.875" style="1275" hidden="1"/>
    <col min="1636" max="1637" width="15.875" style="1275" hidden="1"/>
    <col min="1638" max="1643" width="16.125" style="1275" hidden="1"/>
    <col min="1644" max="1644" width="6.125" style="1275" hidden="1"/>
    <col min="1645" max="1645" width="3" style="1275" hidden="1"/>
    <col min="1646" max="1885" width="8.625" style="1275" hidden="1"/>
    <col min="1886" max="1891" width="14.875" style="1275" hidden="1"/>
    <col min="1892" max="1893" width="15.875" style="1275" hidden="1"/>
    <col min="1894" max="1899" width="16.125" style="1275" hidden="1"/>
    <col min="1900" max="1900" width="6.125" style="1275" hidden="1"/>
    <col min="1901" max="1901" width="3" style="1275" hidden="1"/>
    <col min="1902" max="2141" width="8.625" style="1275" hidden="1"/>
    <col min="2142" max="2147" width="14.875" style="1275" hidden="1"/>
    <col min="2148" max="2149" width="15.875" style="1275" hidden="1"/>
    <col min="2150" max="2155" width="16.125" style="1275" hidden="1"/>
    <col min="2156" max="2156" width="6.125" style="1275" hidden="1"/>
    <col min="2157" max="2157" width="3" style="1275" hidden="1"/>
    <col min="2158" max="2397" width="8.625" style="1275" hidden="1"/>
    <col min="2398" max="2403" width="14.875" style="1275" hidden="1"/>
    <col min="2404" max="2405" width="15.875" style="1275" hidden="1"/>
    <col min="2406" max="2411" width="16.125" style="1275" hidden="1"/>
    <col min="2412" max="2412" width="6.125" style="1275" hidden="1"/>
    <col min="2413" max="2413" width="3" style="1275" hidden="1"/>
    <col min="2414" max="2653" width="8.625" style="1275" hidden="1"/>
    <col min="2654" max="2659" width="14.875" style="1275" hidden="1"/>
    <col min="2660" max="2661" width="15.875" style="1275" hidden="1"/>
    <col min="2662" max="2667" width="16.125" style="1275" hidden="1"/>
    <col min="2668" max="2668" width="6.125" style="1275" hidden="1"/>
    <col min="2669" max="2669" width="3" style="1275" hidden="1"/>
    <col min="2670" max="2909" width="8.625" style="1275" hidden="1"/>
    <col min="2910" max="2915" width="14.875" style="1275" hidden="1"/>
    <col min="2916" max="2917" width="15.875" style="1275" hidden="1"/>
    <col min="2918" max="2923" width="16.125" style="1275" hidden="1"/>
    <col min="2924" max="2924" width="6.125" style="1275" hidden="1"/>
    <col min="2925" max="2925" width="3" style="1275" hidden="1"/>
    <col min="2926" max="3165" width="8.625" style="1275" hidden="1"/>
    <col min="3166" max="3171" width="14.875" style="1275" hidden="1"/>
    <col min="3172" max="3173" width="15.875" style="1275" hidden="1"/>
    <col min="3174" max="3179" width="16.125" style="1275" hidden="1"/>
    <col min="3180" max="3180" width="6.125" style="1275" hidden="1"/>
    <col min="3181" max="3181" width="3" style="1275" hidden="1"/>
    <col min="3182" max="3421" width="8.625" style="1275" hidden="1"/>
    <col min="3422" max="3427" width="14.875" style="1275" hidden="1"/>
    <col min="3428" max="3429" width="15.875" style="1275" hidden="1"/>
    <col min="3430" max="3435" width="16.125" style="1275" hidden="1"/>
    <col min="3436" max="3436" width="6.125" style="1275" hidden="1"/>
    <col min="3437" max="3437" width="3" style="1275" hidden="1"/>
    <col min="3438" max="3677" width="8.625" style="1275" hidden="1"/>
    <col min="3678" max="3683" width="14.875" style="1275" hidden="1"/>
    <col min="3684" max="3685" width="15.875" style="1275" hidden="1"/>
    <col min="3686" max="3691" width="16.125" style="1275" hidden="1"/>
    <col min="3692" max="3692" width="6.125" style="1275" hidden="1"/>
    <col min="3693" max="3693" width="3" style="1275" hidden="1"/>
    <col min="3694" max="3933" width="8.625" style="1275" hidden="1"/>
    <col min="3934" max="3939" width="14.875" style="1275" hidden="1"/>
    <col min="3940" max="3941" width="15.875" style="1275" hidden="1"/>
    <col min="3942" max="3947" width="16.125" style="1275" hidden="1"/>
    <col min="3948" max="3948" width="6.125" style="1275" hidden="1"/>
    <col min="3949" max="3949" width="3" style="1275" hidden="1"/>
    <col min="3950" max="4189" width="8.625" style="1275" hidden="1"/>
    <col min="4190" max="4195" width="14.875" style="1275" hidden="1"/>
    <col min="4196" max="4197" width="15.875" style="1275" hidden="1"/>
    <col min="4198" max="4203" width="16.125" style="1275" hidden="1"/>
    <col min="4204" max="4204" width="6.125" style="1275" hidden="1"/>
    <col min="4205" max="4205" width="3" style="1275" hidden="1"/>
    <col min="4206" max="4445" width="8.625" style="1275" hidden="1"/>
    <col min="4446" max="4451" width="14.875" style="1275" hidden="1"/>
    <col min="4452" max="4453" width="15.875" style="1275" hidden="1"/>
    <col min="4454" max="4459" width="16.125" style="1275" hidden="1"/>
    <col min="4460" max="4460" width="6.125" style="1275" hidden="1"/>
    <col min="4461" max="4461" width="3" style="1275" hidden="1"/>
    <col min="4462" max="4701" width="8.625" style="1275" hidden="1"/>
    <col min="4702" max="4707" width="14.875" style="1275" hidden="1"/>
    <col min="4708" max="4709" width="15.875" style="1275" hidden="1"/>
    <col min="4710" max="4715" width="16.125" style="1275" hidden="1"/>
    <col min="4716" max="4716" width="6.125" style="1275" hidden="1"/>
    <col min="4717" max="4717" width="3" style="1275" hidden="1"/>
    <col min="4718" max="4957" width="8.625" style="1275" hidden="1"/>
    <col min="4958" max="4963" width="14.875" style="1275" hidden="1"/>
    <col min="4964" max="4965" width="15.875" style="1275" hidden="1"/>
    <col min="4966" max="4971" width="16.125" style="1275" hidden="1"/>
    <col min="4972" max="4972" width="6.125" style="1275" hidden="1"/>
    <col min="4973" max="4973" width="3" style="1275" hidden="1"/>
    <col min="4974" max="5213" width="8.625" style="1275" hidden="1"/>
    <col min="5214" max="5219" width="14.875" style="1275" hidden="1"/>
    <col min="5220" max="5221" width="15.875" style="1275" hidden="1"/>
    <col min="5222" max="5227" width="16.125" style="1275" hidden="1"/>
    <col min="5228" max="5228" width="6.125" style="1275" hidden="1"/>
    <col min="5229" max="5229" width="3" style="1275" hidden="1"/>
    <col min="5230" max="5469" width="8.625" style="1275" hidden="1"/>
    <col min="5470" max="5475" width="14.875" style="1275" hidden="1"/>
    <col min="5476" max="5477" width="15.875" style="1275" hidden="1"/>
    <col min="5478" max="5483" width="16.125" style="1275" hidden="1"/>
    <col min="5484" max="5484" width="6.125" style="1275" hidden="1"/>
    <col min="5485" max="5485" width="3" style="1275" hidden="1"/>
    <col min="5486" max="5725" width="8.625" style="1275" hidden="1"/>
    <col min="5726" max="5731" width="14.875" style="1275" hidden="1"/>
    <col min="5732" max="5733" width="15.875" style="1275" hidden="1"/>
    <col min="5734" max="5739" width="16.125" style="1275" hidden="1"/>
    <col min="5740" max="5740" width="6.125" style="1275" hidden="1"/>
    <col min="5741" max="5741" width="3" style="1275" hidden="1"/>
    <col min="5742" max="5981" width="8.625" style="1275" hidden="1"/>
    <col min="5982" max="5987" width="14.875" style="1275" hidden="1"/>
    <col min="5988" max="5989" width="15.875" style="1275" hidden="1"/>
    <col min="5990" max="5995" width="16.125" style="1275" hidden="1"/>
    <col min="5996" max="5996" width="6.125" style="1275" hidden="1"/>
    <col min="5997" max="5997" width="3" style="1275" hidden="1"/>
    <col min="5998" max="6237" width="8.625" style="1275" hidden="1"/>
    <col min="6238" max="6243" width="14.875" style="1275" hidden="1"/>
    <col min="6244" max="6245" width="15.875" style="1275" hidden="1"/>
    <col min="6246" max="6251" width="16.125" style="1275" hidden="1"/>
    <col min="6252" max="6252" width="6.125" style="1275" hidden="1"/>
    <col min="6253" max="6253" width="3" style="1275" hidden="1"/>
    <col min="6254" max="6493" width="8.625" style="1275" hidden="1"/>
    <col min="6494" max="6499" width="14.875" style="1275" hidden="1"/>
    <col min="6500" max="6501" width="15.875" style="1275" hidden="1"/>
    <col min="6502" max="6507" width="16.125" style="1275" hidden="1"/>
    <col min="6508" max="6508" width="6.125" style="1275" hidden="1"/>
    <col min="6509" max="6509" width="3" style="1275" hidden="1"/>
    <col min="6510" max="6749" width="8.625" style="1275" hidden="1"/>
    <col min="6750" max="6755" width="14.875" style="1275" hidden="1"/>
    <col min="6756" max="6757" width="15.875" style="1275" hidden="1"/>
    <col min="6758" max="6763" width="16.125" style="1275" hidden="1"/>
    <col min="6764" max="6764" width="6.125" style="1275" hidden="1"/>
    <col min="6765" max="6765" width="3" style="1275" hidden="1"/>
    <col min="6766" max="7005" width="8.625" style="1275" hidden="1"/>
    <col min="7006" max="7011" width="14.875" style="1275" hidden="1"/>
    <col min="7012" max="7013" width="15.875" style="1275" hidden="1"/>
    <col min="7014" max="7019" width="16.125" style="1275" hidden="1"/>
    <col min="7020" max="7020" width="6.125" style="1275" hidden="1"/>
    <col min="7021" max="7021" width="3" style="1275" hidden="1"/>
    <col min="7022" max="7261" width="8.625" style="1275" hidden="1"/>
    <col min="7262" max="7267" width="14.875" style="1275" hidden="1"/>
    <col min="7268" max="7269" width="15.875" style="1275" hidden="1"/>
    <col min="7270" max="7275" width="16.125" style="1275" hidden="1"/>
    <col min="7276" max="7276" width="6.125" style="1275" hidden="1"/>
    <col min="7277" max="7277" width="3" style="1275" hidden="1"/>
    <col min="7278" max="7517" width="8.625" style="1275" hidden="1"/>
    <col min="7518" max="7523" width="14.875" style="1275" hidden="1"/>
    <col min="7524" max="7525" width="15.875" style="1275" hidden="1"/>
    <col min="7526" max="7531" width="16.125" style="1275" hidden="1"/>
    <col min="7532" max="7532" width="6.125" style="1275" hidden="1"/>
    <col min="7533" max="7533" width="3" style="1275" hidden="1"/>
    <col min="7534" max="7773" width="8.625" style="1275" hidden="1"/>
    <col min="7774" max="7779" width="14.875" style="1275" hidden="1"/>
    <col min="7780" max="7781" width="15.875" style="1275" hidden="1"/>
    <col min="7782" max="7787" width="16.125" style="1275" hidden="1"/>
    <col min="7788" max="7788" width="6.125" style="1275" hidden="1"/>
    <col min="7789" max="7789" width="3" style="1275" hidden="1"/>
    <col min="7790" max="8029" width="8.625" style="1275" hidden="1"/>
    <col min="8030" max="8035" width="14.875" style="1275" hidden="1"/>
    <col min="8036" max="8037" width="15.875" style="1275" hidden="1"/>
    <col min="8038" max="8043" width="16.125" style="1275" hidden="1"/>
    <col min="8044" max="8044" width="6.125" style="1275" hidden="1"/>
    <col min="8045" max="8045" width="3" style="1275" hidden="1"/>
    <col min="8046" max="8285" width="8.625" style="1275" hidden="1"/>
    <col min="8286" max="8291" width="14.875" style="1275" hidden="1"/>
    <col min="8292" max="8293" width="15.875" style="1275" hidden="1"/>
    <col min="8294" max="8299" width="16.125" style="1275" hidden="1"/>
    <col min="8300" max="8300" width="6.125" style="1275" hidden="1"/>
    <col min="8301" max="8301" width="3" style="1275" hidden="1"/>
    <col min="8302" max="8541" width="8.625" style="1275" hidden="1"/>
    <col min="8542" max="8547" width="14.875" style="1275" hidden="1"/>
    <col min="8548" max="8549" width="15.875" style="1275" hidden="1"/>
    <col min="8550" max="8555" width="16.125" style="1275" hidden="1"/>
    <col min="8556" max="8556" width="6.125" style="1275" hidden="1"/>
    <col min="8557" max="8557" width="3" style="1275" hidden="1"/>
    <col min="8558" max="8797" width="8.625" style="1275" hidden="1"/>
    <col min="8798" max="8803" width="14.875" style="1275" hidden="1"/>
    <col min="8804" max="8805" width="15.875" style="1275" hidden="1"/>
    <col min="8806" max="8811" width="16.125" style="1275" hidden="1"/>
    <col min="8812" max="8812" width="6.125" style="1275" hidden="1"/>
    <col min="8813" max="8813" width="3" style="1275" hidden="1"/>
    <col min="8814" max="9053" width="8.625" style="1275" hidden="1"/>
    <col min="9054" max="9059" width="14.875" style="1275" hidden="1"/>
    <col min="9060" max="9061" width="15.875" style="1275" hidden="1"/>
    <col min="9062" max="9067" width="16.125" style="1275" hidden="1"/>
    <col min="9068" max="9068" width="6.125" style="1275" hidden="1"/>
    <col min="9069" max="9069" width="3" style="1275" hidden="1"/>
    <col min="9070" max="9309" width="8.625" style="1275" hidden="1"/>
    <col min="9310" max="9315" width="14.875" style="1275" hidden="1"/>
    <col min="9316" max="9317" width="15.875" style="1275" hidden="1"/>
    <col min="9318" max="9323" width="16.125" style="1275" hidden="1"/>
    <col min="9324" max="9324" width="6.125" style="1275" hidden="1"/>
    <col min="9325" max="9325" width="3" style="1275" hidden="1"/>
    <col min="9326" max="9565" width="8.625" style="1275" hidden="1"/>
    <col min="9566" max="9571" width="14.875" style="1275" hidden="1"/>
    <col min="9572" max="9573" width="15.875" style="1275" hidden="1"/>
    <col min="9574" max="9579" width="16.125" style="1275" hidden="1"/>
    <col min="9580" max="9580" width="6.125" style="1275" hidden="1"/>
    <col min="9581" max="9581" width="3" style="1275" hidden="1"/>
    <col min="9582" max="9821" width="8.625" style="1275" hidden="1"/>
    <col min="9822" max="9827" width="14.875" style="1275" hidden="1"/>
    <col min="9828" max="9829" width="15.875" style="1275" hidden="1"/>
    <col min="9830" max="9835" width="16.125" style="1275" hidden="1"/>
    <col min="9836" max="9836" width="6.125" style="1275" hidden="1"/>
    <col min="9837" max="9837" width="3" style="1275" hidden="1"/>
    <col min="9838" max="10077" width="8.625" style="1275" hidden="1"/>
    <col min="10078" max="10083" width="14.875" style="1275" hidden="1"/>
    <col min="10084" max="10085" width="15.875" style="1275" hidden="1"/>
    <col min="10086" max="10091" width="16.125" style="1275" hidden="1"/>
    <col min="10092" max="10092" width="6.125" style="1275" hidden="1"/>
    <col min="10093" max="10093" width="3" style="1275" hidden="1"/>
    <col min="10094" max="10333" width="8.625" style="1275" hidden="1"/>
    <col min="10334" max="10339" width="14.875" style="1275" hidden="1"/>
    <col min="10340" max="10341" width="15.875" style="1275" hidden="1"/>
    <col min="10342" max="10347" width="16.125" style="1275" hidden="1"/>
    <col min="10348" max="10348" width="6.125" style="1275" hidden="1"/>
    <col min="10349" max="10349" width="3" style="1275" hidden="1"/>
    <col min="10350" max="10589" width="8.625" style="1275" hidden="1"/>
    <col min="10590" max="10595" width="14.875" style="1275" hidden="1"/>
    <col min="10596" max="10597" width="15.875" style="1275" hidden="1"/>
    <col min="10598" max="10603" width="16.125" style="1275" hidden="1"/>
    <col min="10604" max="10604" width="6.125" style="1275" hidden="1"/>
    <col min="10605" max="10605" width="3" style="1275" hidden="1"/>
    <col min="10606" max="10845" width="8.625" style="1275" hidden="1"/>
    <col min="10846" max="10851" width="14.875" style="1275" hidden="1"/>
    <col min="10852" max="10853" width="15.875" style="1275" hidden="1"/>
    <col min="10854" max="10859" width="16.125" style="1275" hidden="1"/>
    <col min="10860" max="10860" width="6.125" style="1275" hidden="1"/>
    <col min="10861" max="10861" width="3" style="1275" hidden="1"/>
    <col min="10862" max="11101" width="8.625" style="1275" hidden="1"/>
    <col min="11102" max="11107" width="14.875" style="1275" hidden="1"/>
    <col min="11108" max="11109" width="15.875" style="1275" hidden="1"/>
    <col min="11110" max="11115" width="16.125" style="1275" hidden="1"/>
    <col min="11116" max="11116" width="6.125" style="1275" hidden="1"/>
    <col min="11117" max="11117" width="3" style="1275" hidden="1"/>
    <col min="11118" max="11357" width="8.625" style="1275" hidden="1"/>
    <col min="11358" max="11363" width="14.875" style="1275" hidden="1"/>
    <col min="11364" max="11365" width="15.875" style="1275" hidden="1"/>
    <col min="11366" max="11371" width="16.125" style="1275" hidden="1"/>
    <col min="11372" max="11372" width="6.125" style="1275" hidden="1"/>
    <col min="11373" max="11373" width="3" style="1275" hidden="1"/>
    <col min="11374" max="11613" width="8.625" style="1275" hidden="1"/>
    <col min="11614" max="11619" width="14.875" style="1275" hidden="1"/>
    <col min="11620" max="11621" width="15.875" style="1275" hidden="1"/>
    <col min="11622" max="11627" width="16.125" style="1275" hidden="1"/>
    <col min="11628" max="11628" width="6.125" style="1275" hidden="1"/>
    <col min="11629" max="11629" width="3" style="1275" hidden="1"/>
    <col min="11630" max="11869" width="8.625" style="1275" hidden="1"/>
    <col min="11870" max="11875" width="14.875" style="1275" hidden="1"/>
    <col min="11876" max="11877" width="15.875" style="1275" hidden="1"/>
    <col min="11878" max="11883" width="16.125" style="1275" hidden="1"/>
    <col min="11884" max="11884" width="6.125" style="1275" hidden="1"/>
    <col min="11885" max="11885" width="3" style="1275" hidden="1"/>
    <col min="11886" max="12125" width="8.625" style="1275" hidden="1"/>
    <col min="12126" max="12131" width="14.875" style="1275" hidden="1"/>
    <col min="12132" max="12133" width="15.875" style="1275" hidden="1"/>
    <col min="12134" max="12139" width="16.125" style="1275" hidden="1"/>
    <col min="12140" max="12140" width="6.125" style="1275" hidden="1"/>
    <col min="12141" max="12141" width="3" style="1275" hidden="1"/>
    <col min="12142" max="12381" width="8.625" style="1275" hidden="1"/>
    <col min="12382" max="12387" width="14.875" style="1275" hidden="1"/>
    <col min="12388" max="12389" width="15.875" style="1275" hidden="1"/>
    <col min="12390" max="12395" width="16.125" style="1275" hidden="1"/>
    <col min="12396" max="12396" width="6.125" style="1275" hidden="1"/>
    <col min="12397" max="12397" width="3" style="1275" hidden="1"/>
    <col min="12398" max="12637" width="8.625" style="1275" hidden="1"/>
    <col min="12638" max="12643" width="14.875" style="1275" hidden="1"/>
    <col min="12644" max="12645" width="15.875" style="1275" hidden="1"/>
    <col min="12646" max="12651" width="16.125" style="1275" hidden="1"/>
    <col min="12652" max="12652" width="6.125" style="1275" hidden="1"/>
    <col min="12653" max="12653" width="3" style="1275" hidden="1"/>
    <col min="12654" max="12893" width="8.625" style="1275" hidden="1"/>
    <col min="12894" max="12899" width="14.875" style="1275" hidden="1"/>
    <col min="12900" max="12901" width="15.875" style="1275" hidden="1"/>
    <col min="12902" max="12907" width="16.125" style="1275" hidden="1"/>
    <col min="12908" max="12908" width="6.125" style="1275" hidden="1"/>
    <col min="12909" max="12909" width="3" style="1275" hidden="1"/>
    <col min="12910" max="13149" width="8.625" style="1275" hidden="1"/>
    <col min="13150" max="13155" width="14.875" style="1275" hidden="1"/>
    <col min="13156" max="13157" width="15.875" style="1275" hidden="1"/>
    <col min="13158" max="13163" width="16.125" style="1275" hidden="1"/>
    <col min="13164" max="13164" width="6.125" style="1275" hidden="1"/>
    <col min="13165" max="13165" width="3" style="1275" hidden="1"/>
    <col min="13166" max="13405" width="8.625" style="1275" hidden="1"/>
    <col min="13406" max="13411" width="14.875" style="1275" hidden="1"/>
    <col min="13412" max="13413" width="15.875" style="1275" hidden="1"/>
    <col min="13414" max="13419" width="16.125" style="1275" hidden="1"/>
    <col min="13420" max="13420" width="6.125" style="1275" hidden="1"/>
    <col min="13421" max="13421" width="3" style="1275" hidden="1"/>
    <col min="13422" max="13661" width="8.625" style="1275" hidden="1"/>
    <col min="13662" max="13667" width="14.875" style="1275" hidden="1"/>
    <col min="13668" max="13669" width="15.875" style="1275" hidden="1"/>
    <col min="13670" max="13675" width="16.125" style="1275" hidden="1"/>
    <col min="13676" max="13676" width="6.125" style="1275" hidden="1"/>
    <col min="13677" max="13677" width="3" style="1275" hidden="1"/>
    <col min="13678" max="13917" width="8.625" style="1275" hidden="1"/>
    <col min="13918" max="13923" width="14.875" style="1275" hidden="1"/>
    <col min="13924" max="13925" width="15.875" style="1275" hidden="1"/>
    <col min="13926" max="13931" width="16.125" style="1275" hidden="1"/>
    <col min="13932" max="13932" width="6.125" style="1275" hidden="1"/>
    <col min="13933" max="13933" width="3" style="1275" hidden="1"/>
    <col min="13934" max="14173" width="8.625" style="1275" hidden="1"/>
    <col min="14174" max="14179" width="14.875" style="1275" hidden="1"/>
    <col min="14180" max="14181" width="15.875" style="1275" hidden="1"/>
    <col min="14182" max="14187" width="16.125" style="1275" hidden="1"/>
    <col min="14188" max="14188" width="6.125" style="1275" hidden="1"/>
    <col min="14189" max="14189" width="3" style="1275" hidden="1"/>
    <col min="14190" max="14429" width="8.625" style="1275" hidden="1"/>
    <col min="14430" max="14435" width="14.875" style="1275" hidden="1"/>
    <col min="14436" max="14437" width="15.875" style="1275" hidden="1"/>
    <col min="14438" max="14443" width="16.125" style="1275" hidden="1"/>
    <col min="14444" max="14444" width="6.125" style="1275" hidden="1"/>
    <col min="14445" max="14445" width="3" style="1275" hidden="1"/>
    <col min="14446" max="14685" width="8.625" style="1275" hidden="1"/>
    <col min="14686" max="14691" width="14.875" style="1275" hidden="1"/>
    <col min="14692" max="14693" width="15.875" style="1275" hidden="1"/>
    <col min="14694" max="14699" width="16.125" style="1275" hidden="1"/>
    <col min="14700" max="14700" width="6.125" style="1275" hidden="1"/>
    <col min="14701" max="14701" width="3" style="1275" hidden="1"/>
    <col min="14702" max="14941" width="8.625" style="1275" hidden="1"/>
    <col min="14942" max="14947" width="14.875" style="1275" hidden="1"/>
    <col min="14948" max="14949" width="15.875" style="1275" hidden="1"/>
    <col min="14950" max="14955" width="16.125" style="1275" hidden="1"/>
    <col min="14956" max="14956" width="6.125" style="1275" hidden="1"/>
    <col min="14957" max="14957" width="3" style="1275" hidden="1"/>
    <col min="14958" max="15197" width="8.625" style="1275" hidden="1"/>
    <col min="15198" max="15203" width="14.875" style="1275" hidden="1"/>
    <col min="15204" max="15205" width="15.875" style="1275" hidden="1"/>
    <col min="15206" max="15211" width="16.125" style="1275" hidden="1"/>
    <col min="15212" max="15212" width="6.125" style="1275" hidden="1"/>
    <col min="15213" max="15213" width="3" style="1275" hidden="1"/>
    <col min="15214" max="15453" width="8.625" style="1275" hidden="1"/>
    <col min="15454" max="15459" width="14.875" style="1275" hidden="1"/>
    <col min="15460" max="15461" width="15.875" style="1275" hidden="1"/>
    <col min="15462" max="15467" width="16.125" style="1275" hidden="1"/>
    <col min="15468" max="15468" width="6.125" style="1275" hidden="1"/>
    <col min="15469" max="15469" width="3" style="1275" hidden="1"/>
    <col min="15470" max="15709" width="8.625" style="1275" hidden="1"/>
    <col min="15710" max="15715" width="14.875" style="1275" hidden="1"/>
    <col min="15716" max="15717" width="15.875" style="1275" hidden="1"/>
    <col min="15718" max="15723" width="16.125" style="1275" hidden="1"/>
    <col min="15724" max="15724" width="6.125" style="1275" hidden="1"/>
    <col min="15725" max="15725" width="3" style="1275" hidden="1"/>
    <col min="15726" max="15965" width="8.625" style="1275" hidden="1"/>
    <col min="15966" max="15971" width="14.875" style="1275" hidden="1"/>
    <col min="15972" max="15973" width="15.875" style="1275" hidden="1"/>
    <col min="15974" max="15979" width="16.125" style="1275" hidden="1"/>
    <col min="15980" max="15980" width="6.125" style="1275" hidden="1"/>
    <col min="15981" max="15981" width="3" style="1275" hidden="1"/>
    <col min="15982" max="16221" width="8.625" style="1275" hidden="1"/>
    <col min="16222" max="16227" width="14.875" style="1275" hidden="1"/>
    <col min="16228" max="16229" width="15.875" style="1275" hidden="1"/>
    <col min="16230" max="16235" width="16.125" style="1275" hidden="1"/>
    <col min="16236" max="16236" width="6.125" style="1275" hidden="1"/>
    <col min="16237" max="16237" width="3" style="1275" hidden="1"/>
    <col min="16238" max="16384" width="8.625" style="1275" hidden="1"/>
  </cols>
  <sheetData>
    <row r="1" spans="1:143" ht="42.75" customHeight="1" x14ac:dyDescent="0.15">
      <c r="A1" s="1273"/>
      <c r="B1" s="1274"/>
      <c r="DD1" s="1275"/>
      <c r="DE1" s="1275"/>
    </row>
    <row r="2" spans="1:143" ht="25.5" customHeight="1" x14ac:dyDescent="0.15">
      <c r="A2" s="1276"/>
      <c r="C2" s="1276"/>
      <c r="O2" s="1276"/>
      <c r="P2" s="1276"/>
      <c r="Q2" s="1276"/>
      <c r="R2" s="1276"/>
      <c r="S2" s="1276"/>
      <c r="T2" s="1276"/>
      <c r="U2" s="1276"/>
      <c r="V2" s="1276"/>
      <c r="W2" s="1276"/>
      <c r="X2" s="1276"/>
      <c r="Y2" s="1276"/>
      <c r="Z2" s="1276"/>
      <c r="AA2" s="1276"/>
      <c r="AB2" s="1276"/>
      <c r="AC2" s="1276"/>
      <c r="AD2" s="1276"/>
      <c r="AE2" s="1276"/>
      <c r="AF2" s="1276"/>
      <c r="AG2" s="1276"/>
      <c r="AH2" s="1276"/>
      <c r="AI2" s="1276"/>
      <c r="AU2" s="1276"/>
      <c r="BG2" s="1276"/>
      <c r="BS2" s="1276"/>
      <c r="CE2" s="1276"/>
      <c r="CQ2" s="1276"/>
      <c r="DD2" s="1275"/>
      <c r="DE2" s="1275"/>
    </row>
    <row r="3" spans="1:143" ht="25.5" customHeight="1" x14ac:dyDescent="0.15">
      <c r="A3" s="1276"/>
      <c r="C3" s="1276"/>
      <c r="O3" s="1276"/>
      <c r="P3" s="1276"/>
      <c r="Q3" s="1276"/>
      <c r="R3" s="1276"/>
      <c r="S3" s="1276"/>
      <c r="T3" s="1276"/>
      <c r="U3" s="1276"/>
      <c r="V3" s="1276"/>
      <c r="W3" s="1276"/>
      <c r="X3" s="1276"/>
      <c r="Y3" s="1276"/>
      <c r="Z3" s="1276"/>
      <c r="AA3" s="1276"/>
      <c r="AB3" s="1276"/>
      <c r="AC3" s="1276"/>
      <c r="AD3" s="1276"/>
      <c r="AE3" s="1276"/>
      <c r="AF3" s="1276"/>
      <c r="AG3" s="1276"/>
      <c r="AH3" s="1276"/>
      <c r="AI3" s="1276"/>
      <c r="AU3" s="1276"/>
      <c r="BG3" s="1276"/>
      <c r="BS3" s="1276"/>
      <c r="CE3" s="1276"/>
      <c r="CQ3" s="1276"/>
      <c r="DD3" s="1275"/>
      <c r="DE3" s="1275"/>
    </row>
    <row r="4" spans="1:143" s="292" customFormat="1" x14ac:dyDescent="0.15">
      <c r="A4" s="1276"/>
      <c r="B4" s="1276"/>
      <c r="C4" s="1276"/>
      <c r="D4" s="1276"/>
      <c r="E4" s="1276"/>
      <c r="F4" s="1276"/>
      <c r="G4" s="1276"/>
      <c r="H4" s="1276"/>
      <c r="I4" s="1276"/>
      <c r="J4" s="1276"/>
      <c r="K4" s="1276"/>
      <c r="L4" s="1276"/>
      <c r="M4" s="1276"/>
      <c r="N4" s="1276"/>
      <c r="O4" s="1276"/>
      <c r="P4" s="1276"/>
      <c r="Q4" s="1276"/>
      <c r="R4" s="1276"/>
      <c r="S4" s="1276"/>
      <c r="T4" s="1276"/>
      <c r="U4" s="1276"/>
      <c r="V4" s="1276"/>
      <c r="W4" s="1276"/>
      <c r="X4" s="1276"/>
      <c r="Y4" s="1276"/>
      <c r="Z4" s="1276"/>
      <c r="AA4" s="1276"/>
      <c r="AB4" s="1276"/>
      <c r="AC4" s="1276"/>
      <c r="AD4" s="1276"/>
      <c r="AE4" s="1276"/>
      <c r="AF4" s="1276"/>
      <c r="AG4" s="1276"/>
      <c r="AH4" s="1276"/>
      <c r="AI4" s="1276"/>
      <c r="AJ4" s="1276"/>
      <c r="AK4" s="1276"/>
      <c r="AL4" s="1276"/>
      <c r="AM4" s="1276"/>
      <c r="AN4" s="1276"/>
      <c r="AO4" s="1276"/>
      <c r="AP4" s="1276"/>
      <c r="AQ4" s="1276"/>
      <c r="AR4" s="1276"/>
      <c r="AS4" s="1276"/>
      <c r="AT4" s="1276"/>
      <c r="AU4" s="1276"/>
      <c r="AV4" s="1276"/>
      <c r="AW4" s="1276"/>
      <c r="AX4" s="1276"/>
      <c r="AY4" s="1276"/>
      <c r="AZ4" s="1276"/>
      <c r="BA4" s="1276"/>
      <c r="BB4" s="1276"/>
      <c r="BC4" s="1276"/>
      <c r="BD4" s="1276"/>
      <c r="BE4" s="1276"/>
      <c r="BF4" s="1276"/>
      <c r="BG4" s="1276"/>
      <c r="BH4" s="1276"/>
      <c r="BI4" s="1276"/>
      <c r="BJ4" s="1276"/>
      <c r="BK4" s="1276"/>
      <c r="BL4" s="1276"/>
      <c r="BM4" s="1276"/>
      <c r="BN4" s="1276"/>
      <c r="BO4" s="1276"/>
      <c r="BP4" s="1276"/>
      <c r="BQ4" s="1276"/>
      <c r="BR4" s="1276"/>
      <c r="BS4" s="1276"/>
      <c r="BT4" s="1276"/>
      <c r="BU4" s="1276"/>
      <c r="BV4" s="1276"/>
      <c r="BW4" s="1276"/>
      <c r="BX4" s="1276"/>
      <c r="BY4" s="1276"/>
      <c r="BZ4" s="1276"/>
      <c r="CA4" s="1276"/>
      <c r="CB4" s="1276"/>
      <c r="CC4" s="1276"/>
      <c r="CD4" s="1276"/>
      <c r="CE4" s="1276"/>
      <c r="CF4" s="1276"/>
      <c r="CG4" s="1276"/>
      <c r="CH4" s="1276"/>
      <c r="CI4" s="1276"/>
      <c r="CJ4" s="1276"/>
      <c r="CK4" s="1276"/>
      <c r="CL4" s="1276"/>
      <c r="CM4" s="1276"/>
      <c r="CN4" s="1276"/>
      <c r="CO4" s="1276"/>
      <c r="CP4" s="1276"/>
      <c r="CQ4" s="1276"/>
      <c r="CR4" s="1276"/>
      <c r="CS4" s="1276"/>
      <c r="CT4" s="1276"/>
      <c r="CU4" s="1276"/>
      <c r="CV4" s="1276"/>
      <c r="CW4" s="1276"/>
      <c r="CX4" s="1276"/>
      <c r="CY4" s="1276"/>
      <c r="CZ4" s="1276"/>
      <c r="DA4" s="1276"/>
      <c r="DB4" s="1276"/>
      <c r="DC4" s="1276"/>
      <c r="DD4" s="1276"/>
      <c r="DE4" s="1276"/>
      <c r="DF4" s="293"/>
      <c r="DG4" s="293"/>
      <c r="DH4" s="293"/>
      <c r="DI4" s="293"/>
      <c r="DJ4" s="293"/>
      <c r="DK4" s="293"/>
      <c r="DL4" s="293"/>
      <c r="DM4" s="293"/>
      <c r="DN4" s="293"/>
      <c r="DO4" s="293"/>
      <c r="DP4" s="293"/>
      <c r="DQ4" s="293"/>
      <c r="DR4" s="293"/>
      <c r="DS4" s="293"/>
      <c r="DT4" s="293"/>
      <c r="DU4" s="293"/>
      <c r="DV4" s="293"/>
      <c r="DW4" s="293"/>
    </row>
    <row r="5" spans="1:143" s="292" customFormat="1" x14ac:dyDescent="0.15">
      <c r="A5" s="1276"/>
      <c r="B5" s="1276"/>
      <c r="C5" s="1276"/>
      <c r="D5" s="1276"/>
      <c r="E5" s="1276"/>
      <c r="F5" s="1276"/>
      <c r="G5" s="1276"/>
      <c r="H5" s="1276"/>
      <c r="I5" s="1276"/>
      <c r="J5" s="1276"/>
      <c r="K5" s="1276"/>
      <c r="L5" s="1276"/>
      <c r="M5" s="1276"/>
      <c r="N5" s="1276"/>
      <c r="O5" s="1276"/>
      <c r="P5" s="1276"/>
      <c r="Q5" s="1276"/>
      <c r="R5" s="1276"/>
      <c r="S5" s="1276"/>
      <c r="T5" s="1276"/>
      <c r="U5" s="1276"/>
      <c r="V5" s="1276"/>
      <c r="W5" s="1276"/>
      <c r="X5" s="1276"/>
      <c r="Y5" s="1276"/>
      <c r="Z5" s="1276"/>
      <c r="AA5" s="1276"/>
      <c r="AB5" s="1276"/>
      <c r="AC5" s="1276"/>
      <c r="AD5" s="1276"/>
      <c r="AE5" s="1276"/>
      <c r="AF5" s="1276"/>
      <c r="AG5" s="1276"/>
      <c r="AH5" s="1276"/>
      <c r="AI5" s="1276"/>
      <c r="AJ5" s="1276"/>
      <c r="AK5" s="1276"/>
      <c r="AL5" s="1276"/>
      <c r="AM5" s="1276"/>
      <c r="AN5" s="1276"/>
      <c r="AO5" s="1276"/>
      <c r="AP5" s="1276"/>
      <c r="AQ5" s="1276"/>
      <c r="AR5" s="1276"/>
      <c r="AS5" s="1276"/>
      <c r="AT5" s="1276"/>
      <c r="AU5" s="1276"/>
      <c r="AV5" s="1276"/>
      <c r="AW5" s="1276"/>
      <c r="AX5" s="1276"/>
      <c r="AY5" s="1276"/>
      <c r="AZ5" s="1276"/>
      <c r="BA5" s="1276"/>
      <c r="BB5" s="1276"/>
      <c r="BC5" s="1276"/>
      <c r="BD5" s="1276"/>
      <c r="BE5" s="1276"/>
      <c r="BF5" s="1276"/>
      <c r="BG5" s="1276"/>
      <c r="BH5" s="1276"/>
      <c r="BI5" s="1276"/>
      <c r="BJ5" s="1276"/>
      <c r="BK5" s="1276"/>
      <c r="BL5" s="1276"/>
      <c r="BM5" s="1276"/>
      <c r="BN5" s="1276"/>
      <c r="BO5" s="1276"/>
      <c r="BP5" s="1276"/>
      <c r="BQ5" s="1276"/>
      <c r="BR5" s="1276"/>
      <c r="BS5" s="1276"/>
      <c r="BT5" s="1276"/>
      <c r="BU5" s="1276"/>
      <c r="BV5" s="1276"/>
      <c r="BW5" s="1276"/>
      <c r="BX5" s="1276"/>
      <c r="BY5" s="1276"/>
      <c r="BZ5" s="1276"/>
      <c r="CA5" s="1276"/>
      <c r="CB5" s="1276"/>
      <c r="CC5" s="1276"/>
      <c r="CD5" s="1276"/>
      <c r="CE5" s="1276"/>
      <c r="CF5" s="1276"/>
      <c r="CG5" s="1276"/>
      <c r="CH5" s="1276"/>
      <c r="CI5" s="1276"/>
      <c r="CJ5" s="1276"/>
      <c r="CK5" s="1276"/>
      <c r="CL5" s="1276"/>
      <c r="CM5" s="1276"/>
      <c r="CN5" s="1276"/>
      <c r="CO5" s="1276"/>
      <c r="CP5" s="1276"/>
      <c r="CQ5" s="1276"/>
      <c r="CR5" s="1276"/>
      <c r="CS5" s="1276"/>
      <c r="CT5" s="1276"/>
      <c r="CU5" s="1276"/>
      <c r="CV5" s="1276"/>
      <c r="CW5" s="1276"/>
      <c r="CX5" s="1276"/>
      <c r="CY5" s="1276"/>
      <c r="CZ5" s="1276"/>
      <c r="DA5" s="1276"/>
      <c r="DB5" s="1276"/>
      <c r="DC5" s="1276"/>
      <c r="DD5" s="1276"/>
      <c r="DE5" s="1276"/>
      <c r="DF5" s="293"/>
      <c r="DG5" s="293"/>
      <c r="DH5" s="293"/>
      <c r="DI5" s="293"/>
      <c r="DJ5" s="293"/>
      <c r="DK5" s="293"/>
      <c r="DL5" s="293"/>
      <c r="DM5" s="293"/>
      <c r="DN5" s="293"/>
      <c r="DO5" s="293"/>
      <c r="DP5" s="293"/>
      <c r="DQ5" s="293"/>
      <c r="DR5" s="293"/>
      <c r="DS5" s="293"/>
      <c r="DT5" s="293"/>
      <c r="DU5" s="293"/>
      <c r="DV5" s="293"/>
      <c r="DW5" s="293"/>
    </row>
    <row r="6" spans="1:143" s="292" customFormat="1" x14ac:dyDescent="0.15">
      <c r="A6" s="1276"/>
      <c r="B6" s="1276"/>
      <c r="C6" s="1276"/>
      <c r="D6" s="1276"/>
      <c r="E6" s="1276"/>
      <c r="F6" s="1276"/>
      <c r="G6" s="1276"/>
      <c r="H6" s="1276"/>
      <c r="I6" s="1276"/>
      <c r="J6" s="1276"/>
      <c r="K6" s="1276"/>
      <c r="L6" s="1276"/>
      <c r="M6" s="1276"/>
      <c r="N6" s="1276"/>
      <c r="O6" s="1276"/>
      <c r="P6" s="1276"/>
      <c r="Q6" s="1276"/>
      <c r="R6" s="1276"/>
      <c r="S6" s="1276"/>
      <c r="T6" s="1276"/>
      <c r="U6" s="1276"/>
      <c r="V6" s="1276"/>
      <c r="W6" s="1276"/>
      <c r="X6" s="1276"/>
      <c r="Y6" s="1276"/>
      <c r="Z6" s="1276"/>
      <c r="AA6" s="1276"/>
      <c r="AB6" s="1276"/>
      <c r="AC6" s="1276"/>
      <c r="AD6" s="1276"/>
      <c r="AE6" s="1276"/>
      <c r="AF6" s="1276"/>
      <c r="AG6" s="1276"/>
      <c r="AH6" s="1276"/>
      <c r="AI6" s="1276"/>
      <c r="AJ6" s="1276"/>
      <c r="AK6" s="1276"/>
      <c r="AL6" s="1276"/>
      <c r="AM6" s="1276"/>
      <c r="AN6" s="1276"/>
      <c r="AO6" s="1276"/>
      <c r="AP6" s="1276"/>
      <c r="AQ6" s="1276"/>
      <c r="AR6" s="1276"/>
      <c r="AS6" s="1276"/>
      <c r="AT6" s="1276"/>
      <c r="AU6" s="1276"/>
      <c r="AV6" s="1276"/>
      <c r="AW6" s="1276"/>
      <c r="AX6" s="1276"/>
      <c r="AY6" s="1276"/>
      <c r="AZ6" s="1276"/>
      <c r="BA6" s="1276"/>
      <c r="BB6" s="1276"/>
      <c r="BC6" s="1276"/>
      <c r="BD6" s="1276"/>
      <c r="BE6" s="1276"/>
      <c r="BF6" s="1276"/>
      <c r="BG6" s="1276"/>
      <c r="BH6" s="1276"/>
      <c r="BI6" s="1276"/>
      <c r="BJ6" s="1276"/>
      <c r="BK6" s="1276"/>
      <c r="BL6" s="1276"/>
      <c r="BM6" s="1276"/>
      <c r="BN6" s="1276"/>
      <c r="BO6" s="1276"/>
      <c r="BP6" s="1276"/>
      <c r="BQ6" s="1276"/>
      <c r="BR6" s="1276"/>
      <c r="BS6" s="1276"/>
      <c r="BT6" s="1276"/>
      <c r="BU6" s="1276"/>
      <c r="BV6" s="1276"/>
      <c r="BW6" s="1276"/>
      <c r="BX6" s="1276"/>
      <c r="BY6" s="1276"/>
      <c r="BZ6" s="1276"/>
      <c r="CA6" s="1276"/>
      <c r="CB6" s="1276"/>
      <c r="CC6" s="1276"/>
      <c r="CD6" s="1276"/>
      <c r="CE6" s="1276"/>
      <c r="CF6" s="1276"/>
      <c r="CG6" s="1276"/>
      <c r="CH6" s="1276"/>
      <c r="CI6" s="1276"/>
      <c r="CJ6" s="1276"/>
      <c r="CK6" s="1276"/>
      <c r="CL6" s="1276"/>
      <c r="CM6" s="1276"/>
      <c r="CN6" s="1276"/>
      <c r="CO6" s="1276"/>
      <c r="CP6" s="1276"/>
      <c r="CQ6" s="1276"/>
      <c r="CR6" s="1276"/>
      <c r="CS6" s="1276"/>
      <c r="CT6" s="1276"/>
      <c r="CU6" s="1276"/>
      <c r="CV6" s="1276"/>
      <c r="CW6" s="1276"/>
      <c r="CX6" s="1276"/>
      <c r="CY6" s="1276"/>
      <c r="CZ6" s="1276"/>
      <c r="DA6" s="1276"/>
      <c r="DB6" s="1276"/>
      <c r="DC6" s="1276"/>
      <c r="DD6" s="1276"/>
      <c r="DE6" s="1276"/>
      <c r="DF6" s="293"/>
      <c r="DG6" s="293"/>
      <c r="DH6" s="293"/>
      <c r="DI6" s="293"/>
      <c r="DJ6" s="293"/>
      <c r="DK6" s="293"/>
      <c r="DL6" s="293"/>
      <c r="DM6" s="293"/>
      <c r="DN6" s="293"/>
      <c r="DO6" s="293"/>
      <c r="DP6" s="293"/>
      <c r="DQ6" s="293"/>
      <c r="DR6" s="293"/>
      <c r="DS6" s="293"/>
      <c r="DT6" s="293"/>
      <c r="DU6" s="293"/>
      <c r="DV6" s="293"/>
      <c r="DW6" s="293"/>
    </row>
    <row r="7" spans="1:143" s="292" customFormat="1" x14ac:dyDescent="0.15">
      <c r="A7" s="1276"/>
      <c r="B7" s="1276"/>
      <c r="C7" s="1276"/>
      <c r="D7" s="1276"/>
      <c r="E7" s="1276"/>
      <c r="F7" s="1276"/>
      <c r="G7" s="1276"/>
      <c r="H7" s="1276"/>
      <c r="I7" s="1276"/>
      <c r="J7" s="1276"/>
      <c r="K7" s="1276"/>
      <c r="L7" s="1276"/>
      <c r="M7" s="1276"/>
      <c r="N7" s="1276"/>
      <c r="O7" s="1276"/>
      <c r="P7" s="1276"/>
      <c r="Q7" s="1276"/>
      <c r="R7" s="1276"/>
      <c r="S7" s="1276"/>
      <c r="T7" s="1276"/>
      <c r="U7" s="1276"/>
      <c r="V7" s="1276"/>
      <c r="W7" s="1276"/>
      <c r="X7" s="1276"/>
      <c r="Y7" s="1276"/>
      <c r="Z7" s="1276"/>
      <c r="AA7" s="1276"/>
      <c r="AB7" s="1276"/>
      <c r="AC7" s="1276"/>
      <c r="AD7" s="1276"/>
      <c r="AE7" s="1276"/>
      <c r="AF7" s="1276"/>
      <c r="AG7" s="1276"/>
      <c r="AH7" s="1276"/>
      <c r="AI7" s="1276"/>
      <c r="AJ7" s="1276"/>
      <c r="AK7" s="1276"/>
      <c r="AL7" s="1276"/>
      <c r="AM7" s="1276"/>
      <c r="AN7" s="1276"/>
      <c r="AO7" s="1276"/>
      <c r="AP7" s="1276"/>
      <c r="AQ7" s="1276"/>
      <c r="AR7" s="1276"/>
      <c r="AS7" s="1276"/>
      <c r="AT7" s="1276"/>
      <c r="AU7" s="1276"/>
      <c r="AV7" s="1276"/>
      <c r="AW7" s="1276"/>
      <c r="AX7" s="1276"/>
      <c r="AY7" s="1276"/>
      <c r="AZ7" s="1276"/>
      <c r="BA7" s="1276"/>
      <c r="BB7" s="1276"/>
      <c r="BC7" s="1276"/>
      <c r="BD7" s="1276"/>
      <c r="BE7" s="1276"/>
      <c r="BF7" s="1276"/>
      <c r="BG7" s="1276"/>
      <c r="BH7" s="1276"/>
      <c r="BI7" s="1276"/>
      <c r="BJ7" s="1276"/>
      <c r="BK7" s="1276"/>
      <c r="BL7" s="1276"/>
      <c r="BM7" s="1276"/>
      <c r="BN7" s="1276"/>
      <c r="BO7" s="1276"/>
      <c r="BP7" s="1276"/>
      <c r="BQ7" s="1276"/>
      <c r="BR7" s="1276"/>
      <c r="BS7" s="1276"/>
      <c r="BT7" s="1276"/>
      <c r="BU7" s="1276"/>
      <c r="BV7" s="1276"/>
      <c r="BW7" s="1276"/>
      <c r="BX7" s="1276"/>
      <c r="BY7" s="1276"/>
      <c r="BZ7" s="1276"/>
      <c r="CA7" s="1276"/>
      <c r="CB7" s="1276"/>
      <c r="CC7" s="1276"/>
      <c r="CD7" s="1276"/>
      <c r="CE7" s="1276"/>
      <c r="CF7" s="1276"/>
      <c r="CG7" s="1276"/>
      <c r="CH7" s="1276"/>
      <c r="CI7" s="1276"/>
      <c r="CJ7" s="1276"/>
      <c r="CK7" s="1276"/>
      <c r="CL7" s="1276"/>
      <c r="CM7" s="1276"/>
      <c r="CN7" s="1276"/>
      <c r="CO7" s="1276"/>
      <c r="CP7" s="1276"/>
      <c r="CQ7" s="1276"/>
      <c r="CR7" s="1276"/>
      <c r="CS7" s="1276"/>
      <c r="CT7" s="1276"/>
      <c r="CU7" s="1276"/>
      <c r="CV7" s="1276"/>
      <c r="CW7" s="1276"/>
      <c r="CX7" s="1276"/>
      <c r="CY7" s="1276"/>
      <c r="CZ7" s="1276"/>
      <c r="DA7" s="1276"/>
      <c r="DB7" s="1276"/>
      <c r="DC7" s="1276"/>
      <c r="DD7" s="1276"/>
      <c r="DE7" s="1276"/>
      <c r="DF7" s="293"/>
      <c r="DG7" s="293"/>
      <c r="DH7" s="293"/>
      <c r="DI7" s="293"/>
      <c r="DJ7" s="293"/>
      <c r="DK7" s="293"/>
      <c r="DL7" s="293"/>
      <c r="DM7" s="293"/>
      <c r="DN7" s="293"/>
      <c r="DO7" s="293"/>
      <c r="DP7" s="293"/>
      <c r="DQ7" s="293"/>
      <c r="DR7" s="293"/>
      <c r="DS7" s="293"/>
      <c r="DT7" s="293"/>
      <c r="DU7" s="293"/>
      <c r="DV7" s="293"/>
      <c r="DW7" s="293"/>
    </row>
    <row r="8" spans="1:143" s="292" customFormat="1" x14ac:dyDescent="0.15">
      <c r="A8" s="1276"/>
      <c r="B8" s="1276"/>
      <c r="C8" s="1276"/>
      <c r="D8" s="1276"/>
      <c r="E8" s="1276"/>
      <c r="F8" s="1276"/>
      <c r="G8" s="1276"/>
      <c r="H8" s="1276"/>
      <c r="I8" s="1276"/>
      <c r="J8" s="1276"/>
      <c r="K8" s="1276"/>
      <c r="L8" s="1276"/>
      <c r="M8" s="1276"/>
      <c r="N8" s="1276"/>
      <c r="O8" s="1276"/>
      <c r="P8" s="1276"/>
      <c r="Q8" s="1276"/>
      <c r="R8" s="1276"/>
      <c r="S8" s="1276"/>
      <c r="T8" s="1276"/>
      <c r="U8" s="1276"/>
      <c r="V8" s="1276"/>
      <c r="W8" s="1276"/>
      <c r="X8" s="1276"/>
      <c r="Y8" s="1276"/>
      <c r="Z8" s="1276"/>
      <c r="AA8" s="1276"/>
      <c r="AB8" s="1276"/>
      <c r="AC8" s="1276"/>
      <c r="AD8" s="1276"/>
      <c r="AE8" s="1276"/>
      <c r="AF8" s="1276"/>
      <c r="AG8" s="1276"/>
      <c r="AH8" s="1276"/>
      <c r="AI8" s="1276"/>
      <c r="AJ8" s="1276"/>
      <c r="AK8" s="1276"/>
      <c r="AL8" s="1276"/>
      <c r="AM8" s="1276"/>
      <c r="AN8" s="1276"/>
      <c r="AO8" s="1276"/>
      <c r="AP8" s="1276"/>
      <c r="AQ8" s="1276"/>
      <c r="AR8" s="1276"/>
      <c r="AS8" s="1276"/>
      <c r="AT8" s="1276"/>
      <c r="AU8" s="1276"/>
      <c r="AV8" s="1276"/>
      <c r="AW8" s="1276"/>
      <c r="AX8" s="1276"/>
      <c r="AY8" s="1276"/>
      <c r="AZ8" s="1276"/>
      <c r="BA8" s="1276"/>
      <c r="BB8" s="1276"/>
      <c r="BC8" s="1276"/>
      <c r="BD8" s="1276"/>
      <c r="BE8" s="1276"/>
      <c r="BF8" s="1276"/>
      <c r="BG8" s="1276"/>
      <c r="BH8" s="1276"/>
      <c r="BI8" s="1276"/>
      <c r="BJ8" s="1276"/>
      <c r="BK8" s="1276"/>
      <c r="BL8" s="1276"/>
      <c r="BM8" s="1276"/>
      <c r="BN8" s="1276"/>
      <c r="BO8" s="1276"/>
      <c r="BP8" s="1276"/>
      <c r="BQ8" s="1276"/>
      <c r="BR8" s="1276"/>
      <c r="BS8" s="1276"/>
      <c r="BT8" s="1276"/>
      <c r="BU8" s="1276"/>
      <c r="BV8" s="1276"/>
      <c r="BW8" s="1276"/>
      <c r="BX8" s="1276"/>
      <c r="BY8" s="1276"/>
      <c r="BZ8" s="1276"/>
      <c r="CA8" s="1276"/>
      <c r="CB8" s="1276"/>
      <c r="CC8" s="1276"/>
      <c r="CD8" s="1276"/>
      <c r="CE8" s="1276"/>
      <c r="CF8" s="1276"/>
      <c r="CG8" s="1276"/>
      <c r="CH8" s="1276"/>
      <c r="CI8" s="1276"/>
      <c r="CJ8" s="1276"/>
      <c r="CK8" s="1276"/>
      <c r="CL8" s="1276"/>
      <c r="CM8" s="1276"/>
      <c r="CN8" s="1276"/>
      <c r="CO8" s="1276"/>
      <c r="CP8" s="1276"/>
      <c r="CQ8" s="1276"/>
      <c r="CR8" s="1276"/>
      <c r="CS8" s="1276"/>
      <c r="CT8" s="1276"/>
      <c r="CU8" s="1276"/>
      <c r="CV8" s="1276"/>
      <c r="CW8" s="1276"/>
      <c r="CX8" s="1276"/>
      <c r="CY8" s="1276"/>
      <c r="CZ8" s="1276"/>
      <c r="DA8" s="1276"/>
      <c r="DB8" s="1276"/>
      <c r="DC8" s="1276"/>
      <c r="DD8" s="1276"/>
      <c r="DE8" s="1276"/>
      <c r="DF8" s="293"/>
      <c r="DG8" s="293"/>
      <c r="DH8" s="293"/>
      <c r="DI8" s="293"/>
      <c r="DJ8" s="293"/>
      <c r="DK8" s="293"/>
      <c r="DL8" s="293"/>
      <c r="DM8" s="293"/>
      <c r="DN8" s="293"/>
      <c r="DO8" s="293"/>
      <c r="DP8" s="293"/>
      <c r="DQ8" s="293"/>
      <c r="DR8" s="293"/>
      <c r="DS8" s="293"/>
      <c r="DT8" s="293"/>
      <c r="DU8" s="293"/>
      <c r="DV8" s="293"/>
      <c r="DW8" s="293"/>
    </row>
    <row r="9" spans="1:143" s="292" customFormat="1" x14ac:dyDescent="0.15">
      <c r="A9" s="1276"/>
      <c r="B9" s="1276"/>
      <c r="C9" s="1276"/>
      <c r="D9" s="1276"/>
      <c r="E9" s="1276"/>
      <c r="F9" s="1276"/>
      <c r="G9" s="1276"/>
      <c r="H9" s="1276"/>
      <c r="I9" s="1276"/>
      <c r="J9" s="1276"/>
      <c r="K9" s="1276"/>
      <c r="L9" s="1276"/>
      <c r="M9" s="1276"/>
      <c r="N9" s="1276"/>
      <c r="O9" s="1276"/>
      <c r="P9" s="1276"/>
      <c r="Q9" s="1276"/>
      <c r="R9" s="1276"/>
      <c r="S9" s="1276"/>
      <c r="T9" s="1276"/>
      <c r="U9" s="1276"/>
      <c r="V9" s="1276"/>
      <c r="W9" s="1276"/>
      <c r="X9" s="1276"/>
      <c r="Y9" s="1276"/>
      <c r="Z9" s="1276"/>
      <c r="AA9" s="1276"/>
      <c r="AB9" s="1276"/>
      <c r="AC9" s="1276"/>
      <c r="AD9" s="1276"/>
      <c r="AE9" s="1276"/>
      <c r="AF9" s="1276"/>
      <c r="AG9" s="1276"/>
      <c r="AH9" s="1276"/>
      <c r="AI9" s="1276"/>
      <c r="AJ9" s="1276"/>
      <c r="AK9" s="1276"/>
      <c r="AL9" s="1276"/>
      <c r="AM9" s="1276"/>
      <c r="AN9" s="1276"/>
      <c r="AO9" s="1276"/>
      <c r="AP9" s="1276"/>
      <c r="AQ9" s="1276"/>
      <c r="AR9" s="1276"/>
      <c r="AS9" s="1276"/>
      <c r="AT9" s="1276"/>
      <c r="AU9" s="1276"/>
      <c r="AV9" s="1276"/>
      <c r="AW9" s="1276"/>
      <c r="AX9" s="1276"/>
      <c r="AY9" s="1276"/>
      <c r="AZ9" s="1276"/>
      <c r="BA9" s="1276"/>
      <c r="BB9" s="1276"/>
      <c r="BC9" s="1276"/>
      <c r="BD9" s="1276"/>
      <c r="BE9" s="1276"/>
      <c r="BF9" s="1276"/>
      <c r="BG9" s="1276"/>
      <c r="BH9" s="1276"/>
      <c r="BI9" s="1276"/>
      <c r="BJ9" s="1276"/>
      <c r="BK9" s="1276"/>
      <c r="BL9" s="1276"/>
      <c r="BM9" s="1276"/>
      <c r="BN9" s="1276"/>
      <c r="BO9" s="1276"/>
      <c r="BP9" s="1276"/>
      <c r="BQ9" s="1276"/>
      <c r="BR9" s="1276"/>
      <c r="BS9" s="1276"/>
      <c r="BT9" s="1276"/>
      <c r="BU9" s="1276"/>
      <c r="BV9" s="1276"/>
      <c r="BW9" s="1276"/>
      <c r="BX9" s="1276"/>
      <c r="BY9" s="1276"/>
      <c r="BZ9" s="1276"/>
      <c r="CA9" s="1276"/>
      <c r="CB9" s="1276"/>
      <c r="CC9" s="1276"/>
      <c r="CD9" s="1276"/>
      <c r="CE9" s="1276"/>
      <c r="CF9" s="1276"/>
      <c r="CG9" s="1276"/>
      <c r="CH9" s="1276"/>
      <c r="CI9" s="1276"/>
      <c r="CJ9" s="1276"/>
      <c r="CK9" s="1276"/>
      <c r="CL9" s="1276"/>
      <c r="CM9" s="1276"/>
      <c r="CN9" s="1276"/>
      <c r="CO9" s="1276"/>
      <c r="CP9" s="1276"/>
      <c r="CQ9" s="1276"/>
      <c r="CR9" s="1276"/>
      <c r="CS9" s="1276"/>
      <c r="CT9" s="1276"/>
      <c r="CU9" s="1276"/>
      <c r="CV9" s="1276"/>
      <c r="CW9" s="1276"/>
      <c r="CX9" s="1276"/>
      <c r="CY9" s="1276"/>
      <c r="CZ9" s="1276"/>
      <c r="DA9" s="1276"/>
      <c r="DB9" s="1276"/>
      <c r="DC9" s="1276"/>
      <c r="DD9" s="1276"/>
      <c r="DE9" s="1276"/>
      <c r="DF9" s="293"/>
      <c r="DG9" s="293"/>
      <c r="DH9" s="293"/>
      <c r="DI9" s="293"/>
      <c r="DJ9" s="293"/>
      <c r="DK9" s="293"/>
      <c r="DL9" s="293"/>
      <c r="DM9" s="293"/>
      <c r="DN9" s="293"/>
      <c r="DO9" s="293"/>
      <c r="DP9" s="293"/>
      <c r="DQ9" s="293"/>
      <c r="DR9" s="293"/>
      <c r="DS9" s="293"/>
      <c r="DT9" s="293"/>
      <c r="DU9" s="293"/>
      <c r="DV9" s="293"/>
      <c r="DW9" s="293"/>
    </row>
    <row r="10" spans="1:143" s="292" customFormat="1" x14ac:dyDescent="0.15">
      <c r="A10" s="1276"/>
      <c r="B10" s="1276"/>
      <c r="C10" s="1276"/>
      <c r="D10" s="1276"/>
      <c r="E10" s="1276"/>
      <c r="F10" s="1276"/>
      <c r="G10" s="1276"/>
      <c r="H10" s="1276"/>
      <c r="I10" s="1276"/>
      <c r="J10" s="1276"/>
      <c r="K10" s="1276"/>
      <c r="L10" s="1276"/>
      <c r="M10" s="1276"/>
      <c r="N10" s="1276"/>
      <c r="O10" s="1276"/>
      <c r="P10" s="1276"/>
      <c r="Q10" s="1276"/>
      <c r="R10" s="1276"/>
      <c r="S10" s="1276"/>
      <c r="T10" s="1276"/>
      <c r="U10" s="1276"/>
      <c r="V10" s="1276"/>
      <c r="W10" s="1276"/>
      <c r="X10" s="1276"/>
      <c r="Y10" s="1276"/>
      <c r="Z10" s="1276"/>
      <c r="AA10" s="1276"/>
      <c r="AB10" s="1276"/>
      <c r="AC10" s="1276"/>
      <c r="AD10" s="1276"/>
      <c r="AE10" s="1276"/>
      <c r="AF10" s="1276"/>
      <c r="AG10" s="1276"/>
      <c r="AH10" s="1276"/>
      <c r="AI10" s="1276"/>
      <c r="AJ10" s="1276"/>
      <c r="AK10" s="1276"/>
      <c r="AL10" s="1276"/>
      <c r="AM10" s="1276"/>
      <c r="AN10" s="1276"/>
      <c r="AO10" s="1276"/>
      <c r="AP10" s="1276"/>
      <c r="AQ10" s="1276"/>
      <c r="AR10" s="1276"/>
      <c r="AS10" s="1276"/>
      <c r="AT10" s="1276"/>
      <c r="AU10" s="1276"/>
      <c r="AV10" s="1276"/>
      <c r="AW10" s="1276"/>
      <c r="AX10" s="1276"/>
      <c r="AY10" s="1276"/>
      <c r="AZ10" s="1276"/>
      <c r="BA10" s="1276"/>
      <c r="BB10" s="1276"/>
      <c r="BC10" s="1276"/>
      <c r="BD10" s="1276"/>
      <c r="BE10" s="1276"/>
      <c r="BF10" s="1276"/>
      <c r="BG10" s="1276"/>
      <c r="BH10" s="1276"/>
      <c r="BI10" s="1276"/>
      <c r="BJ10" s="1276"/>
      <c r="BK10" s="1276"/>
      <c r="BL10" s="1276"/>
      <c r="BM10" s="1276"/>
      <c r="BN10" s="1276"/>
      <c r="BO10" s="1276"/>
      <c r="BP10" s="1276"/>
      <c r="BQ10" s="1276"/>
      <c r="BR10" s="1276"/>
      <c r="BS10" s="1276"/>
      <c r="BT10" s="1276"/>
      <c r="BU10" s="1276"/>
      <c r="BV10" s="1276"/>
      <c r="BW10" s="1276"/>
      <c r="BX10" s="1276"/>
      <c r="BY10" s="1276"/>
      <c r="BZ10" s="1276"/>
      <c r="CA10" s="1276"/>
      <c r="CB10" s="1276"/>
      <c r="CC10" s="1276"/>
      <c r="CD10" s="1276"/>
      <c r="CE10" s="1276"/>
      <c r="CF10" s="1276"/>
      <c r="CG10" s="1276"/>
      <c r="CH10" s="1276"/>
      <c r="CI10" s="1276"/>
      <c r="CJ10" s="1276"/>
      <c r="CK10" s="1276"/>
      <c r="CL10" s="1276"/>
      <c r="CM10" s="1276"/>
      <c r="CN10" s="1276"/>
      <c r="CO10" s="1276"/>
      <c r="CP10" s="1276"/>
      <c r="CQ10" s="1276"/>
      <c r="CR10" s="1276"/>
      <c r="CS10" s="1276"/>
      <c r="CT10" s="1276"/>
      <c r="CU10" s="1276"/>
      <c r="CV10" s="1276"/>
      <c r="CW10" s="1276"/>
      <c r="CX10" s="1276"/>
      <c r="CY10" s="1276"/>
      <c r="CZ10" s="1276"/>
      <c r="DA10" s="1276"/>
      <c r="DB10" s="1276"/>
      <c r="DC10" s="1276"/>
      <c r="DD10" s="1276"/>
      <c r="DE10" s="1276"/>
      <c r="DF10" s="293"/>
      <c r="DG10" s="293"/>
      <c r="DH10" s="293"/>
      <c r="DI10" s="293"/>
      <c r="DJ10" s="293"/>
      <c r="DK10" s="293"/>
      <c r="DL10" s="293"/>
      <c r="DM10" s="293"/>
      <c r="DN10" s="293"/>
      <c r="DO10" s="293"/>
      <c r="DP10" s="293"/>
      <c r="DQ10" s="293"/>
      <c r="DR10" s="293"/>
      <c r="DS10" s="293"/>
      <c r="DT10" s="293"/>
      <c r="DU10" s="293"/>
      <c r="DV10" s="293"/>
      <c r="DW10" s="293"/>
      <c r="EM10" s="292" t="s">
        <v>598</v>
      </c>
    </row>
    <row r="11" spans="1:143" s="292" customFormat="1" x14ac:dyDescent="0.15">
      <c r="A11" s="1276"/>
      <c r="B11" s="1276"/>
      <c r="C11" s="1276"/>
      <c r="D11" s="1276"/>
      <c r="E11" s="1276"/>
      <c r="F11" s="1276"/>
      <c r="G11" s="1276"/>
      <c r="H11" s="1276"/>
      <c r="I11" s="1276"/>
      <c r="J11" s="1276"/>
      <c r="K11" s="1276"/>
      <c r="L11" s="1276"/>
      <c r="M11" s="1276"/>
      <c r="N11" s="1276"/>
      <c r="O11" s="1276"/>
      <c r="P11" s="1276"/>
      <c r="Q11" s="1276"/>
      <c r="R11" s="1276"/>
      <c r="S11" s="1276"/>
      <c r="T11" s="1276"/>
      <c r="U11" s="1276"/>
      <c r="V11" s="1276"/>
      <c r="W11" s="1276"/>
      <c r="X11" s="1276"/>
      <c r="Y11" s="1276"/>
      <c r="Z11" s="1276"/>
      <c r="AA11" s="1276"/>
      <c r="AB11" s="1276"/>
      <c r="AC11" s="1276"/>
      <c r="AD11" s="1276"/>
      <c r="AE11" s="1276"/>
      <c r="AF11" s="1276"/>
      <c r="AG11" s="1276"/>
      <c r="AH11" s="1276"/>
      <c r="AI11" s="1276"/>
      <c r="AJ11" s="1276"/>
      <c r="AK11" s="1276"/>
      <c r="AL11" s="1276"/>
      <c r="AM11" s="1276"/>
      <c r="AN11" s="1276"/>
      <c r="AO11" s="1276"/>
      <c r="AP11" s="1276"/>
      <c r="AQ11" s="1276"/>
      <c r="AR11" s="1276"/>
      <c r="AS11" s="1276"/>
      <c r="AT11" s="1276"/>
      <c r="AU11" s="1276"/>
      <c r="AV11" s="1276"/>
      <c r="AW11" s="1276"/>
      <c r="AX11" s="1276"/>
      <c r="AY11" s="1276"/>
      <c r="AZ11" s="1276"/>
      <c r="BA11" s="1276"/>
      <c r="BB11" s="1276"/>
      <c r="BC11" s="1276"/>
      <c r="BD11" s="1276"/>
      <c r="BE11" s="1276"/>
      <c r="BF11" s="1276"/>
      <c r="BG11" s="1276"/>
      <c r="BH11" s="1276"/>
      <c r="BI11" s="1276"/>
      <c r="BJ11" s="1276"/>
      <c r="BK11" s="1276"/>
      <c r="BL11" s="1276"/>
      <c r="BM11" s="1276"/>
      <c r="BN11" s="1276"/>
      <c r="BO11" s="1276"/>
      <c r="BP11" s="1276"/>
      <c r="BQ11" s="1276"/>
      <c r="BR11" s="1276"/>
      <c r="BS11" s="1276"/>
      <c r="BT11" s="1276"/>
      <c r="BU11" s="1276"/>
      <c r="BV11" s="1276"/>
      <c r="BW11" s="1276"/>
      <c r="BX11" s="1276"/>
      <c r="BY11" s="1276"/>
      <c r="BZ11" s="1276"/>
      <c r="CA11" s="1276"/>
      <c r="CB11" s="1276"/>
      <c r="CC11" s="1276"/>
      <c r="CD11" s="1276"/>
      <c r="CE11" s="1276"/>
      <c r="CF11" s="1276"/>
      <c r="CG11" s="1276"/>
      <c r="CH11" s="1276"/>
      <c r="CI11" s="1276"/>
      <c r="CJ11" s="1276"/>
      <c r="CK11" s="1276"/>
      <c r="CL11" s="1276"/>
      <c r="CM11" s="1276"/>
      <c r="CN11" s="1276"/>
      <c r="CO11" s="1276"/>
      <c r="CP11" s="1276"/>
      <c r="CQ11" s="1276"/>
      <c r="CR11" s="1276"/>
      <c r="CS11" s="1276"/>
      <c r="CT11" s="1276"/>
      <c r="CU11" s="1276"/>
      <c r="CV11" s="1276"/>
      <c r="CW11" s="1276"/>
      <c r="CX11" s="1276"/>
      <c r="CY11" s="1276"/>
      <c r="CZ11" s="1276"/>
      <c r="DA11" s="1276"/>
      <c r="DB11" s="1276"/>
      <c r="DC11" s="1276"/>
      <c r="DD11" s="1276"/>
      <c r="DE11" s="1276"/>
      <c r="DF11" s="293"/>
      <c r="DG11" s="293"/>
      <c r="DH11" s="293"/>
      <c r="DI11" s="293"/>
      <c r="DJ11" s="293"/>
      <c r="DK11" s="293"/>
      <c r="DL11" s="293"/>
      <c r="DM11" s="293"/>
      <c r="DN11" s="293"/>
      <c r="DO11" s="293"/>
      <c r="DP11" s="293"/>
      <c r="DQ11" s="293"/>
      <c r="DR11" s="293"/>
      <c r="DS11" s="293"/>
      <c r="DT11" s="293"/>
      <c r="DU11" s="293"/>
      <c r="DV11" s="293"/>
      <c r="DW11" s="293"/>
    </row>
    <row r="12" spans="1:143" s="292" customFormat="1" x14ac:dyDescent="0.15">
      <c r="A12" s="1276"/>
      <c r="B12" s="1276"/>
      <c r="C12" s="1276"/>
      <c r="D12" s="1276"/>
      <c r="E12" s="1276"/>
      <c r="F12" s="1276"/>
      <c r="G12" s="1276"/>
      <c r="H12" s="1276"/>
      <c r="I12" s="1276"/>
      <c r="J12" s="1276"/>
      <c r="K12" s="1276"/>
      <c r="L12" s="1276"/>
      <c r="M12" s="1276"/>
      <c r="N12" s="1276"/>
      <c r="O12" s="1276"/>
      <c r="P12" s="1276"/>
      <c r="Q12" s="1276"/>
      <c r="R12" s="1276"/>
      <c r="S12" s="1276"/>
      <c r="T12" s="1276"/>
      <c r="U12" s="1276"/>
      <c r="V12" s="1276"/>
      <c r="W12" s="1276"/>
      <c r="X12" s="1276"/>
      <c r="Y12" s="1276"/>
      <c r="Z12" s="1276"/>
      <c r="AA12" s="1276"/>
      <c r="AB12" s="1276"/>
      <c r="AC12" s="1276"/>
      <c r="AD12" s="1276"/>
      <c r="AE12" s="1276"/>
      <c r="AF12" s="1276"/>
      <c r="AG12" s="1276"/>
      <c r="AH12" s="1276"/>
      <c r="AI12" s="1276"/>
      <c r="AJ12" s="1276"/>
      <c r="AK12" s="1276"/>
      <c r="AL12" s="1276"/>
      <c r="AM12" s="1276"/>
      <c r="AN12" s="1276"/>
      <c r="AO12" s="1276"/>
      <c r="AP12" s="1276"/>
      <c r="AQ12" s="1276"/>
      <c r="AR12" s="1276"/>
      <c r="AS12" s="1276"/>
      <c r="AT12" s="1276"/>
      <c r="AU12" s="1276"/>
      <c r="AV12" s="1276"/>
      <c r="AW12" s="1276"/>
      <c r="AX12" s="1276"/>
      <c r="AY12" s="1276"/>
      <c r="AZ12" s="1276"/>
      <c r="BA12" s="1276"/>
      <c r="BB12" s="1276"/>
      <c r="BC12" s="1276"/>
      <c r="BD12" s="1276"/>
      <c r="BE12" s="1276"/>
      <c r="BF12" s="1276"/>
      <c r="BG12" s="1276"/>
      <c r="BH12" s="1276"/>
      <c r="BI12" s="1276"/>
      <c r="BJ12" s="1276"/>
      <c r="BK12" s="1276"/>
      <c r="BL12" s="1276"/>
      <c r="BM12" s="1276"/>
      <c r="BN12" s="1276"/>
      <c r="BO12" s="1276"/>
      <c r="BP12" s="1276"/>
      <c r="BQ12" s="1276"/>
      <c r="BR12" s="1276"/>
      <c r="BS12" s="1276"/>
      <c r="BT12" s="1276"/>
      <c r="BU12" s="1276"/>
      <c r="BV12" s="1276"/>
      <c r="BW12" s="1276"/>
      <c r="BX12" s="1276"/>
      <c r="BY12" s="1276"/>
      <c r="BZ12" s="1276"/>
      <c r="CA12" s="1276"/>
      <c r="CB12" s="1276"/>
      <c r="CC12" s="1276"/>
      <c r="CD12" s="1276"/>
      <c r="CE12" s="1276"/>
      <c r="CF12" s="1276"/>
      <c r="CG12" s="1276"/>
      <c r="CH12" s="1276"/>
      <c r="CI12" s="1276"/>
      <c r="CJ12" s="1276"/>
      <c r="CK12" s="1276"/>
      <c r="CL12" s="1276"/>
      <c r="CM12" s="1276"/>
      <c r="CN12" s="1276"/>
      <c r="CO12" s="1276"/>
      <c r="CP12" s="1276"/>
      <c r="CQ12" s="1276"/>
      <c r="CR12" s="1276"/>
      <c r="CS12" s="1276"/>
      <c r="CT12" s="1276"/>
      <c r="CU12" s="1276"/>
      <c r="CV12" s="1276"/>
      <c r="CW12" s="1276"/>
      <c r="CX12" s="1276"/>
      <c r="CY12" s="1276"/>
      <c r="CZ12" s="1276"/>
      <c r="DA12" s="1276"/>
      <c r="DB12" s="1276"/>
      <c r="DC12" s="1276"/>
      <c r="DD12" s="1276"/>
      <c r="DE12" s="1276"/>
      <c r="DF12" s="293"/>
      <c r="DG12" s="293"/>
      <c r="DH12" s="293"/>
      <c r="DI12" s="293"/>
      <c r="DJ12" s="293"/>
      <c r="DK12" s="293"/>
      <c r="DL12" s="293"/>
      <c r="DM12" s="293"/>
      <c r="DN12" s="293"/>
      <c r="DO12" s="293"/>
      <c r="DP12" s="293"/>
      <c r="DQ12" s="293"/>
      <c r="DR12" s="293"/>
      <c r="DS12" s="293"/>
      <c r="DT12" s="293"/>
      <c r="DU12" s="293"/>
      <c r="DV12" s="293"/>
      <c r="DW12" s="293"/>
      <c r="EM12" s="292" t="s">
        <v>598</v>
      </c>
    </row>
    <row r="13" spans="1:143" s="292" customFormat="1" x14ac:dyDescent="0.15">
      <c r="A13" s="1276"/>
      <c r="B13" s="1276"/>
      <c r="C13" s="1276"/>
      <c r="D13" s="1276"/>
      <c r="E13" s="1276"/>
      <c r="F13" s="1276"/>
      <c r="G13" s="1276"/>
      <c r="H13" s="1276"/>
      <c r="I13" s="1276"/>
      <c r="J13" s="1276"/>
      <c r="K13" s="1276"/>
      <c r="L13" s="1276"/>
      <c r="M13" s="1276"/>
      <c r="N13" s="1276"/>
      <c r="O13" s="1276"/>
      <c r="P13" s="1276"/>
      <c r="Q13" s="1276"/>
      <c r="R13" s="1276"/>
      <c r="S13" s="1276"/>
      <c r="T13" s="1276"/>
      <c r="U13" s="1276"/>
      <c r="V13" s="1276"/>
      <c r="W13" s="1276"/>
      <c r="X13" s="1276"/>
      <c r="Y13" s="1276"/>
      <c r="Z13" s="1276"/>
      <c r="AA13" s="1276"/>
      <c r="AB13" s="1276"/>
      <c r="AC13" s="1276"/>
      <c r="AD13" s="1276"/>
      <c r="AE13" s="1276"/>
      <c r="AF13" s="1276"/>
      <c r="AG13" s="1276"/>
      <c r="AH13" s="1276"/>
      <c r="AI13" s="1276"/>
      <c r="AJ13" s="1276"/>
      <c r="AK13" s="1276"/>
      <c r="AL13" s="1276"/>
      <c r="AM13" s="1276"/>
      <c r="AN13" s="1276"/>
      <c r="AO13" s="1276"/>
      <c r="AP13" s="1276"/>
      <c r="AQ13" s="1276"/>
      <c r="AR13" s="1276"/>
      <c r="AS13" s="1276"/>
      <c r="AT13" s="1276"/>
      <c r="AU13" s="1276"/>
      <c r="AV13" s="1276"/>
      <c r="AW13" s="1276"/>
      <c r="AX13" s="1276"/>
      <c r="AY13" s="1276"/>
      <c r="AZ13" s="1276"/>
      <c r="BA13" s="1276"/>
      <c r="BB13" s="1276"/>
      <c r="BC13" s="1276"/>
      <c r="BD13" s="1276"/>
      <c r="BE13" s="1276"/>
      <c r="BF13" s="1276"/>
      <c r="BG13" s="1276"/>
      <c r="BH13" s="1276"/>
      <c r="BI13" s="1276"/>
      <c r="BJ13" s="1276"/>
      <c r="BK13" s="1276"/>
      <c r="BL13" s="1276"/>
      <c r="BM13" s="1276"/>
      <c r="BN13" s="1276"/>
      <c r="BO13" s="1276"/>
      <c r="BP13" s="1276"/>
      <c r="BQ13" s="1276"/>
      <c r="BR13" s="1276"/>
      <c r="BS13" s="1276"/>
      <c r="BT13" s="1276"/>
      <c r="BU13" s="1276"/>
      <c r="BV13" s="1276"/>
      <c r="BW13" s="1276"/>
      <c r="BX13" s="1276"/>
      <c r="BY13" s="1276"/>
      <c r="BZ13" s="1276"/>
      <c r="CA13" s="1276"/>
      <c r="CB13" s="1276"/>
      <c r="CC13" s="1276"/>
      <c r="CD13" s="1276"/>
      <c r="CE13" s="1276"/>
      <c r="CF13" s="1276"/>
      <c r="CG13" s="1276"/>
      <c r="CH13" s="1276"/>
      <c r="CI13" s="1276"/>
      <c r="CJ13" s="1276"/>
      <c r="CK13" s="1276"/>
      <c r="CL13" s="1276"/>
      <c r="CM13" s="1276"/>
      <c r="CN13" s="1276"/>
      <c r="CO13" s="1276"/>
      <c r="CP13" s="1276"/>
      <c r="CQ13" s="1276"/>
      <c r="CR13" s="1276"/>
      <c r="CS13" s="1276"/>
      <c r="CT13" s="1276"/>
      <c r="CU13" s="1276"/>
      <c r="CV13" s="1276"/>
      <c r="CW13" s="1276"/>
      <c r="CX13" s="1276"/>
      <c r="CY13" s="1276"/>
      <c r="CZ13" s="1276"/>
      <c r="DA13" s="1276"/>
      <c r="DB13" s="1276"/>
      <c r="DC13" s="1276"/>
      <c r="DD13" s="1276"/>
      <c r="DE13" s="1276"/>
      <c r="DF13" s="293"/>
      <c r="DG13" s="293"/>
      <c r="DH13" s="293"/>
      <c r="DI13" s="293"/>
      <c r="DJ13" s="293"/>
      <c r="DK13" s="293"/>
      <c r="DL13" s="293"/>
      <c r="DM13" s="293"/>
      <c r="DN13" s="293"/>
      <c r="DO13" s="293"/>
      <c r="DP13" s="293"/>
      <c r="DQ13" s="293"/>
      <c r="DR13" s="293"/>
      <c r="DS13" s="293"/>
      <c r="DT13" s="293"/>
      <c r="DU13" s="293"/>
      <c r="DV13" s="293"/>
      <c r="DW13" s="293"/>
    </row>
    <row r="14" spans="1:143" s="292" customFormat="1" x14ac:dyDescent="0.15">
      <c r="A14" s="1276"/>
      <c r="B14" s="1276"/>
      <c r="C14" s="1276"/>
      <c r="D14" s="1276"/>
      <c r="E14" s="1276"/>
      <c r="F14" s="1276"/>
      <c r="G14" s="1276"/>
      <c r="H14" s="1276"/>
      <c r="I14" s="1276"/>
      <c r="J14" s="1276"/>
      <c r="K14" s="1276"/>
      <c r="L14" s="1276"/>
      <c r="M14" s="1276"/>
      <c r="N14" s="1276"/>
      <c r="O14" s="1276"/>
      <c r="P14" s="1276"/>
      <c r="Q14" s="1276"/>
      <c r="R14" s="1276"/>
      <c r="S14" s="1276"/>
      <c r="T14" s="1276"/>
      <c r="U14" s="1276"/>
      <c r="V14" s="1276"/>
      <c r="W14" s="1276"/>
      <c r="X14" s="1276"/>
      <c r="Y14" s="1276"/>
      <c r="Z14" s="1276"/>
      <c r="AA14" s="1276"/>
      <c r="AB14" s="1276"/>
      <c r="AC14" s="1276"/>
      <c r="AD14" s="1276"/>
      <c r="AE14" s="1276"/>
      <c r="AF14" s="1276"/>
      <c r="AG14" s="1276"/>
      <c r="AH14" s="1276"/>
      <c r="AI14" s="1276"/>
      <c r="AJ14" s="1276"/>
      <c r="AK14" s="1276"/>
      <c r="AL14" s="1276"/>
      <c r="AM14" s="1276"/>
      <c r="AN14" s="1276"/>
      <c r="AO14" s="1276"/>
      <c r="AP14" s="1276"/>
      <c r="AQ14" s="1276"/>
      <c r="AR14" s="1276"/>
      <c r="AS14" s="1276"/>
      <c r="AT14" s="1276"/>
      <c r="AU14" s="1276"/>
      <c r="AV14" s="1276"/>
      <c r="AW14" s="1276"/>
      <c r="AX14" s="1276"/>
      <c r="AY14" s="1276"/>
      <c r="AZ14" s="1276"/>
      <c r="BA14" s="1276"/>
      <c r="BB14" s="1276"/>
      <c r="BC14" s="1276"/>
      <c r="BD14" s="1276"/>
      <c r="BE14" s="1276"/>
      <c r="BF14" s="1276"/>
      <c r="BG14" s="1276"/>
      <c r="BH14" s="1276"/>
      <c r="BI14" s="1276"/>
      <c r="BJ14" s="1276"/>
      <c r="BK14" s="1276"/>
      <c r="BL14" s="1276"/>
      <c r="BM14" s="1276"/>
      <c r="BN14" s="1276"/>
      <c r="BO14" s="1276"/>
      <c r="BP14" s="1276"/>
      <c r="BQ14" s="1276"/>
      <c r="BR14" s="1276"/>
      <c r="BS14" s="1276"/>
      <c r="BT14" s="1276"/>
      <c r="BU14" s="1276"/>
      <c r="BV14" s="1276"/>
      <c r="BW14" s="1276"/>
      <c r="BX14" s="1276"/>
      <c r="BY14" s="1276"/>
      <c r="BZ14" s="1276"/>
      <c r="CA14" s="1276"/>
      <c r="CB14" s="1276"/>
      <c r="CC14" s="1276"/>
      <c r="CD14" s="1276"/>
      <c r="CE14" s="1276"/>
      <c r="CF14" s="1276"/>
      <c r="CG14" s="1276"/>
      <c r="CH14" s="1276"/>
      <c r="CI14" s="1276"/>
      <c r="CJ14" s="1276"/>
      <c r="CK14" s="1276"/>
      <c r="CL14" s="1276"/>
      <c r="CM14" s="1276"/>
      <c r="CN14" s="1276"/>
      <c r="CO14" s="1276"/>
      <c r="CP14" s="1276"/>
      <c r="CQ14" s="1276"/>
      <c r="CR14" s="1276"/>
      <c r="CS14" s="1276"/>
      <c r="CT14" s="1276"/>
      <c r="CU14" s="1276"/>
      <c r="CV14" s="1276"/>
      <c r="CW14" s="1276"/>
      <c r="CX14" s="1276"/>
      <c r="CY14" s="1276"/>
      <c r="CZ14" s="1276"/>
      <c r="DA14" s="1276"/>
      <c r="DB14" s="1276"/>
      <c r="DC14" s="1276"/>
      <c r="DD14" s="1276"/>
      <c r="DE14" s="1276"/>
      <c r="DF14" s="293"/>
      <c r="DG14" s="293"/>
      <c r="DH14" s="293"/>
      <c r="DI14" s="293"/>
      <c r="DJ14" s="293"/>
      <c r="DK14" s="293"/>
      <c r="DL14" s="293"/>
      <c r="DM14" s="293"/>
      <c r="DN14" s="293"/>
      <c r="DO14" s="293"/>
      <c r="DP14" s="293"/>
      <c r="DQ14" s="293"/>
      <c r="DR14" s="293"/>
      <c r="DS14" s="293"/>
      <c r="DT14" s="293"/>
      <c r="DU14" s="293"/>
      <c r="DV14" s="293"/>
      <c r="DW14" s="293"/>
    </row>
    <row r="15" spans="1:143" s="292" customFormat="1" x14ac:dyDescent="0.15">
      <c r="A15" s="1275"/>
      <c r="B15" s="1276"/>
      <c r="C15" s="1276"/>
      <c r="D15" s="1276"/>
      <c r="E15" s="1276"/>
      <c r="F15" s="1276"/>
      <c r="G15" s="1276"/>
      <c r="H15" s="1276"/>
      <c r="I15" s="1276"/>
      <c r="J15" s="1276"/>
      <c r="K15" s="1276"/>
      <c r="L15" s="1276"/>
      <c r="M15" s="1276"/>
      <c r="N15" s="1276"/>
      <c r="O15" s="1276"/>
      <c r="P15" s="1276"/>
      <c r="Q15" s="1276"/>
      <c r="R15" s="1276"/>
      <c r="S15" s="1276"/>
      <c r="T15" s="1276"/>
      <c r="U15" s="1276"/>
      <c r="V15" s="1276"/>
      <c r="W15" s="1276"/>
      <c r="X15" s="1276"/>
      <c r="Y15" s="1276"/>
      <c r="Z15" s="1276"/>
      <c r="AA15" s="1276"/>
      <c r="AB15" s="1276"/>
      <c r="AC15" s="1276"/>
      <c r="AD15" s="1276"/>
      <c r="AE15" s="1276"/>
      <c r="AF15" s="1276"/>
      <c r="AG15" s="1276"/>
      <c r="AH15" s="1276"/>
      <c r="AI15" s="1276"/>
      <c r="AJ15" s="1276"/>
      <c r="AK15" s="1276"/>
      <c r="AL15" s="1276"/>
      <c r="AM15" s="1276"/>
      <c r="AN15" s="1276"/>
      <c r="AO15" s="1276"/>
      <c r="AP15" s="1276"/>
      <c r="AQ15" s="1276"/>
      <c r="AR15" s="1276"/>
      <c r="AS15" s="1276"/>
      <c r="AT15" s="1276"/>
      <c r="AU15" s="1276"/>
      <c r="AV15" s="1276"/>
      <c r="AW15" s="1276"/>
      <c r="AX15" s="1276"/>
      <c r="AY15" s="1276"/>
      <c r="AZ15" s="1276"/>
      <c r="BA15" s="1276"/>
      <c r="BB15" s="1276"/>
      <c r="BC15" s="1276"/>
      <c r="BD15" s="1276"/>
      <c r="BE15" s="1276"/>
      <c r="BF15" s="1276"/>
      <c r="BG15" s="1276"/>
      <c r="BH15" s="1276"/>
      <c r="BI15" s="1276"/>
      <c r="BJ15" s="1276"/>
      <c r="BK15" s="1276"/>
      <c r="BL15" s="1276"/>
      <c r="BM15" s="1276"/>
      <c r="BN15" s="1276"/>
      <c r="BO15" s="1276"/>
      <c r="BP15" s="1276"/>
      <c r="BQ15" s="1276"/>
      <c r="BR15" s="1276"/>
      <c r="BS15" s="1276"/>
      <c r="BT15" s="1276"/>
      <c r="BU15" s="1276"/>
      <c r="BV15" s="1276"/>
      <c r="BW15" s="1276"/>
      <c r="BX15" s="1276"/>
      <c r="BY15" s="1276"/>
      <c r="BZ15" s="1276"/>
      <c r="CA15" s="1276"/>
      <c r="CB15" s="1276"/>
      <c r="CC15" s="1276"/>
      <c r="CD15" s="1276"/>
      <c r="CE15" s="1276"/>
      <c r="CF15" s="1276"/>
      <c r="CG15" s="1276"/>
      <c r="CH15" s="1276"/>
      <c r="CI15" s="1276"/>
      <c r="CJ15" s="1276"/>
      <c r="CK15" s="1276"/>
      <c r="CL15" s="1276"/>
      <c r="CM15" s="1276"/>
      <c r="CN15" s="1276"/>
      <c r="CO15" s="1276"/>
      <c r="CP15" s="1276"/>
      <c r="CQ15" s="1276"/>
      <c r="CR15" s="1276"/>
      <c r="CS15" s="1276"/>
      <c r="CT15" s="1276"/>
      <c r="CU15" s="1276"/>
      <c r="CV15" s="1276"/>
      <c r="CW15" s="1276"/>
      <c r="CX15" s="1276"/>
      <c r="CY15" s="1276"/>
      <c r="CZ15" s="1276"/>
      <c r="DA15" s="1276"/>
      <c r="DB15" s="1276"/>
      <c r="DC15" s="1276"/>
      <c r="DD15" s="1276"/>
      <c r="DE15" s="1276"/>
      <c r="DF15" s="293"/>
      <c r="DG15" s="293"/>
      <c r="DH15" s="293"/>
      <c r="DI15" s="293"/>
      <c r="DJ15" s="293"/>
      <c r="DK15" s="293"/>
      <c r="DL15" s="293"/>
      <c r="DM15" s="293"/>
      <c r="DN15" s="293"/>
      <c r="DO15" s="293"/>
      <c r="DP15" s="293"/>
      <c r="DQ15" s="293"/>
      <c r="DR15" s="293"/>
      <c r="DS15" s="293"/>
      <c r="DT15" s="293"/>
      <c r="DU15" s="293"/>
      <c r="DV15" s="293"/>
      <c r="DW15" s="293"/>
    </row>
    <row r="16" spans="1:143" s="292" customFormat="1" x14ac:dyDescent="0.15">
      <c r="A16" s="1275"/>
      <c r="B16" s="1276"/>
      <c r="C16" s="1276"/>
      <c r="D16" s="1276"/>
      <c r="E16" s="1276"/>
      <c r="F16" s="1276"/>
      <c r="G16" s="1276"/>
      <c r="H16" s="1276"/>
      <c r="I16" s="1276"/>
      <c r="J16" s="1276"/>
      <c r="K16" s="1276"/>
      <c r="L16" s="1276"/>
      <c r="M16" s="1276"/>
      <c r="N16" s="1276"/>
      <c r="O16" s="1276"/>
      <c r="P16" s="1276"/>
      <c r="Q16" s="1276"/>
      <c r="R16" s="1276"/>
      <c r="S16" s="1276"/>
      <c r="T16" s="1276"/>
      <c r="U16" s="1276"/>
      <c r="V16" s="1276"/>
      <c r="W16" s="1276"/>
      <c r="X16" s="1276"/>
      <c r="Y16" s="1276"/>
      <c r="Z16" s="1276"/>
      <c r="AA16" s="1276"/>
      <c r="AB16" s="1276"/>
      <c r="AC16" s="1276"/>
      <c r="AD16" s="1276"/>
      <c r="AE16" s="1276"/>
      <c r="AF16" s="1276"/>
      <c r="AG16" s="1276"/>
      <c r="AH16" s="1276"/>
      <c r="AI16" s="1276"/>
      <c r="AJ16" s="1276"/>
      <c r="AK16" s="1276"/>
      <c r="AL16" s="1276"/>
      <c r="AM16" s="1276"/>
      <c r="AN16" s="1276"/>
      <c r="AO16" s="1276"/>
      <c r="AP16" s="1276"/>
      <c r="AQ16" s="1276"/>
      <c r="AR16" s="1276"/>
      <c r="AS16" s="1276"/>
      <c r="AT16" s="1276"/>
      <c r="AU16" s="1276"/>
      <c r="AV16" s="1276"/>
      <c r="AW16" s="1276"/>
      <c r="AX16" s="1276"/>
      <c r="AY16" s="1276"/>
      <c r="AZ16" s="1276"/>
      <c r="BA16" s="1276"/>
      <c r="BB16" s="1276"/>
      <c r="BC16" s="1276"/>
      <c r="BD16" s="1276"/>
      <c r="BE16" s="1276"/>
      <c r="BF16" s="1276"/>
      <c r="BG16" s="1276"/>
      <c r="BH16" s="1276"/>
      <c r="BI16" s="1276"/>
      <c r="BJ16" s="1276"/>
      <c r="BK16" s="1276"/>
      <c r="BL16" s="1276"/>
      <c r="BM16" s="1276"/>
      <c r="BN16" s="1276"/>
      <c r="BO16" s="1276"/>
      <c r="BP16" s="1276"/>
      <c r="BQ16" s="1276"/>
      <c r="BR16" s="1276"/>
      <c r="BS16" s="1276"/>
      <c r="BT16" s="1276"/>
      <c r="BU16" s="1276"/>
      <c r="BV16" s="1276"/>
      <c r="BW16" s="1276"/>
      <c r="BX16" s="1276"/>
      <c r="BY16" s="1276"/>
      <c r="BZ16" s="1276"/>
      <c r="CA16" s="1276"/>
      <c r="CB16" s="1276"/>
      <c r="CC16" s="1276"/>
      <c r="CD16" s="1276"/>
      <c r="CE16" s="1276"/>
      <c r="CF16" s="1276"/>
      <c r="CG16" s="1276"/>
      <c r="CH16" s="1276"/>
      <c r="CI16" s="1276"/>
      <c r="CJ16" s="1276"/>
      <c r="CK16" s="1276"/>
      <c r="CL16" s="1276"/>
      <c r="CM16" s="1276"/>
      <c r="CN16" s="1276"/>
      <c r="CO16" s="1276"/>
      <c r="CP16" s="1276"/>
      <c r="CQ16" s="1276"/>
      <c r="CR16" s="1276"/>
      <c r="CS16" s="1276"/>
      <c r="CT16" s="1276"/>
      <c r="CU16" s="1276"/>
      <c r="CV16" s="1276"/>
      <c r="CW16" s="1276"/>
      <c r="CX16" s="1276"/>
      <c r="CY16" s="1276"/>
      <c r="CZ16" s="1276"/>
      <c r="DA16" s="1276"/>
      <c r="DB16" s="1276"/>
      <c r="DC16" s="1276"/>
      <c r="DD16" s="1276"/>
      <c r="DE16" s="1276"/>
      <c r="DF16" s="293"/>
      <c r="DG16" s="293"/>
      <c r="DH16" s="293"/>
      <c r="DI16" s="293"/>
      <c r="DJ16" s="293"/>
      <c r="DK16" s="293"/>
      <c r="DL16" s="293"/>
      <c r="DM16" s="293"/>
      <c r="DN16" s="293"/>
      <c r="DO16" s="293"/>
      <c r="DP16" s="293"/>
      <c r="DQ16" s="293"/>
      <c r="DR16" s="293"/>
      <c r="DS16" s="293"/>
      <c r="DT16" s="293"/>
      <c r="DU16" s="293"/>
      <c r="DV16" s="293"/>
      <c r="DW16" s="293"/>
    </row>
    <row r="17" spans="1:351" s="292" customFormat="1" x14ac:dyDescent="0.15">
      <c r="A17" s="1275"/>
      <c r="B17" s="1276"/>
      <c r="C17" s="1276"/>
      <c r="D17" s="1276"/>
      <c r="E17" s="1276"/>
      <c r="F17" s="1276"/>
      <c r="G17" s="1276"/>
      <c r="H17" s="1276"/>
      <c r="I17" s="1276"/>
      <c r="J17" s="1276"/>
      <c r="K17" s="1276"/>
      <c r="L17" s="1276"/>
      <c r="M17" s="1276"/>
      <c r="N17" s="1276"/>
      <c r="O17" s="1276"/>
      <c r="P17" s="1276"/>
      <c r="Q17" s="1276"/>
      <c r="R17" s="1276"/>
      <c r="S17" s="1276"/>
      <c r="T17" s="1276"/>
      <c r="U17" s="1276"/>
      <c r="V17" s="1276"/>
      <c r="W17" s="1276"/>
      <c r="X17" s="1276"/>
      <c r="Y17" s="1276"/>
      <c r="Z17" s="1276"/>
      <c r="AA17" s="1276"/>
      <c r="AB17" s="1276"/>
      <c r="AC17" s="1276"/>
      <c r="AD17" s="1276"/>
      <c r="AE17" s="1276"/>
      <c r="AF17" s="1276"/>
      <c r="AG17" s="1276"/>
      <c r="AH17" s="1276"/>
      <c r="AI17" s="1276"/>
      <c r="AJ17" s="1276"/>
      <c r="AK17" s="1276"/>
      <c r="AL17" s="1276"/>
      <c r="AM17" s="1276"/>
      <c r="AN17" s="1276"/>
      <c r="AO17" s="1276"/>
      <c r="AP17" s="1276"/>
      <c r="AQ17" s="1276"/>
      <c r="AR17" s="1276"/>
      <c r="AS17" s="1276"/>
      <c r="AT17" s="1276"/>
      <c r="AU17" s="1276"/>
      <c r="AV17" s="1276"/>
      <c r="AW17" s="1276"/>
      <c r="AX17" s="1276"/>
      <c r="AY17" s="1276"/>
      <c r="AZ17" s="1276"/>
      <c r="BA17" s="1276"/>
      <c r="BB17" s="1276"/>
      <c r="BC17" s="1276"/>
      <c r="BD17" s="1276"/>
      <c r="BE17" s="1276"/>
      <c r="BF17" s="1276"/>
      <c r="BG17" s="1276"/>
      <c r="BH17" s="1276"/>
      <c r="BI17" s="1276"/>
      <c r="BJ17" s="1276"/>
      <c r="BK17" s="1276"/>
      <c r="BL17" s="1276"/>
      <c r="BM17" s="1276"/>
      <c r="BN17" s="1276"/>
      <c r="BO17" s="1276"/>
      <c r="BP17" s="1276"/>
      <c r="BQ17" s="1276"/>
      <c r="BR17" s="1276"/>
      <c r="BS17" s="1276"/>
      <c r="BT17" s="1276"/>
      <c r="BU17" s="1276"/>
      <c r="BV17" s="1276"/>
      <c r="BW17" s="1276"/>
      <c r="BX17" s="1276"/>
      <c r="BY17" s="1276"/>
      <c r="BZ17" s="1276"/>
      <c r="CA17" s="1276"/>
      <c r="CB17" s="1276"/>
      <c r="CC17" s="1276"/>
      <c r="CD17" s="1276"/>
      <c r="CE17" s="1276"/>
      <c r="CF17" s="1276"/>
      <c r="CG17" s="1276"/>
      <c r="CH17" s="1276"/>
      <c r="CI17" s="1276"/>
      <c r="CJ17" s="1276"/>
      <c r="CK17" s="1276"/>
      <c r="CL17" s="1276"/>
      <c r="CM17" s="1276"/>
      <c r="CN17" s="1276"/>
      <c r="CO17" s="1276"/>
      <c r="CP17" s="1276"/>
      <c r="CQ17" s="1276"/>
      <c r="CR17" s="1276"/>
      <c r="CS17" s="1276"/>
      <c r="CT17" s="1276"/>
      <c r="CU17" s="1276"/>
      <c r="CV17" s="1276"/>
      <c r="CW17" s="1276"/>
      <c r="CX17" s="1276"/>
      <c r="CY17" s="1276"/>
      <c r="CZ17" s="1276"/>
      <c r="DA17" s="1276"/>
      <c r="DB17" s="1276"/>
      <c r="DC17" s="1276"/>
      <c r="DD17" s="1276"/>
      <c r="DE17" s="1276"/>
      <c r="DF17" s="293"/>
      <c r="DG17" s="293"/>
      <c r="DH17" s="293"/>
      <c r="DI17" s="293"/>
      <c r="DJ17" s="293"/>
      <c r="DK17" s="293"/>
      <c r="DL17" s="293"/>
      <c r="DM17" s="293"/>
      <c r="DN17" s="293"/>
      <c r="DO17" s="293"/>
      <c r="DP17" s="293"/>
      <c r="DQ17" s="293"/>
      <c r="DR17" s="293"/>
      <c r="DS17" s="293"/>
      <c r="DT17" s="293"/>
      <c r="DU17" s="293"/>
      <c r="DV17" s="293"/>
      <c r="DW17" s="293"/>
    </row>
    <row r="18" spans="1:351" s="292" customFormat="1" x14ac:dyDescent="0.15">
      <c r="A18" s="1275"/>
      <c r="B18" s="1276"/>
      <c r="C18" s="1276"/>
      <c r="D18" s="1276"/>
      <c r="E18" s="1276"/>
      <c r="F18" s="1276"/>
      <c r="G18" s="1276"/>
      <c r="H18" s="1276"/>
      <c r="I18" s="1276"/>
      <c r="J18" s="1276"/>
      <c r="K18" s="1276"/>
      <c r="L18" s="1276"/>
      <c r="M18" s="1276"/>
      <c r="N18" s="1276"/>
      <c r="O18" s="1276"/>
      <c r="P18" s="1276"/>
      <c r="Q18" s="1276"/>
      <c r="R18" s="1276"/>
      <c r="S18" s="1276"/>
      <c r="T18" s="1276"/>
      <c r="U18" s="1276"/>
      <c r="V18" s="1276"/>
      <c r="W18" s="1276"/>
      <c r="X18" s="1276"/>
      <c r="Y18" s="1276"/>
      <c r="Z18" s="1276"/>
      <c r="AA18" s="1276"/>
      <c r="AB18" s="1276"/>
      <c r="AC18" s="1276"/>
      <c r="AD18" s="1276"/>
      <c r="AE18" s="1276"/>
      <c r="AF18" s="1276"/>
      <c r="AG18" s="1276"/>
      <c r="AH18" s="1276"/>
      <c r="AI18" s="1276"/>
      <c r="AJ18" s="1276"/>
      <c r="AK18" s="1276"/>
      <c r="AL18" s="1276"/>
      <c r="AM18" s="1276"/>
      <c r="AN18" s="1276"/>
      <c r="AO18" s="1276"/>
      <c r="AP18" s="1276"/>
      <c r="AQ18" s="1276"/>
      <c r="AR18" s="1276"/>
      <c r="AS18" s="1276"/>
      <c r="AT18" s="1276"/>
      <c r="AU18" s="1276"/>
      <c r="AV18" s="1276"/>
      <c r="AW18" s="1276"/>
      <c r="AX18" s="1276"/>
      <c r="AY18" s="1276"/>
      <c r="AZ18" s="1276"/>
      <c r="BA18" s="1276"/>
      <c r="BB18" s="1276"/>
      <c r="BC18" s="1276"/>
      <c r="BD18" s="1276"/>
      <c r="BE18" s="1276"/>
      <c r="BF18" s="1276"/>
      <c r="BG18" s="1276"/>
      <c r="BH18" s="1276"/>
      <c r="BI18" s="1276"/>
      <c r="BJ18" s="1276"/>
      <c r="BK18" s="1276"/>
      <c r="BL18" s="1276"/>
      <c r="BM18" s="1276"/>
      <c r="BN18" s="1276"/>
      <c r="BO18" s="1276"/>
      <c r="BP18" s="1276"/>
      <c r="BQ18" s="1276"/>
      <c r="BR18" s="1276"/>
      <c r="BS18" s="1276"/>
      <c r="BT18" s="1276"/>
      <c r="BU18" s="1276"/>
      <c r="BV18" s="1276"/>
      <c r="BW18" s="1276"/>
      <c r="BX18" s="1276"/>
      <c r="BY18" s="1276"/>
      <c r="BZ18" s="1276"/>
      <c r="CA18" s="1276"/>
      <c r="CB18" s="1276"/>
      <c r="CC18" s="1276"/>
      <c r="CD18" s="1276"/>
      <c r="CE18" s="1276"/>
      <c r="CF18" s="1276"/>
      <c r="CG18" s="1276"/>
      <c r="CH18" s="1276"/>
      <c r="CI18" s="1276"/>
      <c r="CJ18" s="1276"/>
      <c r="CK18" s="1276"/>
      <c r="CL18" s="1276"/>
      <c r="CM18" s="1276"/>
      <c r="CN18" s="1276"/>
      <c r="CO18" s="1276"/>
      <c r="CP18" s="1276"/>
      <c r="CQ18" s="1276"/>
      <c r="CR18" s="1276"/>
      <c r="CS18" s="1276"/>
      <c r="CT18" s="1276"/>
      <c r="CU18" s="1276"/>
      <c r="CV18" s="1276"/>
      <c r="CW18" s="1276"/>
      <c r="CX18" s="1276"/>
      <c r="CY18" s="1276"/>
      <c r="CZ18" s="1276"/>
      <c r="DA18" s="1276"/>
      <c r="DB18" s="1276"/>
      <c r="DC18" s="1276"/>
      <c r="DD18" s="1276"/>
      <c r="DE18" s="1276"/>
      <c r="DF18" s="293"/>
      <c r="DG18" s="293"/>
      <c r="DH18" s="293"/>
      <c r="DI18" s="293"/>
      <c r="DJ18" s="293"/>
      <c r="DK18" s="293"/>
      <c r="DL18" s="293"/>
      <c r="DM18" s="293"/>
      <c r="DN18" s="293"/>
      <c r="DO18" s="293"/>
      <c r="DP18" s="293"/>
      <c r="DQ18" s="293"/>
      <c r="DR18" s="293"/>
      <c r="DS18" s="293"/>
      <c r="DT18" s="293"/>
      <c r="DU18" s="293"/>
      <c r="DV18" s="293"/>
      <c r="DW18" s="293"/>
    </row>
    <row r="19" spans="1:351" x14ac:dyDescent="0.15">
      <c r="DD19" s="1275"/>
      <c r="DE19" s="1275"/>
    </row>
    <row r="20" spans="1:351" x14ac:dyDescent="0.15">
      <c r="DD20" s="1275"/>
      <c r="DE20" s="1275"/>
    </row>
    <row r="21" spans="1:351" ht="17.25" x14ac:dyDescent="0.15">
      <c r="B21" s="1277"/>
      <c r="C21" s="1278"/>
      <c r="D21" s="1278"/>
      <c r="E21" s="1278"/>
      <c r="F21" s="1278"/>
      <c r="G21" s="1278"/>
      <c r="H21" s="1278"/>
      <c r="I21" s="1278"/>
      <c r="J21" s="1278"/>
      <c r="K21" s="1278"/>
      <c r="L21" s="1278"/>
      <c r="M21" s="1278"/>
      <c r="N21" s="1279"/>
      <c r="O21" s="1278"/>
      <c r="P21" s="1278"/>
      <c r="Q21" s="1278"/>
      <c r="R21" s="1278"/>
      <c r="S21" s="1278"/>
      <c r="T21" s="1278"/>
      <c r="U21" s="1278"/>
      <c r="V21" s="1278"/>
      <c r="W21" s="1278"/>
      <c r="X21" s="1278"/>
      <c r="Y21" s="1278"/>
      <c r="Z21" s="1278"/>
      <c r="AA21" s="1278"/>
      <c r="AB21" s="1278"/>
      <c r="AC21" s="1278"/>
      <c r="AD21" s="1278"/>
      <c r="AE21" s="1278"/>
      <c r="AF21" s="1278"/>
      <c r="AG21" s="1278"/>
      <c r="AH21" s="1278"/>
      <c r="AI21" s="1278"/>
      <c r="AJ21" s="1278"/>
      <c r="AK21" s="1278"/>
      <c r="AL21" s="1278"/>
      <c r="AM21" s="1278"/>
      <c r="AN21" s="1278"/>
      <c r="AO21" s="1278"/>
      <c r="AP21" s="1278"/>
      <c r="AQ21" s="1278"/>
      <c r="AR21" s="1278"/>
      <c r="AS21" s="1278"/>
      <c r="AT21" s="1279"/>
      <c r="AU21" s="1278"/>
      <c r="AV21" s="1278"/>
      <c r="AW21" s="1278"/>
      <c r="AX21" s="1278"/>
      <c r="AY21" s="1278"/>
      <c r="AZ21" s="1278"/>
      <c r="BA21" s="1278"/>
      <c r="BB21" s="1278"/>
      <c r="BC21" s="1278"/>
      <c r="BD21" s="1278"/>
      <c r="BE21" s="1278"/>
      <c r="BF21" s="1279"/>
      <c r="BG21" s="1278"/>
      <c r="BH21" s="1278"/>
      <c r="BI21" s="1278"/>
      <c r="BJ21" s="1278"/>
      <c r="BK21" s="1278"/>
      <c r="BL21" s="1278"/>
      <c r="BM21" s="1278"/>
      <c r="BN21" s="1278"/>
      <c r="BO21" s="1278"/>
      <c r="BP21" s="1278"/>
      <c r="BQ21" s="1278"/>
      <c r="BR21" s="1279"/>
      <c r="BS21" s="1278"/>
      <c r="BT21" s="1278"/>
      <c r="BU21" s="1278"/>
      <c r="BV21" s="1278"/>
      <c r="BW21" s="1278"/>
      <c r="BX21" s="1278"/>
      <c r="BY21" s="1278"/>
      <c r="BZ21" s="1278"/>
      <c r="CA21" s="1278"/>
      <c r="CB21" s="1278"/>
      <c r="CC21" s="1278"/>
      <c r="CD21" s="1279"/>
      <c r="CE21" s="1278"/>
      <c r="CF21" s="1278"/>
      <c r="CG21" s="1278"/>
      <c r="CH21" s="1278"/>
      <c r="CI21" s="1278"/>
      <c r="CJ21" s="1278"/>
      <c r="CK21" s="1278"/>
      <c r="CL21" s="1278"/>
      <c r="CM21" s="1278"/>
      <c r="CN21" s="1278"/>
      <c r="CO21" s="1278"/>
      <c r="CP21" s="1279"/>
      <c r="CQ21" s="1278"/>
      <c r="CR21" s="1278"/>
      <c r="CS21" s="1278"/>
      <c r="CT21" s="1278"/>
      <c r="CU21" s="1278"/>
      <c r="CV21" s="1278"/>
      <c r="CW21" s="1278"/>
      <c r="CX21" s="1278"/>
      <c r="CY21" s="1278"/>
      <c r="CZ21" s="1278"/>
      <c r="DA21" s="1278"/>
      <c r="DB21" s="1279"/>
      <c r="DC21" s="1278"/>
      <c r="DD21" s="1280"/>
      <c r="DE21" s="1275"/>
      <c r="MM21" s="1281"/>
    </row>
    <row r="22" spans="1:351" ht="17.25" x14ac:dyDescent="0.15">
      <c r="B22" s="1282"/>
      <c r="MM22" s="1281"/>
    </row>
    <row r="23" spans="1:351" x14ac:dyDescent="0.15">
      <c r="B23" s="1282"/>
    </row>
    <row r="24" spans="1:351" x14ac:dyDescent="0.15">
      <c r="B24" s="1282"/>
    </row>
    <row r="25" spans="1:351" x14ac:dyDescent="0.15">
      <c r="B25" s="1282"/>
    </row>
    <row r="26" spans="1:351" x14ac:dyDescent="0.15">
      <c r="B26" s="1282"/>
    </row>
    <row r="27" spans="1:351" x14ac:dyDescent="0.15">
      <c r="B27" s="1282"/>
    </row>
    <row r="28" spans="1:351" x14ac:dyDescent="0.15">
      <c r="B28" s="1282"/>
    </row>
    <row r="29" spans="1:351" x14ac:dyDescent="0.15">
      <c r="B29" s="1282"/>
    </row>
    <row r="30" spans="1:351" x14ac:dyDescent="0.15">
      <c r="B30" s="1282"/>
    </row>
    <row r="31" spans="1:351" x14ac:dyDescent="0.15">
      <c r="B31" s="1282"/>
    </row>
    <row r="32" spans="1:351" x14ac:dyDescent="0.15">
      <c r="B32" s="1282"/>
    </row>
    <row r="33" spans="2:109" x14ac:dyDescent="0.15">
      <c r="B33" s="1282"/>
    </row>
    <row r="34" spans="2:109" x14ac:dyDescent="0.15">
      <c r="B34" s="1282"/>
    </row>
    <row r="35" spans="2:109" x14ac:dyDescent="0.15">
      <c r="B35" s="1282"/>
    </row>
    <row r="36" spans="2:109" x14ac:dyDescent="0.15">
      <c r="B36" s="1282"/>
    </row>
    <row r="37" spans="2:109" x14ac:dyDescent="0.15">
      <c r="B37" s="1282"/>
    </row>
    <row r="38" spans="2:109" x14ac:dyDescent="0.15">
      <c r="B38" s="1282"/>
    </row>
    <row r="39" spans="2:109" x14ac:dyDescent="0.15">
      <c r="B39" s="1284"/>
      <c r="C39" s="1285"/>
      <c r="D39" s="1285"/>
      <c r="E39" s="1285"/>
      <c r="F39" s="1285"/>
      <c r="G39" s="1285"/>
      <c r="H39" s="1285"/>
      <c r="I39" s="1285"/>
      <c r="J39" s="1285"/>
      <c r="K39" s="1285"/>
      <c r="L39" s="1285"/>
      <c r="M39" s="1285"/>
      <c r="N39" s="1285"/>
      <c r="O39" s="1285"/>
      <c r="P39" s="1285"/>
      <c r="Q39" s="1285"/>
      <c r="R39" s="1285"/>
      <c r="S39" s="1285"/>
      <c r="T39" s="1285"/>
      <c r="U39" s="1285"/>
      <c r="V39" s="1285"/>
      <c r="W39" s="1285"/>
      <c r="X39" s="1285"/>
      <c r="Y39" s="1285"/>
      <c r="Z39" s="1285"/>
      <c r="AA39" s="1285"/>
      <c r="AB39" s="1285"/>
      <c r="AC39" s="1285"/>
      <c r="AD39" s="1285"/>
      <c r="AE39" s="1285"/>
      <c r="AF39" s="1285"/>
      <c r="AG39" s="1285"/>
      <c r="AH39" s="1285"/>
      <c r="AI39" s="1285"/>
      <c r="AJ39" s="1285"/>
      <c r="AK39" s="1285"/>
      <c r="AL39" s="1285"/>
      <c r="AM39" s="1285"/>
      <c r="AN39" s="1285"/>
      <c r="AO39" s="1285"/>
      <c r="AP39" s="1285"/>
      <c r="AQ39" s="1285"/>
      <c r="AR39" s="1285"/>
      <c r="AS39" s="1285"/>
      <c r="AT39" s="1285"/>
      <c r="AU39" s="1285"/>
      <c r="AV39" s="1285"/>
      <c r="AW39" s="1285"/>
      <c r="AX39" s="1285"/>
      <c r="AY39" s="1285"/>
      <c r="AZ39" s="1285"/>
      <c r="BA39" s="1285"/>
      <c r="BB39" s="1285"/>
      <c r="BC39" s="1285"/>
      <c r="BD39" s="1285"/>
      <c r="BE39" s="1285"/>
      <c r="BF39" s="1285"/>
      <c r="BG39" s="1285"/>
      <c r="BH39" s="1285"/>
      <c r="BI39" s="1285"/>
      <c r="BJ39" s="1285"/>
      <c r="BK39" s="1285"/>
      <c r="BL39" s="1285"/>
      <c r="BM39" s="1285"/>
      <c r="BN39" s="1285"/>
      <c r="BO39" s="1285"/>
      <c r="BP39" s="1285"/>
      <c r="BQ39" s="1285"/>
      <c r="BR39" s="1285"/>
      <c r="BS39" s="1285"/>
      <c r="BT39" s="1285"/>
      <c r="BU39" s="1285"/>
      <c r="BV39" s="1285"/>
      <c r="BW39" s="1285"/>
      <c r="BX39" s="1285"/>
      <c r="BY39" s="1285"/>
      <c r="BZ39" s="1285"/>
      <c r="CA39" s="1285"/>
      <c r="CB39" s="1285"/>
      <c r="CC39" s="1285"/>
      <c r="CD39" s="1285"/>
      <c r="CE39" s="1285"/>
      <c r="CF39" s="1285"/>
      <c r="CG39" s="1285"/>
      <c r="CH39" s="1285"/>
      <c r="CI39" s="1285"/>
      <c r="CJ39" s="1285"/>
      <c r="CK39" s="1285"/>
      <c r="CL39" s="1285"/>
      <c r="CM39" s="1285"/>
      <c r="CN39" s="1285"/>
      <c r="CO39" s="1285"/>
      <c r="CP39" s="1285"/>
      <c r="CQ39" s="1285"/>
      <c r="CR39" s="1285"/>
      <c r="CS39" s="1285"/>
      <c r="CT39" s="1285"/>
      <c r="CU39" s="1285"/>
      <c r="CV39" s="1285"/>
      <c r="CW39" s="1285"/>
      <c r="CX39" s="1285"/>
      <c r="CY39" s="1285"/>
      <c r="CZ39" s="1285"/>
      <c r="DA39" s="1285"/>
      <c r="DB39" s="1285"/>
      <c r="DC39" s="1285"/>
      <c r="DD39" s="1286"/>
    </row>
    <row r="40" spans="2:109" x14ac:dyDescent="0.15">
      <c r="B40" s="1287"/>
      <c r="DD40" s="1287"/>
      <c r="DE40" s="1275"/>
    </row>
    <row r="41" spans="2:109" ht="17.25" x14ac:dyDescent="0.15">
      <c r="B41" s="1288" t="s">
        <v>599</v>
      </c>
      <c r="C41" s="1278"/>
      <c r="D41" s="1278"/>
      <c r="E41" s="1278"/>
      <c r="F41" s="1278"/>
      <c r="G41" s="1278"/>
      <c r="H41" s="1278"/>
      <c r="I41" s="1278"/>
      <c r="J41" s="1278"/>
      <c r="K41" s="1278"/>
      <c r="L41" s="1278"/>
      <c r="M41" s="1278"/>
      <c r="N41" s="1278"/>
      <c r="O41" s="1278"/>
      <c r="P41" s="1278"/>
      <c r="Q41" s="1278"/>
      <c r="R41" s="1278"/>
      <c r="S41" s="1278"/>
      <c r="T41" s="1278"/>
      <c r="U41" s="1278"/>
      <c r="V41" s="1278"/>
      <c r="W41" s="1278"/>
      <c r="X41" s="1278"/>
      <c r="Y41" s="1278"/>
      <c r="Z41" s="1278"/>
      <c r="AA41" s="1278"/>
      <c r="AB41" s="1278"/>
      <c r="AC41" s="1278"/>
      <c r="AD41" s="1278"/>
      <c r="AE41" s="1278"/>
      <c r="AF41" s="1278"/>
      <c r="AG41" s="1278"/>
      <c r="AH41" s="1278"/>
      <c r="AI41" s="1278"/>
      <c r="AJ41" s="1278"/>
      <c r="AK41" s="1278"/>
      <c r="AL41" s="1278"/>
      <c r="AM41" s="1278"/>
      <c r="AN41" s="1278"/>
      <c r="AO41" s="1278"/>
      <c r="AP41" s="1278"/>
      <c r="AQ41" s="1278"/>
      <c r="AR41" s="1278"/>
      <c r="AS41" s="1278"/>
      <c r="AT41" s="1278"/>
      <c r="AU41" s="1278"/>
      <c r="AV41" s="1278"/>
      <c r="AW41" s="1278"/>
      <c r="AX41" s="1278"/>
      <c r="AY41" s="1278"/>
      <c r="AZ41" s="1278"/>
      <c r="BA41" s="1278"/>
      <c r="BB41" s="1278"/>
      <c r="BC41" s="1278"/>
      <c r="BD41" s="1278"/>
      <c r="BE41" s="1278"/>
      <c r="BF41" s="1278"/>
      <c r="BG41" s="1278"/>
      <c r="BH41" s="1278"/>
      <c r="BI41" s="1278"/>
      <c r="BJ41" s="1278"/>
      <c r="BK41" s="1278"/>
      <c r="BL41" s="1278"/>
      <c r="BM41" s="1278"/>
      <c r="BN41" s="1278"/>
      <c r="BO41" s="1278"/>
      <c r="BP41" s="1278"/>
      <c r="BQ41" s="1278"/>
      <c r="BR41" s="1278"/>
      <c r="BS41" s="1278"/>
      <c r="BT41" s="1278"/>
      <c r="BU41" s="1278"/>
      <c r="BV41" s="1278"/>
      <c r="BW41" s="1278"/>
      <c r="BX41" s="1278"/>
      <c r="BY41" s="1278"/>
      <c r="BZ41" s="1278"/>
      <c r="CA41" s="1278"/>
      <c r="CB41" s="1278"/>
      <c r="CC41" s="1278"/>
      <c r="CD41" s="1278"/>
      <c r="CE41" s="1278"/>
      <c r="CF41" s="1278"/>
      <c r="CG41" s="1278"/>
      <c r="CH41" s="1278"/>
      <c r="CI41" s="1278"/>
      <c r="CJ41" s="1278"/>
      <c r="CK41" s="1278"/>
      <c r="CL41" s="1278"/>
      <c r="CM41" s="1278"/>
      <c r="CN41" s="1278"/>
      <c r="CO41" s="1278"/>
      <c r="CP41" s="1278"/>
      <c r="CQ41" s="1278"/>
      <c r="CR41" s="1278"/>
      <c r="CS41" s="1278"/>
      <c r="CT41" s="1278"/>
      <c r="CU41" s="1278"/>
      <c r="CV41" s="1278"/>
      <c r="CW41" s="1278"/>
      <c r="CX41" s="1278"/>
      <c r="CY41" s="1278"/>
      <c r="CZ41" s="1278"/>
      <c r="DA41" s="1278"/>
      <c r="DB41" s="1278"/>
      <c r="DC41" s="1278"/>
      <c r="DD41" s="1280"/>
    </row>
    <row r="42" spans="2:109" x14ac:dyDescent="0.15">
      <c r="B42" s="1282"/>
      <c r="G42" s="1289"/>
      <c r="I42" s="1290"/>
      <c r="J42" s="1290"/>
      <c r="K42" s="1290"/>
      <c r="AM42" s="1289"/>
      <c r="AN42" s="1289" t="s">
        <v>600</v>
      </c>
      <c r="AP42" s="1290"/>
      <c r="AQ42" s="1290"/>
      <c r="AR42" s="1290"/>
      <c r="AY42" s="1289"/>
      <c r="BA42" s="1290"/>
      <c r="BB42" s="1290"/>
      <c r="BC42" s="1290"/>
      <c r="BK42" s="1289"/>
      <c r="BM42" s="1290"/>
      <c r="BN42" s="1290"/>
      <c r="BO42" s="1290"/>
      <c r="BW42" s="1289"/>
      <c r="BY42" s="1290"/>
      <c r="BZ42" s="1290"/>
      <c r="CA42" s="1290"/>
      <c r="CI42" s="1289"/>
      <c r="CK42" s="1290"/>
      <c r="CL42" s="1290"/>
      <c r="CM42" s="1290"/>
      <c r="CU42" s="1289"/>
      <c r="CW42" s="1290"/>
      <c r="CX42" s="1290"/>
      <c r="CY42" s="1290"/>
    </row>
    <row r="43" spans="2:109" ht="13.5" customHeight="1" x14ac:dyDescent="0.15">
      <c r="B43" s="1282"/>
      <c r="AN43" s="1291" t="s">
        <v>608</v>
      </c>
      <c r="AO43" s="1292"/>
      <c r="AP43" s="1292"/>
      <c r="AQ43" s="1292"/>
      <c r="AR43" s="1292"/>
      <c r="AS43" s="1292"/>
      <c r="AT43" s="1292"/>
      <c r="AU43" s="1292"/>
      <c r="AV43" s="1292"/>
      <c r="AW43" s="1292"/>
      <c r="AX43" s="1292"/>
      <c r="AY43" s="1292"/>
      <c r="AZ43" s="1292"/>
      <c r="BA43" s="1292"/>
      <c r="BB43" s="1292"/>
      <c r="BC43" s="1292"/>
      <c r="BD43" s="1292"/>
      <c r="BE43" s="1292"/>
      <c r="BF43" s="1292"/>
      <c r="BG43" s="1292"/>
      <c r="BH43" s="1292"/>
      <c r="BI43" s="1292"/>
      <c r="BJ43" s="1292"/>
      <c r="BK43" s="1292"/>
      <c r="BL43" s="1292"/>
      <c r="BM43" s="1292"/>
      <c r="BN43" s="1292"/>
      <c r="BO43" s="1292"/>
      <c r="BP43" s="1292"/>
      <c r="BQ43" s="1292"/>
      <c r="BR43" s="1292"/>
      <c r="BS43" s="1292"/>
      <c r="BT43" s="1292"/>
      <c r="BU43" s="1292"/>
      <c r="BV43" s="1292"/>
      <c r="BW43" s="1292"/>
      <c r="BX43" s="1292"/>
      <c r="BY43" s="1292"/>
      <c r="BZ43" s="1292"/>
      <c r="CA43" s="1292"/>
      <c r="CB43" s="1292"/>
      <c r="CC43" s="1292"/>
      <c r="CD43" s="1292"/>
      <c r="CE43" s="1292"/>
      <c r="CF43" s="1292"/>
      <c r="CG43" s="1292"/>
      <c r="CH43" s="1292"/>
      <c r="CI43" s="1292"/>
      <c r="CJ43" s="1292"/>
      <c r="CK43" s="1292"/>
      <c r="CL43" s="1292"/>
      <c r="CM43" s="1292"/>
      <c r="CN43" s="1292"/>
      <c r="CO43" s="1292"/>
      <c r="CP43" s="1292"/>
      <c r="CQ43" s="1292"/>
      <c r="CR43" s="1292"/>
      <c r="CS43" s="1292"/>
      <c r="CT43" s="1292"/>
      <c r="CU43" s="1292"/>
      <c r="CV43" s="1292"/>
      <c r="CW43" s="1292"/>
      <c r="CX43" s="1292"/>
      <c r="CY43" s="1292"/>
      <c r="CZ43" s="1292"/>
      <c r="DA43" s="1292"/>
      <c r="DB43" s="1292"/>
      <c r="DC43" s="1293"/>
    </row>
    <row r="44" spans="2:109" x14ac:dyDescent="0.15">
      <c r="B44" s="1282"/>
      <c r="AN44" s="1294"/>
      <c r="AO44" s="1295"/>
      <c r="AP44" s="1295"/>
      <c r="AQ44" s="1295"/>
      <c r="AR44" s="1295"/>
      <c r="AS44" s="1295"/>
      <c r="AT44" s="1295"/>
      <c r="AU44" s="1295"/>
      <c r="AV44" s="1295"/>
      <c r="AW44" s="1295"/>
      <c r="AX44" s="1295"/>
      <c r="AY44" s="1295"/>
      <c r="AZ44" s="1295"/>
      <c r="BA44" s="1295"/>
      <c r="BB44" s="1295"/>
      <c r="BC44" s="1295"/>
      <c r="BD44" s="1295"/>
      <c r="BE44" s="1295"/>
      <c r="BF44" s="1295"/>
      <c r="BG44" s="1295"/>
      <c r="BH44" s="1295"/>
      <c r="BI44" s="1295"/>
      <c r="BJ44" s="1295"/>
      <c r="BK44" s="1295"/>
      <c r="BL44" s="1295"/>
      <c r="BM44" s="1295"/>
      <c r="BN44" s="1295"/>
      <c r="BO44" s="1295"/>
      <c r="BP44" s="1295"/>
      <c r="BQ44" s="1295"/>
      <c r="BR44" s="1295"/>
      <c r="BS44" s="1295"/>
      <c r="BT44" s="1295"/>
      <c r="BU44" s="1295"/>
      <c r="BV44" s="1295"/>
      <c r="BW44" s="1295"/>
      <c r="BX44" s="1295"/>
      <c r="BY44" s="1295"/>
      <c r="BZ44" s="1295"/>
      <c r="CA44" s="1295"/>
      <c r="CB44" s="1295"/>
      <c r="CC44" s="1295"/>
      <c r="CD44" s="1295"/>
      <c r="CE44" s="1295"/>
      <c r="CF44" s="1295"/>
      <c r="CG44" s="1295"/>
      <c r="CH44" s="1295"/>
      <c r="CI44" s="1295"/>
      <c r="CJ44" s="1295"/>
      <c r="CK44" s="1295"/>
      <c r="CL44" s="1295"/>
      <c r="CM44" s="1295"/>
      <c r="CN44" s="1295"/>
      <c r="CO44" s="1295"/>
      <c r="CP44" s="1295"/>
      <c r="CQ44" s="1295"/>
      <c r="CR44" s="1295"/>
      <c r="CS44" s="1295"/>
      <c r="CT44" s="1295"/>
      <c r="CU44" s="1295"/>
      <c r="CV44" s="1295"/>
      <c r="CW44" s="1295"/>
      <c r="CX44" s="1295"/>
      <c r="CY44" s="1295"/>
      <c r="CZ44" s="1295"/>
      <c r="DA44" s="1295"/>
      <c r="DB44" s="1295"/>
      <c r="DC44" s="1296"/>
    </row>
    <row r="45" spans="2:109" x14ac:dyDescent="0.15">
      <c r="B45" s="1282"/>
      <c r="AN45" s="1294"/>
      <c r="AO45" s="1295"/>
      <c r="AP45" s="1295"/>
      <c r="AQ45" s="1295"/>
      <c r="AR45" s="1295"/>
      <c r="AS45" s="1295"/>
      <c r="AT45" s="1295"/>
      <c r="AU45" s="1295"/>
      <c r="AV45" s="1295"/>
      <c r="AW45" s="1295"/>
      <c r="AX45" s="1295"/>
      <c r="AY45" s="1295"/>
      <c r="AZ45" s="1295"/>
      <c r="BA45" s="1295"/>
      <c r="BB45" s="1295"/>
      <c r="BC45" s="1295"/>
      <c r="BD45" s="1295"/>
      <c r="BE45" s="1295"/>
      <c r="BF45" s="1295"/>
      <c r="BG45" s="1295"/>
      <c r="BH45" s="1295"/>
      <c r="BI45" s="1295"/>
      <c r="BJ45" s="1295"/>
      <c r="BK45" s="1295"/>
      <c r="BL45" s="1295"/>
      <c r="BM45" s="1295"/>
      <c r="BN45" s="1295"/>
      <c r="BO45" s="1295"/>
      <c r="BP45" s="1295"/>
      <c r="BQ45" s="1295"/>
      <c r="BR45" s="1295"/>
      <c r="BS45" s="1295"/>
      <c r="BT45" s="1295"/>
      <c r="BU45" s="1295"/>
      <c r="BV45" s="1295"/>
      <c r="BW45" s="1295"/>
      <c r="BX45" s="1295"/>
      <c r="BY45" s="1295"/>
      <c r="BZ45" s="1295"/>
      <c r="CA45" s="1295"/>
      <c r="CB45" s="1295"/>
      <c r="CC45" s="1295"/>
      <c r="CD45" s="1295"/>
      <c r="CE45" s="1295"/>
      <c r="CF45" s="1295"/>
      <c r="CG45" s="1295"/>
      <c r="CH45" s="1295"/>
      <c r="CI45" s="1295"/>
      <c r="CJ45" s="1295"/>
      <c r="CK45" s="1295"/>
      <c r="CL45" s="1295"/>
      <c r="CM45" s="1295"/>
      <c r="CN45" s="1295"/>
      <c r="CO45" s="1295"/>
      <c r="CP45" s="1295"/>
      <c r="CQ45" s="1295"/>
      <c r="CR45" s="1295"/>
      <c r="CS45" s="1295"/>
      <c r="CT45" s="1295"/>
      <c r="CU45" s="1295"/>
      <c r="CV45" s="1295"/>
      <c r="CW45" s="1295"/>
      <c r="CX45" s="1295"/>
      <c r="CY45" s="1295"/>
      <c r="CZ45" s="1295"/>
      <c r="DA45" s="1295"/>
      <c r="DB45" s="1295"/>
      <c r="DC45" s="1296"/>
    </row>
    <row r="46" spans="2:109" x14ac:dyDescent="0.15">
      <c r="B46" s="1282"/>
      <c r="AN46" s="1294"/>
      <c r="AO46" s="1295"/>
      <c r="AP46" s="1295"/>
      <c r="AQ46" s="1295"/>
      <c r="AR46" s="1295"/>
      <c r="AS46" s="1295"/>
      <c r="AT46" s="1295"/>
      <c r="AU46" s="1295"/>
      <c r="AV46" s="1295"/>
      <c r="AW46" s="1295"/>
      <c r="AX46" s="1295"/>
      <c r="AY46" s="1295"/>
      <c r="AZ46" s="1295"/>
      <c r="BA46" s="1295"/>
      <c r="BB46" s="1295"/>
      <c r="BC46" s="1295"/>
      <c r="BD46" s="1295"/>
      <c r="BE46" s="1295"/>
      <c r="BF46" s="1295"/>
      <c r="BG46" s="1295"/>
      <c r="BH46" s="1295"/>
      <c r="BI46" s="1295"/>
      <c r="BJ46" s="1295"/>
      <c r="BK46" s="1295"/>
      <c r="BL46" s="1295"/>
      <c r="BM46" s="1295"/>
      <c r="BN46" s="1295"/>
      <c r="BO46" s="1295"/>
      <c r="BP46" s="1295"/>
      <c r="BQ46" s="1295"/>
      <c r="BR46" s="1295"/>
      <c r="BS46" s="1295"/>
      <c r="BT46" s="1295"/>
      <c r="BU46" s="1295"/>
      <c r="BV46" s="1295"/>
      <c r="BW46" s="1295"/>
      <c r="BX46" s="1295"/>
      <c r="BY46" s="1295"/>
      <c r="BZ46" s="1295"/>
      <c r="CA46" s="1295"/>
      <c r="CB46" s="1295"/>
      <c r="CC46" s="1295"/>
      <c r="CD46" s="1295"/>
      <c r="CE46" s="1295"/>
      <c r="CF46" s="1295"/>
      <c r="CG46" s="1295"/>
      <c r="CH46" s="1295"/>
      <c r="CI46" s="1295"/>
      <c r="CJ46" s="1295"/>
      <c r="CK46" s="1295"/>
      <c r="CL46" s="1295"/>
      <c r="CM46" s="1295"/>
      <c r="CN46" s="1295"/>
      <c r="CO46" s="1295"/>
      <c r="CP46" s="1295"/>
      <c r="CQ46" s="1295"/>
      <c r="CR46" s="1295"/>
      <c r="CS46" s="1295"/>
      <c r="CT46" s="1295"/>
      <c r="CU46" s="1295"/>
      <c r="CV46" s="1295"/>
      <c r="CW46" s="1295"/>
      <c r="CX46" s="1295"/>
      <c r="CY46" s="1295"/>
      <c r="CZ46" s="1295"/>
      <c r="DA46" s="1295"/>
      <c r="DB46" s="1295"/>
      <c r="DC46" s="1296"/>
    </row>
    <row r="47" spans="2:109" x14ac:dyDescent="0.15">
      <c r="B47" s="1282"/>
      <c r="AN47" s="1297"/>
      <c r="AO47" s="1298"/>
      <c r="AP47" s="1298"/>
      <c r="AQ47" s="1298"/>
      <c r="AR47" s="1298"/>
      <c r="AS47" s="1298"/>
      <c r="AT47" s="1298"/>
      <c r="AU47" s="1298"/>
      <c r="AV47" s="1298"/>
      <c r="AW47" s="1298"/>
      <c r="AX47" s="1298"/>
      <c r="AY47" s="1298"/>
      <c r="AZ47" s="1298"/>
      <c r="BA47" s="1298"/>
      <c r="BB47" s="1298"/>
      <c r="BC47" s="1298"/>
      <c r="BD47" s="1298"/>
      <c r="BE47" s="1298"/>
      <c r="BF47" s="1298"/>
      <c r="BG47" s="1298"/>
      <c r="BH47" s="1298"/>
      <c r="BI47" s="1298"/>
      <c r="BJ47" s="1298"/>
      <c r="BK47" s="1298"/>
      <c r="BL47" s="1298"/>
      <c r="BM47" s="1298"/>
      <c r="BN47" s="1298"/>
      <c r="BO47" s="1298"/>
      <c r="BP47" s="1298"/>
      <c r="BQ47" s="1298"/>
      <c r="BR47" s="1298"/>
      <c r="BS47" s="1298"/>
      <c r="BT47" s="1298"/>
      <c r="BU47" s="1298"/>
      <c r="BV47" s="1298"/>
      <c r="BW47" s="1298"/>
      <c r="BX47" s="1298"/>
      <c r="BY47" s="1298"/>
      <c r="BZ47" s="1298"/>
      <c r="CA47" s="1298"/>
      <c r="CB47" s="1298"/>
      <c r="CC47" s="1298"/>
      <c r="CD47" s="1298"/>
      <c r="CE47" s="1298"/>
      <c r="CF47" s="1298"/>
      <c r="CG47" s="1298"/>
      <c r="CH47" s="1298"/>
      <c r="CI47" s="1298"/>
      <c r="CJ47" s="1298"/>
      <c r="CK47" s="1298"/>
      <c r="CL47" s="1298"/>
      <c r="CM47" s="1298"/>
      <c r="CN47" s="1298"/>
      <c r="CO47" s="1298"/>
      <c r="CP47" s="1298"/>
      <c r="CQ47" s="1298"/>
      <c r="CR47" s="1298"/>
      <c r="CS47" s="1298"/>
      <c r="CT47" s="1298"/>
      <c r="CU47" s="1298"/>
      <c r="CV47" s="1298"/>
      <c r="CW47" s="1298"/>
      <c r="CX47" s="1298"/>
      <c r="CY47" s="1298"/>
      <c r="CZ47" s="1298"/>
      <c r="DA47" s="1298"/>
      <c r="DB47" s="1298"/>
      <c r="DC47" s="1299"/>
    </row>
    <row r="48" spans="2:109" x14ac:dyDescent="0.15">
      <c r="B48" s="1282"/>
      <c r="H48" s="1300"/>
      <c r="I48" s="1300"/>
      <c r="J48" s="1300"/>
      <c r="AN48" s="1300"/>
      <c r="AO48" s="1300"/>
      <c r="AP48" s="1300"/>
      <c r="AZ48" s="1300"/>
      <c r="BA48" s="1300"/>
      <c r="BB48" s="1300"/>
      <c r="BL48" s="1300"/>
      <c r="BM48" s="1300"/>
      <c r="BN48" s="1300"/>
      <c r="BX48" s="1300"/>
      <c r="BY48" s="1300"/>
      <c r="BZ48" s="1300"/>
      <c r="CJ48" s="1300"/>
      <c r="CK48" s="1300"/>
      <c r="CL48" s="1300"/>
      <c r="CV48" s="1300"/>
      <c r="CW48" s="1300"/>
      <c r="CX48" s="1300"/>
    </row>
    <row r="49" spans="1:109" x14ac:dyDescent="0.15">
      <c r="B49" s="1282"/>
      <c r="AN49" s="1275" t="s">
        <v>601</v>
      </c>
    </row>
    <row r="50" spans="1:109" x14ac:dyDescent="0.15">
      <c r="B50" s="1282"/>
      <c r="G50" s="1301"/>
      <c r="H50" s="1301"/>
      <c r="I50" s="1301"/>
      <c r="J50" s="1301"/>
      <c r="K50" s="1302"/>
      <c r="L50" s="1302"/>
      <c r="M50" s="1303"/>
      <c r="N50" s="1303"/>
      <c r="AN50" s="1304"/>
      <c r="AO50" s="1305"/>
      <c r="AP50" s="1305"/>
      <c r="AQ50" s="1305"/>
      <c r="AR50" s="1305"/>
      <c r="AS50" s="1305"/>
      <c r="AT50" s="1305"/>
      <c r="AU50" s="1305"/>
      <c r="AV50" s="1305"/>
      <c r="AW50" s="1305"/>
      <c r="AX50" s="1305"/>
      <c r="AY50" s="1305"/>
      <c r="AZ50" s="1305"/>
      <c r="BA50" s="1305"/>
      <c r="BB50" s="1305"/>
      <c r="BC50" s="1305"/>
      <c r="BD50" s="1305"/>
      <c r="BE50" s="1305"/>
      <c r="BF50" s="1305"/>
      <c r="BG50" s="1305"/>
      <c r="BH50" s="1305"/>
      <c r="BI50" s="1305"/>
      <c r="BJ50" s="1305"/>
      <c r="BK50" s="1305"/>
      <c r="BL50" s="1305"/>
      <c r="BM50" s="1305"/>
      <c r="BN50" s="1305"/>
      <c r="BO50" s="1306"/>
      <c r="BP50" s="1307" t="s">
        <v>560</v>
      </c>
      <c r="BQ50" s="1307"/>
      <c r="BR50" s="1307"/>
      <c r="BS50" s="1307"/>
      <c r="BT50" s="1307"/>
      <c r="BU50" s="1307"/>
      <c r="BV50" s="1307"/>
      <c r="BW50" s="1307"/>
      <c r="BX50" s="1307" t="s">
        <v>561</v>
      </c>
      <c r="BY50" s="1307"/>
      <c r="BZ50" s="1307"/>
      <c r="CA50" s="1307"/>
      <c r="CB50" s="1307"/>
      <c r="CC50" s="1307"/>
      <c r="CD50" s="1307"/>
      <c r="CE50" s="1307"/>
      <c r="CF50" s="1307" t="s">
        <v>562</v>
      </c>
      <c r="CG50" s="1307"/>
      <c r="CH50" s="1307"/>
      <c r="CI50" s="1307"/>
      <c r="CJ50" s="1307"/>
      <c r="CK50" s="1307"/>
      <c r="CL50" s="1307"/>
      <c r="CM50" s="1307"/>
      <c r="CN50" s="1307" t="s">
        <v>563</v>
      </c>
      <c r="CO50" s="1307"/>
      <c r="CP50" s="1307"/>
      <c r="CQ50" s="1307"/>
      <c r="CR50" s="1307"/>
      <c r="CS50" s="1307"/>
      <c r="CT50" s="1307"/>
      <c r="CU50" s="1307"/>
      <c r="CV50" s="1307" t="s">
        <v>564</v>
      </c>
      <c r="CW50" s="1307"/>
      <c r="CX50" s="1307"/>
      <c r="CY50" s="1307"/>
      <c r="CZ50" s="1307"/>
      <c r="DA50" s="1307"/>
      <c r="DB50" s="1307"/>
      <c r="DC50" s="1307"/>
    </row>
    <row r="51" spans="1:109" ht="13.5" customHeight="1" x14ac:dyDescent="0.15">
      <c r="B51" s="1282"/>
      <c r="G51" s="1308"/>
      <c r="H51" s="1308"/>
      <c r="I51" s="1309"/>
      <c r="J51" s="1309"/>
      <c r="K51" s="1310"/>
      <c r="L51" s="1310"/>
      <c r="M51" s="1310"/>
      <c r="N51" s="1310"/>
      <c r="AM51" s="1300"/>
      <c r="AN51" s="1311" t="s">
        <v>602</v>
      </c>
      <c r="AO51" s="1311"/>
      <c r="AP51" s="1311"/>
      <c r="AQ51" s="1311"/>
      <c r="AR51" s="1311"/>
      <c r="AS51" s="1311"/>
      <c r="AT51" s="1311"/>
      <c r="AU51" s="1311"/>
      <c r="AV51" s="1311"/>
      <c r="AW51" s="1311"/>
      <c r="AX51" s="1311"/>
      <c r="AY51" s="1311"/>
      <c r="AZ51" s="1311"/>
      <c r="BA51" s="1311"/>
      <c r="BB51" s="1311" t="s">
        <v>603</v>
      </c>
      <c r="BC51" s="1311"/>
      <c r="BD51" s="1311"/>
      <c r="BE51" s="1311"/>
      <c r="BF51" s="1311"/>
      <c r="BG51" s="1311"/>
      <c r="BH51" s="1311"/>
      <c r="BI51" s="1311"/>
      <c r="BJ51" s="1311"/>
      <c r="BK51" s="1311"/>
      <c r="BL51" s="1311"/>
      <c r="BM51" s="1311"/>
      <c r="BN51" s="1311"/>
      <c r="BO51" s="1311"/>
      <c r="BP51" s="1312"/>
      <c r="BQ51" s="1312"/>
      <c r="BR51" s="1312"/>
      <c r="BS51" s="1312"/>
      <c r="BT51" s="1312"/>
      <c r="BU51" s="1312"/>
      <c r="BV51" s="1312"/>
      <c r="BW51" s="1312"/>
      <c r="BX51" s="1312"/>
      <c r="BY51" s="1312"/>
      <c r="BZ51" s="1312"/>
      <c r="CA51" s="1312"/>
      <c r="CB51" s="1312"/>
      <c r="CC51" s="1312"/>
      <c r="CD51" s="1312"/>
      <c r="CE51" s="1312"/>
      <c r="CF51" s="1312"/>
      <c r="CG51" s="1312"/>
      <c r="CH51" s="1312"/>
      <c r="CI51" s="1312"/>
      <c r="CJ51" s="1312"/>
      <c r="CK51" s="1312"/>
      <c r="CL51" s="1312"/>
      <c r="CM51" s="1312"/>
      <c r="CN51" s="1312"/>
      <c r="CO51" s="1312"/>
      <c r="CP51" s="1312"/>
      <c r="CQ51" s="1312"/>
      <c r="CR51" s="1312"/>
      <c r="CS51" s="1312"/>
      <c r="CT51" s="1312"/>
      <c r="CU51" s="1312"/>
      <c r="CV51" s="1312"/>
      <c r="CW51" s="1312"/>
      <c r="CX51" s="1312"/>
      <c r="CY51" s="1312"/>
      <c r="CZ51" s="1312"/>
      <c r="DA51" s="1312"/>
      <c r="DB51" s="1312"/>
      <c r="DC51" s="1312"/>
    </row>
    <row r="52" spans="1:109" x14ac:dyDescent="0.15">
      <c r="B52" s="1282"/>
      <c r="G52" s="1308"/>
      <c r="H52" s="1308"/>
      <c r="I52" s="1309"/>
      <c r="J52" s="1309"/>
      <c r="K52" s="1310"/>
      <c r="L52" s="1310"/>
      <c r="M52" s="1310"/>
      <c r="N52" s="1310"/>
      <c r="AM52" s="1300"/>
      <c r="AN52" s="1311"/>
      <c r="AO52" s="1311"/>
      <c r="AP52" s="1311"/>
      <c r="AQ52" s="1311"/>
      <c r="AR52" s="1311"/>
      <c r="AS52" s="1311"/>
      <c r="AT52" s="1311"/>
      <c r="AU52" s="1311"/>
      <c r="AV52" s="1311"/>
      <c r="AW52" s="1311"/>
      <c r="AX52" s="1311"/>
      <c r="AY52" s="1311"/>
      <c r="AZ52" s="1311"/>
      <c r="BA52" s="1311"/>
      <c r="BB52" s="1311"/>
      <c r="BC52" s="1311"/>
      <c r="BD52" s="1311"/>
      <c r="BE52" s="1311"/>
      <c r="BF52" s="1311"/>
      <c r="BG52" s="1311"/>
      <c r="BH52" s="1311"/>
      <c r="BI52" s="1311"/>
      <c r="BJ52" s="1311"/>
      <c r="BK52" s="1311"/>
      <c r="BL52" s="1311"/>
      <c r="BM52" s="1311"/>
      <c r="BN52" s="1311"/>
      <c r="BO52" s="1311"/>
      <c r="BP52" s="1312"/>
      <c r="BQ52" s="1312"/>
      <c r="BR52" s="1312"/>
      <c r="BS52" s="1312"/>
      <c r="BT52" s="1312"/>
      <c r="BU52" s="1312"/>
      <c r="BV52" s="1312"/>
      <c r="BW52" s="1312"/>
      <c r="BX52" s="1312"/>
      <c r="BY52" s="1312"/>
      <c r="BZ52" s="1312"/>
      <c r="CA52" s="1312"/>
      <c r="CB52" s="1312"/>
      <c r="CC52" s="1312"/>
      <c r="CD52" s="1312"/>
      <c r="CE52" s="1312"/>
      <c r="CF52" s="1312"/>
      <c r="CG52" s="1312"/>
      <c r="CH52" s="1312"/>
      <c r="CI52" s="1312"/>
      <c r="CJ52" s="1312"/>
      <c r="CK52" s="1312"/>
      <c r="CL52" s="1312"/>
      <c r="CM52" s="1312"/>
      <c r="CN52" s="1312"/>
      <c r="CO52" s="1312"/>
      <c r="CP52" s="1312"/>
      <c r="CQ52" s="1312"/>
      <c r="CR52" s="1312"/>
      <c r="CS52" s="1312"/>
      <c r="CT52" s="1312"/>
      <c r="CU52" s="1312"/>
      <c r="CV52" s="1312"/>
      <c r="CW52" s="1312"/>
      <c r="CX52" s="1312"/>
      <c r="CY52" s="1312"/>
      <c r="CZ52" s="1312"/>
      <c r="DA52" s="1312"/>
      <c r="DB52" s="1312"/>
      <c r="DC52" s="1312"/>
    </row>
    <row r="53" spans="1:109" x14ac:dyDescent="0.15">
      <c r="A53" s="1290"/>
      <c r="B53" s="1282"/>
      <c r="G53" s="1308"/>
      <c r="H53" s="1308"/>
      <c r="I53" s="1301"/>
      <c r="J53" s="1301"/>
      <c r="K53" s="1310"/>
      <c r="L53" s="1310"/>
      <c r="M53" s="1310"/>
      <c r="N53" s="1310"/>
      <c r="AM53" s="1300"/>
      <c r="AN53" s="1311"/>
      <c r="AO53" s="1311"/>
      <c r="AP53" s="1311"/>
      <c r="AQ53" s="1311"/>
      <c r="AR53" s="1311"/>
      <c r="AS53" s="1311"/>
      <c r="AT53" s="1311"/>
      <c r="AU53" s="1311"/>
      <c r="AV53" s="1311"/>
      <c r="AW53" s="1311"/>
      <c r="AX53" s="1311"/>
      <c r="AY53" s="1311"/>
      <c r="AZ53" s="1311"/>
      <c r="BA53" s="1311"/>
      <c r="BB53" s="1311" t="s">
        <v>604</v>
      </c>
      <c r="BC53" s="1311"/>
      <c r="BD53" s="1311"/>
      <c r="BE53" s="1311"/>
      <c r="BF53" s="1311"/>
      <c r="BG53" s="1311"/>
      <c r="BH53" s="1311"/>
      <c r="BI53" s="1311"/>
      <c r="BJ53" s="1311"/>
      <c r="BK53" s="1311"/>
      <c r="BL53" s="1311"/>
      <c r="BM53" s="1311"/>
      <c r="BN53" s="1311"/>
      <c r="BO53" s="1311"/>
      <c r="BP53" s="1312">
        <v>57.6</v>
      </c>
      <c r="BQ53" s="1312"/>
      <c r="BR53" s="1312"/>
      <c r="BS53" s="1312"/>
      <c r="BT53" s="1312"/>
      <c r="BU53" s="1312"/>
      <c r="BV53" s="1312"/>
      <c r="BW53" s="1312"/>
      <c r="BX53" s="1312">
        <v>62.1</v>
      </c>
      <c r="BY53" s="1312"/>
      <c r="BZ53" s="1312"/>
      <c r="CA53" s="1312"/>
      <c r="CB53" s="1312"/>
      <c r="CC53" s="1312"/>
      <c r="CD53" s="1312"/>
      <c r="CE53" s="1312"/>
      <c r="CF53" s="1312">
        <v>65.400000000000006</v>
      </c>
      <c r="CG53" s="1312"/>
      <c r="CH53" s="1312"/>
      <c r="CI53" s="1312"/>
      <c r="CJ53" s="1312"/>
      <c r="CK53" s="1312"/>
      <c r="CL53" s="1312"/>
      <c r="CM53" s="1312"/>
      <c r="CN53" s="1312">
        <v>66.900000000000006</v>
      </c>
      <c r="CO53" s="1312"/>
      <c r="CP53" s="1312"/>
      <c r="CQ53" s="1312"/>
      <c r="CR53" s="1312"/>
      <c r="CS53" s="1312"/>
      <c r="CT53" s="1312"/>
      <c r="CU53" s="1312"/>
      <c r="CV53" s="1312">
        <v>68.7</v>
      </c>
      <c r="CW53" s="1312"/>
      <c r="CX53" s="1312"/>
      <c r="CY53" s="1312"/>
      <c r="CZ53" s="1312"/>
      <c r="DA53" s="1312"/>
      <c r="DB53" s="1312"/>
      <c r="DC53" s="1312"/>
    </row>
    <row r="54" spans="1:109" x14ac:dyDescent="0.15">
      <c r="A54" s="1290"/>
      <c r="B54" s="1282"/>
      <c r="G54" s="1308"/>
      <c r="H54" s="1308"/>
      <c r="I54" s="1301"/>
      <c r="J54" s="1301"/>
      <c r="K54" s="1310"/>
      <c r="L54" s="1310"/>
      <c r="M54" s="1310"/>
      <c r="N54" s="1310"/>
      <c r="AM54" s="1300"/>
      <c r="AN54" s="1311"/>
      <c r="AO54" s="1311"/>
      <c r="AP54" s="1311"/>
      <c r="AQ54" s="1311"/>
      <c r="AR54" s="1311"/>
      <c r="AS54" s="1311"/>
      <c r="AT54" s="1311"/>
      <c r="AU54" s="1311"/>
      <c r="AV54" s="1311"/>
      <c r="AW54" s="1311"/>
      <c r="AX54" s="1311"/>
      <c r="AY54" s="1311"/>
      <c r="AZ54" s="1311"/>
      <c r="BA54" s="1311"/>
      <c r="BB54" s="1311"/>
      <c r="BC54" s="1311"/>
      <c r="BD54" s="1311"/>
      <c r="BE54" s="1311"/>
      <c r="BF54" s="1311"/>
      <c r="BG54" s="1311"/>
      <c r="BH54" s="1311"/>
      <c r="BI54" s="1311"/>
      <c r="BJ54" s="1311"/>
      <c r="BK54" s="1311"/>
      <c r="BL54" s="1311"/>
      <c r="BM54" s="1311"/>
      <c r="BN54" s="1311"/>
      <c r="BO54" s="1311"/>
      <c r="BP54" s="1312"/>
      <c r="BQ54" s="1312"/>
      <c r="BR54" s="1312"/>
      <c r="BS54" s="1312"/>
      <c r="BT54" s="1312"/>
      <c r="BU54" s="1312"/>
      <c r="BV54" s="1312"/>
      <c r="BW54" s="1312"/>
      <c r="BX54" s="1312"/>
      <c r="BY54" s="1312"/>
      <c r="BZ54" s="1312"/>
      <c r="CA54" s="1312"/>
      <c r="CB54" s="1312"/>
      <c r="CC54" s="1312"/>
      <c r="CD54" s="1312"/>
      <c r="CE54" s="1312"/>
      <c r="CF54" s="1312"/>
      <c r="CG54" s="1312"/>
      <c r="CH54" s="1312"/>
      <c r="CI54" s="1312"/>
      <c r="CJ54" s="1312"/>
      <c r="CK54" s="1312"/>
      <c r="CL54" s="1312"/>
      <c r="CM54" s="1312"/>
      <c r="CN54" s="1312"/>
      <c r="CO54" s="1312"/>
      <c r="CP54" s="1312"/>
      <c r="CQ54" s="1312"/>
      <c r="CR54" s="1312"/>
      <c r="CS54" s="1312"/>
      <c r="CT54" s="1312"/>
      <c r="CU54" s="1312"/>
      <c r="CV54" s="1312"/>
      <c r="CW54" s="1312"/>
      <c r="CX54" s="1312"/>
      <c r="CY54" s="1312"/>
      <c r="CZ54" s="1312"/>
      <c r="DA54" s="1312"/>
      <c r="DB54" s="1312"/>
      <c r="DC54" s="1312"/>
    </row>
    <row r="55" spans="1:109" x14ac:dyDescent="0.15">
      <c r="A55" s="1290"/>
      <c r="B55" s="1282"/>
      <c r="G55" s="1301"/>
      <c r="H55" s="1301"/>
      <c r="I55" s="1301"/>
      <c r="J55" s="1301"/>
      <c r="K55" s="1310"/>
      <c r="L55" s="1310"/>
      <c r="M55" s="1310"/>
      <c r="N55" s="1310"/>
      <c r="AN55" s="1307" t="s">
        <v>605</v>
      </c>
      <c r="AO55" s="1307"/>
      <c r="AP55" s="1307"/>
      <c r="AQ55" s="1307"/>
      <c r="AR55" s="1307"/>
      <c r="AS55" s="1307"/>
      <c r="AT55" s="1307"/>
      <c r="AU55" s="1307"/>
      <c r="AV55" s="1307"/>
      <c r="AW55" s="1307"/>
      <c r="AX55" s="1307"/>
      <c r="AY55" s="1307"/>
      <c r="AZ55" s="1307"/>
      <c r="BA55" s="1307"/>
      <c r="BB55" s="1311" t="s">
        <v>603</v>
      </c>
      <c r="BC55" s="1311"/>
      <c r="BD55" s="1311"/>
      <c r="BE55" s="1311"/>
      <c r="BF55" s="1311"/>
      <c r="BG55" s="1311"/>
      <c r="BH55" s="1311"/>
      <c r="BI55" s="1311"/>
      <c r="BJ55" s="1311"/>
      <c r="BK55" s="1311"/>
      <c r="BL55" s="1311"/>
      <c r="BM55" s="1311"/>
      <c r="BN55" s="1311"/>
      <c r="BO55" s="1311"/>
      <c r="BP55" s="1312">
        <v>0</v>
      </c>
      <c r="BQ55" s="1312"/>
      <c r="BR55" s="1312"/>
      <c r="BS55" s="1312"/>
      <c r="BT55" s="1312"/>
      <c r="BU55" s="1312"/>
      <c r="BV55" s="1312"/>
      <c r="BW55" s="1312"/>
      <c r="BX55" s="1312">
        <v>0</v>
      </c>
      <c r="BY55" s="1312"/>
      <c r="BZ55" s="1312"/>
      <c r="CA55" s="1312"/>
      <c r="CB55" s="1312"/>
      <c r="CC55" s="1312"/>
      <c r="CD55" s="1312"/>
      <c r="CE55" s="1312"/>
      <c r="CF55" s="1312">
        <v>0</v>
      </c>
      <c r="CG55" s="1312"/>
      <c r="CH55" s="1312"/>
      <c r="CI55" s="1312"/>
      <c r="CJ55" s="1312"/>
      <c r="CK55" s="1312"/>
      <c r="CL55" s="1312"/>
      <c r="CM55" s="1312"/>
      <c r="CN55" s="1312">
        <v>0</v>
      </c>
      <c r="CO55" s="1312"/>
      <c r="CP55" s="1312"/>
      <c r="CQ55" s="1312"/>
      <c r="CR55" s="1312"/>
      <c r="CS55" s="1312"/>
      <c r="CT55" s="1312"/>
      <c r="CU55" s="1312"/>
      <c r="CV55" s="1312">
        <v>0</v>
      </c>
      <c r="CW55" s="1312"/>
      <c r="CX55" s="1312"/>
      <c r="CY55" s="1312"/>
      <c r="CZ55" s="1312"/>
      <c r="DA55" s="1312"/>
      <c r="DB55" s="1312"/>
      <c r="DC55" s="1312"/>
    </row>
    <row r="56" spans="1:109" x14ac:dyDescent="0.15">
      <c r="A56" s="1290"/>
      <c r="B56" s="1282"/>
      <c r="G56" s="1301"/>
      <c r="H56" s="1301"/>
      <c r="I56" s="1301"/>
      <c r="J56" s="1301"/>
      <c r="K56" s="1310"/>
      <c r="L56" s="1310"/>
      <c r="M56" s="1310"/>
      <c r="N56" s="1310"/>
      <c r="AN56" s="1307"/>
      <c r="AO56" s="1307"/>
      <c r="AP56" s="1307"/>
      <c r="AQ56" s="1307"/>
      <c r="AR56" s="1307"/>
      <c r="AS56" s="1307"/>
      <c r="AT56" s="1307"/>
      <c r="AU56" s="1307"/>
      <c r="AV56" s="1307"/>
      <c r="AW56" s="1307"/>
      <c r="AX56" s="1307"/>
      <c r="AY56" s="1307"/>
      <c r="AZ56" s="1307"/>
      <c r="BA56" s="1307"/>
      <c r="BB56" s="1311"/>
      <c r="BC56" s="1311"/>
      <c r="BD56" s="1311"/>
      <c r="BE56" s="1311"/>
      <c r="BF56" s="1311"/>
      <c r="BG56" s="1311"/>
      <c r="BH56" s="1311"/>
      <c r="BI56" s="1311"/>
      <c r="BJ56" s="1311"/>
      <c r="BK56" s="1311"/>
      <c r="BL56" s="1311"/>
      <c r="BM56" s="1311"/>
      <c r="BN56" s="1311"/>
      <c r="BO56" s="1311"/>
      <c r="BP56" s="1312"/>
      <c r="BQ56" s="1312"/>
      <c r="BR56" s="1312"/>
      <c r="BS56" s="1312"/>
      <c r="BT56" s="1312"/>
      <c r="BU56" s="1312"/>
      <c r="BV56" s="1312"/>
      <c r="BW56" s="1312"/>
      <c r="BX56" s="1312"/>
      <c r="BY56" s="1312"/>
      <c r="BZ56" s="1312"/>
      <c r="CA56" s="1312"/>
      <c r="CB56" s="1312"/>
      <c r="CC56" s="1312"/>
      <c r="CD56" s="1312"/>
      <c r="CE56" s="1312"/>
      <c r="CF56" s="1312"/>
      <c r="CG56" s="1312"/>
      <c r="CH56" s="1312"/>
      <c r="CI56" s="1312"/>
      <c r="CJ56" s="1312"/>
      <c r="CK56" s="1312"/>
      <c r="CL56" s="1312"/>
      <c r="CM56" s="1312"/>
      <c r="CN56" s="1312"/>
      <c r="CO56" s="1312"/>
      <c r="CP56" s="1312"/>
      <c r="CQ56" s="1312"/>
      <c r="CR56" s="1312"/>
      <c r="CS56" s="1312"/>
      <c r="CT56" s="1312"/>
      <c r="CU56" s="1312"/>
      <c r="CV56" s="1312"/>
      <c r="CW56" s="1312"/>
      <c r="CX56" s="1312"/>
      <c r="CY56" s="1312"/>
      <c r="CZ56" s="1312"/>
      <c r="DA56" s="1312"/>
      <c r="DB56" s="1312"/>
      <c r="DC56" s="1312"/>
    </row>
    <row r="57" spans="1:109" s="1290" customFormat="1" x14ac:dyDescent="0.15">
      <c r="B57" s="1313"/>
      <c r="G57" s="1301"/>
      <c r="H57" s="1301"/>
      <c r="I57" s="1314"/>
      <c r="J57" s="1314"/>
      <c r="K57" s="1310"/>
      <c r="L57" s="1310"/>
      <c r="M57" s="1310"/>
      <c r="N57" s="1310"/>
      <c r="AM57" s="1275"/>
      <c r="AN57" s="1307"/>
      <c r="AO57" s="1307"/>
      <c r="AP57" s="1307"/>
      <c r="AQ57" s="1307"/>
      <c r="AR57" s="1307"/>
      <c r="AS57" s="1307"/>
      <c r="AT57" s="1307"/>
      <c r="AU57" s="1307"/>
      <c r="AV57" s="1307"/>
      <c r="AW57" s="1307"/>
      <c r="AX57" s="1307"/>
      <c r="AY57" s="1307"/>
      <c r="AZ57" s="1307"/>
      <c r="BA57" s="1307"/>
      <c r="BB57" s="1311" t="s">
        <v>604</v>
      </c>
      <c r="BC57" s="1311"/>
      <c r="BD57" s="1311"/>
      <c r="BE57" s="1311"/>
      <c r="BF57" s="1311"/>
      <c r="BG57" s="1311"/>
      <c r="BH57" s="1311"/>
      <c r="BI57" s="1311"/>
      <c r="BJ57" s="1311"/>
      <c r="BK57" s="1311"/>
      <c r="BL57" s="1311"/>
      <c r="BM57" s="1311"/>
      <c r="BN57" s="1311"/>
      <c r="BO57" s="1311"/>
      <c r="BP57" s="1312">
        <v>58.6</v>
      </c>
      <c r="BQ57" s="1312"/>
      <c r="BR57" s="1312"/>
      <c r="BS57" s="1312"/>
      <c r="BT57" s="1312"/>
      <c r="BU57" s="1312"/>
      <c r="BV57" s="1312"/>
      <c r="BW57" s="1312"/>
      <c r="BX57" s="1312">
        <v>59.1</v>
      </c>
      <c r="BY57" s="1312"/>
      <c r="BZ57" s="1312"/>
      <c r="CA57" s="1312"/>
      <c r="CB57" s="1312"/>
      <c r="CC57" s="1312"/>
      <c r="CD57" s="1312"/>
      <c r="CE57" s="1312"/>
      <c r="CF57" s="1312">
        <v>61.2</v>
      </c>
      <c r="CG57" s="1312"/>
      <c r="CH57" s="1312"/>
      <c r="CI57" s="1312"/>
      <c r="CJ57" s="1312"/>
      <c r="CK57" s="1312"/>
      <c r="CL57" s="1312"/>
      <c r="CM57" s="1312"/>
      <c r="CN57" s="1312">
        <v>62.9</v>
      </c>
      <c r="CO57" s="1312"/>
      <c r="CP57" s="1312"/>
      <c r="CQ57" s="1312"/>
      <c r="CR57" s="1312"/>
      <c r="CS57" s="1312"/>
      <c r="CT57" s="1312"/>
      <c r="CU57" s="1312"/>
      <c r="CV57" s="1312">
        <v>62.4</v>
      </c>
      <c r="CW57" s="1312"/>
      <c r="CX57" s="1312"/>
      <c r="CY57" s="1312"/>
      <c r="CZ57" s="1312"/>
      <c r="DA57" s="1312"/>
      <c r="DB57" s="1312"/>
      <c r="DC57" s="1312"/>
      <c r="DD57" s="1315"/>
      <c r="DE57" s="1313"/>
    </row>
    <row r="58" spans="1:109" s="1290" customFormat="1" x14ac:dyDescent="0.15">
      <c r="A58" s="1275"/>
      <c r="B58" s="1313"/>
      <c r="G58" s="1301"/>
      <c r="H58" s="1301"/>
      <c r="I58" s="1314"/>
      <c r="J58" s="1314"/>
      <c r="K58" s="1310"/>
      <c r="L58" s="1310"/>
      <c r="M58" s="1310"/>
      <c r="N58" s="1310"/>
      <c r="AM58" s="1275"/>
      <c r="AN58" s="1307"/>
      <c r="AO58" s="1307"/>
      <c r="AP58" s="1307"/>
      <c r="AQ58" s="1307"/>
      <c r="AR58" s="1307"/>
      <c r="AS58" s="1307"/>
      <c r="AT58" s="1307"/>
      <c r="AU58" s="1307"/>
      <c r="AV58" s="1307"/>
      <c r="AW58" s="1307"/>
      <c r="AX58" s="1307"/>
      <c r="AY58" s="1307"/>
      <c r="AZ58" s="1307"/>
      <c r="BA58" s="1307"/>
      <c r="BB58" s="1311"/>
      <c r="BC58" s="1311"/>
      <c r="BD58" s="1311"/>
      <c r="BE58" s="1311"/>
      <c r="BF58" s="1311"/>
      <c r="BG58" s="1311"/>
      <c r="BH58" s="1311"/>
      <c r="BI58" s="1311"/>
      <c r="BJ58" s="1311"/>
      <c r="BK58" s="1311"/>
      <c r="BL58" s="1311"/>
      <c r="BM58" s="1311"/>
      <c r="BN58" s="1311"/>
      <c r="BO58" s="1311"/>
      <c r="BP58" s="1312"/>
      <c r="BQ58" s="1312"/>
      <c r="BR58" s="1312"/>
      <c r="BS58" s="1312"/>
      <c r="BT58" s="1312"/>
      <c r="BU58" s="1312"/>
      <c r="BV58" s="1312"/>
      <c r="BW58" s="1312"/>
      <c r="BX58" s="1312"/>
      <c r="BY58" s="1312"/>
      <c r="BZ58" s="1312"/>
      <c r="CA58" s="1312"/>
      <c r="CB58" s="1312"/>
      <c r="CC58" s="1312"/>
      <c r="CD58" s="1312"/>
      <c r="CE58" s="1312"/>
      <c r="CF58" s="1312"/>
      <c r="CG58" s="1312"/>
      <c r="CH58" s="1312"/>
      <c r="CI58" s="1312"/>
      <c r="CJ58" s="1312"/>
      <c r="CK58" s="1312"/>
      <c r="CL58" s="1312"/>
      <c r="CM58" s="1312"/>
      <c r="CN58" s="1312"/>
      <c r="CO58" s="1312"/>
      <c r="CP58" s="1312"/>
      <c r="CQ58" s="1312"/>
      <c r="CR58" s="1312"/>
      <c r="CS58" s="1312"/>
      <c r="CT58" s="1312"/>
      <c r="CU58" s="1312"/>
      <c r="CV58" s="1312"/>
      <c r="CW58" s="1312"/>
      <c r="CX58" s="1312"/>
      <c r="CY58" s="1312"/>
      <c r="CZ58" s="1312"/>
      <c r="DA58" s="1312"/>
      <c r="DB58" s="1312"/>
      <c r="DC58" s="1312"/>
      <c r="DD58" s="1315"/>
      <c r="DE58" s="1313"/>
    </row>
    <row r="59" spans="1:109" s="1290" customFormat="1" x14ac:dyDescent="0.15">
      <c r="A59" s="1275"/>
      <c r="B59" s="1313"/>
      <c r="K59" s="1316"/>
      <c r="L59" s="1316"/>
      <c r="M59" s="1316"/>
      <c r="N59" s="1316"/>
      <c r="AQ59" s="1316"/>
      <c r="AR59" s="1316"/>
      <c r="AS59" s="1316"/>
      <c r="AT59" s="1316"/>
      <c r="BC59" s="1316"/>
      <c r="BD59" s="1316"/>
      <c r="BE59" s="1316"/>
      <c r="BF59" s="1316"/>
      <c r="BO59" s="1316"/>
      <c r="BP59" s="1316"/>
      <c r="BQ59" s="1316"/>
      <c r="BR59" s="1316"/>
      <c r="CA59" s="1316"/>
      <c r="CB59" s="1316"/>
      <c r="CC59" s="1316"/>
      <c r="CD59" s="1316"/>
      <c r="CM59" s="1316"/>
      <c r="CN59" s="1316"/>
      <c r="CO59" s="1316"/>
      <c r="CP59" s="1316"/>
      <c r="CY59" s="1316"/>
      <c r="CZ59" s="1316"/>
      <c r="DA59" s="1316"/>
      <c r="DB59" s="1316"/>
      <c r="DC59" s="1316"/>
      <c r="DD59" s="1315"/>
      <c r="DE59" s="1313"/>
    </row>
    <row r="60" spans="1:109" s="1290" customFormat="1" x14ac:dyDescent="0.15">
      <c r="A60" s="1275"/>
      <c r="B60" s="1313"/>
      <c r="K60" s="1316"/>
      <c r="L60" s="1316"/>
      <c r="M60" s="1316"/>
      <c r="N60" s="1316"/>
      <c r="AQ60" s="1316"/>
      <c r="AR60" s="1316"/>
      <c r="AS60" s="1316"/>
      <c r="AT60" s="1316"/>
      <c r="BC60" s="1316"/>
      <c r="BD60" s="1316"/>
      <c r="BE60" s="1316"/>
      <c r="BF60" s="1316"/>
      <c r="BO60" s="1316"/>
      <c r="BP60" s="1316"/>
      <c r="BQ60" s="1316"/>
      <c r="BR60" s="1316"/>
      <c r="CA60" s="1316"/>
      <c r="CB60" s="1316"/>
      <c r="CC60" s="1316"/>
      <c r="CD60" s="1316"/>
      <c r="CM60" s="1316"/>
      <c r="CN60" s="1316"/>
      <c r="CO60" s="1316"/>
      <c r="CP60" s="1316"/>
      <c r="CY60" s="1316"/>
      <c r="CZ60" s="1316"/>
      <c r="DA60" s="1316"/>
      <c r="DB60" s="1316"/>
      <c r="DC60" s="1316"/>
      <c r="DD60" s="1315"/>
      <c r="DE60" s="1313"/>
    </row>
    <row r="61" spans="1:109" s="1290" customFormat="1" x14ac:dyDescent="0.15">
      <c r="A61" s="1275"/>
      <c r="B61" s="1317"/>
      <c r="C61" s="1318"/>
      <c r="D61" s="1318"/>
      <c r="E61" s="1318"/>
      <c r="F61" s="1318"/>
      <c r="G61" s="1318"/>
      <c r="H61" s="1318"/>
      <c r="I61" s="1318"/>
      <c r="J61" s="1318"/>
      <c r="K61" s="1318"/>
      <c r="L61" s="1318"/>
      <c r="M61" s="1319"/>
      <c r="N61" s="1319"/>
      <c r="O61" s="1318"/>
      <c r="P61" s="1318"/>
      <c r="Q61" s="1318"/>
      <c r="R61" s="1318"/>
      <c r="S61" s="1318"/>
      <c r="T61" s="1318"/>
      <c r="U61" s="1318"/>
      <c r="V61" s="1318"/>
      <c r="W61" s="1318"/>
      <c r="X61" s="1318"/>
      <c r="Y61" s="1318"/>
      <c r="Z61" s="1318"/>
      <c r="AA61" s="1318"/>
      <c r="AB61" s="1318"/>
      <c r="AC61" s="1318"/>
      <c r="AD61" s="1318"/>
      <c r="AE61" s="1318"/>
      <c r="AF61" s="1318"/>
      <c r="AG61" s="1318"/>
      <c r="AH61" s="1318"/>
      <c r="AI61" s="1318"/>
      <c r="AJ61" s="1318"/>
      <c r="AK61" s="1318"/>
      <c r="AL61" s="1318"/>
      <c r="AM61" s="1318"/>
      <c r="AN61" s="1318"/>
      <c r="AO61" s="1318"/>
      <c r="AP61" s="1318"/>
      <c r="AQ61" s="1318"/>
      <c r="AR61" s="1318"/>
      <c r="AS61" s="1319"/>
      <c r="AT61" s="1319"/>
      <c r="AU61" s="1318"/>
      <c r="AV61" s="1318"/>
      <c r="AW61" s="1318"/>
      <c r="AX61" s="1318"/>
      <c r="AY61" s="1318"/>
      <c r="AZ61" s="1318"/>
      <c r="BA61" s="1318"/>
      <c r="BB61" s="1318"/>
      <c r="BC61" s="1318"/>
      <c r="BD61" s="1318"/>
      <c r="BE61" s="1319"/>
      <c r="BF61" s="1319"/>
      <c r="BG61" s="1318"/>
      <c r="BH61" s="1318"/>
      <c r="BI61" s="1318"/>
      <c r="BJ61" s="1318"/>
      <c r="BK61" s="1318"/>
      <c r="BL61" s="1318"/>
      <c r="BM61" s="1318"/>
      <c r="BN61" s="1318"/>
      <c r="BO61" s="1318"/>
      <c r="BP61" s="1318"/>
      <c r="BQ61" s="1319"/>
      <c r="BR61" s="1319"/>
      <c r="BS61" s="1318"/>
      <c r="BT61" s="1318"/>
      <c r="BU61" s="1318"/>
      <c r="BV61" s="1318"/>
      <c r="BW61" s="1318"/>
      <c r="BX61" s="1318"/>
      <c r="BY61" s="1318"/>
      <c r="BZ61" s="1318"/>
      <c r="CA61" s="1318"/>
      <c r="CB61" s="1318"/>
      <c r="CC61" s="1319"/>
      <c r="CD61" s="1319"/>
      <c r="CE61" s="1318"/>
      <c r="CF61" s="1318"/>
      <c r="CG61" s="1318"/>
      <c r="CH61" s="1318"/>
      <c r="CI61" s="1318"/>
      <c r="CJ61" s="1318"/>
      <c r="CK61" s="1318"/>
      <c r="CL61" s="1318"/>
      <c r="CM61" s="1318"/>
      <c r="CN61" s="1318"/>
      <c r="CO61" s="1319"/>
      <c r="CP61" s="1319"/>
      <c r="CQ61" s="1318"/>
      <c r="CR61" s="1318"/>
      <c r="CS61" s="1318"/>
      <c r="CT61" s="1318"/>
      <c r="CU61" s="1318"/>
      <c r="CV61" s="1318"/>
      <c r="CW61" s="1318"/>
      <c r="CX61" s="1318"/>
      <c r="CY61" s="1318"/>
      <c r="CZ61" s="1318"/>
      <c r="DA61" s="1319"/>
      <c r="DB61" s="1319"/>
      <c r="DC61" s="1319"/>
      <c r="DD61" s="1320"/>
      <c r="DE61" s="1313"/>
    </row>
    <row r="62" spans="1:109" x14ac:dyDescent="0.15">
      <c r="B62" s="1287"/>
      <c r="C62" s="1287"/>
      <c r="D62" s="1287"/>
      <c r="E62" s="1287"/>
      <c r="F62" s="1287"/>
      <c r="G62" s="1287"/>
      <c r="H62" s="1287"/>
      <c r="I62" s="1287"/>
      <c r="J62" s="1287"/>
      <c r="K62" s="1287"/>
      <c r="L62" s="1287"/>
      <c r="M62" s="1287"/>
      <c r="N62" s="1287"/>
      <c r="O62" s="1287"/>
      <c r="P62" s="1287"/>
      <c r="Q62" s="1287"/>
      <c r="R62" s="1287"/>
      <c r="S62" s="1287"/>
      <c r="T62" s="1287"/>
      <c r="U62" s="1287"/>
      <c r="V62" s="1287"/>
      <c r="W62" s="1287"/>
      <c r="X62" s="1287"/>
      <c r="Y62" s="1287"/>
      <c r="Z62" s="1287"/>
      <c r="AA62" s="1287"/>
      <c r="AB62" s="1287"/>
      <c r="AC62" s="1287"/>
      <c r="AD62" s="1287"/>
      <c r="AE62" s="1287"/>
      <c r="AF62" s="1287"/>
      <c r="AG62" s="1287"/>
      <c r="AH62" s="1287"/>
      <c r="AI62" s="1287"/>
      <c r="AJ62" s="1287"/>
      <c r="AK62" s="1287"/>
      <c r="AL62" s="1287"/>
      <c r="AM62" s="1287"/>
      <c r="AN62" s="1287"/>
      <c r="AO62" s="1287"/>
      <c r="AP62" s="1287"/>
      <c r="AQ62" s="1287"/>
      <c r="AR62" s="1287"/>
      <c r="AS62" s="1287"/>
      <c r="AT62" s="1287"/>
      <c r="AU62" s="1287"/>
      <c r="AV62" s="1287"/>
      <c r="AW62" s="1287"/>
      <c r="AX62" s="1287"/>
      <c r="AY62" s="1287"/>
      <c r="AZ62" s="1287"/>
      <c r="BA62" s="1287"/>
      <c r="BB62" s="1287"/>
      <c r="BC62" s="1287"/>
      <c r="BD62" s="1287"/>
      <c r="BE62" s="1287"/>
      <c r="BF62" s="1287"/>
      <c r="BG62" s="1287"/>
      <c r="BH62" s="1287"/>
      <c r="BI62" s="1287"/>
      <c r="BJ62" s="1287"/>
      <c r="BK62" s="1287"/>
      <c r="BL62" s="1287"/>
      <c r="BM62" s="1287"/>
      <c r="BN62" s="1287"/>
      <c r="BO62" s="1287"/>
      <c r="BP62" s="1287"/>
      <c r="BQ62" s="1287"/>
      <c r="BR62" s="1287"/>
      <c r="BS62" s="1287"/>
      <c r="BT62" s="1287"/>
      <c r="BU62" s="1287"/>
      <c r="BV62" s="1287"/>
      <c r="BW62" s="1287"/>
      <c r="BX62" s="1287"/>
      <c r="BY62" s="1287"/>
      <c r="BZ62" s="1287"/>
      <c r="CA62" s="1287"/>
      <c r="CB62" s="1287"/>
      <c r="CC62" s="1287"/>
      <c r="CD62" s="1287"/>
      <c r="CE62" s="1287"/>
      <c r="CF62" s="1287"/>
      <c r="CG62" s="1287"/>
      <c r="CH62" s="1287"/>
      <c r="CI62" s="1287"/>
      <c r="CJ62" s="1287"/>
      <c r="CK62" s="1287"/>
      <c r="CL62" s="1287"/>
      <c r="CM62" s="1287"/>
      <c r="CN62" s="1287"/>
      <c r="CO62" s="1287"/>
      <c r="CP62" s="1287"/>
      <c r="CQ62" s="1287"/>
      <c r="CR62" s="1287"/>
      <c r="CS62" s="1287"/>
      <c r="CT62" s="1287"/>
      <c r="CU62" s="1287"/>
      <c r="CV62" s="1287"/>
      <c r="CW62" s="1287"/>
      <c r="CX62" s="1287"/>
      <c r="CY62" s="1287"/>
      <c r="CZ62" s="1287"/>
      <c r="DA62" s="1287"/>
      <c r="DB62" s="1287"/>
      <c r="DC62" s="1287"/>
      <c r="DD62" s="1287"/>
      <c r="DE62" s="1275"/>
    </row>
    <row r="63" spans="1:109" ht="17.25" x14ac:dyDescent="0.15">
      <c r="B63" s="1321" t="s">
        <v>606</v>
      </c>
    </row>
    <row r="64" spans="1:109" x14ac:dyDescent="0.15">
      <c r="B64" s="1282"/>
      <c r="G64" s="1289"/>
      <c r="I64" s="1322"/>
      <c r="J64" s="1322"/>
      <c r="K64" s="1322"/>
      <c r="L64" s="1322"/>
      <c r="M64" s="1322"/>
      <c r="N64" s="1323"/>
      <c r="AM64" s="1289"/>
      <c r="AN64" s="1289" t="s">
        <v>600</v>
      </c>
      <c r="AP64" s="1290"/>
      <c r="AQ64" s="1290"/>
      <c r="AR64" s="1290"/>
      <c r="AY64" s="1289"/>
      <c r="BA64" s="1290"/>
      <c r="BB64" s="1290"/>
      <c r="BC64" s="1290"/>
      <c r="BK64" s="1289"/>
      <c r="BM64" s="1290"/>
      <c r="BN64" s="1290"/>
      <c r="BO64" s="1290"/>
      <c r="BW64" s="1289"/>
      <c r="BY64" s="1290"/>
      <c r="BZ64" s="1290"/>
      <c r="CA64" s="1290"/>
      <c r="CI64" s="1289"/>
      <c r="CK64" s="1290"/>
      <c r="CL64" s="1290"/>
      <c r="CM64" s="1290"/>
      <c r="CU64" s="1289"/>
      <c r="CW64" s="1290"/>
      <c r="CX64" s="1290"/>
      <c r="CY64" s="1290"/>
    </row>
    <row r="65" spans="2:107" x14ac:dyDescent="0.15">
      <c r="B65" s="1282"/>
      <c r="AN65" s="1291" t="s">
        <v>609</v>
      </c>
      <c r="AO65" s="1292"/>
      <c r="AP65" s="1292"/>
      <c r="AQ65" s="1292"/>
      <c r="AR65" s="1292"/>
      <c r="AS65" s="1292"/>
      <c r="AT65" s="1292"/>
      <c r="AU65" s="1292"/>
      <c r="AV65" s="1292"/>
      <c r="AW65" s="1292"/>
      <c r="AX65" s="1292"/>
      <c r="AY65" s="1292"/>
      <c r="AZ65" s="1292"/>
      <c r="BA65" s="1292"/>
      <c r="BB65" s="1292"/>
      <c r="BC65" s="1292"/>
      <c r="BD65" s="1292"/>
      <c r="BE65" s="1292"/>
      <c r="BF65" s="1292"/>
      <c r="BG65" s="1292"/>
      <c r="BH65" s="1292"/>
      <c r="BI65" s="1292"/>
      <c r="BJ65" s="1292"/>
      <c r="BK65" s="1292"/>
      <c r="BL65" s="1292"/>
      <c r="BM65" s="1292"/>
      <c r="BN65" s="1292"/>
      <c r="BO65" s="1292"/>
      <c r="BP65" s="1292"/>
      <c r="BQ65" s="1292"/>
      <c r="BR65" s="1292"/>
      <c r="BS65" s="1292"/>
      <c r="BT65" s="1292"/>
      <c r="BU65" s="1292"/>
      <c r="BV65" s="1292"/>
      <c r="BW65" s="1292"/>
      <c r="BX65" s="1292"/>
      <c r="BY65" s="1292"/>
      <c r="BZ65" s="1292"/>
      <c r="CA65" s="1292"/>
      <c r="CB65" s="1292"/>
      <c r="CC65" s="1292"/>
      <c r="CD65" s="1292"/>
      <c r="CE65" s="1292"/>
      <c r="CF65" s="1292"/>
      <c r="CG65" s="1292"/>
      <c r="CH65" s="1292"/>
      <c r="CI65" s="1292"/>
      <c r="CJ65" s="1292"/>
      <c r="CK65" s="1292"/>
      <c r="CL65" s="1292"/>
      <c r="CM65" s="1292"/>
      <c r="CN65" s="1292"/>
      <c r="CO65" s="1292"/>
      <c r="CP65" s="1292"/>
      <c r="CQ65" s="1292"/>
      <c r="CR65" s="1292"/>
      <c r="CS65" s="1292"/>
      <c r="CT65" s="1292"/>
      <c r="CU65" s="1292"/>
      <c r="CV65" s="1292"/>
      <c r="CW65" s="1292"/>
      <c r="CX65" s="1292"/>
      <c r="CY65" s="1292"/>
      <c r="CZ65" s="1292"/>
      <c r="DA65" s="1292"/>
      <c r="DB65" s="1292"/>
      <c r="DC65" s="1293"/>
    </row>
    <row r="66" spans="2:107" x14ac:dyDescent="0.15">
      <c r="B66" s="1282"/>
      <c r="AN66" s="1294"/>
      <c r="AO66" s="1295"/>
      <c r="AP66" s="1295"/>
      <c r="AQ66" s="1295"/>
      <c r="AR66" s="1295"/>
      <c r="AS66" s="1295"/>
      <c r="AT66" s="1295"/>
      <c r="AU66" s="1295"/>
      <c r="AV66" s="1295"/>
      <c r="AW66" s="1295"/>
      <c r="AX66" s="1295"/>
      <c r="AY66" s="1295"/>
      <c r="AZ66" s="1295"/>
      <c r="BA66" s="1295"/>
      <c r="BB66" s="1295"/>
      <c r="BC66" s="1295"/>
      <c r="BD66" s="1295"/>
      <c r="BE66" s="1295"/>
      <c r="BF66" s="1295"/>
      <c r="BG66" s="1295"/>
      <c r="BH66" s="1295"/>
      <c r="BI66" s="1295"/>
      <c r="BJ66" s="1295"/>
      <c r="BK66" s="1295"/>
      <c r="BL66" s="1295"/>
      <c r="BM66" s="1295"/>
      <c r="BN66" s="1295"/>
      <c r="BO66" s="1295"/>
      <c r="BP66" s="1295"/>
      <c r="BQ66" s="1295"/>
      <c r="BR66" s="1295"/>
      <c r="BS66" s="1295"/>
      <c r="BT66" s="1295"/>
      <c r="BU66" s="1295"/>
      <c r="BV66" s="1295"/>
      <c r="BW66" s="1295"/>
      <c r="BX66" s="1295"/>
      <c r="BY66" s="1295"/>
      <c r="BZ66" s="1295"/>
      <c r="CA66" s="1295"/>
      <c r="CB66" s="1295"/>
      <c r="CC66" s="1295"/>
      <c r="CD66" s="1295"/>
      <c r="CE66" s="1295"/>
      <c r="CF66" s="1295"/>
      <c r="CG66" s="1295"/>
      <c r="CH66" s="1295"/>
      <c r="CI66" s="1295"/>
      <c r="CJ66" s="1295"/>
      <c r="CK66" s="1295"/>
      <c r="CL66" s="1295"/>
      <c r="CM66" s="1295"/>
      <c r="CN66" s="1295"/>
      <c r="CO66" s="1295"/>
      <c r="CP66" s="1295"/>
      <c r="CQ66" s="1295"/>
      <c r="CR66" s="1295"/>
      <c r="CS66" s="1295"/>
      <c r="CT66" s="1295"/>
      <c r="CU66" s="1295"/>
      <c r="CV66" s="1295"/>
      <c r="CW66" s="1295"/>
      <c r="CX66" s="1295"/>
      <c r="CY66" s="1295"/>
      <c r="CZ66" s="1295"/>
      <c r="DA66" s="1295"/>
      <c r="DB66" s="1295"/>
      <c r="DC66" s="1296"/>
    </row>
    <row r="67" spans="2:107" x14ac:dyDescent="0.15">
      <c r="B67" s="1282"/>
      <c r="AN67" s="1294"/>
      <c r="AO67" s="1295"/>
      <c r="AP67" s="1295"/>
      <c r="AQ67" s="1295"/>
      <c r="AR67" s="1295"/>
      <c r="AS67" s="1295"/>
      <c r="AT67" s="1295"/>
      <c r="AU67" s="1295"/>
      <c r="AV67" s="1295"/>
      <c r="AW67" s="1295"/>
      <c r="AX67" s="1295"/>
      <c r="AY67" s="1295"/>
      <c r="AZ67" s="1295"/>
      <c r="BA67" s="1295"/>
      <c r="BB67" s="1295"/>
      <c r="BC67" s="1295"/>
      <c r="BD67" s="1295"/>
      <c r="BE67" s="1295"/>
      <c r="BF67" s="1295"/>
      <c r="BG67" s="1295"/>
      <c r="BH67" s="1295"/>
      <c r="BI67" s="1295"/>
      <c r="BJ67" s="1295"/>
      <c r="BK67" s="1295"/>
      <c r="BL67" s="1295"/>
      <c r="BM67" s="1295"/>
      <c r="BN67" s="1295"/>
      <c r="BO67" s="1295"/>
      <c r="BP67" s="1295"/>
      <c r="BQ67" s="1295"/>
      <c r="BR67" s="1295"/>
      <c r="BS67" s="1295"/>
      <c r="BT67" s="1295"/>
      <c r="BU67" s="1295"/>
      <c r="BV67" s="1295"/>
      <c r="BW67" s="1295"/>
      <c r="BX67" s="1295"/>
      <c r="BY67" s="1295"/>
      <c r="BZ67" s="1295"/>
      <c r="CA67" s="1295"/>
      <c r="CB67" s="1295"/>
      <c r="CC67" s="1295"/>
      <c r="CD67" s="1295"/>
      <c r="CE67" s="1295"/>
      <c r="CF67" s="1295"/>
      <c r="CG67" s="1295"/>
      <c r="CH67" s="1295"/>
      <c r="CI67" s="1295"/>
      <c r="CJ67" s="1295"/>
      <c r="CK67" s="1295"/>
      <c r="CL67" s="1295"/>
      <c r="CM67" s="1295"/>
      <c r="CN67" s="1295"/>
      <c r="CO67" s="1295"/>
      <c r="CP67" s="1295"/>
      <c r="CQ67" s="1295"/>
      <c r="CR67" s="1295"/>
      <c r="CS67" s="1295"/>
      <c r="CT67" s="1295"/>
      <c r="CU67" s="1295"/>
      <c r="CV67" s="1295"/>
      <c r="CW67" s="1295"/>
      <c r="CX67" s="1295"/>
      <c r="CY67" s="1295"/>
      <c r="CZ67" s="1295"/>
      <c r="DA67" s="1295"/>
      <c r="DB67" s="1295"/>
      <c r="DC67" s="1296"/>
    </row>
    <row r="68" spans="2:107" x14ac:dyDescent="0.15">
      <c r="B68" s="1282"/>
      <c r="AN68" s="1294"/>
      <c r="AO68" s="1295"/>
      <c r="AP68" s="1295"/>
      <c r="AQ68" s="1295"/>
      <c r="AR68" s="1295"/>
      <c r="AS68" s="1295"/>
      <c r="AT68" s="1295"/>
      <c r="AU68" s="1295"/>
      <c r="AV68" s="1295"/>
      <c r="AW68" s="1295"/>
      <c r="AX68" s="1295"/>
      <c r="AY68" s="1295"/>
      <c r="AZ68" s="1295"/>
      <c r="BA68" s="1295"/>
      <c r="BB68" s="1295"/>
      <c r="BC68" s="1295"/>
      <c r="BD68" s="1295"/>
      <c r="BE68" s="1295"/>
      <c r="BF68" s="1295"/>
      <c r="BG68" s="1295"/>
      <c r="BH68" s="1295"/>
      <c r="BI68" s="1295"/>
      <c r="BJ68" s="1295"/>
      <c r="BK68" s="1295"/>
      <c r="BL68" s="1295"/>
      <c r="BM68" s="1295"/>
      <c r="BN68" s="1295"/>
      <c r="BO68" s="1295"/>
      <c r="BP68" s="1295"/>
      <c r="BQ68" s="1295"/>
      <c r="BR68" s="1295"/>
      <c r="BS68" s="1295"/>
      <c r="BT68" s="1295"/>
      <c r="BU68" s="1295"/>
      <c r="BV68" s="1295"/>
      <c r="BW68" s="1295"/>
      <c r="BX68" s="1295"/>
      <c r="BY68" s="1295"/>
      <c r="BZ68" s="1295"/>
      <c r="CA68" s="1295"/>
      <c r="CB68" s="1295"/>
      <c r="CC68" s="1295"/>
      <c r="CD68" s="1295"/>
      <c r="CE68" s="1295"/>
      <c r="CF68" s="1295"/>
      <c r="CG68" s="1295"/>
      <c r="CH68" s="1295"/>
      <c r="CI68" s="1295"/>
      <c r="CJ68" s="1295"/>
      <c r="CK68" s="1295"/>
      <c r="CL68" s="1295"/>
      <c r="CM68" s="1295"/>
      <c r="CN68" s="1295"/>
      <c r="CO68" s="1295"/>
      <c r="CP68" s="1295"/>
      <c r="CQ68" s="1295"/>
      <c r="CR68" s="1295"/>
      <c r="CS68" s="1295"/>
      <c r="CT68" s="1295"/>
      <c r="CU68" s="1295"/>
      <c r="CV68" s="1295"/>
      <c r="CW68" s="1295"/>
      <c r="CX68" s="1295"/>
      <c r="CY68" s="1295"/>
      <c r="CZ68" s="1295"/>
      <c r="DA68" s="1295"/>
      <c r="DB68" s="1295"/>
      <c r="DC68" s="1296"/>
    </row>
    <row r="69" spans="2:107" x14ac:dyDescent="0.15">
      <c r="B69" s="1282"/>
      <c r="AN69" s="1297"/>
      <c r="AO69" s="1298"/>
      <c r="AP69" s="1298"/>
      <c r="AQ69" s="1298"/>
      <c r="AR69" s="1298"/>
      <c r="AS69" s="1298"/>
      <c r="AT69" s="1298"/>
      <c r="AU69" s="1298"/>
      <c r="AV69" s="1298"/>
      <c r="AW69" s="1298"/>
      <c r="AX69" s="1298"/>
      <c r="AY69" s="1298"/>
      <c r="AZ69" s="1298"/>
      <c r="BA69" s="1298"/>
      <c r="BB69" s="1298"/>
      <c r="BC69" s="1298"/>
      <c r="BD69" s="1298"/>
      <c r="BE69" s="1298"/>
      <c r="BF69" s="1298"/>
      <c r="BG69" s="1298"/>
      <c r="BH69" s="1298"/>
      <c r="BI69" s="1298"/>
      <c r="BJ69" s="1298"/>
      <c r="BK69" s="1298"/>
      <c r="BL69" s="1298"/>
      <c r="BM69" s="1298"/>
      <c r="BN69" s="1298"/>
      <c r="BO69" s="1298"/>
      <c r="BP69" s="1298"/>
      <c r="BQ69" s="1298"/>
      <c r="BR69" s="1298"/>
      <c r="BS69" s="1298"/>
      <c r="BT69" s="1298"/>
      <c r="BU69" s="1298"/>
      <c r="BV69" s="1298"/>
      <c r="BW69" s="1298"/>
      <c r="BX69" s="1298"/>
      <c r="BY69" s="1298"/>
      <c r="BZ69" s="1298"/>
      <c r="CA69" s="1298"/>
      <c r="CB69" s="1298"/>
      <c r="CC69" s="1298"/>
      <c r="CD69" s="1298"/>
      <c r="CE69" s="1298"/>
      <c r="CF69" s="1298"/>
      <c r="CG69" s="1298"/>
      <c r="CH69" s="1298"/>
      <c r="CI69" s="1298"/>
      <c r="CJ69" s="1298"/>
      <c r="CK69" s="1298"/>
      <c r="CL69" s="1298"/>
      <c r="CM69" s="1298"/>
      <c r="CN69" s="1298"/>
      <c r="CO69" s="1298"/>
      <c r="CP69" s="1298"/>
      <c r="CQ69" s="1298"/>
      <c r="CR69" s="1298"/>
      <c r="CS69" s="1298"/>
      <c r="CT69" s="1298"/>
      <c r="CU69" s="1298"/>
      <c r="CV69" s="1298"/>
      <c r="CW69" s="1298"/>
      <c r="CX69" s="1298"/>
      <c r="CY69" s="1298"/>
      <c r="CZ69" s="1298"/>
      <c r="DA69" s="1298"/>
      <c r="DB69" s="1298"/>
      <c r="DC69" s="1299"/>
    </row>
    <row r="70" spans="2:107" x14ac:dyDescent="0.15">
      <c r="B70" s="1282"/>
      <c r="H70" s="1324"/>
      <c r="I70" s="1324"/>
      <c r="J70" s="1325"/>
      <c r="K70" s="1325"/>
      <c r="L70" s="1326"/>
      <c r="M70" s="1325"/>
      <c r="N70" s="1326"/>
      <c r="AN70" s="1300"/>
      <c r="AO70" s="1300"/>
      <c r="AP70" s="1300"/>
      <c r="AZ70" s="1300"/>
      <c r="BA70" s="1300"/>
      <c r="BB70" s="1300"/>
      <c r="BL70" s="1300"/>
      <c r="BM70" s="1300"/>
      <c r="BN70" s="1300"/>
      <c r="BX70" s="1300"/>
      <c r="BY70" s="1300"/>
      <c r="BZ70" s="1300"/>
      <c r="CJ70" s="1300"/>
      <c r="CK70" s="1300"/>
      <c r="CL70" s="1300"/>
      <c r="CV70" s="1300"/>
      <c r="CW70" s="1300"/>
      <c r="CX70" s="1300"/>
    </row>
    <row r="71" spans="2:107" x14ac:dyDescent="0.15">
      <c r="B71" s="1282"/>
      <c r="G71" s="1327"/>
      <c r="I71" s="1328"/>
      <c r="J71" s="1325"/>
      <c r="K71" s="1325"/>
      <c r="L71" s="1326"/>
      <c r="M71" s="1325"/>
      <c r="N71" s="1326"/>
      <c r="AM71" s="1327"/>
      <c r="AN71" s="1275" t="s">
        <v>601</v>
      </c>
    </row>
    <row r="72" spans="2:107" x14ac:dyDescent="0.15">
      <c r="B72" s="1282"/>
      <c r="G72" s="1301"/>
      <c r="H72" s="1301"/>
      <c r="I72" s="1301"/>
      <c r="J72" s="1301"/>
      <c r="K72" s="1302"/>
      <c r="L72" s="1302"/>
      <c r="M72" s="1303"/>
      <c r="N72" s="1303"/>
      <c r="AN72" s="1304"/>
      <c r="AO72" s="1305"/>
      <c r="AP72" s="1305"/>
      <c r="AQ72" s="1305"/>
      <c r="AR72" s="1305"/>
      <c r="AS72" s="1305"/>
      <c r="AT72" s="1305"/>
      <c r="AU72" s="1305"/>
      <c r="AV72" s="1305"/>
      <c r="AW72" s="1305"/>
      <c r="AX72" s="1305"/>
      <c r="AY72" s="1305"/>
      <c r="AZ72" s="1305"/>
      <c r="BA72" s="1305"/>
      <c r="BB72" s="1305"/>
      <c r="BC72" s="1305"/>
      <c r="BD72" s="1305"/>
      <c r="BE72" s="1305"/>
      <c r="BF72" s="1305"/>
      <c r="BG72" s="1305"/>
      <c r="BH72" s="1305"/>
      <c r="BI72" s="1305"/>
      <c r="BJ72" s="1305"/>
      <c r="BK72" s="1305"/>
      <c r="BL72" s="1305"/>
      <c r="BM72" s="1305"/>
      <c r="BN72" s="1305"/>
      <c r="BO72" s="1306"/>
      <c r="BP72" s="1307" t="s">
        <v>560</v>
      </c>
      <c r="BQ72" s="1307"/>
      <c r="BR72" s="1307"/>
      <c r="BS72" s="1307"/>
      <c r="BT72" s="1307"/>
      <c r="BU72" s="1307"/>
      <c r="BV72" s="1307"/>
      <c r="BW72" s="1307"/>
      <c r="BX72" s="1307" t="s">
        <v>561</v>
      </c>
      <c r="BY72" s="1307"/>
      <c r="BZ72" s="1307"/>
      <c r="CA72" s="1307"/>
      <c r="CB72" s="1307"/>
      <c r="CC72" s="1307"/>
      <c r="CD72" s="1307"/>
      <c r="CE72" s="1307"/>
      <c r="CF72" s="1307" t="s">
        <v>562</v>
      </c>
      <c r="CG72" s="1307"/>
      <c r="CH72" s="1307"/>
      <c r="CI72" s="1307"/>
      <c r="CJ72" s="1307"/>
      <c r="CK72" s="1307"/>
      <c r="CL72" s="1307"/>
      <c r="CM72" s="1307"/>
      <c r="CN72" s="1307" t="s">
        <v>563</v>
      </c>
      <c r="CO72" s="1307"/>
      <c r="CP72" s="1307"/>
      <c r="CQ72" s="1307"/>
      <c r="CR72" s="1307"/>
      <c r="CS72" s="1307"/>
      <c r="CT72" s="1307"/>
      <c r="CU72" s="1307"/>
      <c r="CV72" s="1307" t="s">
        <v>564</v>
      </c>
      <c r="CW72" s="1307"/>
      <c r="CX72" s="1307"/>
      <c r="CY72" s="1307"/>
      <c r="CZ72" s="1307"/>
      <c r="DA72" s="1307"/>
      <c r="DB72" s="1307"/>
      <c r="DC72" s="1307"/>
    </row>
    <row r="73" spans="2:107" x14ac:dyDescent="0.15">
      <c r="B73" s="1282"/>
      <c r="G73" s="1308"/>
      <c r="H73" s="1308"/>
      <c r="I73" s="1308"/>
      <c r="J73" s="1308"/>
      <c r="K73" s="1329"/>
      <c r="L73" s="1329"/>
      <c r="M73" s="1329"/>
      <c r="N73" s="1329"/>
      <c r="AM73" s="1300"/>
      <c r="AN73" s="1311" t="s">
        <v>602</v>
      </c>
      <c r="AO73" s="1311"/>
      <c r="AP73" s="1311"/>
      <c r="AQ73" s="1311"/>
      <c r="AR73" s="1311"/>
      <c r="AS73" s="1311"/>
      <c r="AT73" s="1311"/>
      <c r="AU73" s="1311"/>
      <c r="AV73" s="1311"/>
      <c r="AW73" s="1311"/>
      <c r="AX73" s="1311"/>
      <c r="AY73" s="1311"/>
      <c r="AZ73" s="1311"/>
      <c r="BA73" s="1311"/>
      <c r="BB73" s="1311" t="s">
        <v>603</v>
      </c>
      <c r="BC73" s="1311"/>
      <c r="BD73" s="1311"/>
      <c r="BE73" s="1311"/>
      <c r="BF73" s="1311"/>
      <c r="BG73" s="1311"/>
      <c r="BH73" s="1311"/>
      <c r="BI73" s="1311"/>
      <c r="BJ73" s="1311"/>
      <c r="BK73" s="1311"/>
      <c r="BL73" s="1311"/>
      <c r="BM73" s="1311"/>
      <c r="BN73" s="1311"/>
      <c r="BO73" s="1311"/>
      <c r="BP73" s="1312"/>
      <c r="BQ73" s="1312"/>
      <c r="BR73" s="1312"/>
      <c r="BS73" s="1312"/>
      <c r="BT73" s="1312"/>
      <c r="BU73" s="1312"/>
      <c r="BV73" s="1312"/>
      <c r="BW73" s="1312"/>
      <c r="BX73" s="1312"/>
      <c r="BY73" s="1312"/>
      <c r="BZ73" s="1312"/>
      <c r="CA73" s="1312"/>
      <c r="CB73" s="1312"/>
      <c r="CC73" s="1312"/>
      <c r="CD73" s="1312"/>
      <c r="CE73" s="1312"/>
      <c r="CF73" s="1312"/>
      <c r="CG73" s="1312"/>
      <c r="CH73" s="1312"/>
      <c r="CI73" s="1312"/>
      <c r="CJ73" s="1312"/>
      <c r="CK73" s="1312"/>
      <c r="CL73" s="1312"/>
      <c r="CM73" s="1312"/>
      <c r="CN73" s="1312"/>
      <c r="CO73" s="1312"/>
      <c r="CP73" s="1312"/>
      <c r="CQ73" s="1312"/>
      <c r="CR73" s="1312"/>
      <c r="CS73" s="1312"/>
      <c r="CT73" s="1312"/>
      <c r="CU73" s="1312"/>
      <c r="CV73" s="1312"/>
      <c r="CW73" s="1312"/>
      <c r="CX73" s="1312"/>
      <c r="CY73" s="1312"/>
      <c r="CZ73" s="1312"/>
      <c r="DA73" s="1312"/>
      <c r="DB73" s="1312"/>
      <c r="DC73" s="1312"/>
    </row>
    <row r="74" spans="2:107" x14ac:dyDescent="0.15">
      <c r="B74" s="1282"/>
      <c r="G74" s="1308"/>
      <c r="H74" s="1308"/>
      <c r="I74" s="1308"/>
      <c r="J74" s="1308"/>
      <c r="K74" s="1329"/>
      <c r="L74" s="1329"/>
      <c r="M74" s="1329"/>
      <c r="N74" s="1329"/>
      <c r="AM74" s="1300"/>
      <c r="AN74" s="1311"/>
      <c r="AO74" s="1311"/>
      <c r="AP74" s="1311"/>
      <c r="AQ74" s="1311"/>
      <c r="AR74" s="1311"/>
      <c r="AS74" s="1311"/>
      <c r="AT74" s="1311"/>
      <c r="AU74" s="1311"/>
      <c r="AV74" s="1311"/>
      <c r="AW74" s="1311"/>
      <c r="AX74" s="1311"/>
      <c r="AY74" s="1311"/>
      <c r="AZ74" s="1311"/>
      <c r="BA74" s="1311"/>
      <c r="BB74" s="1311"/>
      <c r="BC74" s="1311"/>
      <c r="BD74" s="1311"/>
      <c r="BE74" s="1311"/>
      <c r="BF74" s="1311"/>
      <c r="BG74" s="1311"/>
      <c r="BH74" s="1311"/>
      <c r="BI74" s="1311"/>
      <c r="BJ74" s="1311"/>
      <c r="BK74" s="1311"/>
      <c r="BL74" s="1311"/>
      <c r="BM74" s="1311"/>
      <c r="BN74" s="1311"/>
      <c r="BO74" s="1311"/>
      <c r="BP74" s="1312"/>
      <c r="BQ74" s="1312"/>
      <c r="BR74" s="1312"/>
      <c r="BS74" s="1312"/>
      <c r="BT74" s="1312"/>
      <c r="BU74" s="1312"/>
      <c r="BV74" s="1312"/>
      <c r="BW74" s="1312"/>
      <c r="BX74" s="1312"/>
      <c r="BY74" s="1312"/>
      <c r="BZ74" s="1312"/>
      <c r="CA74" s="1312"/>
      <c r="CB74" s="1312"/>
      <c r="CC74" s="1312"/>
      <c r="CD74" s="1312"/>
      <c r="CE74" s="1312"/>
      <c r="CF74" s="1312"/>
      <c r="CG74" s="1312"/>
      <c r="CH74" s="1312"/>
      <c r="CI74" s="1312"/>
      <c r="CJ74" s="1312"/>
      <c r="CK74" s="1312"/>
      <c r="CL74" s="1312"/>
      <c r="CM74" s="1312"/>
      <c r="CN74" s="1312"/>
      <c r="CO74" s="1312"/>
      <c r="CP74" s="1312"/>
      <c r="CQ74" s="1312"/>
      <c r="CR74" s="1312"/>
      <c r="CS74" s="1312"/>
      <c r="CT74" s="1312"/>
      <c r="CU74" s="1312"/>
      <c r="CV74" s="1312"/>
      <c r="CW74" s="1312"/>
      <c r="CX74" s="1312"/>
      <c r="CY74" s="1312"/>
      <c r="CZ74" s="1312"/>
      <c r="DA74" s="1312"/>
      <c r="DB74" s="1312"/>
      <c r="DC74" s="1312"/>
    </row>
    <row r="75" spans="2:107" x14ac:dyDescent="0.15">
      <c r="B75" s="1282"/>
      <c r="G75" s="1308"/>
      <c r="H75" s="1308"/>
      <c r="I75" s="1301"/>
      <c r="J75" s="1301"/>
      <c r="K75" s="1310"/>
      <c r="L75" s="1310"/>
      <c r="M75" s="1310"/>
      <c r="N75" s="1310"/>
      <c r="AM75" s="1300"/>
      <c r="AN75" s="1311"/>
      <c r="AO75" s="1311"/>
      <c r="AP75" s="1311"/>
      <c r="AQ75" s="1311"/>
      <c r="AR75" s="1311"/>
      <c r="AS75" s="1311"/>
      <c r="AT75" s="1311"/>
      <c r="AU75" s="1311"/>
      <c r="AV75" s="1311"/>
      <c r="AW75" s="1311"/>
      <c r="AX75" s="1311"/>
      <c r="AY75" s="1311"/>
      <c r="AZ75" s="1311"/>
      <c r="BA75" s="1311"/>
      <c r="BB75" s="1311" t="s">
        <v>607</v>
      </c>
      <c r="BC75" s="1311"/>
      <c r="BD75" s="1311"/>
      <c r="BE75" s="1311"/>
      <c r="BF75" s="1311"/>
      <c r="BG75" s="1311"/>
      <c r="BH75" s="1311"/>
      <c r="BI75" s="1311"/>
      <c r="BJ75" s="1311"/>
      <c r="BK75" s="1311"/>
      <c r="BL75" s="1311"/>
      <c r="BM75" s="1311"/>
      <c r="BN75" s="1311"/>
      <c r="BO75" s="1311"/>
      <c r="BP75" s="1312">
        <v>1.8</v>
      </c>
      <c r="BQ75" s="1312"/>
      <c r="BR75" s="1312"/>
      <c r="BS75" s="1312"/>
      <c r="BT75" s="1312"/>
      <c r="BU75" s="1312"/>
      <c r="BV75" s="1312"/>
      <c r="BW75" s="1312"/>
      <c r="BX75" s="1312">
        <v>1.9</v>
      </c>
      <c r="BY75" s="1312"/>
      <c r="BZ75" s="1312"/>
      <c r="CA75" s="1312"/>
      <c r="CB75" s="1312"/>
      <c r="CC75" s="1312"/>
      <c r="CD75" s="1312"/>
      <c r="CE75" s="1312"/>
      <c r="CF75" s="1312">
        <v>1.4</v>
      </c>
      <c r="CG75" s="1312"/>
      <c r="CH75" s="1312"/>
      <c r="CI75" s="1312"/>
      <c r="CJ75" s="1312"/>
      <c r="CK75" s="1312"/>
      <c r="CL75" s="1312"/>
      <c r="CM75" s="1312"/>
      <c r="CN75" s="1312">
        <v>1.3</v>
      </c>
      <c r="CO75" s="1312"/>
      <c r="CP75" s="1312"/>
      <c r="CQ75" s="1312"/>
      <c r="CR75" s="1312"/>
      <c r="CS75" s="1312"/>
      <c r="CT75" s="1312"/>
      <c r="CU75" s="1312"/>
      <c r="CV75" s="1312">
        <v>1.4</v>
      </c>
      <c r="CW75" s="1312"/>
      <c r="CX75" s="1312"/>
      <c r="CY75" s="1312"/>
      <c r="CZ75" s="1312"/>
      <c r="DA75" s="1312"/>
      <c r="DB75" s="1312"/>
      <c r="DC75" s="1312"/>
    </row>
    <row r="76" spans="2:107" x14ac:dyDescent="0.15">
      <c r="B76" s="1282"/>
      <c r="G76" s="1308"/>
      <c r="H76" s="1308"/>
      <c r="I76" s="1301"/>
      <c r="J76" s="1301"/>
      <c r="K76" s="1310"/>
      <c r="L76" s="1310"/>
      <c r="M76" s="1310"/>
      <c r="N76" s="1310"/>
      <c r="AM76" s="1300"/>
      <c r="AN76" s="1311"/>
      <c r="AO76" s="1311"/>
      <c r="AP76" s="1311"/>
      <c r="AQ76" s="1311"/>
      <c r="AR76" s="1311"/>
      <c r="AS76" s="1311"/>
      <c r="AT76" s="1311"/>
      <c r="AU76" s="1311"/>
      <c r="AV76" s="1311"/>
      <c r="AW76" s="1311"/>
      <c r="AX76" s="1311"/>
      <c r="AY76" s="1311"/>
      <c r="AZ76" s="1311"/>
      <c r="BA76" s="1311"/>
      <c r="BB76" s="1311"/>
      <c r="BC76" s="1311"/>
      <c r="BD76" s="1311"/>
      <c r="BE76" s="1311"/>
      <c r="BF76" s="1311"/>
      <c r="BG76" s="1311"/>
      <c r="BH76" s="1311"/>
      <c r="BI76" s="1311"/>
      <c r="BJ76" s="1311"/>
      <c r="BK76" s="1311"/>
      <c r="BL76" s="1311"/>
      <c r="BM76" s="1311"/>
      <c r="BN76" s="1311"/>
      <c r="BO76" s="1311"/>
      <c r="BP76" s="1312"/>
      <c r="BQ76" s="1312"/>
      <c r="BR76" s="1312"/>
      <c r="BS76" s="1312"/>
      <c r="BT76" s="1312"/>
      <c r="BU76" s="1312"/>
      <c r="BV76" s="1312"/>
      <c r="BW76" s="1312"/>
      <c r="BX76" s="1312"/>
      <c r="BY76" s="1312"/>
      <c r="BZ76" s="1312"/>
      <c r="CA76" s="1312"/>
      <c r="CB76" s="1312"/>
      <c r="CC76" s="1312"/>
      <c r="CD76" s="1312"/>
      <c r="CE76" s="1312"/>
      <c r="CF76" s="1312"/>
      <c r="CG76" s="1312"/>
      <c r="CH76" s="1312"/>
      <c r="CI76" s="1312"/>
      <c r="CJ76" s="1312"/>
      <c r="CK76" s="1312"/>
      <c r="CL76" s="1312"/>
      <c r="CM76" s="1312"/>
      <c r="CN76" s="1312"/>
      <c r="CO76" s="1312"/>
      <c r="CP76" s="1312"/>
      <c r="CQ76" s="1312"/>
      <c r="CR76" s="1312"/>
      <c r="CS76" s="1312"/>
      <c r="CT76" s="1312"/>
      <c r="CU76" s="1312"/>
      <c r="CV76" s="1312"/>
      <c r="CW76" s="1312"/>
      <c r="CX76" s="1312"/>
      <c r="CY76" s="1312"/>
      <c r="CZ76" s="1312"/>
      <c r="DA76" s="1312"/>
      <c r="DB76" s="1312"/>
      <c r="DC76" s="1312"/>
    </row>
    <row r="77" spans="2:107" x14ac:dyDescent="0.15">
      <c r="B77" s="1282"/>
      <c r="G77" s="1301"/>
      <c r="H77" s="1301"/>
      <c r="I77" s="1301"/>
      <c r="J77" s="1301"/>
      <c r="K77" s="1329"/>
      <c r="L77" s="1329"/>
      <c r="M77" s="1329"/>
      <c r="N77" s="1329"/>
      <c r="AN77" s="1307" t="s">
        <v>605</v>
      </c>
      <c r="AO77" s="1307"/>
      <c r="AP77" s="1307"/>
      <c r="AQ77" s="1307"/>
      <c r="AR77" s="1307"/>
      <c r="AS77" s="1307"/>
      <c r="AT77" s="1307"/>
      <c r="AU77" s="1307"/>
      <c r="AV77" s="1307"/>
      <c r="AW77" s="1307"/>
      <c r="AX77" s="1307"/>
      <c r="AY77" s="1307"/>
      <c r="AZ77" s="1307"/>
      <c r="BA77" s="1307"/>
      <c r="BB77" s="1311" t="s">
        <v>603</v>
      </c>
      <c r="BC77" s="1311"/>
      <c r="BD77" s="1311"/>
      <c r="BE77" s="1311"/>
      <c r="BF77" s="1311"/>
      <c r="BG77" s="1311"/>
      <c r="BH77" s="1311"/>
      <c r="BI77" s="1311"/>
      <c r="BJ77" s="1311"/>
      <c r="BK77" s="1311"/>
      <c r="BL77" s="1311"/>
      <c r="BM77" s="1311"/>
      <c r="BN77" s="1311"/>
      <c r="BO77" s="1311"/>
      <c r="BP77" s="1312">
        <v>0</v>
      </c>
      <c r="BQ77" s="1312"/>
      <c r="BR77" s="1312"/>
      <c r="BS77" s="1312"/>
      <c r="BT77" s="1312"/>
      <c r="BU77" s="1312"/>
      <c r="BV77" s="1312"/>
      <c r="BW77" s="1312"/>
      <c r="BX77" s="1312">
        <v>0</v>
      </c>
      <c r="BY77" s="1312"/>
      <c r="BZ77" s="1312"/>
      <c r="CA77" s="1312"/>
      <c r="CB77" s="1312"/>
      <c r="CC77" s="1312"/>
      <c r="CD77" s="1312"/>
      <c r="CE77" s="1312"/>
      <c r="CF77" s="1312">
        <v>0</v>
      </c>
      <c r="CG77" s="1312"/>
      <c r="CH77" s="1312"/>
      <c r="CI77" s="1312"/>
      <c r="CJ77" s="1312"/>
      <c r="CK77" s="1312"/>
      <c r="CL77" s="1312"/>
      <c r="CM77" s="1312"/>
      <c r="CN77" s="1312">
        <v>0</v>
      </c>
      <c r="CO77" s="1312"/>
      <c r="CP77" s="1312"/>
      <c r="CQ77" s="1312"/>
      <c r="CR77" s="1312"/>
      <c r="CS77" s="1312"/>
      <c r="CT77" s="1312"/>
      <c r="CU77" s="1312"/>
      <c r="CV77" s="1312">
        <v>0</v>
      </c>
      <c r="CW77" s="1312"/>
      <c r="CX77" s="1312"/>
      <c r="CY77" s="1312"/>
      <c r="CZ77" s="1312"/>
      <c r="DA77" s="1312"/>
      <c r="DB77" s="1312"/>
      <c r="DC77" s="1312"/>
    </row>
    <row r="78" spans="2:107" x14ac:dyDescent="0.15">
      <c r="B78" s="1282"/>
      <c r="G78" s="1301"/>
      <c r="H78" s="1301"/>
      <c r="I78" s="1301"/>
      <c r="J78" s="1301"/>
      <c r="K78" s="1329"/>
      <c r="L78" s="1329"/>
      <c r="M78" s="1329"/>
      <c r="N78" s="1329"/>
      <c r="AN78" s="1307"/>
      <c r="AO78" s="1307"/>
      <c r="AP78" s="1307"/>
      <c r="AQ78" s="1307"/>
      <c r="AR78" s="1307"/>
      <c r="AS78" s="1307"/>
      <c r="AT78" s="1307"/>
      <c r="AU78" s="1307"/>
      <c r="AV78" s="1307"/>
      <c r="AW78" s="1307"/>
      <c r="AX78" s="1307"/>
      <c r="AY78" s="1307"/>
      <c r="AZ78" s="1307"/>
      <c r="BA78" s="1307"/>
      <c r="BB78" s="1311"/>
      <c r="BC78" s="1311"/>
      <c r="BD78" s="1311"/>
      <c r="BE78" s="1311"/>
      <c r="BF78" s="1311"/>
      <c r="BG78" s="1311"/>
      <c r="BH78" s="1311"/>
      <c r="BI78" s="1311"/>
      <c r="BJ78" s="1311"/>
      <c r="BK78" s="1311"/>
      <c r="BL78" s="1311"/>
      <c r="BM78" s="1311"/>
      <c r="BN78" s="1311"/>
      <c r="BO78" s="1311"/>
      <c r="BP78" s="1312"/>
      <c r="BQ78" s="1312"/>
      <c r="BR78" s="1312"/>
      <c r="BS78" s="1312"/>
      <c r="BT78" s="1312"/>
      <c r="BU78" s="1312"/>
      <c r="BV78" s="1312"/>
      <c r="BW78" s="1312"/>
      <c r="BX78" s="1312"/>
      <c r="BY78" s="1312"/>
      <c r="BZ78" s="1312"/>
      <c r="CA78" s="1312"/>
      <c r="CB78" s="1312"/>
      <c r="CC78" s="1312"/>
      <c r="CD78" s="1312"/>
      <c r="CE78" s="1312"/>
      <c r="CF78" s="1312"/>
      <c r="CG78" s="1312"/>
      <c r="CH78" s="1312"/>
      <c r="CI78" s="1312"/>
      <c r="CJ78" s="1312"/>
      <c r="CK78" s="1312"/>
      <c r="CL78" s="1312"/>
      <c r="CM78" s="1312"/>
      <c r="CN78" s="1312"/>
      <c r="CO78" s="1312"/>
      <c r="CP78" s="1312"/>
      <c r="CQ78" s="1312"/>
      <c r="CR78" s="1312"/>
      <c r="CS78" s="1312"/>
      <c r="CT78" s="1312"/>
      <c r="CU78" s="1312"/>
      <c r="CV78" s="1312"/>
      <c r="CW78" s="1312"/>
      <c r="CX78" s="1312"/>
      <c r="CY78" s="1312"/>
      <c r="CZ78" s="1312"/>
      <c r="DA78" s="1312"/>
      <c r="DB78" s="1312"/>
      <c r="DC78" s="1312"/>
    </row>
    <row r="79" spans="2:107" x14ac:dyDescent="0.15">
      <c r="B79" s="1282"/>
      <c r="G79" s="1301"/>
      <c r="H79" s="1301"/>
      <c r="I79" s="1314"/>
      <c r="J79" s="1314"/>
      <c r="K79" s="1330"/>
      <c r="L79" s="1330"/>
      <c r="M79" s="1330"/>
      <c r="N79" s="1330"/>
      <c r="AN79" s="1307"/>
      <c r="AO79" s="1307"/>
      <c r="AP79" s="1307"/>
      <c r="AQ79" s="1307"/>
      <c r="AR79" s="1307"/>
      <c r="AS79" s="1307"/>
      <c r="AT79" s="1307"/>
      <c r="AU79" s="1307"/>
      <c r="AV79" s="1307"/>
      <c r="AW79" s="1307"/>
      <c r="AX79" s="1307"/>
      <c r="AY79" s="1307"/>
      <c r="AZ79" s="1307"/>
      <c r="BA79" s="1307"/>
      <c r="BB79" s="1311" t="s">
        <v>607</v>
      </c>
      <c r="BC79" s="1311"/>
      <c r="BD79" s="1311"/>
      <c r="BE79" s="1311"/>
      <c r="BF79" s="1311"/>
      <c r="BG79" s="1311"/>
      <c r="BH79" s="1311"/>
      <c r="BI79" s="1311"/>
      <c r="BJ79" s="1311"/>
      <c r="BK79" s="1311"/>
      <c r="BL79" s="1311"/>
      <c r="BM79" s="1311"/>
      <c r="BN79" s="1311"/>
      <c r="BO79" s="1311"/>
      <c r="BP79" s="1312">
        <v>7.3</v>
      </c>
      <c r="BQ79" s="1312"/>
      <c r="BR79" s="1312"/>
      <c r="BS79" s="1312"/>
      <c r="BT79" s="1312"/>
      <c r="BU79" s="1312"/>
      <c r="BV79" s="1312"/>
      <c r="BW79" s="1312"/>
      <c r="BX79" s="1312">
        <v>7.2</v>
      </c>
      <c r="BY79" s="1312"/>
      <c r="BZ79" s="1312"/>
      <c r="CA79" s="1312"/>
      <c r="CB79" s="1312"/>
      <c r="CC79" s="1312"/>
      <c r="CD79" s="1312"/>
      <c r="CE79" s="1312"/>
      <c r="CF79" s="1312">
        <v>7.2</v>
      </c>
      <c r="CG79" s="1312"/>
      <c r="CH79" s="1312"/>
      <c r="CI79" s="1312"/>
      <c r="CJ79" s="1312"/>
      <c r="CK79" s="1312"/>
      <c r="CL79" s="1312"/>
      <c r="CM79" s="1312"/>
      <c r="CN79" s="1312">
        <v>7.7</v>
      </c>
      <c r="CO79" s="1312"/>
      <c r="CP79" s="1312"/>
      <c r="CQ79" s="1312"/>
      <c r="CR79" s="1312"/>
      <c r="CS79" s="1312"/>
      <c r="CT79" s="1312"/>
      <c r="CU79" s="1312"/>
      <c r="CV79" s="1312">
        <v>5.8</v>
      </c>
      <c r="CW79" s="1312"/>
      <c r="CX79" s="1312"/>
      <c r="CY79" s="1312"/>
      <c r="CZ79" s="1312"/>
      <c r="DA79" s="1312"/>
      <c r="DB79" s="1312"/>
      <c r="DC79" s="1312"/>
    </row>
    <row r="80" spans="2:107" x14ac:dyDescent="0.15">
      <c r="B80" s="1282"/>
      <c r="G80" s="1301"/>
      <c r="H80" s="1301"/>
      <c r="I80" s="1314"/>
      <c r="J80" s="1314"/>
      <c r="K80" s="1330"/>
      <c r="L80" s="1330"/>
      <c r="M80" s="1330"/>
      <c r="N80" s="1330"/>
      <c r="AN80" s="1307"/>
      <c r="AO80" s="1307"/>
      <c r="AP80" s="1307"/>
      <c r="AQ80" s="1307"/>
      <c r="AR80" s="1307"/>
      <c r="AS80" s="1307"/>
      <c r="AT80" s="1307"/>
      <c r="AU80" s="1307"/>
      <c r="AV80" s="1307"/>
      <c r="AW80" s="1307"/>
      <c r="AX80" s="1307"/>
      <c r="AY80" s="1307"/>
      <c r="AZ80" s="1307"/>
      <c r="BA80" s="1307"/>
      <c r="BB80" s="1311"/>
      <c r="BC80" s="1311"/>
      <c r="BD80" s="1311"/>
      <c r="BE80" s="1311"/>
      <c r="BF80" s="1311"/>
      <c r="BG80" s="1311"/>
      <c r="BH80" s="1311"/>
      <c r="BI80" s="1311"/>
      <c r="BJ80" s="1311"/>
      <c r="BK80" s="1311"/>
      <c r="BL80" s="1311"/>
      <c r="BM80" s="1311"/>
      <c r="BN80" s="1311"/>
      <c r="BO80" s="1311"/>
      <c r="BP80" s="1312"/>
      <c r="BQ80" s="1312"/>
      <c r="BR80" s="1312"/>
      <c r="BS80" s="1312"/>
      <c r="BT80" s="1312"/>
      <c r="BU80" s="1312"/>
      <c r="BV80" s="1312"/>
      <c r="BW80" s="1312"/>
      <c r="BX80" s="1312"/>
      <c r="BY80" s="1312"/>
      <c r="BZ80" s="1312"/>
      <c r="CA80" s="1312"/>
      <c r="CB80" s="1312"/>
      <c r="CC80" s="1312"/>
      <c r="CD80" s="1312"/>
      <c r="CE80" s="1312"/>
      <c r="CF80" s="1312"/>
      <c r="CG80" s="1312"/>
      <c r="CH80" s="1312"/>
      <c r="CI80" s="1312"/>
      <c r="CJ80" s="1312"/>
      <c r="CK80" s="1312"/>
      <c r="CL80" s="1312"/>
      <c r="CM80" s="1312"/>
      <c r="CN80" s="1312"/>
      <c r="CO80" s="1312"/>
      <c r="CP80" s="1312"/>
      <c r="CQ80" s="1312"/>
      <c r="CR80" s="1312"/>
      <c r="CS80" s="1312"/>
      <c r="CT80" s="1312"/>
      <c r="CU80" s="1312"/>
      <c r="CV80" s="1312"/>
      <c r="CW80" s="1312"/>
      <c r="CX80" s="1312"/>
      <c r="CY80" s="1312"/>
      <c r="CZ80" s="1312"/>
      <c r="DA80" s="1312"/>
      <c r="DB80" s="1312"/>
      <c r="DC80" s="1312"/>
    </row>
    <row r="81" spans="2:109" x14ac:dyDescent="0.15">
      <c r="B81" s="1282"/>
    </row>
    <row r="82" spans="2:109" ht="17.25" x14ac:dyDescent="0.15">
      <c r="B82" s="1282"/>
      <c r="K82" s="1331"/>
      <c r="L82" s="1331"/>
      <c r="M82" s="1331"/>
      <c r="N82" s="1331"/>
      <c r="AQ82" s="1331"/>
      <c r="AR82" s="1331"/>
      <c r="AS82" s="1331"/>
      <c r="AT82" s="1331"/>
      <c r="BC82" s="1331"/>
      <c r="BD82" s="1331"/>
      <c r="BE82" s="1331"/>
      <c r="BF82" s="1331"/>
      <c r="BO82" s="1331"/>
      <c r="BP82" s="1331"/>
      <c r="BQ82" s="1331"/>
      <c r="BR82" s="1331"/>
      <c r="CA82" s="1331"/>
      <c r="CB82" s="1331"/>
      <c r="CC82" s="1331"/>
      <c r="CD82" s="1331"/>
      <c r="CM82" s="1331"/>
      <c r="CN82" s="1331"/>
      <c r="CO82" s="1331"/>
      <c r="CP82" s="1331"/>
      <c r="CY82" s="1331"/>
      <c r="CZ82" s="1331"/>
      <c r="DA82" s="1331"/>
      <c r="DB82" s="1331"/>
      <c r="DC82" s="1331"/>
    </row>
    <row r="83" spans="2:109" x14ac:dyDescent="0.15">
      <c r="B83" s="1284"/>
      <c r="C83" s="1285"/>
      <c r="D83" s="1285"/>
      <c r="E83" s="1285"/>
      <c r="F83" s="1285"/>
      <c r="G83" s="1285"/>
      <c r="H83" s="1285"/>
      <c r="I83" s="1285"/>
      <c r="J83" s="1285"/>
      <c r="K83" s="1285"/>
      <c r="L83" s="1285"/>
      <c r="M83" s="1285"/>
      <c r="N83" s="1285"/>
      <c r="O83" s="1285"/>
      <c r="P83" s="1285"/>
      <c r="Q83" s="1285"/>
      <c r="R83" s="1285"/>
      <c r="S83" s="1285"/>
      <c r="T83" s="1285"/>
      <c r="U83" s="1285"/>
      <c r="V83" s="1285"/>
      <c r="W83" s="1285"/>
      <c r="X83" s="1285"/>
      <c r="Y83" s="1285"/>
      <c r="Z83" s="1285"/>
      <c r="AA83" s="1285"/>
      <c r="AB83" s="1285"/>
      <c r="AC83" s="1285"/>
      <c r="AD83" s="1285"/>
      <c r="AE83" s="1285"/>
      <c r="AF83" s="1285"/>
      <c r="AG83" s="1285"/>
      <c r="AH83" s="1285"/>
      <c r="AI83" s="1285"/>
      <c r="AJ83" s="1285"/>
      <c r="AK83" s="1285"/>
      <c r="AL83" s="1285"/>
      <c r="AM83" s="1285"/>
      <c r="AN83" s="1285"/>
      <c r="AO83" s="1285"/>
      <c r="AP83" s="1285"/>
      <c r="AQ83" s="1285"/>
      <c r="AR83" s="1285"/>
      <c r="AS83" s="1285"/>
      <c r="AT83" s="1285"/>
      <c r="AU83" s="1285"/>
      <c r="AV83" s="1285"/>
      <c r="AW83" s="1285"/>
      <c r="AX83" s="1285"/>
      <c r="AY83" s="1285"/>
      <c r="AZ83" s="1285"/>
      <c r="BA83" s="1285"/>
      <c r="BB83" s="1285"/>
      <c r="BC83" s="1285"/>
      <c r="BD83" s="1285"/>
      <c r="BE83" s="1285"/>
      <c r="BF83" s="1285"/>
      <c r="BG83" s="1285"/>
      <c r="BH83" s="1285"/>
      <c r="BI83" s="1285"/>
      <c r="BJ83" s="1285"/>
      <c r="BK83" s="1285"/>
      <c r="BL83" s="1285"/>
      <c r="BM83" s="1285"/>
      <c r="BN83" s="1285"/>
      <c r="BO83" s="1285"/>
      <c r="BP83" s="1285"/>
      <c r="BQ83" s="1285"/>
      <c r="BR83" s="1285"/>
      <c r="BS83" s="1285"/>
      <c r="BT83" s="1285"/>
      <c r="BU83" s="1285"/>
      <c r="BV83" s="1285"/>
      <c r="BW83" s="1285"/>
      <c r="BX83" s="1285"/>
      <c r="BY83" s="1285"/>
      <c r="BZ83" s="1285"/>
      <c r="CA83" s="1285"/>
      <c r="CB83" s="1285"/>
      <c r="CC83" s="1285"/>
      <c r="CD83" s="1285"/>
      <c r="CE83" s="1285"/>
      <c r="CF83" s="1285"/>
      <c r="CG83" s="1285"/>
      <c r="CH83" s="1285"/>
      <c r="CI83" s="1285"/>
      <c r="CJ83" s="1285"/>
      <c r="CK83" s="1285"/>
      <c r="CL83" s="1285"/>
      <c r="CM83" s="1285"/>
      <c r="CN83" s="1285"/>
      <c r="CO83" s="1285"/>
      <c r="CP83" s="1285"/>
      <c r="CQ83" s="1285"/>
      <c r="CR83" s="1285"/>
      <c r="CS83" s="1285"/>
      <c r="CT83" s="1285"/>
      <c r="CU83" s="1285"/>
      <c r="CV83" s="1285"/>
      <c r="CW83" s="1285"/>
      <c r="CX83" s="1285"/>
      <c r="CY83" s="1285"/>
      <c r="CZ83" s="1285"/>
      <c r="DA83" s="1285"/>
      <c r="DB83" s="1285"/>
      <c r="DC83" s="1285"/>
      <c r="DD83" s="1286"/>
    </row>
    <row r="84" spans="2:109" x14ac:dyDescent="0.15">
      <c r="DD84" s="1275"/>
      <c r="DE84" s="1275"/>
    </row>
    <row r="85" spans="2:109" x14ac:dyDescent="0.15">
      <c r="DD85" s="1275"/>
      <c r="DE85" s="1275"/>
    </row>
    <row r="86" spans="2:109" hidden="1" x14ac:dyDescent="0.15">
      <c r="DD86" s="1275"/>
      <c r="DE86" s="1275"/>
    </row>
    <row r="87" spans="2:109" hidden="1" x14ac:dyDescent="0.15">
      <c r="K87" s="1332"/>
      <c r="AQ87" s="1332"/>
      <c r="BC87" s="1332"/>
      <c r="BO87" s="1332"/>
      <c r="CA87" s="1332"/>
      <c r="CM87" s="1332"/>
      <c r="CY87" s="1332"/>
      <c r="DD87" s="1275"/>
      <c r="DE87" s="1275"/>
    </row>
    <row r="88" spans="2:109" hidden="1" x14ac:dyDescent="0.15">
      <c r="DD88" s="1275"/>
      <c r="DE88" s="1275"/>
    </row>
    <row r="89" spans="2:109" hidden="1" x14ac:dyDescent="0.15">
      <c r="DD89" s="1275"/>
      <c r="DE89" s="1275"/>
    </row>
    <row r="90" spans="2:109" hidden="1" x14ac:dyDescent="0.15">
      <c r="DD90" s="1275"/>
      <c r="DE90" s="1275"/>
    </row>
    <row r="91" spans="2:109" hidden="1" x14ac:dyDescent="0.15">
      <c r="DD91" s="1275"/>
      <c r="DE91" s="1275"/>
    </row>
    <row r="92" spans="2:109" ht="13.5" hidden="1" customHeight="1" x14ac:dyDescent="0.15">
      <c r="DD92" s="1275"/>
      <c r="DE92" s="1275"/>
    </row>
    <row r="93" spans="2:109" ht="13.5" hidden="1" customHeight="1" x14ac:dyDescent="0.15">
      <c r="DD93" s="1275"/>
      <c r="DE93" s="1275"/>
    </row>
    <row r="94" spans="2:109" ht="13.5" hidden="1" customHeight="1" x14ac:dyDescent="0.15">
      <c r="DD94" s="1275"/>
      <c r="DE94" s="1275"/>
    </row>
    <row r="95" spans="2:109" ht="13.5" hidden="1" customHeight="1" x14ac:dyDescent="0.15">
      <c r="DD95" s="1275"/>
      <c r="DE95" s="1275"/>
    </row>
    <row r="96" spans="2:109" ht="13.5" hidden="1" customHeight="1" x14ac:dyDescent="0.15">
      <c r="DD96" s="1275"/>
      <c r="DE96" s="1275"/>
    </row>
    <row r="97" s="1275" customFormat="1" ht="13.5" hidden="1" customHeight="1" x14ac:dyDescent="0.15"/>
    <row r="98" s="1275" customFormat="1" ht="13.5" hidden="1" customHeight="1" x14ac:dyDescent="0.15"/>
    <row r="99" s="1275" customFormat="1" ht="13.5" hidden="1" customHeight="1" x14ac:dyDescent="0.15"/>
    <row r="100" s="1275" customFormat="1" ht="13.5" hidden="1" customHeight="1" x14ac:dyDescent="0.15"/>
    <row r="101" s="1275" customFormat="1" ht="13.5" hidden="1" customHeight="1" x14ac:dyDescent="0.15"/>
    <row r="102" s="1275" customFormat="1" ht="13.5" hidden="1" customHeight="1" x14ac:dyDescent="0.15"/>
    <row r="103" s="1275" customFormat="1" ht="13.5" hidden="1" customHeight="1" x14ac:dyDescent="0.15"/>
    <row r="104" s="1275" customFormat="1" ht="13.5" hidden="1" customHeight="1" x14ac:dyDescent="0.15"/>
    <row r="105" s="1275" customFormat="1" ht="13.5" hidden="1" customHeight="1" x14ac:dyDescent="0.15"/>
    <row r="106" s="1275" customFormat="1" ht="13.5" hidden="1" customHeight="1" x14ac:dyDescent="0.15"/>
    <row r="107" s="1275" customFormat="1" ht="13.5" hidden="1" customHeight="1" x14ac:dyDescent="0.15"/>
    <row r="108" s="1275" customFormat="1" ht="13.5" hidden="1" customHeight="1" x14ac:dyDescent="0.15"/>
    <row r="109" s="1275" customFormat="1" ht="13.5" hidden="1" customHeight="1" x14ac:dyDescent="0.15"/>
    <row r="110" s="1275" customFormat="1" ht="13.5" hidden="1" customHeight="1" x14ac:dyDescent="0.15"/>
    <row r="111" s="1275" customFormat="1" ht="13.5" hidden="1" customHeight="1" x14ac:dyDescent="0.15"/>
    <row r="112" s="1275" customFormat="1" ht="13.5" hidden="1" customHeight="1" x14ac:dyDescent="0.15"/>
    <row r="113" s="1275" customFormat="1" ht="13.5" hidden="1" customHeight="1" x14ac:dyDescent="0.15"/>
    <row r="114" s="1275" customFormat="1" ht="13.5" hidden="1" customHeight="1" x14ac:dyDescent="0.15"/>
    <row r="115" s="1275" customFormat="1" ht="13.5" hidden="1" customHeight="1" x14ac:dyDescent="0.15"/>
    <row r="116" s="1275" customFormat="1" ht="13.5" hidden="1" customHeight="1" x14ac:dyDescent="0.15"/>
    <row r="117" s="1275" customFormat="1" ht="13.5" hidden="1" customHeight="1" x14ac:dyDescent="0.15"/>
    <row r="118" s="1275" customFormat="1" ht="13.5" hidden="1" customHeight="1" x14ac:dyDescent="0.15"/>
    <row r="119" s="1275" customFormat="1" ht="13.5" hidden="1" customHeight="1" x14ac:dyDescent="0.15"/>
    <row r="120" s="1275" customFormat="1" ht="13.5" hidden="1" customHeight="1" x14ac:dyDescent="0.15"/>
    <row r="121" s="1275" customFormat="1" ht="13.5" hidden="1" customHeight="1" x14ac:dyDescent="0.15"/>
    <row r="122" s="1275" customFormat="1" ht="13.5" hidden="1" customHeight="1" x14ac:dyDescent="0.15"/>
    <row r="123" s="1275" customFormat="1" ht="13.5" hidden="1" customHeight="1" x14ac:dyDescent="0.15"/>
    <row r="124" s="1275" customFormat="1" ht="13.5" hidden="1" customHeight="1" x14ac:dyDescent="0.15"/>
    <row r="125" s="1275" customFormat="1" ht="13.5" hidden="1" customHeight="1" x14ac:dyDescent="0.15"/>
    <row r="126" s="1275" customFormat="1" ht="13.5" hidden="1" customHeight="1" x14ac:dyDescent="0.15"/>
    <row r="127" s="1275" customFormat="1" ht="13.5" hidden="1" customHeight="1" x14ac:dyDescent="0.15"/>
    <row r="128" s="1275" customFormat="1" ht="13.5" hidden="1" customHeight="1" x14ac:dyDescent="0.15"/>
    <row r="129" s="1275" customFormat="1" ht="13.5" hidden="1" customHeight="1" x14ac:dyDescent="0.15"/>
    <row r="130" s="1275" customFormat="1" ht="13.5" hidden="1" customHeight="1" x14ac:dyDescent="0.15"/>
    <row r="131" s="1275" customFormat="1" ht="13.5" hidden="1" customHeight="1" x14ac:dyDescent="0.15"/>
    <row r="132" s="1275" customFormat="1" ht="13.5" hidden="1" customHeight="1" x14ac:dyDescent="0.15"/>
    <row r="133" s="1275" customFormat="1" ht="13.5" hidden="1" customHeight="1" x14ac:dyDescent="0.15"/>
    <row r="134" s="1275" customFormat="1" ht="13.5" hidden="1" customHeight="1" x14ac:dyDescent="0.15"/>
    <row r="135" s="1275" customFormat="1" ht="13.5" hidden="1" customHeight="1" x14ac:dyDescent="0.15"/>
    <row r="136" s="1275" customFormat="1" ht="13.5" hidden="1" customHeight="1" x14ac:dyDescent="0.15"/>
    <row r="137" s="1275" customFormat="1" ht="13.5" hidden="1" customHeight="1" x14ac:dyDescent="0.15"/>
    <row r="138" s="1275" customFormat="1" ht="13.5" hidden="1" customHeight="1" x14ac:dyDescent="0.15"/>
    <row r="139" s="1275" customFormat="1" ht="13.5" hidden="1" customHeight="1" x14ac:dyDescent="0.15"/>
    <row r="140" s="1275" customFormat="1" ht="13.5" hidden="1" customHeight="1" x14ac:dyDescent="0.15"/>
    <row r="141" s="1275" customFormat="1" ht="13.5" hidden="1" customHeight="1" x14ac:dyDescent="0.15"/>
    <row r="142" s="1275" customFormat="1" ht="13.5" hidden="1" customHeight="1" x14ac:dyDescent="0.15"/>
    <row r="143" s="1275" customFormat="1" ht="13.5" hidden="1" customHeight="1" x14ac:dyDescent="0.15"/>
    <row r="144" s="1275" customFormat="1" ht="13.5" hidden="1" customHeight="1" x14ac:dyDescent="0.15"/>
    <row r="145" s="1275" customFormat="1" ht="13.5" hidden="1" customHeight="1" x14ac:dyDescent="0.15"/>
    <row r="146" s="1275" customFormat="1" ht="13.5" hidden="1" customHeight="1" x14ac:dyDescent="0.15"/>
    <row r="147" s="1275" customFormat="1" ht="13.5" hidden="1" customHeight="1" x14ac:dyDescent="0.15"/>
    <row r="148" s="1275" customFormat="1" ht="13.5" hidden="1" customHeight="1" x14ac:dyDescent="0.15"/>
    <row r="149" s="1275" customFormat="1" ht="13.5" hidden="1" customHeight="1" x14ac:dyDescent="0.15"/>
    <row r="150" s="1275" customFormat="1" ht="13.5" hidden="1" customHeight="1" x14ac:dyDescent="0.15"/>
    <row r="151" s="1275" customFormat="1" ht="13.5" hidden="1" customHeight="1" x14ac:dyDescent="0.15"/>
    <row r="152" s="1275" customFormat="1" ht="13.5" hidden="1" customHeight="1" x14ac:dyDescent="0.15"/>
    <row r="153" s="1275" customFormat="1" ht="13.5" hidden="1" customHeight="1" x14ac:dyDescent="0.15"/>
    <row r="154" s="1275" customFormat="1" ht="13.5" hidden="1" customHeight="1" x14ac:dyDescent="0.15"/>
    <row r="155" s="1275" customFormat="1" ht="13.5" hidden="1" customHeight="1" x14ac:dyDescent="0.15"/>
    <row r="156" s="1275" customFormat="1" ht="13.5" hidden="1" customHeight="1" x14ac:dyDescent="0.15"/>
    <row r="157" s="1275" customFormat="1" ht="13.5" hidden="1" customHeight="1" x14ac:dyDescent="0.15"/>
    <row r="158" s="1275" customFormat="1" ht="13.5" hidden="1" customHeight="1" x14ac:dyDescent="0.15"/>
    <row r="159" s="1275" customFormat="1" ht="13.5" hidden="1" customHeight="1" x14ac:dyDescent="0.15"/>
    <row r="160" s="1275" customFormat="1" ht="13.5" hidden="1" customHeight="1" x14ac:dyDescent="0.15"/>
  </sheetData>
  <sheetProtection algorithmName="SHA-512" hashValue="P3DB2nKocQuDTJE3zBfRjxucSDyWe5EUV5Mz8FE45nACCJE4LxhDEx6x1PhILrKHgYEvdehPc9OdYfVNn81udA==" saltValue="Ix7+NdhN3H7PaOpCMBdgww=="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BF7EB-9F56-4A46-8EC5-99FEB7633066}">
  <sheetPr>
    <tabColor rgb="FFFFFF00"/>
    <pageSetUpPr fitToPage="1"/>
  </sheetPr>
  <dimension ref="A1:DR125"/>
  <sheetViews>
    <sheetView showGridLines="0" topLeftCell="L70" zoomScaleNormal="100" zoomScaleSheetLayoutView="70" workbookViewId="0">
      <selection activeCell="BI58" sqref="BI58"/>
    </sheetView>
  </sheetViews>
  <sheetFormatPr defaultColWidth="0" defaultRowHeight="13.5" customHeight="1" zeroHeight="1" x14ac:dyDescent="0.15"/>
  <cols>
    <col min="1" max="34" width="2.5" style="293" customWidth="1"/>
    <col min="35" max="122" width="2.5" style="292" customWidth="1"/>
    <col min="123" max="16384" width="2.5" style="292" hidden="1"/>
  </cols>
  <sheetData>
    <row r="1" spans="1:34"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1:34" x14ac:dyDescent="0.15">
      <c r="S2" s="292"/>
      <c r="AH2" s="292"/>
    </row>
    <row r="3" spans="1: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1:34" x14ac:dyDescent="0.15"/>
    <row r="5" spans="1:34" x14ac:dyDescent="0.15"/>
    <row r="6" spans="1:34" x14ac:dyDescent="0.15"/>
    <row r="7" spans="1:34" x14ac:dyDescent="0.15"/>
    <row r="8" spans="1:34" x14ac:dyDescent="0.15"/>
    <row r="9" spans="1:34" x14ac:dyDescent="0.15">
      <c r="AH9" s="29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507</v>
      </c>
    </row>
  </sheetData>
  <sheetProtection algorithmName="SHA-512" hashValue="8eLfteB7NopcHN3oFbNv8v+bzU1HE9z3YF37dpB7B0SlHrptJpC/CikmuayGGOjt9De9a7w/YPKS2UuOnc01aQ==" saltValue="JcAdtU5QpCm63RvF09IZzg=="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44CB6-9063-4ACE-B462-2A56415A36BE}">
  <sheetPr>
    <tabColor rgb="FFFFFF00"/>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93" customWidth="1"/>
    <col min="35" max="122" width="2.5" style="292" customWidth="1"/>
    <col min="123" max="16384" width="2.5" style="292" hidden="1"/>
  </cols>
  <sheetData>
    <row r="1" spans="2:34"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2:34" x14ac:dyDescent="0.15">
      <c r="S2" s="292"/>
      <c r="AH2" s="292"/>
    </row>
    <row r="3" spans="2: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2:34" x14ac:dyDescent="0.15"/>
    <row r="5" spans="2:34" x14ac:dyDescent="0.15"/>
    <row r="6" spans="2:34" x14ac:dyDescent="0.15"/>
    <row r="7" spans="2:34" x14ac:dyDescent="0.15"/>
    <row r="8" spans="2:34" x14ac:dyDescent="0.15"/>
    <row r="9" spans="2:34" x14ac:dyDescent="0.15">
      <c r="AH9" s="29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c r="AG59" s="292"/>
      <c r="AH59" s="292"/>
    </row>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507</v>
      </c>
    </row>
  </sheetData>
  <sheetProtection algorithmName="SHA-512" hashValue="1OZOslXeaJidfCKXNBtdzATzmbi9mpW74C6l7gll4vgMpap2Yidmu4pHGyVsj69+IeMRofQSBvFt1pe6A1Zyng==" saltValue="EYomKKMFNwPRbjH1fPVn2g=="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557</v>
      </c>
      <c r="G2" s="157"/>
      <c r="H2" s="158"/>
    </row>
    <row r="3" spans="1:8" x14ac:dyDescent="0.15">
      <c r="A3" s="154" t="s">
        <v>550</v>
      </c>
      <c r="B3" s="159"/>
      <c r="C3" s="160"/>
      <c r="D3" s="161">
        <v>317690</v>
      </c>
      <c r="E3" s="162"/>
      <c r="F3" s="163">
        <v>138651</v>
      </c>
      <c r="G3" s="164"/>
      <c r="H3" s="165"/>
    </row>
    <row r="4" spans="1:8" x14ac:dyDescent="0.15">
      <c r="A4" s="166"/>
      <c r="B4" s="167"/>
      <c r="C4" s="168"/>
      <c r="D4" s="169">
        <v>209715</v>
      </c>
      <c r="E4" s="170"/>
      <c r="F4" s="171">
        <v>71211</v>
      </c>
      <c r="G4" s="172"/>
      <c r="H4" s="173"/>
    </row>
    <row r="5" spans="1:8" x14ac:dyDescent="0.15">
      <c r="A5" s="154" t="s">
        <v>552</v>
      </c>
      <c r="B5" s="159"/>
      <c r="C5" s="160"/>
      <c r="D5" s="161">
        <v>533485</v>
      </c>
      <c r="E5" s="162"/>
      <c r="F5" s="163">
        <v>122882</v>
      </c>
      <c r="G5" s="164"/>
      <c r="H5" s="165"/>
    </row>
    <row r="6" spans="1:8" x14ac:dyDescent="0.15">
      <c r="A6" s="166"/>
      <c r="B6" s="167"/>
      <c r="C6" s="168"/>
      <c r="D6" s="169">
        <v>472504</v>
      </c>
      <c r="E6" s="170"/>
      <c r="F6" s="171">
        <v>65785</v>
      </c>
      <c r="G6" s="172"/>
      <c r="H6" s="173"/>
    </row>
    <row r="7" spans="1:8" x14ac:dyDescent="0.15">
      <c r="A7" s="154" t="s">
        <v>553</v>
      </c>
      <c r="B7" s="159"/>
      <c r="C7" s="160"/>
      <c r="D7" s="161">
        <v>182846</v>
      </c>
      <c r="E7" s="162"/>
      <c r="F7" s="163">
        <v>114790</v>
      </c>
      <c r="G7" s="164"/>
      <c r="H7" s="165"/>
    </row>
    <row r="8" spans="1:8" x14ac:dyDescent="0.15">
      <c r="A8" s="166"/>
      <c r="B8" s="167"/>
      <c r="C8" s="168"/>
      <c r="D8" s="169">
        <v>107575</v>
      </c>
      <c r="E8" s="170"/>
      <c r="F8" s="171">
        <v>55601</v>
      </c>
      <c r="G8" s="172"/>
      <c r="H8" s="173"/>
    </row>
    <row r="9" spans="1:8" x14ac:dyDescent="0.15">
      <c r="A9" s="154" t="s">
        <v>554</v>
      </c>
      <c r="B9" s="159"/>
      <c r="C9" s="160"/>
      <c r="D9" s="161">
        <v>200032</v>
      </c>
      <c r="E9" s="162"/>
      <c r="F9" s="163">
        <v>126262</v>
      </c>
      <c r="G9" s="164"/>
      <c r="H9" s="165"/>
    </row>
    <row r="10" spans="1:8" x14ac:dyDescent="0.15">
      <c r="A10" s="166"/>
      <c r="B10" s="167"/>
      <c r="C10" s="168"/>
      <c r="D10" s="169">
        <v>96952</v>
      </c>
      <c r="E10" s="170"/>
      <c r="F10" s="171">
        <v>56769</v>
      </c>
      <c r="G10" s="172"/>
      <c r="H10" s="173"/>
    </row>
    <row r="11" spans="1:8" x14ac:dyDescent="0.15">
      <c r="A11" s="154" t="s">
        <v>555</v>
      </c>
      <c r="B11" s="159"/>
      <c r="C11" s="160"/>
      <c r="D11" s="161">
        <v>262573</v>
      </c>
      <c r="E11" s="162"/>
      <c r="F11" s="163">
        <v>263613</v>
      </c>
      <c r="G11" s="164"/>
      <c r="H11" s="165"/>
    </row>
    <row r="12" spans="1:8" x14ac:dyDescent="0.15">
      <c r="A12" s="166"/>
      <c r="B12" s="167"/>
      <c r="C12" s="174"/>
      <c r="D12" s="169">
        <v>128161</v>
      </c>
      <c r="E12" s="170"/>
      <c r="F12" s="171">
        <v>128823</v>
      </c>
      <c r="G12" s="172"/>
      <c r="H12" s="173"/>
    </row>
    <row r="13" spans="1:8" x14ac:dyDescent="0.15">
      <c r="A13" s="154"/>
      <c r="B13" s="159"/>
      <c r="C13" s="175"/>
      <c r="D13" s="176">
        <v>299325</v>
      </c>
      <c r="E13" s="177"/>
      <c r="F13" s="178">
        <v>153240</v>
      </c>
      <c r="G13" s="179"/>
      <c r="H13" s="165"/>
    </row>
    <row r="14" spans="1:8" x14ac:dyDescent="0.15">
      <c r="A14" s="166"/>
      <c r="B14" s="167"/>
      <c r="C14" s="168"/>
      <c r="D14" s="169">
        <v>202981</v>
      </c>
      <c r="E14" s="170"/>
      <c r="F14" s="171">
        <v>75638</v>
      </c>
      <c r="G14" s="172"/>
      <c r="H14" s="173"/>
    </row>
    <row r="17" spans="1:11" x14ac:dyDescent="0.15">
      <c r="A17" s="150" t="s">
        <v>53</v>
      </c>
    </row>
    <row r="18" spans="1:11" x14ac:dyDescent="0.15">
      <c r="A18" s="180"/>
      <c r="B18" s="180" t="str">
        <f>実質収支比率等に係る経年分析!F$46</f>
        <v>H28</v>
      </c>
      <c r="C18" s="180" t="str">
        <f>実質収支比率等に係る経年分析!G$46</f>
        <v>H29</v>
      </c>
      <c r="D18" s="180" t="str">
        <f>実質収支比率等に係る経年分析!H$46</f>
        <v>H30</v>
      </c>
      <c r="E18" s="180" t="str">
        <f>実質収支比率等に係る経年分析!I$46</f>
        <v>R01</v>
      </c>
      <c r="F18" s="180" t="str">
        <f>実質収支比率等に係る経年分析!J$46</f>
        <v>R02</v>
      </c>
    </row>
    <row r="19" spans="1:11" x14ac:dyDescent="0.15">
      <c r="A19" s="180" t="s">
        <v>54</v>
      </c>
      <c r="B19" s="180">
        <f>ROUND(VALUE(SUBSTITUTE(実質収支比率等に係る経年分析!F$48,"▲","-")),2)</f>
        <v>5.0599999999999996</v>
      </c>
      <c r="C19" s="180">
        <f>ROUND(VALUE(SUBSTITUTE(実質収支比率等に係る経年分析!G$48,"▲","-")),2)</f>
        <v>6.39</v>
      </c>
      <c r="D19" s="180">
        <f>ROUND(VALUE(SUBSTITUTE(実質収支比率等に係る経年分析!H$48,"▲","-")),2)</f>
        <v>6.49</v>
      </c>
      <c r="E19" s="180">
        <f>ROUND(VALUE(SUBSTITUTE(実質収支比率等に係る経年分析!I$48,"▲","-")),2)</f>
        <v>7.98</v>
      </c>
      <c r="F19" s="180">
        <f>ROUND(VALUE(SUBSTITUTE(実質収支比率等に係る経年分析!J$48,"▲","-")),2)</f>
        <v>8.23</v>
      </c>
    </row>
    <row r="20" spans="1:11" x14ac:dyDescent="0.15">
      <c r="A20" s="180" t="s">
        <v>55</v>
      </c>
      <c r="B20" s="180">
        <f>ROUND(VALUE(SUBSTITUTE(実質収支比率等に係る経年分析!F$47,"▲","-")),2)</f>
        <v>22.41</v>
      </c>
      <c r="C20" s="180">
        <f>ROUND(VALUE(SUBSTITUTE(実質収支比率等に係る経年分析!G$47,"▲","-")),2)</f>
        <v>23.25</v>
      </c>
      <c r="D20" s="180">
        <f>ROUND(VALUE(SUBSTITUTE(実質収支比率等に係る経年分析!H$47,"▲","-")),2)</f>
        <v>23.21</v>
      </c>
      <c r="E20" s="180">
        <f>ROUND(VALUE(SUBSTITUTE(実質収支比率等に係る経年分析!I$47,"▲","-")),2)</f>
        <v>22.56</v>
      </c>
      <c r="F20" s="180">
        <f>ROUND(VALUE(SUBSTITUTE(実質収支比率等に係る経年分析!J$47,"▲","-")),2)</f>
        <v>20.61</v>
      </c>
    </row>
    <row r="21" spans="1:11" x14ac:dyDescent="0.15">
      <c r="A21" s="180" t="s">
        <v>56</v>
      </c>
      <c r="B21" s="180">
        <f>IF(ISNUMBER(VALUE(SUBSTITUTE(実質収支比率等に係る経年分析!F$49,"▲","-"))),ROUND(VALUE(SUBSTITUTE(実質収支比率等に係る経年分析!F$49,"▲","-")),2),NA())</f>
        <v>7.37</v>
      </c>
      <c r="C21" s="180">
        <f>IF(ISNUMBER(VALUE(SUBSTITUTE(実質収支比率等に係る経年分析!G$49,"▲","-"))),ROUND(VALUE(SUBSTITUTE(実質収支比率等に係る経年分析!G$49,"▲","-")),2),NA())</f>
        <v>9.5399999999999991</v>
      </c>
      <c r="D21" s="180">
        <f>IF(ISNUMBER(VALUE(SUBSTITUTE(実質収支比率等に係る経年分析!H$49,"▲","-"))),ROUND(VALUE(SUBSTITUTE(実質収支比率等に係る経年分析!H$49,"▲","-")),2),NA())</f>
        <v>7.7</v>
      </c>
      <c r="E21" s="180">
        <f>IF(ISNUMBER(VALUE(SUBSTITUTE(実質収支比率等に係る経年分析!I$49,"▲","-"))),ROUND(VALUE(SUBSTITUTE(実質収支比率等に係る経年分析!I$49,"▲","-")),2),NA())</f>
        <v>4.28</v>
      </c>
      <c r="F21" s="180">
        <f>IF(ISNUMBER(VALUE(SUBSTITUTE(実質収支比率等に係る経年分析!J$49,"▲","-"))),ROUND(VALUE(SUBSTITUTE(実質収支比率等に係る経年分析!J$49,"▲","-")),2),NA())</f>
        <v>8.7200000000000006</v>
      </c>
    </row>
    <row r="24" spans="1:11" x14ac:dyDescent="0.15">
      <c r="A24" s="150" t="s">
        <v>57</v>
      </c>
    </row>
    <row r="25" spans="1:11" x14ac:dyDescent="0.15">
      <c r="A25" s="181"/>
      <c r="B25" s="181" t="str">
        <f>連結実質赤字比率に係る赤字・黒字の構成分析!F$33</f>
        <v>H28</v>
      </c>
      <c r="C25" s="181"/>
      <c r="D25" s="181" t="str">
        <f>連結実質赤字比率に係る赤字・黒字の構成分析!G$33</f>
        <v>H29</v>
      </c>
      <c r="E25" s="181"/>
      <c r="F25" s="181" t="str">
        <f>連結実質赤字比率に係る赤字・黒字の構成分析!H$33</f>
        <v>H30</v>
      </c>
      <c r="G25" s="181"/>
      <c r="H25" s="181" t="str">
        <f>連結実質赤字比率に係る赤字・黒字の構成分析!I$33</f>
        <v>R01</v>
      </c>
      <c r="I25" s="181"/>
      <c r="J25" s="181" t="str">
        <f>連結実質赤字比率に係る赤字・黒字の構成分析!J$33</f>
        <v>R02</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#VALUE!</v>
      </c>
      <c r="G27" s="181" t="e">
        <f>IF(ROUND(VALUE(SUBSTITUTE(連結実質赤字比率に係る赤字・黒字の構成分析!H$43,"▲", "-")), 2) &gt;= 0, ABS(ROUND(VALUE(SUBSTITUTE(連結実質赤字比率に係る赤字・黒字の構成分析!H$43,"▲", "-")), 2)), NA())</f>
        <v>#VALUE!</v>
      </c>
      <c r="H27" s="181" t="e">
        <f>IF(ROUND(VALUE(SUBSTITUTE(連結実質赤字比率に係る赤字・黒字の構成分析!I$43,"▲", "-")), 2) &lt; 0, ABS(ROUND(VALUE(SUBSTITUTE(連結実質赤字比率に係る赤字・黒字の構成分析!I$43,"▲", "-")), 2)), NA())</f>
        <v>#VALUE!</v>
      </c>
      <c r="I27" s="181" t="e">
        <f>IF(ROUND(VALUE(SUBSTITUTE(連結実質赤字比率に係る赤字・黒字の構成分析!I$43,"▲", "-")), 2) &gt;= 0, ABS(ROUND(VALUE(SUBSTITUTE(連結実質赤字比率に係る赤字・黒字の構成分析!I$43,"▲", "-")), 2)), NA())</f>
        <v>#VALUE!</v>
      </c>
      <c r="J27" s="181" t="e">
        <f>IF(ROUND(VALUE(SUBSTITUTE(連結実質赤字比率に係る赤字・黒字の構成分析!J$43,"▲", "-")), 2) &lt; 0, ABS(ROUND(VALUE(SUBSTITUTE(連結実質赤字比率に係る赤字・黒字の構成分析!J$43,"▲", "-")), 2)), NA())</f>
        <v>#VALUE!</v>
      </c>
      <c r="K27" s="181" t="e">
        <f>IF(ROUND(VALUE(SUBSTITUTE(連結実質赤字比率に係る赤字・黒字の構成分析!J$43,"▲", "-")), 2) &gt;= 0, ABS(ROUND(VALUE(SUBSTITUTE(連結実質赤字比率に係る赤字・黒字の構成分析!J$43,"▲", "-")), 2)), NA())</f>
        <v>#VALUE!</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e">
        <f>IF(連結実質赤字比率に係る赤字・黒字の構成分析!C$41="",NA(),連結実質赤字比率に係る赤字・黒字の構成分析!C$41)</f>
        <v>#N/A</v>
      </c>
      <c r="B29" s="181" t="e">
        <f>IF(ROUND(VALUE(SUBSTITUTE(連結実質赤字比率に係る赤字・黒字の構成分析!F$41,"▲", "-")), 2) &lt; 0, ABS(ROUND(VALUE(SUBSTITUTE(連結実質赤字比率に係る赤字・黒字の構成分析!F$41,"▲", "-")), 2)), NA())</f>
        <v>#VALUE!</v>
      </c>
      <c r="C29" s="181" t="e">
        <f>IF(ROUND(VALUE(SUBSTITUTE(連結実質赤字比率に係る赤字・黒字の構成分析!F$41,"▲", "-")), 2) &gt;= 0, ABS(ROUND(VALUE(SUBSTITUTE(連結実質赤字比率に係る赤字・黒字の構成分析!F$41,"▲", "-")), 2)), NA())</f>
        <v>#VALUE!</v>
      </c>
      <c r="D29" s="181" t="e">
        <f>IF(ROUND(VALUE(SUBSTITUTE(連結実質赤字比率に係る赤字・黒字の構成分析!G$41,"▲", "-")), 2) &lt; 0, ABS(ROUND(VALUE(SUBSTITUTE(連結実質赤字比率に係る赤字・黒字の構成分析!G$41,"▲", "-")), 2)), NA())</f>
        <v>#VALUE!</v>
      </c>
      <c r="E29" s="181" t="e">
        <f>IF(ROUND(VALUE(SUBSTITUTE(連結実質赤字比率に係る赤字・黒字の構成分析!G$41,"▲", "-")), 2) &gt;= 0, ABS(ROUND(VALUE(SUBSTITUTE(連結実質赤字比率に係る赤字・黒字の構成分析!G$41,"▲", "-")), 2)), NA())</f>
        <v>#VALUE!</v>
      </c>
      <c r="F29" s="181" t="e">
        <f>IF(ROUND(VALUE(SUBSTITUTE(連結実質赤字比率に係る赤字・黒字の構成分析!H$41,"▲", "-")), 2) &lt; 0, ABS(ROUND(VALUE(SUBSTITUTE(連結実質赤字比率に係る赤字・黒字の構成分析!H$41,"▲", "-")), 2)), NA())</f>
        <v>#VALUE!</v>
      </c>
      <c r="G29" s="181" t="e">
        <f>IF(ROUND(VALUE(SUBSTITUTE(連結実質赤字比率に係る赤字・黒字の構成分析!H$41,"▲", "-")), 2) &gt;= 0, ABS(ROUND(VALUE(SUBSTITUTE(連結実質赤字比率に係る赤字・黒字の構成分析!H$41,"▲", "-")), 2)), NA())</f>
        <v>#VALUE!</v>
      </c>
      <c r="H29" s="181" t="e">
        <f>IF(ROUND(VALUE(SUBSTITUTE(連結実質赤字比率に係る赤字・黒字の構成分析!I$41,"▲", "-")), 2) &lt; 0, ABS(ROUND(VALUE(SUBSTITUTE(連結実質赤字比率に係る赤字・黒字の構成分析!I$41,"▲", "-")), 2)), NA())</f>
        <v>#VALUE!</v>
      </c>
      <c r="I29" s="181" t="e">
        <f>IF(ROUND(VALUE(SUBSTITUTE(連結実質赤字比率に係る赤字・黒字の構成分析!I$41,"▲", "-")), 2) &gt;= 0, ABS(ROUND(VALUE(SUBSTITUTE(連結実質赤字比率に係る赤字・黒字の構成分析!I$41,"▲", "-")), 2)), NA())</f>
        <v>#VALUE!</v>
      </c>
      <c r="J29" s="181" t="e">
        <f>IF(ROUND(VALUE(SUBSTITUTE(連結実質赤字比率に係る赤字・黒字の構成分析!J$41,"▲", "-")), 2) &lt; 0, ABS(ROUND(VALUE(SUBSTITUTE(連結実質赤字比率に係る赤字・黒字の構成分析!J$41,"▲", "-")), 2)), NA())</f>
        <v>#VALUE!</v>
      </c>
      <c r="K29" s="181" t="e">
        <f>IF(ROUND(VALUE(SUBSTITUTE(連結実質赤字比率に係る赤字・黒字の構成分析!J$41,"▲", "-")), 2) &gt;= 0, ABS(ROUND(VALUE(SUBSTITUTE(連結実質赤字比率に係る赤字・黒字の構成分析!J$41,"▲", "-")), 2)), NA())</f>
        <v>#VALUE!</v>
      </c>
    </row>
    <row r="30" spans="1:11" x14ac:dyDescent="0.15">
      <c r="A30" s="181" t="str">
        <f>IF(連結実質赤字比率に係る赤字・黒字の構成分析!C$40="",NA(),連結実質赤字比率に係る赤字・黒字の構成分析!C$40)</f>
        <v>国民健康保険特別会計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0.02</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1.19</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0.04</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0.02</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v>
      </c>
    </row>
    <row r="31" spans="1:11" x14ac:dyDescent="0.15">
      <c r="A31" s="181" t="str">
        <f>IF(連結実質赤字比率に係る赤字・黒字の構成分析!C$39="",NA(),連結実質赤字比率に係る赤字・黒字の構成分析!C$39)</f>
        <v>農業集落排水事業特別会計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0.02</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0.02</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0.15</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0.01</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0.01</v>
      </c>
    </row>
    <row r="32" spans="1:11" x14ac:dyDescent="0.15">
      <c r="A32" s="181" t="str">
        <f>IF(連結実質赤字比率に係る赤字・黒字の構成分析!C$38="",NA(),連結実質赤字比率に係る赤字・黒字の構成分析!C$38)</f>
        <v>後期高齢者医療特別会計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0.01</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0.01</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0.01</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0.01</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0.01</v>
      </c>
    </row>
    <row r="33" spans="1:16" x14ac:dyDescent="0.15">
      <c r="A33" s="181" t="str">
        <f>IF(連結実質赤字比率に係る赤字・黒字の構成分析!C$37="",NA(),連結実質赤字比率に係る赤字・黒字の構成分析!C$37)</f>
        <v>簡易水道事業特別会計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7.0000000000000007E-2</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0.02</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0.02</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0.03</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0.02</v>
      </c>
    </row>
    <row r="34" spans="1:16" x14ac:dyDescent="0.15">
      <c r="A34" s="181" t="str">
        <f>IF(連結実質赤字比率に係る赤字・黒字の構成分析!C$36="",NA(),連結実質赤字比率に係る赤字・黒字の構成分析!C$36)</f>
        <v>国民健康保険特別会計直診大崎診療所勘定</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0.02</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0.03</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0.03</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0.03</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0.04</v>
      </c>
    </row>
    <row r="35" spans="1:16" x14ac:dyDescent="0.15">
      <c r="A35" s="181" t="str">
        <f>IF(連結実質赤字比率に係る赤字・黒字の構成分析!C$35="",NA(),連結実質赤字比率に係る赤字・黒字の構成分析!C$35)</f>
        <v>介護保険特別会計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0</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0.57999999999999996</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0.37</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0.39</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0.26</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5.0599999999999996</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6.38</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6.49</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7.98</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8.23</v>
      </c>
    </row>
    <row r="39" spans="1:16" x14ac:dyDescent="0.15">
      <c r="A39" s="150" t="s">
        <v>60</v>
      </c>
    </row>
    <row r="40" spans="1:16" x14ac:dyDescent="0.15">
      <c r="A40" s="182"/>
      <c r="B40" s="182" t="str">
        <f>'実質公債費比率（分子）の構造'!K$44</f>
        <v>H28</v>
      </c>
      <c r="C40" s="182"/>
      <c r="D40" s="182"/>
      <c r="E40" s="182" t="str">
        <f>'実質公債費比率（分子）の構造'!L$44</f>
        <v>H29</v>
      </c>
      <c r="F40" s="182"/>
      <c r="G40" s="182"/>
      <c r="H40" s="182" t="str">
        <f>'実質公債費比率（分子）の構造'!M$44</f>
        <v>H30</v>
      </c>
      <c r="I40" s="182"/>
      <c r="J40" s="182"/>
      <c r="K40" s="182" t="str">
        <f>'実質公債費比率（分子）の構造'!N$44</f>
        <v>R01</v>
      </c>
      <c r="L40" s="182"/>
      <c r="M40" s="182"/>
      <c r="N40" s="182" t="str">
        <f>'実質公債費比率（分子）の構造'!O$44</f>
        <v>R02</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972</v>
      </c>
      <c r="E42" s="182"/>
      <c r="F42" s="182"/>
      <c r="G42" s="182">
        <f>'実質公債費比率（分子）の構造'!L$52</f>
        <v>1011</v>
      </c>
      <c r="H42" s="182"/>
      <c r="I42" s="182"/>
      <c r="J42" s="182">
        <f>'実質公債費比率（分子）の構造'!M$52</f>
        <v>1046</v>
      </c>
      <c r="K42" s="182"/>
      <c r="L42" s="182"/>
      <c r="M42" s="182">
        <f>'実質公債費比率（分子）の構造'!N$52</f>
        <v>1117</v>
      </c>
      <c r="N42" s="182"/>
      <c r="O42" s="182"/>
      <c r="P42" s="182">
        <f>'実質公債費比率（分子）の構造'!O$52</f>
        <v>1079</v>
      </c>
    </row>
    <row r="43" spans="1:16" x14ac:dyDescent="0.15">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f>'実質公債費比率（分子）の構造'!N$51</f>
        <v>0</v>
      </c>
      <c r="L43" s="182"/>
      <c r="M43" s="182"/>
      <c r="N43" s="182">
        <f>'実質公債費比率（分子）の構造'!O$51</f>
        <v>0</v>
      </c>
      <c r="O43" s="182"/>
      <c r="P43" s="182"/>
    </row>
    <row r="44" spans="1:16" x14ac:dyDescent="0.15">
      <c r="A44" s="182" t="s">
        <v>65</v>
      </c>
      <c r="B44" s="182" t="str">
        <f>'実質公債費比率（分子）の構造'!K$50</f>
        <v>-</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18</v>
      </c>
      <c r="C45" s="182"/>
      <c r="D45" s="182"/>
      <c r="E45" s="182">
        <f>'実質公債費比率（分子）の構造'!L$49</f>
        <v>4</v>
      </c>
      <c r="F45" s="182"/>
      <c r="G45" s="182"/>
      <c r="H45" s="182">
        <f>'実質公債費比率（分子）の構造'!M$49</f>
        <v>10</v>
      </c>
      <c r="I45" s="182"/>
      <c r="J45" s="182"/>
      <c r="K45" s="182">
        <f>'実質公債費比率（分子）の構造'!N$49</f>
        <v>10</v>
      </c>
      <c r="L45" s="182"/>
      <c r="M45" s="182"/>
      <c r="N45" s="182">
        <f>'実質公債費比率（分子）の構造'!O$49</f>
        <v>12</v>
      </c>
      <c r="O45" s="182"/>
      <c r="P45" s="182"/>
    </row>
    <row r="46" spans="1:16" x14ac:dyDescent="0.15">
      <c r="A46" s="182" t="s">
        <v>67</v>
      </c>
      <c r="B46" s="182">
        <f>'実質公債費比率（分子）の構造'!K$48</f>
        <v>48</v>
      </c>
      <c r="C46" s="182"/>
      <c r="D46" s="182"/>
      <c r="E46" s="182">
        <f>'実質公債費比率（分子）の構造'!L$48</f>
        <v>61</v>
      </c>
      <c r="F46" s="182"/>
      <c r="G46" s="182"/>
      <c r="H46" s="182">
        <f>'実質公債費比率（分子）の構造'!M$48</f>
        <v>54</v>
      </c>
      <c r="I46" s="182"/>
      <c r="J46" s="182"/>
      <c r="K46" s="182">
        <f>'実質公債費比率（分子）の構造'!N$48</f>
        <v>47</v>
      </c>
      <c r="L46" s="182"/>
      <c r="M46" s="182"/>
      <c r="N46" s="182">
        <f>'実質公債費比率（分子）の構造'!O$48</f>
        <v>45</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965</v>
      </c>
      <c r="C49" s="182"/>
      <c r="D49" s="182"/>
      <c r="E49" s="182">
        <f>'実質公債費比率（分子）の構造'!L$45</f>
        <v>1008</v>
      </c>
      <c r="F49" s="182"/>
      <c r="G49" s="182"/>
      <c r="H49" s="182">
        <f>'実質公債費比率（分子）の構造'!M$45</f>
        <v>1004</v>
      </c>
      <c r="I49" s="182"/>
      <c r="J49" s="182"/>
      <c r="K49" s="182">
        <f>'実質公債費比率（分子）の構造'!N$45</f>
        <v>1111</v>
      </c>
      <c r="L49" s="182"/>
      <c r="M49" s="182"/>
      <c r="N49" s="182">
        <f>'実質公債費比率（分子）の構造'!O$45</f>
        <v>1091</v>
      </c>
      <c r="O49" s="182"/>
      <c r="P49" s="182"/>
    </row>
    <row r="50" spans="1:16" x14ac:dyDescent="0.15">
      <c r="A50" s="182" t="s">
        <v>71</v>
      </c>
      <c r="B50" s="182" t="e">
        <f>NA()</f>
        <v>#N/A</v>
      </c>
      <c r="C50" s="182">
        <f>IF(ISNUMBER('実質公債費比率（分子）の構造'!K$53),'実質公債費比率（分子）の構造'!K$53,NA())</f>
        <v>59</v>
      </c>
      <c r="D50" s="182" t="e">
        <f>NA()</f>
        <v>#N/A</v>
      </c>
      <c r="E50" s="182" t="e">
        <f>NA()</f>
        <v>#N/A</v>
      </c>
      <c r="F50" s="182">
        <f>IF(ISNUMBER('実質公債費比率（分子）の構造'!L$53),'実質公債費比率（分子）の構造'!L$53,NA())</f>
        <v>62</v>
      </c>
      <c r="G50" s="182" t="e">
        <f>NA()</f>
        <v>#N/A</v>
      </c>
      <c r="H50" s="182" t="e">
        <f>NA()</f>
        <v>#N/A</v>
      </c>
      <c r="I50" s="182">
        <f>IF(ISNUMBER('実質公債費比率（分子）の構造'!M$53),'実質公債費比率（分子）の構造'!M$53,NA())</f>
        <v>22</v>
      </c>
      <c r="J50" s="182" t="e">
        <f>NA()</f>
        <v>#N/A</v>
      </c>
      <c r="K50" s="182" t="e">
        <f>NA()</f>
        <v>#N/A</v>
      </c>
      <c r="L50" s="182">
        <f>IF(ISNUMBER('実質公債費比率（分子）の構造'!N$53),'実質公債費比率（分子）の構造'!N$53,NA())</f>
        <v>51</v>
      </c>
      <c r="M50" s="182" t="e">
        <f>NA()</f>
        <v>#N/A</v>
      </c>
      <c r="N50" s="182" t="e">
        <f>NA()</f>
        <v>#N/A</v>
      </c>
      <c r="O50" s="182">
        <f>IF(ISNUMBER('実質公債費比率（分子）の構造'!O$53),'実質公債費比率（分子）の構造'!O$53,NA())</f>
        <v>69</v>
      </c>
      <c r="P50" s="182" t="e">
        <f>NA()</f>
        <v>#N/A</v>
      </c>
    </row>
    <row r="53" spans="1:16" x14ac:dyDescent="0.15">
      <c r="A53" s="150" t="s">
        <v>72</v>
      </c>
    </row>
    <row r="54" spans="1:16" x14ac:dyDescent="0.15">
      <c r="A54" s="181"/>
      <c r="B54" s="181" t="str">
        <f>'将来負担比率（分子）の構造'!I$40</f>
        <v>H28</v>
      </c>
      <c r="C54" s="181"/>
      <c r="D54" s="181"/>
      <c r="E54" s="181" t="str">
        <f>'将来負担比率（分子）の構造'!J$40</f>
        <v>H29</v>
      </c>
      <c r="F54" s="181"/>
      <c r="G54" s="181"/>
      <c r="H54" s="181" t="str">
        <f>'将来負担比率（分子）の構造'!K$40</f>
        <v>H30</v>
      </c>
      <c r="I54" s="181"/>
      <c r="J54" s="181"/>
      <c r="K54" s="181" t="str">
        <f>'将来負担比率（分子）の構造'!L$40</f>
        <v>R01</v>
      </c>
      <c r="L54" s="181"/>
      <c r="M54" s="181"/>
      <c r="N54" s="181" t="str">
        <f>'将来負担比率（分子）の構造'!M$40</f>
        <v>R02</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8093</v>
      </c>
      <c r="E56" s="181"/>
      <c r="F56" s="181"/>
      <c r="G56" s="181">
        <f>'将来負担比率（分子）の構造'!J$52</f>
        <v>8723</v>
      </c>
      <c r="H56" s="181"/>
      <c r="I56" s="181"/>
      <c r="J56" s="181">
        <f>'将来負担比率（分子）の構造'!K$52</f>
        <v>8289</v>
      </c>
      <c r="K56" s="181"/>
      <c r="L56" s="181"/>
      <c r="M56" s="181">
        <f>'将来負担比率（分子）の構造'!L$52</f>
        <v>7603</v>
      </c>
      <c r="N56" s="181"/>
      <c r="O56" s="181"/>
      <c r="P56" s="181">
        <f>'将来負担比率（分子）の構造'!M$52</f>
        <v>7230</v>
      </c>
    </row>
    <row r="57" spans="1:16" x14ac:dyDescent="0.15">
      <c r="A57" s="181" t="s">
        <v>42</v>
      </c>
      <c r="B57" s="181"/>
      <c r="C57" s="181"/>
      <c r="D57" s="181">
        <f>'将来負担比率（分子）の構造'!I$51</f>
        <v>113</v>
      </c>
      <c r="E57" s="181"/>
      <c r="F57" s="181"/>
      <c r="G57" s="181">
        <f>'将来負担比率（分子）の構造'!J$51</f>
        <v>95</v>
      </c>
      <c r="H57" s="181"/>
      <c r="I57" s="181"/>
      <c r="J57" s="181">
        <f>'将来負担比率（分子）の構造'!K$51</f>
        <v>77</v>
      </c>
      <c r="K57" s="181"/>
      <c r="L57" s="181"/>
      <c r="M57" s="181">
        <f>'将来負担比率（分子）の構造'!L$51</f>
        <v>62</v>
      </c>
      <c r="N57" s="181"/>
      <c r="O57" s="181"/>
      <c r="P57" s="181">
        <f>'将来負担比率（分子）の構造'!M$51</f>
        <v>52</v>
      </c>
    </row>
    <row r="58" spans="1:16" x14ac:dyDescent="0.15">
      <c r="A58" s="181" t="s">
        <v>41</v>
      </c>
      <c r="B58" s="181"/>
      <c r="C58" s="181"/>
      <c r="D58" s="181">
        <f>'将来負担比率（分子）の構造'!I$50</f>
        <v>5747</v>
      </c>
      <c r="E58" s="181"/>
      <c r="F58" s="181"/>
      <c r="G58" s="181">
        <f>'将来負担比率（分子）の構造'!J$50</f>
        <v>5111</v>
      </c>
      <c r="H58" s="181"/>
      <c r="I58" s="181"/>
      <c r="J58" s="181">
        <f>'将来負担比率（分子）の構造'!K$50</f>
        <v>4879</v>
      </c>
      <c r="K58" s="181"/>
      <c r="L58" s="181"/>
      <c r="M58" s="181">
        <f>'将来負担比率（分子）の構造'!L$50</f>
        <v>4623</v>
      </c>
      <c r="N58" s="181"/>
      <c r="O58" s="181"/>
      <c r="P58" s="181">
        <f>'将来負担比率（分子）の構造'!M$50</f>
        <v>4154</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1143</v>
      </c>
      <c r="C62" s="181"/>
      <c r="D62" s="181"/>
      <c r="E62" s="181">
        <f>'将来負担比率（分子）の構造'!J$45</f>
        <v>1126</v>
      </c>
      <c r="F62" s="181"/>
      <c r="G62" s="181"/>
      <c r="H62" s="181">
        <f>'将来負担比率（分子）の構造'!K$45</f>
        <v>1103</v>
      </c>
      <c r="I62" s="181"/>
      <c r="J62" s="181"/>
      <c r="K62" s="181">
        <f>'将来負担比率（分子）の構造'!L$45</f>
        <v>1017</v>
      </c>
      <c r="L62" s="181"/>
      <c r="M62" s="181"/>
      <c r="N62" s="181">
        <f>'将来負担比率（分子）の構造'!M$45</f>
        <v>922</v>
      </c>
      <c r="O62" s="181"/>
      <c r="P62" s="181"/>
    </row>
    <row r="63" spans="1:16" x14ac:dyDescent="0.15">
      <c r="A63" s="181" t="s">
        <v>34</v>
      </c>
      <c r="B63" s="181">
        <f>'将来負担比率（分子）の構造'!I$44</f>
        <v>76</v>
      </c>
      <c r="C63" s="181"/>
      <c r="D63" s="181"/>
      <c r="E63" s="181">
        <f>'将来負担比率（分子）の構造'!J$44</f>
        <v>80</v>
      </c>
      <c r="F63" s="181"/>
      <c r="G63" s="181"/>
      <c r="H63" s="181">
        <f>'将来負担比率（分子）の構造'!K$44</f>
        <v>176</v>
      </c>
      <c r="I63" s="181"/>
      <c r="J63" s="181"/>
      <c r="K63" s="181">
        <f>'将来負担比率（分子）の構造'!L$44</f>
        <v>239</v>
      </c>
      <c r="L63" s="181"/>
      <c r="M63" s="181"/>
      <c r="N63" s="181">
        <f>'将来負担比率（分子）の構造'!M$44</f>
        <v>233</v>
      </c>
      <c r="O63" s="181"/>
      <c r="P63" s="181"/>
    </row>
    <row r="64" spans="1:16" x14ac:dyDescent="0.15">
      <c r="A64" s="181" t="s">
        <v>33</v>
      </c>
      <c r="B64" s="181">
        <f>'将来負担比率（分子）の構造'!I$43</f>
        <v>596</v>
      </c>
      <c r="C64" s="181"/>
      <c r="D64" s="181"/>
      <c r="E64" s="181">
        <f>'将来負担比率（分子）の構造'!J$43</f>
        <v>568</v>
      </c>
      <c r="F64" s="181"/>
      <c r="G64" s="181"/>
      <c r="H64" s="181">
        <f>'将来負担比率（分子）の構造'!K$43</f>
        <v>504</v>
      </c>
      <c r="I64" s="181"/>
      <c r="J64" s="181"/>
      <c r="K64" s="181">
        <f>'将来負担比率（分子）の構造'!L$43</f>
        <v>503</v>
      </c>
      <c r="L64" s="181"/>
      <c r="M64" s="181"/>
      <c r="N64" s="181">
        <f>'将来負担比率（分子）の構造'!M$43</f>
        <v>458</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8297</v>
      </c>
      <c r="C66" s="181"/>
      <c r="D66" s="181"/>
      <c r="E66" s="181">
        <f>'将来負担比率（分子）の構造'!J$41</f>
        <v>9266</v>
      </c>
      <c r="F66" s="181"/>
      <c r="G66" s="181"/>
      <c r="H66" s="181">
        <f>'将来負担比率（分子）の構造'!K$41</f>
        <v>8538</v>
      </c>
      <c r="I66" s="181"/>
      <c r="J66" s="181"/>
      <c r="K66" s="181">
        <f>'将来負担比率（分子）の構造'!L$41</f>
        <v>7876</v>
      </c>
      <c r="L66" s="181"/>
      <c r="M66" s="181"/>
      <c r="N66" s="181">
        <f>'将来負担比率（分子）の構造'!M$41</f>
        <v>7098</v>
      </c>
      <c r="O66" s="181"/>
      <c r="P66" s="181"/>
    </row>
    <row r="67" spans="1:16" x14ac:dyDescent="0.15">
      <c r="A67" s="181" t="s">
        <v>75</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H30</v>
      </c>
      <c r="C71" s="184" t="str">
        <f>基金残高に係る経年分析!G54</f>
        <v>R01</v>
      </c>
      <c r="D71" s="184" t="str">
        <f>基金残高に係る経年分析!H54</f>
        <v>R02</v>
      </c>
    </row>
    <row r="72" spans="1:16" x14ac:dyDescent="0.15">
      <c r="A72" s="184" t="s">
        <v>77</v>
      </c>
      <c r="B72" s="185">
        <f>基金残高に係る経年分析!F55</f>
        <v>980</v>
      </c>
      <c r="C72" s="185">
        <f>基金残高に係る経年分析!G55</f>
        <v>974</v>
      </c>
      <c r="D72" s="185">
        <f>基金残高に係る経年分析!H55</f>
        <v>918</v>
      </c>
    </row>
    <row r="73" spans="1:16" x14ac:dyDescent="0.15">
      <c r="A73" s="184" t="s">
        <v>78</v>
      </c>
      <c r="B73" s="185">
        <f>基金残高に係る経年分析!F56</f>
        <v>1875</v>
      </c>
      <c r="C73" s="185">
        <f>基金残高に係る経年分析!G56</f>
        <v>1786</v>
      </c>
      <c r="D73" s="185">
        <f>基金残高に係る経年分析!H56</f>
        <v>1700</v>
      </c>
    </row>
    <row r="74" spans="1:16" x14ac:dyDescent="0.15">
      <c r="A74" s="184" t="s">
        <v>79</v>
      </c>
      <c r="B74" s="185">
        <f>基金残高に係る経年分析!F57</f>
        <v>3192</v>
      </c>
      <c r="C74" s="185">
        <f>基金残高に係る経年分析!G57</f>
        <v>3045</v>
      </c>
      <c r="D74" s="185">
        <f>基金残高に係る経年分析!H57</f>
        <v>2708</v>
      </c>
    </row>
  </sheetData>
  <sheetProtection algorithmName="SHA-512" hashValue="LdbYIXdPKLDuycuII8JI31jfRd0iZyJjYedloVrsYrQGAo5I6BGIMqG6g3874Q38Qk6sxAoUR/1aGLEES0KhBw==" saltValue="VG1SdDo0k6qHIm2MIQg21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2022-09-22T06:03:50Z</cp:lastPrinted>
  <dcterms:created xsi:type="dcterms:W3CDTF">2022-02-02T06:54:17Z</dcterms:created>
  <dcterms:modified xsi:type="dcterms:W3CDTF">2022-09-22T06:04:10Z</dcterms:modified>
  <cp:category/>
</cp:coreProperties>
</file>