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6"/>
  <workbookPr/>
  <mc:AlternateContent xmlns:mc="http://schemas.openxmlformats.org/markup-compatibility/2006">
    <mc:Choice Requires="x15">
      <x15ac:absPath xmlns:x15ac="http://schemas.microsoft.com/office/spreadsheetml/2010/11/ac" url="\\192.168.4.18\総務課\総務課\財政係\24_財政状況資料集の作成及び公表について（9月・3月）\R06\③結合\"/>
    </mc:Choice>
  </mc:AlternateContent>
  <xr:revisionPtr revIDLastSave="0" documentId="13_ncr:1_{B3D75C22-07EC-4B30-8F52-B28EC8024C91}" xr6:coauthVersionLast="36" xr6:coauthVersionMax="36" xr10:uidLastSave="{00000000-0000-0000-0000-000000000000}"/>
  <bookViews>
    <workbookView xWindow="0" yWindow="0" windowWidth="15360" windowHeight="7635"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5" i="10" l="1"/>
  <c r="BG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C37" i="10"/>
  <c r="CO36" i="10"/>
  <c r="BE36" i="10"/>
  <c r="AM36" i="10"/>
  <c r="C36" i="10"/>
  <c r="CO35" i="10"/>
  <c r="AM35" i="10"/>
  <c r="C35" i="10"/>
  <c r="CO34" i="10"/>
  <c r="BW34" i="10"/>
  <c r="BW35" i="10" s="1"/>
  <c r="BW36" i="10" s="1"/>
  <c r="BW37" i="10" s="1"/>
  <c r="BW38" i="10" s="1"/>
  <c r="BW39" i="10" s="1"/>
  <c r="BW40" i="10" s="1"/>
  <c r="BW41" i="10" s="1"/>
  <c r="BW42" i="10" s="1"/>
  <c r="BW43" i="10" s="1"/>
  <c r="AM34" i="10"/>
  <c r="U34" i="10"/>
  <c r="U35" i="10" s="1"/>
  <c r="U36" i="10" s="1"/>
  <c r="U37" i="10" s="1"/>
  <c r="C34" i="10"/>
  <c r="BE34" i="10" l="1"/>
  <c r="BE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<sst xmlns="http://schemas.openxmlformats.org/spreadsheetml/2006/main" count="1156" uniqueCount="599">
  <si>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</si>
  <si>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</si>
  <si>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</si>
  <si>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</si>
  <si>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</si>
  <si>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</si>
  <si>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</si>
  <si>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</si>
  <si>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</si>
  <si>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</si>
  <si>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</si>
  <si>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</si>
  <si>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</si>
  <si>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</si>
  <si>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</si>
  <si>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</si>
  <si>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</si>
  <si>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</si>
  <si>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</si>
  <si>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</si>
  <si>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</si>
  <si>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</si>
  <si>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</si>
  <si>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</si>
  <si>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</si>
  <si>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</si>
  <si>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</si>
  <si>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</si>
  <si>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</si>
  <si>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</si>
  <si>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</si>
  <si>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</si>
  <si>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</si>
  <si>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</si>
  <si>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</si>
  <si>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</si>
  <si>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</si>
  <si>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</si>
  <si>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</si>
  <si>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</si>
  <si>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</si>
  <si>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</si>
  <si>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</si>
  <si>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</si>
  <si>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</si>
  <si>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</si>
  <si>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</si>
  <si>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</si>
  <si>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</si>
  <si>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</si>
  <si>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</si>
  <si>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</si>
  <si>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</si>
  <si>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</si>
  <si>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</si>
  <si>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</si>
  <si>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</si>
  <si>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</si>
  <si>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</si>
  <si>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</si>
  <si>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</si>
  <si>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</si>
  <si>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</si>
  <si>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</si>
  <si>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</si>
  <si>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</si>
  <si>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</si>
  <si>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</si>
  <si>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</si>
  <si>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</si>
  <si>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</si>
  <si>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</si>
  <si>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</si>
  <si>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</si>
  <si>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</si>
  <si>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</si>
  <si>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</si>
  <si>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</si>
  <si>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</si>
  <si>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</si>
  <si>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</si>
  <si>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</si>
  <si>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</si>
  <si>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</si>
  <si>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</si>
  <si>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</si>
  <si>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</si>
  <si>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</si>
  <si>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</si>
  <si>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</si>
  <si>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</si>
  <si>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</si>
  <si>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</si>
  <si>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</si>
  <si>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</si>
  <si>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</si>
  <si>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</si>
  <si>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</si>
  <si>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</si>
  <si>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</si>
  <si>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仁淀川町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</si>
  <si>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</si>
  <si>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</si>
  <si>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</si>
  <si>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</si>
  <si>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</si>
  <si>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</si>
  <si>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</si>
  <si>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</si>
  <si>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</si>
  <si>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</si>
  <si>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</si>
  <si>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</si>
  <si>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</si>
  <si>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</si>
  <si>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</si>
  <si>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</si>
  <si>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</si>
  <si>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</si>
  <si>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</si>
  <si>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</si>
  <si>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</si>
  <si>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</si>
  <si>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</si>
  <si>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</si>
  <si>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</si>
  <si>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-13.0</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</si>
  <si>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</si>
  <si>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</si>
  <si>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</si>
  <si>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</si>
  <si>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</si>
  <si>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</si>
  <si>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</si>
  <si>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</si>
  <si>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</si>
  <si>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</si>
  <si>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</si>
  <si>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</si>
  <si>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</si>
  <si>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</si>
  <si>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</si>
  <si>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</si>
  <si>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</si>
  <si>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</si>
  <si>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</si>
  <si>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</si>
  <si>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</si>
  <si>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</si>
  <si>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</si>
  <si>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</si>
  <si>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</si>
  <si>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</si>
  <si>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-3.5</t>
    <phoneticPr fontId="5"/>
  </si>
  <si>
    <t>基準財政需要額</t>
    <phoneticPr fontId="25"/>
  </si>
  <si>
    <t>うち日本人(％)</t>
    <phoneticPr fontId="5"/>
  </si>
  <si>
    <t>-3.4</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</si>
  <si>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</si>
  <si>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</si>
  <si>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</si>
  <si>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</si>
  <si>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</si>
  <si>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</si>
  <si>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</si>
  <si>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</si>
  <si>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</si>
  <si>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</si>
  <si>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</si>
  <si>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</si>
  <si>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</si>
  <si>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</si>
  <si>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</si>
  <si>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</si>
  <si>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</si>
  <si>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</si>
  <si>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</si>
  <si>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</si>
  <si>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</si>
  <si>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</si>
  <si>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</si>
  <si>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</si>
  <si>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</si>
  <si>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</si>
  <si>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</si>
  <si>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</si>
  <si>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</si>
  <si>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</si>
  <si>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</si>
  <si>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</si>
  <si>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</si>
  <si>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</si>
  <si>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</si>
  <si>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</si>
  <si>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</si>
  <si>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</si>
  <si>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</si>
  <si>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</si>
  <si>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</si>
  <si>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</si>
  <si>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</si>
  <si>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</si>
  <si>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会計名</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</si>
  <si>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</si>
  <si>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</si>
  <si>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</si>
  <si>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</si>
  <si>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</si>
  <si>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</si>
  <si>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</si>
  <si>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</si>
  <si>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</si>
  <si>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</si>
  <si>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</si>
  <si>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</si>
  <si>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</si>
  <si>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</si>
  <si>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</si>
  <si>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</si>
  <si>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高知県仁淀川町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</si>
  <si>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</si>
  <si>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</si>
  <si>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</si>
  <si>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</si>
  <si>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</si>
  <si>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</si>
  <si>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</si>
  <si>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</si>
  <si>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</si>
  <si>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</si>
  <si>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</si>
  <si>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</si>
  <si>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</si>
  <si>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</si>
  <si>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</si>
  <si>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</si>
  <si>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</si>
  <si>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</si>
  <si>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</si>
  <si>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</si>
  <si>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</si>
  <si>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</si>
  <si>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</si>
  <si>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</si>
  <si>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</si>
  <si>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</si>
  <si>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</si>
  <si>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</si>
  <si>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</si>
  <si>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</si>
  <si>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</si>
  <si>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</si>
  <si>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</si>
  <si>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</si>
  <si>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</si>
  <si>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</si>
  <si>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</si>
  <si>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</si>
  <si>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</si>
  <si>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</si>
  <si>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</si>
  <si>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</si>
  <si>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</si>
  <si>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</si>
  <si>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</si>
  <si>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</si>
  <si>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</si>
  <si>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</si>
  <si>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</si>
  <si>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</si>
  <si>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</si>
  <si>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</si>
  <si>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</si>
  <si>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</si>
  <si>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</si>
  <si>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</si>
  <si>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</si>
  <si>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</si>
  <si>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</si>
  <si>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</si>
  <si>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</si>
  <si>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</si>
  <si>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</si>
  <si>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</si>
  <si>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</si>
  <si>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</si>
  <si>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</si>
  <si>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</si>
  <si>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</si>
  <si>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</si>
  <si>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</si>
  <si>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</si>
  <si>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</si>
  <si>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</si>
  <si>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</si>
  <si>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</si>
  <si>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</si>
  <si>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</si>
  <si>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</si>
  <si>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</si>
  <si>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</si>
  <si>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</si>
  <si>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</si>
  <si>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</si>
  <si>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</si>
  <si>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</si>
  <si>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</si>
  <si>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</si>
  <si>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</si>
  <si>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</si>
  <si>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元利償還金</t>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</si>
  <si>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</si>
  <si>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</si>
  <si>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</si>
  <si>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</si>
  <si>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</si>
  <si>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</si>
  <si>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</si>
  <si>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</si>
  <si>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</si>
  <si>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</si>
  <si>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</si>
  <si>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</si>
  <si>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</si>
  <si>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</si>
  <si>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</si>
  <si>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</si>
  <si>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</si>
  <si>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</si>
  <si>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</si>
  <si>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</si>
  <si>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</si>
  <si>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</si>
  <si>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</si>
  <si>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</si>
  <si>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</si>
  <si>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</si>
  <si>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</si>
  <si>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</si>
  <si>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</si>
  <si>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</si>
  <si>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下水道</t>
    <phoneticPr fontId="5"/>
  </si>
  <si>
    <t>加入世帯数(世帯)</t>
  </si>
  <si>
    <t>　繰出金</t>
    <phoneticPr fontId="5"/>
  </si>
  <si>
    <t>　うち減収補塡債(特例分)</t>
    <rPh sb="4" eb="5">
      <t>シュウ</t>
    </rPh>
    <rPh sb="9" eb="10">
      <t>トク</t>
    </rPh>
    <rPh sb="10" eb="11">
      <t>レイ</t>
    </rPh>
    <rPh sb="11" eb="12">
      <t>ブン</t>
    </rPh>
    <phoneticPr fontId="16"/>
  </si>
  <si>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</si>
  <si>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</si>
  <si>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</si>
  <si>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</si>
  <si>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</si>
  <si>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</si>
  <si>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</si>
  <si>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</si>
  <si>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</si>
  <si>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</si>
  <si>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</si>
  <si>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</si>
  <si>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</si>
  <si>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</si>
  <si>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</si>
  <si>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</si>
  <si>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</si>
  <si>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</si>
  <si>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</si>
  <si>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</si>
  <si>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</si>
  <si>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</si>
  <si>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</si>
  <si>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</si>
  <si>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</si>
  <si>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</si>
  <si>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</si>
  <si>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高知県仁淀川町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</si>
  <si>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</si>
  <si>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</si>
  <si>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</si>
  <si>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</si>
  <si>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</si>
  <si>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</si>
  <si>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</si>
  <si>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</si>
  <si>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</si>
  <si>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</si>
  <si>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</si>
  <si>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</si>
  <si>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</si>
  <si>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</si>
  <si>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</si>
  <si>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</si>
  <si>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</si>
  <si>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</si>
  <si>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</si>
  <si>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</si>
  <si>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</si>
  <si>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</si>
  <si>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</si>
  <si>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</si>
  <si>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</si>
  <si>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</si>
  <si>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</si>
  <si>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</si>
  <si>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</si>
  <si>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</si>
  <si>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</si>
  <si>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</si>
  <si>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</si>
  <si>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</si>
  <si>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国民健康保険直診勘定特別会計</t>
    <phoneticPr fontId="5"/>
  </si>
  <si>
    <t>介護保険特別会計</t>
    <phoneticPr fontId="5"/>
  </si>
  <si>
    <t>後期高齢者医療特別会計</t>
    <phoneticPr fontId="5"/>
  </si>
  <si>
    <t>簡易水道事業特別会計</t>
    <phoneticPr fontId="5"/>
  </si>
  <si>
    <t>法非適用企業</t>
    <phoneticPr fontId="5"/>
  </si>
  <si>
    <t>農業集落排水事業特別会計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</si>
  <si>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</si>
  <si>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</si>
  <si>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</si>
  <si>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</si>
  <si>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</si>
  <si>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</si>
  <si>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</si>
  <si>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</si>
  <si>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</si>
  <si>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</si>
  <si>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</si>
  <si>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</si>
  <si>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</si>
  <si>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</si>
  <si>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</si>
  <si>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</si>
  <si>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</si>
  <si>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</si>
  <si>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</si>
  <si>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</si>
  <si>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</si>
  <si>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</si>
  <si>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</si>
  <si>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</si>
  <si>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</si>
  <si>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</si>
  <si>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</si>
  <si>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</si>
  <si>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</si>
  <si>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</si>
  <si>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</si>
  <si>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</si>
  <si>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</si>
  <si>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</si>
  <si>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</si>
  <si>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</si>
  <si>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</si>
  <si>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</si>
  <si>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</si>
  <si>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</si>
  <si>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</si>
  <si>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</si>
  <si>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</si>
  <si>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</si>
  <si>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</si>
  <si>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</si>
  <si>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</si>
  <si>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</si>
  <si>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</si>
  <si>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</si>
  <si>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</si>
  <si>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</si>
  <si>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</si>
  <si>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</si>
  <si>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</si>
  <si>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</si>
  <si>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</si>
  <si>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</si>
  <si>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</si>
  <si>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</si>
  <si>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</si>
  <si>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</si>
  <si>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</si>
  <si>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</si>
  <si>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</si>
  <si>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</si>
  <si>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</si>
  <si>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</si>
  <si>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</si>
  <si>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</si>
  <si>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</si>
  <si>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</si>
  <si>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</si>
  <si>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</si>
  <si>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</si>
  <si>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</si>
  <si>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</si>
  <si>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</si>
  <si>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</si>
  <si>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</si>
  <si>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</si>
  <si>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</si>
  <si>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</si>
  <si>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</si>
  <si>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</si>
  <si>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</si>
  <si>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</si>
  <si>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</si>
  <si>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</si>
  <si>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</si>
  <si>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</si>
  <si>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</si>
  <si>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</si>
  <si>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</si>
  <si>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</si>
  <si>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</si>
  <si>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</si>
  <si>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</si>
  <si>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</si>
  <si>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</si>
  <si>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</si>
  <si>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</si>
  <si>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</si>
  <si>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</si>
  <si>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</si>
  <si>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</si>
  <si>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</si>
  <si>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</si>
  <si>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</si>
  <si>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</si>
  <si>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</si>
  <si>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</si>
  <si>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</si>
  <si>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</si>
  <si>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</si>
  <si>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</si>
  <si>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</si>
  <si>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</si>
  <si>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</si>
  <si>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</si>
  <si>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</si>
  <si>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</si>
  <si>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</si>
  <si>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</si>
  <si>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</si>
  <si>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</si>
  <si>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</si>
  <si>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</si>
  <si>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</si>
  <si>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</si>
  <si>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</si>
  <si>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</si>
  <si>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</si>
  <si>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</si>
  <si>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</si>
  <si>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</si>
  <si>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</si>
  <si>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</si>
  <si>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</si>
  <si>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</si>
  <si>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</si>
  <si>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</si>
  <si>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0.89</t>
  </si>
  <si>
    <t>一般会計</t>
  </si>
  <si>
    <t>介護保険特別会計</t>
  </si>
  <si>
    <t>国民健康保険特別会計</t>
  </si>
  <si>
    <t>国民健康保険直診勘定特別会計</t>
  </si>
  <si>
    <t>簡易水道事業特別会計</t>
  </si>
  <si>
    <t>後期高齢者医療特別会計</t>
  </si>
  <si>
    <t>農業集落排水事業特別会計</t>
  </si>
  <si>
    <t>その他会計（赤字）</t>
  </si>
  <si>
    <t>その他会計（黒字）</t>
  </si>
  <si>
    <t>（百万円）</t>
    <phoneticPr fontId="5"/>
  </si>
  <si>
    <t>H30</t>
    <phoneticPr fontId="5"/>
  </si>
  <si>
    <t>R01</t>
    <phoneticPr fontId="5"/>
  </si>
  <si>
    <t>R02</t>
    <phoneticPr fontId="5"/>
  </si>
  <si>
    <t>R03</t>
    <phoneticPr fontId="5"/>
  </si>
  <si>
    <t>R04</t>
    <phoneticPr fontId="5"/>
  </si>
  <si>
    <t>-</t>
    <phoneticPr fontId="2"/>
  </si>
  <si>
    <t>高吾北広域町村事務組合（一般会計）</t>
    <rPh sb="0" eb="1">
      <t>コウ</t>
    </rPh>
    <rPh sb="1" eb="3">
      <t>ゴホク</t>
    </rPh>
    <rPh sb="3" eb="5">
      <t>コウイキ</t>
    </rPh>
    <rPh sb="5" eb="7">
      <t>チョウソン</t>
    </rPh>
    <rPh sb="7" eb="9">
      <t>ジム</t>
    </rPh>
    <rPh sb="9" eb="11">
      <t>クミアイ</t>
    </rPh>
    <rPh sb="12" eb="16">
      <t>イッパンカイケイ</t>
    </rPh>
    <phoneticPr fontId="2"/>
  </si>
  <si>
    <t>高吾北広域町村事務組合（特別養護老人ホーム特別会計）</t>
    <rPh sb="0" eb="1">
      <t>コウ</t>
    </rPh>
    <rPh sb="1" eb="3">
      <t>ゴホク</t>
    </rPh>
    <rPh sb="3" eb="5">
      <t>コウイキ</t>
    </rPh>
    <rPh sb="5" eb="7">
      <t>チョウソン</t>
    </rPh>
    <rPh sb="7" eb="9">
      <t>ジム</t>
    </rPh>
    <rPh sb="9" eb="11">
      <t>クミアイ</t>
    </rPh>
    <rPh sb="12" eb="14">
      <t>トクベツ</t>
    </rPh>
    <rPh sb="14" eb="16">
      <t>ヨウゴ</t>
    </rPh>
    <rPh sb="16" eb="18">
      <t>ロウジン</t>
    </rPh>
    <rPh sb="21" eb="23">
      <t>トクベツ</t>
    </rPh>
    <rPh sb="23" eb="25">
      <t>カイケイ</t>
    </rPh>
    <phoneticPr fontId="2"/>
  </si>
  <si>
    <t>高吾北広域町村事務組合（養護老人ホーム特別会計）</t>
    <rPh sb="0" eb="5">
      <t>コウゴホクコウイキ</t>
    </rPh>
    <rPh sb="5" eb="7">
      <t>チョウソン</t>
    </rPh>
    <rPh sb="7" eb="9">
      <t>ジム</t>
    </rPh>
    <rPh sb="9" eb="11">
      <t>クミアイ</t>
    </rPh>
    <phoneticPr fontId="2"/>
  </si>
  <si>
    <t>高吾北広域町村事務組合（障害者支援施設特別会計）</t>
    <rPh sb="0" eb="5">
      <t>コウゴホクコウイキ</t>
    </rPh>
    <rPh sb="5" eb="7">
      <t>チョウソン</t>
    </rPh>
    <rPh sb="7" eb="9">
      <t>ジム</t>
    </rPh>
    <rPh sb="9" eb="11">
      <t>クミアイ</t>
    </rPh>
    <rPh sb="12" eb="15">
      <t>ショウガイシャ</t>
    </rPh>
    <rPh sb="15" eb="17">
      <t>シエン</t>
    </rPh>
    <rPh sb="17" eb="19">
      <t>シセツ</t>
    </rPh>
    <rPh sb="19" eb="23">
      <t>トクベツカイケイ</t>
    </rPh>
    <phoneticPr fontId="2"/>
  </si>
  <si>
    <t>高吾北広域町村事務組合（ふるさと市町村圏特別会計）</t>
    <rPh sb="0" eb="11">
      <t>コウゴホクコウイキチョウソンジムクミアイ</t>
    </rPh>
    <rPh sb="16" eb="19">
      <t>シチョウソン</t>
    </rPh>
    <rPh sb="19" eb="20">
      <t>ケン</t>
    </rPh>
    <rPh sb="20" eb="24">
      <t>トクベツカイケイ</t>
    </rPh>
    <phoneticPr fontId="2"/>
  </si>
  <si>
    <t>高知県広域食肉センター事務組合（一般会計）</t>
    <rPh sb="0" eb="3">
      <t>コウチケン</t>
    </rPh>
    <rPh sb="3" eb="5">
      <t>コウイキ</t>
    </rPh>
    <rPh sb="5" eb="7">
      <t>ショクニク</t>
    </rPh>
    <rPh sb="11" eb="13">
      <t>ジム</t>
    </rPh>
    <rPh sb="13" eb="15">
      <t>クミアイ</t>
    </rPh>
    <rPh sb="16" eb="20">
      <t>イッパンカイケイ</t>
    </rPh>
    <phoneticPr fontId="2"/>
  </si>
  <si>
    <t>こうち人づくり広域連合（一般会計）</t>
    <rPh sb="3" eb="4">
      <t>ヒト</t>
    </rPh>
    <rPh sb="7" eb="9">
      <t>コウイキ</t>
    </rPh>
    <rPh sb="9" eb="11">
      <t>レンゴウ</t>
    </rPh>
    <rPh sb="12" eb="16">
      <t>イッパンカイケイ</t>
    </rPh>
    <phoneticPr fontId="2"/>
  </si>
  <si>
    <t>高知県市町村総合事務組合（一般会計）</t>
    <rPh sb="0" eb="3">
      <t>コウチケン</t>
    </rPh>
    <rPh sb="3" eb="6">
      <t>シチョウソン</t>
    </rPh>
    <rPh sb="6" eb="8">
      <t>ソウゴウ</t>
    </rPh>
    <rPh sb="8" eb="10">
      <t>ジム</t>
    </rPh>
    <rPh sb="10" eb="12">
      <t>クミアイ</t>
    </rPh>
    <rPh sb="13" eb="17">
      <t>イッパンカイケイ</t>
    </rPh>
    <phoneticPr fontId="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</si>
  <si>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</si>
  <si>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</si>
  <si>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rPh sb="0" eb="3">
      <t>コウチケン</t>
    </rPh>
    <rPh sb="3" eb="10">
      <t>コウキコウレイシャイリョウ</t>
    </rPh>
    <rPh sb="10" eb="14">
      <t>コウイキレンゴウ</t>
    </rPh>
    <rPh sb="15" eb="19">
      <t>トクベツカイケイ</t>
    </rPh>
    <phoneticPr fontId="2"/>
  </si>
  <si>
    <t>アプロス㈱</t>
    <phoneticPr fontId="2"/>
  </si>
  <si>
    <t>合併振興基金</t>
    <rPh sb="0" eb="2">
      <t>ガッペイ</t>
    </rPh>
    <rPh sb="2" eb="4">
      <t>シンコウ</t>
    </rPh>
    <rPh sb="4" eb="6">
      <t>キキン</t>
    </rPh>
    <phoneticPr fontId="5"/>
  </si>
  <si>
    <t>施設等整備基金</t>
    <rPh sb="0" eb="7">
      <t>シセツトウセイビキキン</t>
    </rPh>
    <phoneticPr fontId="2"/>
  </si>
  <si>
    <t>福祉基金</t>
    <rPh sb="0" eb="4">
      <t>フクシキキン</t>
    </rPh>
    <phoneticPr fontId="2"/>
  </si>
  <si>
    <t>農林業振興基金</t>
    <rPh sb="0" eb="7">
      <t>ノウリンギョウシンコウキキン</t>
    </rPh>
    <phoneticPr fontId="2"/>
  </si>
  <si>
    <t>子ども未来基金</t>
    <rPh sb="0" eb="1">
      <t>コ</t>
    </rPh>
    <rPh sb="3" eb="5">
      <t>ミライ</t>
    </rPh>
    <rPh sb="5" eb="7">
      <t>キキン</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</si>
  <si>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</si>
  <si>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</si>
  <si>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計画的な繰り上げ償還の実施により将来負担比率は低水準を保っている。しかしながら公共施設の老朽化が進んでいるため、公共施設等総合管理計画に基づき、除却や更新等を今後とも推進していく。</t>
    <rPh sb="1" eb="4">
      <t>ケイカクテキ</t>
    </rPh>
    <rPh sb="5" eb="6">
      <t>ク</t>
    </rPh>
    <rPh sb="7" eb="8">
      <t>ア</t>
    </rPh>
    <rPh sb="9" eb="11">
      <t>ショウカン</t>
    </rPh>
    <rPh sb="12" eb="14">
      <t>ジッシ</t>
    </rPh>
    <rPh sb="17" eb="19">
      <t>ショウライ</t>
    </rPh>
    <rPh sb="19" eb="21">
      <t>フタン</t>
    </rPh>
    <rPh sb="21" eb="23">
      <t>ヒリツ</t>
    </rPh>
    <rPh sb="24" eb="27">
      <t>テイスイジュン</t>
    </rPh>
    <rPh sb="28" eb="29">
      <t>タモ</t>
    </rPh>
    <rPh sb="40" eb="42">
      <t>コウキョウ</t>
    </rPh>
    <rPh sb="42" eb="44">
      <t>シセツ</t>
    </rPh>
    <rPh sb="45" eb="48">
      <t>ロウキュウカ</t>
    </rPh>
    <rPh sb="49" eb="50">
      <t>スス</t>
    </rPh>
    <rPh sb="57" eb="59">
      <t>コウキョウ</t>
    </rPh>
    <rPh sb="59" eb="61">
      <t>シセツ</t>
    </rPh>
    <rPh sb="61" eb="62">
      <t>トウ</t>
    </rPh>
    <rPh sb="62" eb="64">
      <t>ソウゴウ</t>
    </rPh>
    <rPh sb="64" eb="66">
      <t>カンリ</t>
    </rPh>
    <rPh sb="66" eb="68">
      <t>ケイカク</t>
    </rPh>
    <rPh sb="69" eb="70">
      <t>モト</t>
    </rPh>
    <rPh sb="73" eb="75">
      <t>ジョキャク</t>
    </rPh>
    <rPh sb="76" eb="78">
      <t>コウシン</t>
    </rPh>
    <rPh sb="78" eb="79">
      <t>トウ</t>
    </rPh>
    <rPh sb="80" eb="82">
      <t>コンゴ</t>
    </rPh>
    <rPh sb="84" eb="86">
      <t>スイシン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</si>
  <si>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</si>
  <si>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</si>
  <si>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</si>
  <si>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</si>
  <si>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</si>
  <si>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</si>
  <si>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実質公債費比率は3ヵ年平均で▲0.3％となっており、類似団体と比較しても低い水準であり、将来負担比率も健全な状態である。今後とも引き続き、金利の高い地方債から繰上償還を行い、将来を見据えた健全な財政運営に取り組んでいく。</t>
    <rPh sb="1" eb="3">
      <t>ジッシツ</t>
    </rPh>
    <rPh sb="3" eb="5">
      <t>コウサイ</t>
    </rPh>
    <rPh sb="5" eb="6">
      <t>ヒ</t>
    </rPh>
    <rPh sb="6" eb="8">
      <t>ヒリツ</t>
    </rPh>
    <rPh sb="11" eb="12">
      <t>ネン</t>
    </rPh>
    <rPh sb="12" eb="14">
      <t>ヘイキン</t>
    </rPh>
    <rPh sb="27" eb="29">
      <t>ルイジ</t>
    </rPh>
    <rPh sb="29" eb="31">
      <t>ダンタイ</t>
    </rPh>
    <rPh sb="32" eb="34">
      <t>ヒカク</t>
    </rPh>
    <rPh sb="37" eb="38">
      <t>ヒク</t>
    </rPh>
    <rPh sb="39" eb="41">
      <t>スイジュン</t>
    </rPh>
    <rPh sb="45" eb="47">
      <t>ショウライ</t>
    </rPh>
    <rPh sb="47" eb="49">
      <t>フタン</t>
    </rPh>
    <rPh sb="49" eb="51">
      <t>ヒリツ</t>
    </rPh>
    <rPh sb="52" eb="54">
      <t>ケンゼン</t>
    </rPh>
    <rPh sb="55" eb="57">
      <t>ジョウタイ</t>
    </rPh>
    <rPh sb="61" eb="63">
      <t>コンゴ</t>
    </rPh>
    <rPh sb="65" eb="66">
      <t>ヒ</t>
    </rPh>
    <rPh sb="67" eb="68">
      <t>ツヅ</t>
    </rPh>
    <rPh sb="70" eb="72">
      <t>キンリ</t>
    </rPh>
    <rPh sb="73" eb="74">
      <t>タカ</t>
    </rPh>
    <rPh sb="75" eb="78">
      <t>チホウサイ</t>
    </rPh>
    <rPh sb="80" eb="82">
      <t>クリアゲ</t>
    </rPh>
    <rPh sb="82" eb="84">
      <t>ショウカン</t>
    </rPh>
    <rPh sb="85" eb="86">
      <t>オコナ</t>
    </rPh>
    <rPh sb="88" eb="90">
      <t>ショウライ</t>
    </rPh>
    <rPh sb="91" eb="93">
      <t>ミス</t>
    </rPh>
    <rPh sb="95" eb="97">
      <t>ケンゼン</t>
    </rPh>
    <rPh sb="98" eb="100">
      <t>ザイセイ</t>
    </rPh>
    <rPh sb="100" eb="102">
      <t>ウンエイ</t>
    </rPh>
    <rPh sb="103" eb="104">
      <t>ト</t>
    </rPh>
    <rPh sb="105" eb="106">
      <t>ク</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</si>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</sst>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7"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2"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3"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84" xfId="11" applyNumberFormat="1" applyFon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1" fillId="0" borderId="38" xfId="1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40" xfId="11" applyNumberFormat="1" applyFon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4"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9"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7D6A3C0D-B162-4486-8641-C97369E4CF49}"/>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114790</c:v>
                </c:pt>
                <c:pt idx="1">
                  <c:v>126262</c:v>
                </c:pt>
                <c:pt idx="2">
                  <c:v>263613</c:v>
                </c:pt>
                <c:pt idx="3">
                  <c:v>330026</c:v>
                </c:pt>
                <c:pt idx="4">
                  <c:v>278179</c:v>
                </c:pt>
              </c:numCache>
            </c:numRef>
          </c:val>
          <c:smooth val="0"/>
          <c:extLst>
            <c:ext xmlns:c16="http://schemas.microsoft.com/office/drawing/2014/chart" uri="{C3380CC4-5D6E-409C-BE32-E72D297353CC}">
              <c16:uniqueId val="{00000000-BD8B-425E-AF68-CD8AD0144547}"/>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182846</c:v>
                </c:pt>
                <c:pt idx="1">
                  <c:v>200032</c:v>
                </c:pt>
                <c:pt idx="2">
                  <c:v>262573</c:v>
                </c:pt>
                <c:pt idx="3">
                  <c:v>261360</c:v>
                </c:pt>
                <c:pt idx="4">
                  <c:v>217077</c:v>
                </c:pt>
              </c:numCache>
            </c:numRef>
          </c:val>
          <c:smooth val="0"/>
          <c:extLst>
            <c:ext xmlns:c16="http://schemas.microsoft.com/office/drawing/2014/chart" uri="{C3380CC4-5D6E-409C-BE32-E72D297353CC}">
              <c16:uniqueId val="{00000001-BD8B-425E-AF68-CD8AD0144547}"/>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6.49</c:v>
                </c:pt>
                <c:pt idx="1">
                  <c:v>7.98</c:v>
                </c:pt>
                <c:pt idx="2">
                  <c:v>8.23</c:v>
                </c:pt>
                <c:pt idx="3">
                  <c:v>9.5399999999999991</c:v>
                </c:pt>
                <c:pt idx="4">
                  <c:v>9</c:v>
                </c:pt>
              </c:numCache>
            </c:numRef>
          </c:val>
          <c:extLst>
            <c:ext xmlns:c16="http://schemas.microsoft.com/office/drawing/2014/chart" uri="{C3380CC4-5D6E-409C-BE32-E72D297353CC}">
              <c16:uniqueId val="{00000000-35F2-4E97-8877-AC284A5547F1}"/>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23.21</c:v>
                </c:pt>
                <c:pt idx="1">
                  <c:v>22.56</c:v>
                </c:pt>
                <c:pt idx="2">
                  <c:v>20.61</c:v>
                </c:pt>
                <c:pt idx="3">
                  <c:v>19.61</c:v>
                </c:pt>
                <c:pt idx="4">
                  <c:v>20.14</c:v>
                </c:pt>
              </c:numCache>
            </c:numRef>
          </c:val>
          <c:extLst>
            <c:ext xmlns:c16="http://schemas.microsoft.com/office/drawing/2014/chart" uri="{C3380CC4-5D6E-409C-BE32-E72D297353CC}">
              <c16:uniqueId val="{00000001-35F2-4E97-8877-AC284A5547F1}"/>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7.7</c:v>
                </c:pt>
                <c:pt idx="1">
                  <c:v>4.28</c:v>
                </c:pt>
                <c:pt idx="2">
                  <c:v>8.7200000000000006</c:v>
                </c:pt>
                <c:pt idx="3">
                  <c:v>21.74</c:v>
                </c:pt>
                <c:pt idx="4">
                  <c:v>-0.89</c:v>
                </c:pt>
              </c:numCache>
            </c:numRef>
          </c:val>
          <c:smooth val="0"/>
          <c:extLst>
            <c:ext xmlns:c16="http://schemas.microsoft.com/office/drawing/2014/chart" uri="{C3380CC4-5D6E-409C-BE32-E72D297353CC}">
              <c16:uniqueId val="{00000002-35F2-4E97-8877-AC284A5547F1}"/>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#N/A</c:v>
                </c:pt>
                <c:pt idx="1">
                  <c:v>0.03</c:v>
                </c:pt>
                <c:pt idx="2">
                  <c:v>#N/A</c:v>
                </c:pt>
                <c:pt idx="3">
                  <c:v>0.03</c:v>
                </c:pt>
                <c:pt idx="4">
                  <c:v>#N/A</c:v>
                </c:pt>
                <c:pt idx="5">
                  <c:v>0.04</c:v>
                </c:pt>
                <c:pt idx="6">
                  <c:v>#N/A</c:v>
                </c:pt>
                <c:pt idx="7">
                  <c:v>0.02</c:v>
                </c:pt>
                <c:pt idx="8">
                  <c:v>0</c:v>
                </c:pt>
                <c:pt idx="9">
                  <c:v>0</c:v>
                </c:pt>
              </c:numCache>
            </c:numRef>
          </c:val>
          <c:extLst>
            <c:ext xmlns:c16="http://schemas.microsoft.com/office/drawing/2014/chart" uri="{C3380CC4-5D6E-409C-BE32-E72D297353CC}">
              <c16:uniqueId val="{00000000-D488-4C54-BBDF-CC5C058171ED}"/>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D488-4C54-BBDF-CC5C058171ED}"/>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D488-4C54-BBDF-CC5C058171ED}"/>
            </c:ext>
          </c:extLst>
        </c:ser>
        <c:ser>
          <c:idx val="3"/>
          <c:order val="3"/>
          <c:tx>
            <c:strRef>
              <c:f>データシート!$A$30</c:f>
              <c:strCache>
                <c:ptCount val="1"/>
                <c:pt idx="0">
                  <c:v>農業集落排水事業特別会計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0.15</c:v>
                </c:pt>
                <c:pt idx="2">
                  <c:v>#N/A</c:v>
                </c:pt>
                <c:pt idx="3">
                  <c:v>0.01</c:v>
                </c:pt>
                <c:pt idx="4">
                  <c:v>#N/A</c:v>
                </c:pt>
                <c:pt idx="5">
                  <c:v>0.01</c:v>
                </c:pt>
                <c:pt idx="6">
                  <c:v>#N/A</c:v>
                </c:pt>
                <c:pt idx="7">
                  <c:v>0.01</c:v>
                </c:pt>
                <c:pt idx="8">
                  <c:v>#N/A</c:v>
                </c:pt>
                <c:pt idx="9">
                  <c:v>0.01</c:v>
                </c:pt>
              </c:numCache>
            </c:numRef>
          </c:val>
          <c:extLst>
            <c:ext xmlns:c16="http://schemas.microsoft.com/office/drawing/2014/chart" uri="{C3380CC4-5D6E-409C-BE32-E72D297353CC}">
              <c16:uniqueId val="{00000003-D488-4C54-BBDF-CC5C058171ED}"/>
            </c:ext>
          </c:extLst>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#N/A</c:v>
                </c:pt>
                <c:pt idx="1">
                  <c:v>0.01</c:v>
                </c:pt>
                <c:pt idx="2">
                  <c:v>#N/A</c:v>
                </c:pt>
                <c:pt idx="3">
                  <c:v>0.01</c:v>
                </c:pt>
                <c:pt idx="4">
                  <c:v>#N/A</c:v>
                </c:pt>
                <c:pt idx="5">
                  <c:v>0.01</c:v>
                </c:pt>
                <c:pt idx="6">
                  <c:v>#N/A</c:v>
                </c:pt>
                <c:pt idx="7">
                  <c:v>0.01</c:v>
                </c:pt>
                <c:pt idx="8">
                  <c:v>#N/A</c:v>
                </c:pt>
                <c:pt idx="9">
                  <c:v>0.02</c:v>
                </c:pt>
              </c:numCache>
            </c:numRef>
          </c:val>
          <c:extLst>
            <c:ext xmlns:c16="http://schemas.microsoft.com/office/drawing/2014/chart" uri="{C3380CC4-5D6E-409C-BE32-E72D297353CC}">
              <c16:uniqueId val="{00000004-D488-4C54-BBDF-CC5C058171ED}"/>
            </c:ext>
          </c:extLst>
        </c:ser>
        <c:ser>
          <c:idx val="5"/>
          <c:order val="5"/>
          <c:tx>
            <c:strRef>
              <c:f>データシート!$A$32</c:f>
              <c:strCache>
                <c:ptCount val="1"/>
                <c:pt idx="0">
                  <c:v>簡易水道事業特別会計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0.02</c:v>
                </c:pt>
                <c:pt idx="2">
                  <c:v>#N/A</c:v>
                </c:pt>
                <c:pt idx="3">
                  <c:v>0.03</c:v>
                </c:pt>
                <c:pt idx="4">
                  <c:v>#N/A</c:v>
                </c:pt>
                <c:pt idx="5">
                  <c:v>0.02</c:v>
                </c:pt>
                <c:pt idx="6">
                  <c:v>#N/A</c:v>
                </c:pt>
                <c:pt idx="7">
                  <c:v>0.02</c:v>
                </c:pt>
                <c:pt idx="8">
                  <c:v>#N/A</c:v>
                </c:pt>
                <c:pt idx="9">
                  <c:v>0.02</c:v>
                </c:pt>
              </c:numCache>
            </c:numRef>
          </c:val>
          <c:extLst>
            <c:ext xmlns:c16="http://schemas.microsoft.com/office/drawing/2014/chart" uri="{C3380CC4-5D6E-409C-BE32-E72D297353CC}">
              <c16:uniqueId val="{00000005-D488-4C54-BBDF-CC5C058171ED}"/>
            </c:ext>
          </c:extLst>
        </c:ser>
        <c:ser>
          <c:idx val="6"/>
          <c:order val="6"/>
          <c:tx>
            <c:strRef>
              <c:f>データシート!$A$33</c:f>
              <c:strCache>
                <c:ptCount val="1"/>
                <c:pt idx="0">
                  <c:v>国民健康保険直診勘定特別会計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0</c:v>
                </c:pt>
                <c:pt idx="1">
                  <c:v>0</c:v>
                </c:pt>
                <c:pt idx="2">
                  <c:v>0</c:v>
                </c:pt>
                <c:pt idx="3">
                  <c:v>0</c:v>
                </c:pt>
                <c:pt idx="4">
                  <c:v>0</c:v>
                </c:pt>
                <c:pt idx="5">
                  <c:v>0</c:v>
                </c:pt>
                <c:pt idx="6">
                  <c:v>0</c:v>
                </c:pt>
                <c:pt idx="7">
                  <c:v>0</c:v>
                </c:pt>
                <c:pt idx="8">
                  <c:v>#N/A</c:v>
                </c:pt>
                <c:pt idx="9">
                  <c:v>0.15</c:v>
                </c:pt>
              </c:numCache>
            </c:numRef>
          </c:val>
          <c:extLst>
            <c:ext xmlns:c16="http://schemas.microsoft.com/office/drawing/2014/chart" uri="{C3380CC4-5D6E-409C-BE32-E72D297353CC}">
              <c16:uniqueId val="{00000006-D488-4C54-BBDF-CC5C058171ED}"/>
            </c:ext>
          </c:extLst>
        </c:ser>
        <c:ser>
          <c:idx val="7"/>
          <c:order val="7"/>
          <c:tx>
            <c:strRef>
              <c:f>データシート!$A$34</c:f>
              <c:strCache>
                <c:ptCount val="1"/>
                <c:pt idx="0">
                  <c:v>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0.04</c:v>
                </c:pt>
                <c:pt idx="2">
                  <c:v>#N/A</c:v>
                </c:pt>
                <c:pt idx="3">
                  <c:v>0.02</c:v>
                </c:pt>
                <c:pt idx="4">
                  <c:v>#N/A</c:v>
                </c:pt>
                <c:pt idx="5">
                  <c:v>0</c:v>
                </c:pt>
                <c:pt idx="6">
                  <c:v>#N/A</c:v>
                </c:pt>
                <c:pt idx="7">
                  <c:v>0.21</c:v>
                </c:pt>
                <c:pt idx="8">
                  <c:v>#N/A</c:v>
                </c:pt>
                <c:pt idx="9">
                  <c:v>0.49</c:v>
                </c:pt>
              </c:numCache>
            </c:numRef>
          </c:val>
          <c:extLst>
            <c:ext xmlns:c16="http://schemas.microsoft.com/office/drawing/2014/chart" uri="{C3380CC4-5D6E-409C-BE32-E72D297353CC}">
              <c16:uniqueId val="{00000007-D488-4C54-BBDF-CC5C058171ED}"/>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0.37</c:v>
                </c:pt>
                <c:pt idx="2">
                  <c:v>#N/A</c:v>
                </c:pt>
                <c:pt idx="3">
                  <c:v>0.39</c:v>
                </c:pt>
                <c:pt idx="4">
                  <c:v>#N/A</c:v>
                </c:pt>
                <c:pt idx="5">
                  <c:v>0.26</c:v>
                </c:pt>
                <c:pt idx="6">
                  <c:v>#N/A</c:v>
                </c:pt>
                <c:pt idx="7">
                  <c:v>0.45</c:v>
                </c:pt>
                <c:pt idx="8">
                  <c:v>#N/A</c:v>
                </c:pt>
                <c:pt idx="9">
                  <c:v>1.07</c:v>
                </c:pt>
              </c:numCache>
            </c:numRef>
          </c:val>
          <c:extLst>
            <c:ext xmlns:c16="http://schemas.microsoft.com/office/drawing/2014/chart" uri="{C3380CC4-5D6E-409C-BE32-E72D297353CC}">
              <c16:uniqueId val="{00000008-D488-4C54-BBDF-CC5C058171ED}"/>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6.49</c:v>
                </c:pt>
                <c:pt idx="2">
                  <c:v>#N/A</c:v>
                </c:pt>
                <c:pt idx="3">
                  <c:v>7.98</c:v>
                </c:pt>
                <c:pt idx="4">
                  <c:v>#N/A</c:v>
                </c:pt>
                <c:pt idx="5">
                  <c:v>8.23</c:v>
                </c:pt>
                <c:pt idx="6">
                  <c:v>#N/A</c:v>
                </c:pt>
                <c:pt idx="7">
                  <c:v>9.5399999999999991</c:v>
                </c:pt>
                <c:pt idx="8">
                  <c:v>#N/A</c:v>
                </c:pt>
                <c:pt idx="9">
                  <c:v>8.99</c:v>
                </c:pt>
              </c:numCache>
            </c:numRef>
          </c:val>
          <c:extLst>
            <c:ext xmlns:c16="http://schemas.microsoft.com/office/drawing/2014/chart" uri="{C3380CC4-5D6E-409C-BE32-E72D297353CC}">
              <c16:uniqueId val="{00000009-D488-4C54-BBDF-CC5C058171ED}"/>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1046</c:v>
                </c:pt>
                <c:pt idx="5">
                  <c:v>1117</c:v>
                </c:pt>
                <c:pt idx="8">
                  <c:v>1079</c:v>
                </c:pt>
                <c:pt idx="11">
                  <c:v>1026</c:v>
                </c:pt>
                <c:pt idx="14">
                  <c:v>1017</c:v>
                </c:pt>
              </c:numCache>
            </c:numRef>
          </c:val>
          <c:extLst>
            <c:ext xmlns:c16="http://schemas.microsoft.com/office/drawing/2014/chart" uri="{C3380CC4-5D6E-409C-BE32-E72D297353CC}">
              <c16:uniqueId val="{00000000-21F1-470D-BDDD-A77DC8E06A3B}"/>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21F1-470D-BDDD-A77DC8E06A3B}"/>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21F1-470D-BDDD-A77DC8E06A3B}"/>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10</c:v>
                </c:pt>
                <c:pt idx="3">
                  <c:v>10</c:v>
                </c:pt>
                <c:pt idx="6">
                  <c:v>12</c:v>
                </c:pt>
                <c:pt idx="9">
                  <c:v>12</c:v>
                </c:pt>
                <c:pt idx="12">
                  <c:v>21</c:v>
                </c:pt>
              </c:numCache>
            </c:numRef>
          </c:val>
          <c:extLst>
            <c:ext xmlns:c16="http://schemas.microsoft.com/office/drawing/2014/chart" uri="{C3380CC4-5D6E-409C-BE32-E72D297353CC}">
              <c16:uniqueId val="{00000003-21F1-470D-BDDD-A77DC8E06A3B}"/>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54</c:v>
                </c:pt>
                <c:pt idx="3">
                  <c:v>47</c:v>
                </c:pt>
                <c:pt idx="6">
                  <c:v>45</c:v>
                </c:pt>
                <c:pt idx="9">
                  <c:v>51</c:v>
                </c:pt>
                <c:pt idx="12">
                  <c:v>50</c:v>
                </c:pt>
              </c:numCache>
            </c:numRef>
          </c:val>
          <c:extLst>
            <c:ext xmlns:c16="http://schemas.microsoft.com/office/drawing/2014/chart" uri="{C3380CC4-5D6E-409C-BE32-E72D297353CC}">
              <c16:uniqueId val="{00000004-21F1-470D-BDDD-A77DC8E06A3B}"/>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1F1-470D-BDDD-A77DC8E06A3B}"/>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21F1-470D-BDDD-A77DC8E06A3B}"/>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1004</c:v>
                </c:pt>
                <c:pt idx="3">
                  <c:v>1111</c:v>
                </c:pt>
                <c:pt idx="6">
                  <c:v>1091</c:v>
                </c:pt>
                <c:pt idx="9">
                  <c:v>957</c:v>
                </c:pt>
                <c:pt idx="12">
                  <c:v>846</c:v>
                </c:pt>
              </c:numCache>
            </c:numRef>
          </c:val>
          <c:extLst>
            <c:ext xmlns:c16="http://schemas.microsoft.com/office/drawing/2014/chart" uri="{C3380CC4-5D6E-409C-BE32-E72D297353CC}">
              <c16:uniqueId val="{00000007-21F1-470D-BDDD-A77DC8E06A3B}"/>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22</c:v>
                </c:pt>
                <c:pt idx="2">
                  <c:v>#N/A</c:v>
                </c:pt>
                <c:pt idx="3">
                  <c:v>#N/A</c:v>
                </c:pt>
                <c:pt idx="4">
                  <c:v>51</c:v>
                </c:pt>
                <c:pt idx="5">
                  <c:v>#N/A</c:v>
                </c:pt>
                <c:pt idx="6">
                  <c:v>#N/A</c:v>
                </c:pt>
                <c:pt idx="7">
                  <c:v>69</c:v>
                </c:pt>
                <c:pt idx="8">
                  <c:v>#N/A</c:v>
                </c:pt>
                <c:pt idx="9">
                  <c:v>#N/A</c:v>
                </c:pt>
                <c:pt idx="10">
                  <c:v>-6</c:v>
                </c:pt>
                <c:pt idx="11">
                  <c:v>#N/A</c:v>
                </c:pt>
                <c:pt idx="12">
                  <c:v>#N/A</c:v>
                </c:pt>
                <c:pt idx="13">
                  <c:v>-100</c:v>
                </c:pt>
                <c:pt idx="14">
                  <c:v>#N/A</c:v>
                </c:pt>
              </c:numCache>
            </c:numRef>
          </c:val>
          <c:smooth val="0"/>
          <c:extLst>
            <c:ext xmlns:c16="http://schemas.microsoft.com/office/drawing/2014/chart" uri="{C3380CC4-5D6E-409C-BE32-E72D297353CC}">
              <c16:uniqueId val="{00000008-21F1-470D-BDDD-A77DC8E06A3B}"/>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8289</c:v>
                </c:pt>
                <c:pt idx="5">
                  <c:v>7603</c:v>
                </c:pt>
                <c:pt idx="8">
                  <c:v>7230</c:v>
                </c:pt>
                <c:pt idx="11">
                  <c:v>6957</c:v>
                </c:pt>
                <c:pt idx="14">
                  <c:v>6670</c:v>
                </c:pt>
              </c:numCache>
            </c:numRef>
          </c:val>
          <c:extLst>
            <c:ext xmlns:c16="http://schemas.microsoft.com/office/drawing/2014/chart" uri="{C3380CC4-5D6E-409C-BE32-E72D297353CC}">
              <c16:uniqueId val="{00000000-D1B4-4EAB-BE59-3DBB88BC9F65}"/>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77</c:v>
                </c:pt>
                <c:pt idx="5">
                  <c:v>62</c:v>
                </c:pt>
                <c:pt idx="8">
                  <c:v>52</c:v>
                </c:pt>
                <c:pt idx="11">
                  <c:v>32</c:v>
                </c:pt>
                <c:pt idx="14">
                  <c:v>14</c:v>
                </c:pt>
              </c:numCache>
            </c:numRef>
          </c:val>
          <c:extLst>
            <c:ext xmlns:c16="http://schemas.microsoft.com/office/drawing/2014/chart" uri="{C3380CC4-5D6E-409C-BE32-E72D297353CC}">
              <c16:uniqueId val="{00000001-D1B4-4EAB-BE59-3DBB88BC9F65}"/>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4879</c:v>
                </c:pt>
                <c:pt idx="5">
                  <c:v>4623</c:v>
                </c:pt>
                <c:pt idx="8">
                  <c:v>4154</c:v>
                </c:pt>
                <c:pt idx="11">
                  <c:v>3728</c:v>
                </c:pt>
                <c:pt idx="14">
                  <c:v>4001</c:v>
                </c:pt>
              </c:numCache>
            </c:numRef>
          </c:val>
          <c:extLst>
            <c:ext xmlns:c16="http://schemas.microsoft.com/office/drawing/2014/chart" uri="{C3380CC4-5D6E-409C-BE32-E72D297353CC}">
              <c16:uniqueId val="{00000002-D1B4-4EAB-BE59-3DBB88BC9F65}"/>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D1B4-4EAB-BE59-3DBB88BC9F65}"/>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D1B4-4EAB-BE59-3DBB88BC9F65}"/>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D1B4-4EAB-BE59-3DBB88BC9F65}"/>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1103</c:v>
                </c:pt>
                <c:pt idx="3">
                  <c:v>1017</c:v>
                </c:pt>
                <c:pt idx="6">
                  <c:v>922</c:v>
                </c:pt>
                <c:pt idx="9">
                  <c:v>1024</c:v>
                </c:pt>
                <c:pt idx="12">
                  <c:v>1000</c:v>
                </c:pt>
              </c:numCache>
            </c:numRef>
          </c:val>
          <c:extLst>
            <c:ext xmlns:c16="http://schemas.microsoft.com/office/drawing/2014/chart" uri="{C3380CC4-5D6E-409C-BE32-E72D297353CC}">
              <c16:uniqueId val="{00000006-D1B4-4EAB-BE59-3DBB88BC9F65}"/>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176</c:v>
                </c:pt>
                <c:pt idx="3">
                  <c:v>239</c:v>
                </c:pt>
                <c:pt idx="6">
                  <c:v>233</c:v>
                </c:pt>
                <c:pt idx="9">
                  <c:v>240</c:v>
                </c:pt>
                <c:pt idx="12">
                  <c:v>228</c:v>
                </c:pt>
              </c:numCache>
            </c:numRef>
          </c:val>
          <c:extLst>
            <c:ext xmlns:c16="http://schemas.microsoft.com/office/drawing/2014/chart" uri="{C3380CC4-5D6E-409C-BE32-E72D297353CC}">
              <c16:uniqueId val="{00000007-D1B4-4EAB-BE59-3DBB88BC9F65}"/>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504</c:v>
                </c:pt>
                <c:pt idx="3">
                  <c:v>503</c:v>
                </c:pt>
                <c:pt idx="6">
                  <c:v>458</c:v>
                </c:pt>
                <c:pt idx="9">
                  <c:v>449</c:v>
                </c:pt>
                <c:pt idx="12">
                  <c:v>595</c:v>
                </c:pt>
              </c:numCache>
            </c:numRef>
          </c:val>
          <c:extLst>
            <c:ext xmlns:c16="http://schemas.microsoft.com/office/drawing/2014/chart" uri="{C3380CC4-5D6E-409C-BE32-E72D297353CC}">
              <c16:uniqueId val="{00000008-D1B4-4EAB-BE59-3DBB88BC9F65}"/>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D1B4-4EAB-BE59-3DBB88BC9F65}"/>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8538</c:v>
                </c:pt>
                <c:pt idx="3">
                  <c:v>7876</c:v>
                </c:pt>
                <c:pt idx="6">
                  <c:v>7098</c:v>
                </c:pt>
                <c:pt idx="9">
                  <c:v>5966</c:v>
                </c:pt>
                <c:pt idx="12">
                  <c:v>5588</c:v>
                </c:pt>
              </c:numCache>
            </c:numRef>
          </c:val>
          <c:extLst>
            <c:ext xmlns:c16="http://schemas.microsoft.com/office/drawing/2014/chart" uri="{C3380CC4-5D6E-409C-BE32-E72D297353CC}">
              <c16:uniqueId val="{0000000A-D1B4-4EAB-BE59-3DBB88BC9F65}"/>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D1B4-4EAB-BE59-3DBB88BC9F65}"/>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918</c:v>
                </c:pt>
                <c:pt idx="1">
                  <c:v>903</c:v>
                </c:pt>
                <c:pt idx="2">
                  <c:v>900</c:v>
                </c:pt>
              </c:numCache>
            </c:numRef>
          </c:val>
          <c:extLst>
            <c:ext xmlns:c16="http://schemas.microsoft.com/office/drawing/2014/chart" uri="{C3380CC4-5D6E-409C-BE32-E72D297353CC}">
              <c16:uniqueId val="{00000000-F57D-46EE-B418-69AF7FD272E1}"/>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1700</c:v>
                </c:pt>
                <c:pt idx="1">
                  <c:v>1000</c:v>
                </c:pt>
                <c:pt idx="2">
                  <c:v>1224</c:v>
                </c:pt>
              </c:numCache>
            </c:numRef>
          </c:val>
          <c:extLst>
            <c:ext xmlns:c16="http://schemas.microsoft.com/office/drawing/2014/chart" uri="{C3380CC4-5D6E-409C-BE32-E72D297353CC}">
              <c16:uniqueId val="{00000001-F57D-46EE-B418-69AF7FD272E1}"/>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2708</c:v>
                </c:pt>
                <c:pt idx="1">
                  <c:v>2836</c:v>
                </c:pt>
                <c:pt idx="2">
                  <c:v>3024</c:v>
                </c:pt>
              </c:numCache>
            </c:numRef>
          </c:val>
          <c:extLst>
            <c:ext xmlns:c16="http://schemas.microsoft.com/office/drawing/2014/chart" uri="{C3380CC4-5D6E-409C-BE32-E72D297353CC}">
              <c16:uniqueId val="{00000002-F57D-46EE-B418-69AF7FD272E1}"/>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{E0FB1002-B532-453C-8A83-5E9139FFFF20}</c15:txfldGUID>
                      <c15:f>公会計指標分析・財政指標組合せ分析表!$BP$50</c15:f>
                      <c15:dlblFieldTableCache>
                        <c:ptCount val="1"/>
                        <c:pt idx="0">
                          <c:v>H30</c:v>
                        </c:pt>
                      </c15:dlblFieldTableCache>
                    </c15:dlblFTEntry>
                  </c15:dlblFieldTable>
                  <c15:showDataLabelsRange val="0"/>
                </c:ext>
                <c:ext xmlns:c16="http://schemas.microsoft.com/office/drawing/2014/chart" uri="{C3380CC4-5D6E-409C-BE32-E72D297353CC}">
                  <c16:uniqueId val="{00000000-985F-4905-998A-D04EA97FA488}"/>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{5B9DD279-C526-458A-88F8-A0C2E8D021A2}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985F-4905-998A-D04EA97FA488}"/>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{89B352A6-C785-40FC-A0EF-22DAAE9B8C2C}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985F-4905-998A-D04EA97FA488}"/>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{EAF7B047-733A-44EC-8B61-2C6A82D0D917}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985F-4905-998A-D04EA97FA488}"/>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{7D2D4A06-0D56-4188-91BB-FC5A2F666B70}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985F-4905-998A-D04EA97FA488}"/>
                </c:ext>
              </c:extLst>
            </c:dLbl>
            <c:dLbl>
              <c:idx val="8"/>
              <c:tx>
                <c:strRef>
                  <c:f>公会計指標分析・財政指標組合せ分析表!$BX$50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{2891F6A0-F669-441C-BD51-597833A598B9}</c15:txfldGUID>
                      <c15:f>公会計指標分析・財政指標組合せ分析表!$BX$50</c15:f>
                      <c15:dlblFieldTableCache>
                        <c:ptCount val="1"/>
                        <c:pt idx="0">
                          <c:v>R01</c:v>
                        </c:pt>
                      </c15:dlblFieldTableCache>
                    </c15:dlblFTEntry>
                  </c15:dlblFieldTable>
                  <c15:showDataLabelsRange val="0"/>
                </c:ext>
                <c:ext xmlns:c16="http://schemas.microsoft.com/office/drawing/2014/chart" uri="{C3380CC4-5D6E-409C-BE32-E72D297353CC}">
                  <c16:uniqueId val="{00000005-985F-4905-998A-D04EA97FA488}"/>
                </c:ext>
              </c:extLst>
            </c:dLbl>
            <c:dLbl>
              <c:idx val="16"/>
              <c:tx>
                <c:strRef>
                  <c:f>公会計指標分析・財政指標組合せ分析表!$CF$50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{5DE52530-FA2A-40F0-AA2A-63789DB36831}</c15:txfldGUID>
                      <c15:f>公会計指標分析・財政指標組合せ分析表!$CF$50</c15:f>
                      <c15:dlblFieldTableCache>
                        <c:ptCount val="1"/>
                        <c:pt idx="0">
                          <c:v>R02</c:v>
                        </c:pt>
                      </c15:dlblFieldTableCache>
                    </c15:dlblFTEntry>
                  </c15:dlblFieldTable>
                  <c15:showDataLabelsRange val="0"/>
                </c:ext>
                <c:ext xmlns:c16="http://schemas.microsoft.com/office/drawing/2014/chart" uri="{C3380CC4-5D6E-409C-BE32-E72D297353CC}">
                  <c16:uniqueId val="{00000006-985F-4905-998A-D04EA97FA488}"/>
                </c:ext>
              </c:extLst>
            </c:dLbl>
            <c:dLbl>
              <c:idx val="24"/>
              <c:tx>
                <c:strRef>
                  <c:f>公会計指標分析・財政指標組合せ分析表!$CN$50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{4D44EB0A-BF85-4E55-A8AF-EE524A6718A0}</c15:txfldGUID>
                      <c15:f>公会計指標分析・財政指標組合せ分析表!$CN$50</c15:f>
                      <c15:dlblFieldTableCache>
                        <c:ptCount val="1"/>
                        <c:pt idx="0">
                          <c:v>R03</c:v>
                        </c:pt>
                      </c15:dlblFieldTableCache>
                    </c15:dlblFTEntry>
                  </c15:dlblFieldTable>
                  <c15:showDataLabelsRange val="0"/>
                </c:ext>
                <c:ext xmlns:c16="http://schemas.microsoft.com/office/drawing/2014/chart" uri="{C3380CC4-5D6E-409C-BE32-E72D297353CC}">
                  <c16:uniqueId val="{00000007-985F-4905-998A-D04EA97FA488}"/>
                </c:ext>
              </c:extLst>
            </c:dLbl>
            <c:dLbl>
              <c:idx val="32"/>
              <c:tx>
                <c:strRef>
                  <c:f>公会計指標分析・財政指標組合せ分析表!$CV$50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{1C3CCB74-19EA-458F-8300-B2D2684E8CB9}</c15:txfldGUID>
                      <c15:f>公会計指標分析・財政指標組合せ分析表!$CV$50</c15:f>
                      <c15:dlblFieldTableCache>
                        <c:ptCount val="1"/>
                        <c:pt idx="0">
                          <c:v>R04</c:v>
                        </c:pt>
                      </c15:dlblFieldTableCache>
                    </c15:dlblFTEntry>
                  </c15:dlblFieldTable>
                  <c15:showDataLabelsRange val="0"/>
                </c:ext>
                <c:ext xmlns:c16="http://schemas.microsoft.com/office/drawing/2014/chart" uri="{C3380CC4-5D6E-409C-BE32-E72D297353CC}">
                  <c16:uniqueId val="{00000008-985F-4905-998A-D04EA97FA488}"/>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65.400000000000006</c:v>
                </c:pt>
                <c:pt idx="8">
                  <c:v>66.900000000000006</c:v>
                </c:pt>
                <c:pt idx="16">
                  <c:v>68.7</c:v>
                </c:pt>
                <c:pt idx="24">
                  <c:v>70.099999999999994</c:v>
                </c:pt>
                <c:pt idx="32">
                  <c:v>71.099999999999994</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985F-4905-998A-D04EA97FA488}"/>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H30</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{5970271D-4AE3-496D-B893-11FCA957084E}</c15:txfldGUID>
                      <c15:f>公会計指標分析・財政指標組合せ分析表!$BP$50</c15:f>
                      <c15:dlblFieldTableCache>
                        <c:ptCount val="1"/>
                        <c:pt idx="0">
                          <c:v>H30</c:v>
                        </c:pt>
                      </c15:dlblFieldTableCache>
                    </c15:dlblFTEntry>
                  </c15:dlblFieldTable>
                  <c15:showDataLabelsRange val="0"/>
                </c:ext>
                <c:ext xmlns:c16="http://schemas.microsoft.com/office/drawing/2014/chart" uri="{C3380CC4-5D6E-409C-BE32-E72D297353CC}">
                  <c16:uniqueId val="{0000000A-985F-4905-998A-D04EA97FA488}"/>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{74ADEE45-D9C6-4B7D-A80B-A0C34BE5CFB2}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985F-4905-998A-D04EA97FA488}"/>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{E094BE81-DC38-4097-955E-9EBF86BAAB7B}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985F-4905-998A-D04EA97FA488}"/>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{5CD44809-6DC3-4DB1-BC1B-34000E401021}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985F-4905-998A-D04EA97FA488}"/>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{3B95AB5C-7BEC-4E07-8E1A-7DA19ED38B05}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985F-4905-998A-D04EA97FA488}"/>
                </c:ext>
              </c:extLst>
            </c:dLbl>
            <c:dLbl>
              <c:idx val="8"/>
              <c:tx>
                <c:strRef>
                  <c:f>公会計指標分析・財政指標組合せ分析表!$BX$50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{7BA81CFC-B203-49D6-8F07-C72B3D341327}</c15:txfldGUID>
                      <c15:f>公会計指標分析・財政指標組合せ分析表!$BX$50</c15:f>
                      <c15:dlblFieldTableCache>
                        <c:ptCount val="1"/>
                        <c:pt idx="0">
                          <c:v>R01</c:v>
                        </c:pt>
                      </c15:dlblFieldTableCache>
                    </c15:dlblFTEntry>
                  </c15:dlblFieldTable>
                  <c15:showDataLabelsRange val="0"/>
                </c:ext>
                <c:ext xmlns:c16="http://schemas.microsoft.com/office/drawing/2014/chart" uri="{C3380CC4-5D6E-409C-BE32-E72D297353CC}">
                  <c16:uniqueId val="{0000000F-985F-4905-998A-D04EA97FA488}"/>
                </c:ext>
              </c:extLst>
            </c:dLbl>
            <c:dLbl>
              <c:idx val="16"/>
              <c:tx>
                <c:strRef>
                  <c:f>公会計指標分析・財政指標組合せ分析表!$CF$50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{1F6C6FE6-0A87-40AA-BACF-FD1D90EA919E}</c15:txfldGUID>
                      <c15:f>公会計指標分析・財政指標組合せ分析表!$CF$50</c15:f>
                      <c15:dlblFieldTableCache>
                        <c:ptCount val="1"/>
                        <c:pt idx="0">
                          <c:v>R02</c:v>
                        </c:pt>
                      </c15:dlblFieldTableCache>
                    </c15:dlblFTEntry>
                  </c15:dlblFieldTable>
                  <c15:showDataLabelsRange val="0"/>
                </c:ext>
                <c:ext xmlns:c16="http://schemas.microsoft.com/office/drawing/2014/chart" uri="{C3380CC4-5D6E-409C-BE32-E72D297353CC}">
                  <c16:uniqueId val="{00000010-985F-4905-998A-D04EA97FA488}"/>
                </c:ext>
              </c:extLst>
            </c:dLbl>
            <c:dLbl>
              <c:idx val="24"/>
              <c:layout>
                <c:manualLayout>
                  <c:x val="-4.5538669966447891E-2"/>
                  <c:y val="-6.4739042105865174E-2"/>
                </c:manualLayout>
              </c:layout>
              <c:tx>
                <c:strRef>
                  <c:f>公会計指標分析・財政指標組合せ分析表!$CN$50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{662FE522-D6B1-4398-A8E0-C9CDCA2657F5}</c15:txfldGUID>
                      <c15:f>公会計指標分析・財政指標組合せ分析表!$CN$50</c15:f>
                      <c15:dlblFieldTableCache>
                        <c:ptCount val="1"/>
                        <c:pt idx="0">
                          <c:v>R03</c:v>
                        </c:pt>
                      </c15:dlblFieldTableCache>
                    </c15:dlblFTEntry>
                  </c15:dlblFieldTable>
                  <c15:showDataLabelsRange val="0"/>
                </c:ext>
                <c:ext xmlns:c16="http://schemas.microsoft.com/office/drawing/2014/chart" uri="{C3380CC4-5D6E-409C-BE32-E72D297353CC}">
                  <c16:uniqueId val="{00000011-985F-4905-998A-D04EA97FA488}"/>
                </c:ext>
              </c:extLst>
            </c:dLbl>
            <c:dLbl>
              <c:idx val="32"/>
              <c:layout>
                <c:manualLayout>
                  <c:x val="-1.8492831334020448E-2"/>
                  <c:y val="-6.4739042105865174E-2"/>
                </c:manualLayout>
              </c:layout>
              <c:tx>
                <c:strRef>
                  <c:f>公会計指標分析・財政指標組合せ分析表!$CV$50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{D5BD6BE5-A2FF-4F0B-BC65-24DA81543E99}</c15:txfldGUID>
                      <c15:f>公会計指標分析・財政指標組合せ分析表!$CV$50</c15:f>
                      <c15:dlblFieldTableCache>
                        <c:ptCount val="1"/>
                        <c:pt idx="0">
                          <c:v>R04</c:v>
                        </c:pt>
                      </c15:dlblFieldTableCache>
                    </c15:dlblFTEntry>
                  </c15:dlblFieldTable>
                  <c15:showDataLabelsRange val="0"/>
                </c:ext>
                <c:ext xmlns:c16="http://schemas.microsoft.com/office/drawing/2014/chart" uri="{C3380CC4-5D6E-409C-BE32-E72D297353CC}">
                  <c16:uniqueId val="{00000012-985F-4905-998A-D04EA97FA488}"/>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61.2</c:v>
                </c:pt>
                <c:pt idx="8">
                  <c:v>62.8</c:v>
                </c:pt>
                <c:pt idx="16">
                  <c:v>62.2</c:v>
                </c:pt>
                <c:pt idx="24">
                  <c:v>62.9</c:v>
                </c:pt>
                <c:pt idx="32">
                  <c:v>62.9</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985F-4905-998A-D04EA97FA488}"/>
            </c:ext>
          </c:extLst>
        </c:ser>
        <c:dLbls>
          <c:showLegendKey val="0"/>
          <c:showVal val="1"/>
          <c:showCatName val="0"/>
          <c:showSerName val="0"/>
          <c:showPercent val="0"/>
          <c:showBubbleSize val="0"/>
        </c:dLbls>
        <c:axId val="46179840"/>
        <c:axId val="46181760"/>
      </c:scatterChart>
      <c:valAx>
        <c:axId val="46179840"/>
        <c:scaling>
          <c:orientation val="maxMin"/>
          <c:max val="63"/>
          <c:min val="61"/>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{EBA2F179-9002-402E-A5EF-56C4F44D6E4F}</c15:txfldGUID>
                      <c15:f>公会計指標分析・財政指標組合せ分析表!$BP$72</c15:f>
                      <c15:dlblFieldTableCache>
                        <c:ptCount val="1"/>
                        <c:pt idx="0">
                          <c:v>H30</c:v>
                        </c:pt>
                      </c15:dlblFieldTableCache>
                    </c15:dlblFTEntry>
                  </c15:dlblFieldTable>
                  <c15:showDataLabelsRange val="0"/>
                </c:ext>
                <c:ext xmlns:c16="http://schemas.microsoft.com/office/drawing/2014/chart" uri="{C3380CC4-5D6E-409C-BE32-E72D297353CC}">
                  <c16:uniqueId val="{00000000-D439-4B60-9617-DAA9345F1465}"/>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{84140713-FCC9-46F6-90CB-1FC87346C7E6}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D439-4B60-9617-DAA9345F1465}"/>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{4F4350AE-98D8-410F-B081-F3116E551C18}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D439-4B60-9617-DAA9345F1465}"/>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{4C7FA323-438E-4ADF-BFB7-FB0AE351D92B}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D439-4B60-9617-DAA9345F1465}"/>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{54544A9C-4A2A-4EEE-9F05-78D626B6DF28}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D439-4B60-9617-DAA9345F1465}"/>
                </c:ext>
              </c:extLst>
            </c:dLbl>
            <c:dLbl>
              <c:idx val="8"/>
              <c:tx>
                <c:strRef>
                  <c:f>公会計指標分析・財政指標組合せ分析表!$BX$72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{7FD837B2-C3A2-49B5-AC2D-D0ADA061081E}</c15:txfldGUID>
                      <c15:f>公会計指標分析・財政指標組合せ分析表!$BX$72</c15:f>
                      <c15:dlblFieldTableCache>
                        <c:ptCount val="1"/>
                        <c:pt idx="0">
                          <c:v>R01</c:v>
                        </c:pt>
                      </c15:dlblFieldTableCache>
                    </c15:dlblFTEntry>
                  </c15:dlblFieldTable>
                  <c15:showDataLabelsRange val="0"/>
                </c:ext>
                <c:ext xmlns:c16="http://schemas.microsoft.com/office/drawing/2014/chart" uri="{C3380CC4-5D6E-409C-BE32-E72D297353CC}">
                  <c16:uniqueId val="{00000005-D439-4B60-9617-DAA9345F1465}"/>
                </c:ext>
              </c:extLst>
            </c:dLbl>
            <c:dLbl>
              <c:idx val="16"/>
              <c:tx>
                <c:strRef>
                  <c:f>公会計指標分析・財政指標組合せ分析表!$CF$72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{F6E10134-9DB7-4EF7-8DD1-247D3DB11622}</c15:txfldGUID>
                      <c15:f>公会計指標分析・財政指標組合せ分析表!$CF$72</c15:f>
                      <c15:dlblFieldTableCache>
                        <c:ptCount val="1"/>
                        <c:pt idx="0">
                          <c:v>R02</c:v>
                        </c:pt>
                      </c15:dlblFieldTableCache>
                    </c15:dlblFTEntry>
                  </c15:dlblFieldTable>
                  <c15:showDataLabelsRange val="0"/>
                </c:ext>
                <c:ext xmlns:c16="http://schemas.microsoft.com/office/drawing/2014/chart" uri="{C3380CC4-5D6E-409C-BE32-E72D297353CC}">
                  <c16:uniqueId val="{00000006-D439-4B60-9617-DAA9345F1465}"/>
                </c:ext>
              </c:extLst>
            </c:dLbl>
            <c:dLbl>
              <c:idx val="24"/>
              <c:tx>
                <c:strRef>
                  <c:f>公会計指標分析・財政指標組合せ分析表!$CN$72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{E62C6104-C92B-431F-8744-65804CEFC563}</c15:txfldGUID>
                      <c15:f>公会計指標分析・財政指標組合せ分析表!$CN$72</c15:f>
                      <c15:dlblFieldTableCache>
                        <c:ptCount val="1"/>
                        <c:pt idx="0">
                          <c:v>R03</c:v>
                        </c:pt>
                      </c15:dlblFieldTableCache>
                    </c15:dlblFTEntry>
                  </c15:dlblFieldTable>
                  <c15:showDataLabelsRange val="0"/>
                </c:ext>
                <c:ext xmlns:c16="http://schemas.microsoft.com/office/drawing/2014/chart" uri="{C3380CC4-5D6E-409C-BE32-E72D297353CC}">
                  <c16:uniqueId val="{00000007-D439-4B60-9617-DAA9345F1465}"/>
                </c:ext>
              </c:extLst>
            </c:dLbl>
            <c:dLbl>
              <c:idx val="32"/>
              <c:tx>
                <c:strRef>
                  <c:f>公会計指標分析・財政指標組合せ分析表!$CV$72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{AA9F764F-912A-417A-B3DD-1E6C4E647454}</c15:txfldGUID>
                      <c15:f>公会計指標分析・財政指標組合せ分析表!$CV$72</c15:f>
                      <c15:dlblFieldTableCache>
                        <c:ptCount val="1"/>
                        <c:pt idx="0">
                          <c:v>R04</c:v>
                        </c:pt>
                      </c15:dlblFieldTableCache>
                    </c15:dlblFTEntry>
                  </c15:dlblFieldTable>
                  <c15:showDataLabelsRange val="0"/>
                </c:ext>
                <c:ext xmlns:c16="http://schemas.microsoft.com/office/drawing/2014/chart" uri="{C3380CC4-5D6E-409C-BE32-E72D297353CC}">
                  <c16:uniqueId val="{00000008-D439-4B60-9617-DAA9345F146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1.4</c:v>
                </c:pt>
                <c:pt idx="8">
                  <c:v>1.3</c:v>
                </c:pt>
                <c:pt idx="16">
                  <c:v>1.4</c:v>
                </c:pt>
                <c:pt idx="24">
                  <c:v>1.1000000000000001</c:v>
                </c:pt>
                <c:pt idx="32">
                  <c:v>-0.3</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D439-4B60-9617-DAA9345F1465}"/>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H30</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{2B4203AC-D33F-4DA3-8979-D088629B70BB}</c15:txfldGUID>
                      <c15:f>公会計指標分析・財政指標組合せ分析表!$BP$72</c15:f>
                      <c15:dlblFieldTableCache>
                        <c:ptCount val="1"/>
                        <c:pt idx="0">
                          <c:v>H30</c:v>
                        </c:pt>
                      </c15:dlblFieldTableCache>
                    </c15:dlblFTEntry>
                  </c15:dlblFieldTable>
                  <c15:showDataLabelsRange val="0"/>
                </c:ext>
                <c:ext xmlns:c16="http://schemas.microsoft.com/office/drawing/2014/chart" uri="{C3380CC4-5D6E-409C-BE32-E72D297353CC}">
                  <c16:uniqueId val="{0000000A-D439-4B60-9617-DAA9345F1465}"/>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{BB325AB1-8ADC-4468-AAB2-EB157A8648A9}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D439-4B60-9617-DAA9345F1465}"/>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{2D4AA468-D4DD-4515-A9D8-6FD29DDE0AB6}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D439-4B60-9617-DAA9345F1465}"/>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{A8593EF5-0E9D-41A1-87E2-A7F412CDDD79}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D439-4B60-9617-DAA9345F1465}"/>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{8E76033E-BE52-4EFD-87C3-F9DB14793268}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D439-4B60-9617-DAA9345F1465}"/>
                </c:ext>
              </c:extLst>
            </c:dLbl>
            <c:dLbl>
              <c:idx val="8"/>
              <c:tx>
                <c:strRef>
                  <c:f>公会計指標分析・財政指標組合せ分析表!$BX$72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{57C1DB7C-7389-4994-B34B-FE3F223F633F}</c15:txfldGUID>
                      <c15:f>公会計指標分析・財政指標組合せ分析表!$BX$72</c15:f>
                      <c15:dlblFieldTableCache>
                        <c:ptCount val="1"/>
                        <c:pt idx="0">
                          <c:v>R01</c:v>
                        </c:pt>
                      </c15:dlblFieldTableCache>
                    </c15:dlblFTEntry>
                  </c15:dlblFieldTable>
                  <c15:showDataLabelsRange val="0"/>
                </c:ext>
                <c:ext xmlns:c16="http://schemas.microsoft.com/office/drawing/2014/chart" uri="{C3380CC4-5D6E-409C-BE32-E72D297353CC}">
                  <c16:uniqueId val="{0000000F-D439-4B60-9617-DAA9345F1465}"/>
                </c:ext>
              </c:extLst>
            </c:dLbl>
            <c:dLbl>
              <c:idx val="16"/>
              <c:tx>
                <c:strRef>
                  <c:f>公会計指標分析・財政指標組合せ分析表!$CF$72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{2140224D-A741-4AF5-AFAB-DC0AA1B0F3F5}</c15:txfldGUID>
                      <c15:f>公会計指標分析・財政指標組合せ分析表!$CF$72</c15:f>
                      <c15:dlblFieldTableCache>
                        <c:ptCount val="1"/>
                        <c:pt idx="0">
                          <c:v>R02</c:v>
                        </c:pt>
                      </c15:dlblFieldTableCache>
                    </c15:dlblFTEntry>
                  </c15:dlblFieldTable>
                  <c15:showDataLabelsRange val="0"/>
                </c:ext>
                <c:ext xmlns:c16="http://schemas.microsoft.com/office/drawing/2014/chart" uri="{C3380CC4-5D6E-409C-BE32-E72D297353CC}">
                  <c16:uniqueId val="{00000010-D439-4B60-9617-DAA9345F1465}"/>
                </c:ext>
              </c:extLst>
            </c:dLbl>
            <c:dLbl>
              <c:idx val="24"/>
              <c:tx>
                <c:strRef>
                  <c:f>公会計指標分析・財政指標組合せ分析表!$CN$72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{AD8E6E84-75C1-45CD-94E8-2FC1A3717783}</c15:txfldGUID>
                      <c15:f>公会計指標分析・財政指標組合せ分析表!$CN$72</c15:f>
                      <c15:dlblFieldTableCache>
                        <c:ptCount val="1"/>
                        <c:pt idx="0">
                          <c:v>R03</c:v>
                        </c:pt>
                      </c15:dlblFieldTableCache>
                    </c15:dlblFTEntry>
                  </c15:dlblFieldTable>
                  <c15:showDataLabelsRange val="0"/>
                </c:ext>
                <c:ext xmlns:c16="http://schemas.microsoft.com/office/drawing/2014/chart" uri="{C3380CC4-5D6E-409C-BE32-E72D297353CC}">
                  <c16:uniqueId val="{00000011-D439-4B60-9617-DAA9345F1465}"/>
                </c:ext>
              </c:extLst>
            </c:dLbl>
            <c:dLbl>
              <c:idx val="32"/>
              <c:tx>
                <c:strRef>
                  <c:f>公会計指標分析・財政指標組合せ分析表!$CV$72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{79F3E985-80A6-4E62-A1E9-C1C2CB4796DB}</c15:txfldGUID>
                      <c15:f>公会計指標分析・財政指標組合せ分析表!$CV$72</c15:f>
                      <c15:dlblFieldTableCache>
                        <c:ptCount val="1"/>
                        <c:pt idx="0">
                          <c:v>R04</c:v>
                        </c:pt>
                      </c15:dlblFieldTableCache>
                    </c15:dlblFTEntry>
                  </c15:dlblFieldTable>
                  <c15:showDataLabelsRange val="0"/>
                </c:ext>
                <c:ext xmlns:c16="http://schemas.microsoft.com/office/drawing/2014/chart" uri="{C3380CC4-5D6E-409C-BE32-E72D297353CC}">
                  <c16:uniqueId val="{00000012-D439-4B60-9617-DAA9345F146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7.2</c:v>
                </c:pt>
                <c:pt idx="8">
                  <c:v>7.7</c:v>
                </c:pt>
                <c:pt idx="16">
                  <c:v>5.8</c:v>
                </c:pt>
                <c:pt idx="24">
                  <c:v>6.1</c:v>
                </c:pt>
                <c:pt idx="32">
                  <c:v>6.4</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D439-4B60-9617-DAA9345F1465}"/>
            </c:ext>
          </c:extLst>
        </c:ser>
        <c:dLbls>
          <c:showLegendKey val="0"/>
          <c:showVal val="1"/>
          <c:showCatName val="0"/>
          <c:showSerName val="0"/>
          <c:showPercent val="0"/>
          <c:showBubbleSize val="0"/>
        </c:dLbls>
        <c:axId val="84219776"/>
        <c:axId val="84234240"/>
      </c:scatterChart>
      <c:valAx>
        <c:axId val="84219776"/>
        <c:scaling>
          <c:orientation val="maxMin"/>
          <c:max val="8"/>
          <c:min val="5"/>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4,795
4,764
333.00
7,279,521
6,787,780
402,012
4,467,313
5,588,228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指標は平成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年度以降殆ど変化はないが、類似団体平均値の約</a:t>
          </a:r>
          <a:r>
            <a:rPr kumimoji="1" lang="en-US" altLang="ja-JP" sz="1100">
              <a:solidFill>
                <a:schemeClr val="dk1"/>
              </a:solidFill>
              <a:effectLst/>
              <a:latin typeface="+mn-lt"/>
              <a:ea typeface="+mn-ea"/>
              <a:cs typeface="+mn-cs"/>
            </a:rPr>
            <a:t>65%</a:t>
          </a:r>
          <a:r>
            <a:rPr kumimoji="1" lang="ja-JP" altLang="ja-JP" sz="1100">
              <a:solidFill>
                <a:schemeClr val="dk1"/>
              </a:solidFill>
              <a:effectLst/>
              <a:latin typeface="+mn-lt"/>
              <a:ea typeface="+mn-ea"/>
              <a:cs typeface="+mn-cs"/>
            </a:rPr>
            <a:t>程度の数値となっている。原因としては、高齢化による納税義務者の減少や町内に核となる産業がないため税収の伸びが見込めず、財政基盤が弱体化していることが挙げられる。</a:t>
          </a:r>
          <a:endParaRPr lang="ja-JP" altLang="ja-JP" sz="1400">
            <a:effectLst/>
          </a:endParaRPr>
        </a:p>
        <a:p>
          <a:r>
            <a:rPr kumimoji="1" lang="ja-JP" altLang="ja-JP" sz="1100">
              <a:solidFill>
                <a:schemeClr val="dk1"/>
              </a:solidFill>
              <a:effectLst/>
              <a:latin typeface="+mn-lt"/>
              <a:ea typeface="+mn-ea"/>
              <a:cs typeface="+mn-cs"/>
            </a:rPr>
            <a:t>　今後においても引き続き、行財政のスリム化、定員管理・給与の適正化等を推進し、地方税の徴収強化や遊休地の処分等に取り組み、財政基盤の強化を図っていく。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163830</xdr:rowOff>
    </xdr:from>
    <xdr:to>
      <xdr:col>23</xdr:col>
      <xdr:colOff>133350</xdr:colOff>
      <xdr:row>44</xdr:row>
      <xdr:rowOff>165100</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164580"/>
          <a:ext cx="0" cy="154432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137177</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165100</xdr:rowOff>
    </xdr:from>
    <xdr:to>
      <xdr:col>24</xdr:col>
      <xdr:colOff>12700</xdr:colOff>
      <xdr:row>44</xdr:row>
      <xdr:rowOff>165100</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78757</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908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163830</xdr:rowOff>
    </xdr:from>
    <xdr:to>
      <xdr:col>24</xdr:col>
      <xdr:colOff>12700</xdr:colOff>
      <xdr:row>35</xdr:row>
      <xdr:rowOff>163830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164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108796</xdr:rowOff>
    </xdr:from>
    <xdr:to>
      <xdr:col>23</xdr:col>
      <xdr:colOff>133350</xdr:colOff>
      <xdr:row>44</xdr:row>
      <xdr:rowOff>108796</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65259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2133</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37448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157056</xdr:rowOff>
    </xdr:from>
    <xdr:to>
      <xdr:col>23</xdr:col>
      <xdr:colOff>184150</xdr:colOff>
      <xdr:row>44</xdr:row>
      <xdr:rowOff>87206</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52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108796</xdr:rowOff>
    </xdr:from>
    <xdr:to>
      <xdr:col>19</xdr:col>
      <xdr:colOff>133350</xdr:colOff>
      <xdr:row>44</xdr:row>
      <xdr:rowOff>108796</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65259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149013</xdr:rowOff>
    </xdr:from>
    <xdr:to>
      <xdr:col>19</xdr:col>
      <xdr:colOff>184150</xdr:colOff>
      <xdr:row>44</xdr:row>
      <xdr:rowOff>79163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521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89340</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2902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108796</xdr:rowOff>
    </xdr:from>
    <xdr:to>
      <xdr:col>15</xdr:col>
      <xdr:colOff>82550</xdr:colOff>
      <xdr:row>44</xdr:row>
      <xdr:rowOff>116840</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flipV="1">
          <a:off x="2336800" y="7652596"/>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132927</xdr:rowOff>
    </xdr:from>
    <xdr:to>
      <xdr:col>15</xdr:col>
      <xdr:colOff>133350</xdr:colOff>
      <xdr:row>44</xdr:row>
      <xdr:rowOff>63077</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505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73254</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2741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116840</xdr:rowOff>
    </xdr:from>
    <xdr:to>
      <xdr:col>11</xdr:col>
      <xdr:colOff>31750</xdr:colOff>
      <xdr:row>44</xdr:row>
      <xdr:rowOff>116840</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6606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68580</xdr:rowOff>
    </xdr:from>
    <xdr:to>
      <xdr:col>11</xdr:col>
      <xdr:colOff>82550</xdr:colOff>
      <xdr:row>43</xdr:row>
      <xdr:rowOff>170180</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44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8907</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209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52494</xdr:rowOff>
    </xdr:from>
    <xdr:to>
      <xdr:col>7</xdr:col>
      <xdr:colOff>31750</xdr:colOff>
      <xdr:row>43</xdr:row>
      <xdr:rowOff>154094</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424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164271</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1937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57996</xdr:rowOff>
    </xdr:from>
    <xdr:to>
      <xdr:col>23</xdr:col>
      <xdr:colOff>184150</xdr:colOff>
      <xdr:row>44</xdr:row>
      <xdr:rowOff>159596</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601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125323</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497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57996</xdr:rowOff>
    </xdr:from>
    <xdr:to>
      <xdr:col>19</xdr:col>
      <xdr:colOff>184150</xdr:colOff>
      <xdr:row>44</xdr:row>
      <xdr:rowOff>159596</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601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144373</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6881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57996</xdr:rowOff>
    </xdr:from>
    <xdr:to>
      <xdr:col>15</xdr:col>
      <xdr:colOff>133350</xdr:colOff>
      <xdr:row>44</xdr:row>
      <xdr:rowOff>159596</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601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144373</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6881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66040</xdr:rowOff>
    </xdr:from>
    <xdr:to>
      <xdr:col>11</xdr:col>
      <xdr:colOff>82550</xdr:colOff>
      <xdr:row>44</xdr:row>
      <xdr:rowOff>167640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152417</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66040</xdr:rowOff>
    </xdr:from>
    <xdr:to>
      <xdr:col>7</xdr:col>
      <xdr:colOff>31750</xdr:colOff>
      <xdr:row>44</xdr:row>
      <xdr:rowOff>167640</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152417</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[80.6%]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類似団体とほぼ同じ財政構造となっており、前年度と比較すると</a:t>
          </a:r>
          <a:r>
            <a:rPr kumimoji="1" lang="en-US" altLang="ja-JP" sz="1100">
              <a:solidFill>
                <a:schemeClr val="dk1"/>
              </a:solidFill>
              <a:effectLst/>
              <a:latin typeface="+mn-lt"/>
              <a:ea typeface="+mn-ea"/>
              <a:cs typeface="+mn-cs"/>
            </a:rPr>
            <a:t>0.1</a:t>
          </a:r>
          <a:r>
            <a:rPr kumimoji="1" lang="ja-JP" altLang="ja-JP" sz="1100">
              <a:solidFill>
                <a:schemeClr val="dk1"/>
              </a:solidFill>
              <a:effectLst/>
              <a:latin typeface="+mn-lt"/>
              <a:ea typeface="+mn-ea"/>
              <a:cs typeface="+mn-cs"/>
            </a:rPr>
            <a:t>ポイント減少している。主な要因としては、公債費の減によるもの。今後は臨時財政対策債、普通交付税減少が見込まれるため、引き続き、物件費等の削減や委託事業の見直し、定員管理適正化計画による職員の適正化と、公債費の計画的な繰上償還を推進し、行財政改革の取組を通じて義務的経費の削減を図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122979</xdr:rowOff>
    </xdr:from>
    <xdr:to>
      <xdr:col>23</xdr:col>
      <xdr:colOff>133350</xdr:colOff>
      <xdr:row>67</xdr:row>
      <xdr:rowOff>15663</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067079"/>
          <a:ext cx="0" cy="143573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159190</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474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15663</xdr:rowOff>
    </xdr:from>
    <xdr:to>
      <xdr:col>24</xdr:col>
      <xdr:colOff>12700</xdr:colOff>
      <xdr:row>67</xdr:row>
      <xdr:rowOff>15663</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028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37906</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8105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122979</xdr:rowOff>
    </xdr:from>
    <xdr:to>
      <xdr:col>24</xdr:col>
      <xdr:colOff>12700</xdr:colOff>
      <xdr:row>58</xdr:row>
      <xdr:rowOff>122979</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067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17780</xdr:rowOff>
    </xdr:from>
    <xdr:to>
      <xdr:col>23</xdr:col>
      <xdr:colOff>133350</xdr:colOff>
      <xdr:row>63</xdr:row>
      <xdr:rowOff>21802</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flipV="1">
          <a:off x="4114800" y="10819130"/>
          <a:ext cx="838200" cy="4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150723</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7806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7196</xdr:rowOff>
    </xdr:from>
    <xdr:to>
      <xdr:col>23</xdr:col>
      <xdr:colOff>184150</xdr:colOff>
      <xdr:row>63</xdr:row>
      <xdr:rowOff>108796</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808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21802</xdr:rowOff>
    </xdr:from>
    <xdr:to>
      <xdr:col>19</xdr:col>
      <xdr:colOff>133350</xdr:colOff>
      <xdr:row>64</xdr:row>
      <xdr:rowOff>11219</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3225800" y="10823152"/>
          <a:ext cx="889000" cy="160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45931</xdr:rowOff>
    </xdr:from>
    <xdr:to>
      <xdr:col>19</xdr:col>
      <xdr:colOff>184150</xdr:colOff>
      <xdr:row>62</xdr:row>
      <xdr:rowOff>147531</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675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157708</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4447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11219</xdr:rowOff>
    </xdr:from>
    <xdr:to>
      <xdr:col>15</xdr:col>
      <xdr:colOff>82550</xdr:colOff>
      <xdr:row>64</xdr:row>
      <xdr:rowOff>87630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2336800" y="10984019"/>
          <a:ext cx="889000" cy="76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75565</xdr:rowOff>
    </xdr:from>
    <xdr:to>
      <xdr:col>15</xdr:col>
      <xdr:colOff>133350</xdr:colOff>
      <xdr:row>64</xdr:row>
      <xdr:rowOff>5715</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7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15892</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645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83608</xdr:rowOff>
    </xdr:from>
    <xdr:to>
      <xdr:col>11</xdr:col>
      <xdr:colOff>31750</xdr:colOff>
      <xdr:row>64</xdr:row>
      <xdr:rowOff>87630</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1056408"/>
          <a:ext cx="889000" cy="4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121285</xdr:rowOff>
    </xdr:from>
    <xdr:to>
      <xdr:col>11</xdr:col>
      <xdr:colOff>82550</xdr:colOff>
      <xdr:row>65</xdr:row>
      <xdr:rowOff>51435</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1094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36212</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1180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77046</xdr:rowOff>
    </xdr:from>
    <xdr:to>
      <xdr:col>7</xdr:col>
      <xdr:colOff>31750</xdr:colOff>
      <xdr:row>65</xdr:row>
      <xdr:rowOff>7196</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1049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163423</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11362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138430</xdr:rowOff>
    </xdr:from>
    <xdr:to>
      <xdr:col>23</xdr:col>
      <xdr:colOff>184150</xdr:colOff>
      <xdr:row>63</xdr:row>
      <xdr:rowOff>68580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0768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154957</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0613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142452</xdr:rowOff>
    </xdr:from>
    <xdr:to>
      <xdr:col>19</xdr:col>
      <xdr:colOff>184150</xdr:colOff>
      <xdr:row>63</xdr:row>
      <xdr:rowOff>72602</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772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57379</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8587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131869</xdr:rowOff>
    </xdr:from>
    <xdr:to>
      <xdr:col>15</xdr:col>
      <xdr:colOff>133350</xdr:colOff>
      <xdr:row>64</xdr:row>
      <xdr:rowOff>62019</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933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46796</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0195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36830</xdr:rowOff>
    </xdr:from>
    <xdr:to>
      <xdr:col>11</xdr:col>
      <xdr:colOff>82550</xdr:colOff>
      <xdr:row>64</xdr:row>
      <xdr:rowOff>138430</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1009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148607</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778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32808</xdr:rowOff>
    </xdr:from>
    <xdr:to>
      <xdr:col>7</xdr:col>
      <xdr:colOff>31750</xdr:colOff>
      <xdr:row>64</xdr:row>
      <xdr:rowOff>134408</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005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144585</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774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[450,200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類似団体平均値とほぼ同じで、その順位は低い位置にある。昨年度と比較して増になった要因としては、人件費は職員の退職等により減少したが、水光熱費の高騰により物件費が増加したことによる。</a:t>
          </a:r>
          <a:endParaRPr lang="ja-JP" altLang="ja-JP" sz="1400">
            <a:effectLst/>
          </a:endParaRPr>
        </a:p>
        <a:p>
          <a:r>
            <a:rPr kumimoji="1" lang="ja-JP" altLang="ja-JP" sz="1100">
              <a:solidFill>
                <a:schemeClr val="dk1"/>
              </a:solidFill>
              <a:effectLst/>
              <a:latin typeface="+mn-lt"/>
              <a:ea typeface="+mn-ea"/>
              <a:cs typeface="+mn-cs"/>
            </a:rPr>
            <a:t>　人件費について、定員管理適正化計画により職員数は年々減少傾向にあるものの、依然類似団体と比較しても多く、合併後、総合支所方式を採用している本町は職員の削減にも限度があるため、令和</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年度に機構改革を行い抜本的な見直しを図っていく。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0" name="人件費・物件費等の状況グラフ枠">
          <a:extLst>
            <a:ext uri="{FF2B5EF4-FFF2-40B4-BE49-F238E27FC236}">
              <a16:creationId xmlns:a16="http://schemas.microsoft.com/office/drawing/2014/main" id="{00000000-0008-0000-0300-0000BE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153481</xdr:rowOff>
    </xdr:from>
    <xdr:to>
      <xdr:col>23</xdr:col>
      <xdr:colOff>133350</xdr:colOff>
      <xdr:row>89</xdr:row>
      <xdr:rowOff>70024</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flipV="1">
          <a:off x="4953000" y="13698031"/>
          <a:ext cx="0" cy="163104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42101</xdr:rowOff>
    </xdr:from>
    <xdr:ext cx="762000" cy="259045"/>
    <xdr:sp macro="" textlink="">
      <xdr:nvSpPr>
        <xdr:cNvPr id="192" name="人件費・物件費等の状況最小値テキスト">
          <a:extLst>
            <a:ext uri="{FF2B5EF4-FFF2-40B4-BE49-F238E27FC236}">
              <a16:creationId xmlns:a16="http://schemas.microsoft.com/office/drawing/2014/main" id="{00000000-0008-0000-0300-0000C0000000}"/>
            </a:ext>
          </a:extLst>
        </xdr:cNvPr>
        <xdr:cNvSpPr txBox="1"/>
      </xdr:nvSpPr>
      <xdr:spPr>
        <a:xfrm>
          <a:off x="5041900" y="153011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1,680,151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70024</xdr:rowOff>
    </xdr:from>
    <xdr:to>
      <xdr:col>24</xdr:col>
      <xdr:colOff>12700</xdr:colOff>
      <xdr:row>89</xdr:row>
      <xdr:rowOff>70024</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864100" y="15329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68408</xdr:rowOff>
    </xdr:from>
    <xdr:ext cx="762000" cy="259045"/>
    <xdr:sp macro="" textlink="">
      <xdr:nvSpPr>
        <xdr:cNvPr id="194" name="人件費・物件費等の状況最大値テキスト">
          <a:extLst>
            <a:ext uri="{FF2B5EF4-FFF2-40B4-BE49-F238E27FC236}">
              <a16:creationId xmlns:a16="http://schemas.microsoft.com/office/drawing/2014/main" id="{00000000-0008-0000-0300-0000C2000000}"/>
            </a:ext>
          </a:extLst>
        </xdr:cNvPr>
        <xdr:cNvSpPr txBox="1"/>
      </xdr:nvSpPr>
      <xdr:spPr>
        <a:xfrm>
          <a:off x="5041900" y="134415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260,677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153481</xdr:rowOff>
    </xdr:from>
    <xdr:to>
      <xdr:col>24</xdr:col>
      <xdr:colOff>12700</xdr:colOff>
      <xdr:row>79</xdr:row>
      <xdr:rowOff>153481</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864100" y="136980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5159</xdr:rowOff>
    </xdr:from>
    <xdr:to>
      <xdr:col>23</xdr:col>
      <xdr:colOff>133350</xdr:colOff>
      <xdr:row>81</xdr:row>
      <xdr:rowOff>28352</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114800" y="13892609"/>
          <a:ext cx="838200" cy="23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161138</xdr:rowOff>
    </xdr:from>
    <xdr:ext cx="762000" cy="259045"/>
    <xdr:sp macro="" textlink="">
      <xdr:nvSpPr>
        <xdr:cNvPr id="197" name="人件費・物件費等の状況平均値テキスト">
          <a:extLst>
            <a:ext uri="{FF2B5EF4-FFF2-40B4-BE49-F238E27FC236}">
              <a16:creationId xmlns:a16="http://schemas.microsoft.com/office/drawing/2014/main" id="{00000000-0008-0000-0300-0000C5000000}"/>
            </a:ext>
          </a:extLst>
        </xdr:cNvPr>
        <xdr:cNvSpPr txBox="1"/>
      </xdr:nvSpPr>
      <xdr:spPr>
        <a:xfrm>
          <a:off x="5041900" y="137056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144611</xdr:rowOff>
    </xdr:from>
    <xdr:to>
      <xdr:col>23</xdr:col>
      <xdr:colOff>184150</xdr:colOff>
      <xdr:row>81</xdr:row>
      <xdr:rowOff>74761</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4902200" y="13860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80</xdr:row>
      <xdr:rowOff>166294</xdr:rowOff>
    </xdr:from>
    <xdr:to>
      <xdr:col>19</xdr:col>
      <xdr:colOff>133350</xdr:colOff>
      <xdr:row>81</xdr:row>
      <xdr:rowOff>5159</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3225800" y="13882294"/>
          <a:ext cx="889000" cy="10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125761</xdr:rowOff>
    </xdr:from>
    <xdr:to>
      <xdr:col>19</xdr:col>
      <xdr:colOff>184150</xdr:colOff>
      <xdr:row>81</xdr:row>
      <xdr:rowOff>55911</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4064000" y="13841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66088</xdr:rowOff>
    </xdr:from>
    <xdr:ext cx="7366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3733800" y="136106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80</xdr:row>
      <xdr:rowOff>133105</xdr:rowOff>
    </xdr:from>
    <xdr:to>
      <xdr:col>15</xdr:col>
      <xdr:colOff>82550</xdr:colOff>
      <xdr:row>80</xdr:row>
      <xdr:rowOff>166294</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2336800" y="13849105"/>
          <a:ext cx="889000" cy="33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113001</xdr:rowOff>
    </xdr:from>
    <xdr:to>
      <xdr:col>15</xdr:col>
      <xdr:colOff>133350</xdr:colOff>
      <xdr:row>81</xdr:row>
      <xdr:rowOff>43151</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3175000" y="13829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53328</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2844800" y="135978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80</xdr:row>
      <xdr:rowOff>89119</xdr:rowOff>
    </xdr:from>
    <xdr:to>
      <xdr:col>11</xdr:col>
      <xdr:colOff>31750</xdr:colOff>
      <xdr:row>80</xdr:row>
      <xdr:rowOff>133105</xdr:rowOff>
    </xdr:to>
    <xdr:cxnSp macro="">
      <xdr:nvCxnSpPr>
        <xdr:cNvPr id="205" name="直線コネクタ 204">
          <a:extLst>
            <a:ext uri="{FF2B5EF4-FFF2-40B4-BE49-F238E27FC236}">
              <a16:creationId xmlns:a16="http://schemas.microsoft.com/office/drawing/2014/main" id="{00000000-0008-0000-0300-0000CD000000}"/>
            </a:ext>
          </a:extLst>
        </xdr:cNvPr>
        <xdr:cNvCxnSpPr/>
      </xdr:nvCxnSpPr>
      <xdr:spPr>
        <a:xfrm>
          <a:off x="1447800" y="13805119"/>
          <a:ext cx="889000" cy="43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79</xdr:row>
      <xdr:rowOff>68165</xdr:rowOff>
    </xdr:from>
    <xdr:to>
      <xdr:col>11</xdr:col>
      <xdr:colOff>82550</xdr:colOff>
      <xdr:row>79</xdr:row>
      <xdr:rowOff>169765</xdr:rowOff>
    </xdr:to>
    <xdr:sp macro="" textlink="">
      <xdr:nvSpPr>
        <xdr:cNvPr id="206" name="フローチャート: 判断 205">
          <a:extLst>
            <a:ext uri="{FF2B5EF4-FFF2-40B4-BE49-F238E27FC236}">
              <a16:creationId xmlns:a16="http://schemas.microsoft.com/office/drawing/2014/main" id="{00000000-0008-0000-0300-0000CE000000}"/>
            </a:ext>
          </a:extLst>
        </xdr:cNvPr>
        <xdr:cNvSpPr/>
      </xdr:nvSpPr>
      <xdr:spPr>
        <a:xfrm>
          <a:off x="2286000" y="1361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78</xdr:row>
      <xdr:rowOff>8492</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955800" y="13381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79</xdr:row>
      <xdr:rowOff>60736</xdr:rowOff>
    </xdr:from>
    <xdr:to>
      <xdr:col>7</xdr:col>
      <xdr:colOff>31750</xdr:colOff>
      <xdr:row>79</xdr:row>
      <xdr:rowOff>162336</xdr:rowOff>
    </xdr:to>
    <xdr:sp macro="" textlink="">
      <xdr:nvSpPr>
        <xdr:cNvPr id="208" name="フローチャート: 判断 207">
          <a:extLst>
            <a:ext uri="{FF2B5EF4-FFF2-40B4-BE49-F238E27FC236}">
              <a16:creationId xmlns:a16="http://schemas.microsoft.com/office/drawing/2014/main" id="{00000000-0008-0000-0300-0000D0000000}"/>
            </a:ext>
          </a:extLst>
        </xdr:cNvPr>
        <xdr:cNvSpPr/>
      </xdr:nvSpPr>
      <xdr:spPr>
        <a:xfrm>
          <a:off x="1397000" y="13605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78</xdr:row>
      <xdr:rowOff>1063</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066800" y="13374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149002</xdr:rowOff>
    </xdr:from>
    <xdr:to>
      <xdr:col>23</xdr:col>
      <xdr:colOff>184150</xdr:colOff>
      <xdr:row>81</xdr:row>
      <xdr:rowOff>79152</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4902200" y="13865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121079</xdr:rowOff>
    </xdr:from>
    <xdr:ext cx="762000" cy="259045"/>
    <xdr:sp macro="" textlink="">
      <xdr:nvSpPr>
        <xdr:cNvPr id="216" name="人件費・物件費等の状況該当値テキスト">
          <a:extLst>
            <a:ext uri="{FF2B5EF4-FFF2-40B4-BE49-F238E27FC236}">
              <a16:creationId xmlns:a16="http://schemas.microsoft.com/office/drawing/2014/main" id="{00000000-0008-0000-0300-0000D8000000}"/>
            </a:ext>
          </a:extLst>
        </xdr:cNvPr>
        <xdr:cNvSpPr txBox="1"/>
      </xdr:nvSpPr>
      <xdr:spPr>
        <a:xfrm>
          <a:off x="5041900" y="138370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450,200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80</xdr:row>
      <xdr:rowOff>125809</xdr:rowOff>
    </xdr:from>
    <xdr:to>
      <xdr:col>19</xdr:col>
      <xdr:colOff>184150</xdr:colOff>
      <xdr:row>81</xdr:row>
      <xdr:rowOff>55959</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4064000" y="13841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40736</xdr:rowOff>
    </xdr:from>
    <xdr:ext cx="7366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3733800" y="139281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80</xdr:row>
      <xdr:rowOff>115494</xdr:rowOff>
    </xdr:from>
    <xdr:to>
      <xdr:col>15</xdr:col>
      <xdr:colOff>133350</xdr:colOff>
      <xdr:row>81</xdr:row>
      <xdr:rowOff>45644</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3175000" y="13831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30421</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2844800" y="139178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421,039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80</xdr:row>
      <xdr:rowOff>82305</xdr:rowOff>
    </xdr:from>
    <xdr:to>
      <xdr:col>11</xdr:col>
      <xdr:colOff>82550</xdr:colOff>
      <xdr:row>81</xdr:row>
      <xdr:rowOff>12455</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2286000" y="13798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168682</xdr:rowOff>
    </xdr:from>
    <xdr:ext cx="7620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955800" y="138846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392,155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38319</xdr:rowOff>
    </xdr:from>
    <xdr:to>
      <xdr:col>7</xdr:col>
      <xdr:colOff>31750</xdr:colOff>
      <xdr:row>80</xdr:row>
      <xdr:rowOff>139919</xdr:rowOff>
    </xdr:to>
    <xdr:sp macro="" textlink="">
      <xdr:nvSpPr>
        <xdr:cNvPr id="223" name="楕円 222">
          <a:extLst>
            <a:ext uri="{FF2B5EF4-FFF2-40B4-BE49-F238E27FC236}">
              <a16:creationId xmlns:a16="http://schemas.microsoft.com/office/drawing/2014/main" id="{00000000-0008-0000-0300-0000DF000000}"/>
            </a:ext>
          </a:extLst>
        </xdr:cNvPr>
        <xdr:cNvSpPr/>
      </xdr:nvSpPr>
      <xdr:spPr>
        <a:xfrm>
          <a:off x="1397000" y="13754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124696</xdr:rowOff>
    </xdr:from>
    <xdr:ext cx="762000" cy="259045"/>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066800" y="13840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類似団体平均値とほぼ同水準であり、今後も引き続き、国の制度に準拠し適正な運営管理に努めていく。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74084</xdr:rowOff>
    </xdr:from>
    <xdr:to>
      <xdr:col>81</xdr:col>
      <xdr:colOff>44450</xdr:colOff>
      <xdr:row>90</xdr:row>
      <xdr:rowOff>32455</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3961534"/>
          <a:ext cx="0" cy="150142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4532</xdr:rowOff>
    </xdr:from>
    <xdr:ext cx="762000" cy="2590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435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32455</xdr:rowOff>
    </xdr:from>
    <xdr:to>
      <xdr:col>81</xdr:col>
      <xdr:colOff>133350</xdr:colOff>
      <xdr:row>90</xdr:row>
      <xdr:rowOff>32455</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462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160461</xdr:rowOff>
    </xdr:from>
    <xdr:ext cx="762000" cy="2590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705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74084</xdr:rowOff>
    </xdr:from>
    <xdr:to>
      <xdr:col>81</xdr:col>
      <xdr:colOff>133350</xdr:colOff>
      <xdr:row>81</xdr:row>
      <xdr:rowOff>74084</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3961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34572</xdr:rowOff>
    </xdr:from>
    <xdr:to>
      <xdr:col>81</xdr:col>
      <xdr:colOff>44450</xdr:colOff>
      <xdr:row>86</xdr:row>
      <xdr:rowOff>88195</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6179800" y="14779272"/>
          <a:ext cx="838200" cy="53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49688</xdr:rowOff>
    </xdr:from>
    <xdr:ext cx="762000" cy="259045"/>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794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77611</xdr:rowOff>
    </xdr:from>
    <xdr:to>
      <xdr:col>81</xdr:col>
      <xdr:colOff>95250</xdr:colOff>
      <xdr:row>87</xdr:row>
      <xdr:rowOff>7761</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967200" y="14822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34572</xdr:rowOff>
    </xdr:from>
    <xdr:to>
      <xdr:col>77</xdr:col>
      <xdr:colOff>44450</xdr:colOff>
      <xdr:row>86</xdr:row>
      <xdr:rowOff>101600</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5290800" y="14779272"/>
          <a:ext cx="889000" cy="67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104422</xdr:rowOff>
    </xdr:from>
    <xdr:to>
      <xdr:col>77</xdr:col>
      <xdr:colOff>95250</xdr:colOff>
      <xdr:row>87</xdr:row>
      <xdr:rowOff>34572</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6129000" y="1484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19349</xdr:rowOff>
    </xdr:from>
    <xdr:ext cx="7366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9354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34572</xdr:rowOff>
    </xdr:from>
    <xdr:to>
      <xdr:col>72</xdr:col>
      <xdr:colOff>203200</xdr:colOff>
      <xdr:row>86</xdr:row>
      <xdr:rowOff>101600</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4401800" y="14779272"/>
          <a:ext cx="889000" cy="67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26811</xdr:rowOff>
    </xdr:from>
    <xdr:to>
      <xdr:col>73</xdr:col>
      <xdr:colOff>44450</xdr:colOff>
      <xdr:row>87</xdr:row>
      <xdr:rowOff>128411</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5240000" y="14942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113188</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5029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138995</xdr:rowOff>
    </xdr:from>
    <xdr:to>
      <xdr:col>68</xdr:col>
      <xdr:colOff>152400</xdr:colOff>
      <xdr:row>86</xdr:row>
      <xdr:rowOff>34572</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a:off x="13512800" y="14712245"/>
          <a:ext cx="889000" cy="67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0</xdr:rowOff>
    </xdr:from>
    <xdr:to>
      <xdr:col>68</xdr:col>
      <xdr:colOff>203200</xdr:colOff>
      <xdr:row>87</xdr:row>
      <xdr:rowOff>101600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4351000" y="1491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86377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500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67028</xdr:rowOff>
    </xdr:from>
    <xdr:to>
      <xdr:col>64</xdr:col>
      <xdr:colOff>152400</xdr:colOff>
      <xdr:row>87</xdr:row>
      <xdr:rowOff>168628</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3462000" y="1498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153405</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50695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37395</xdr:rowOff>
    </xdr:from>
    <xdr:to>
      <xdr:col>81</xdr:col>
      <xdr:colOff>95250</xdr:colOff>
      <xdr:row>86</xdr:row>
      <xdr:rowOff>138995</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967200" y="14782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53922</xdr:rowOff>
    </xdr:from>
    <xdr:ext cx="762000" cy="259045"/>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627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155222</xdr:rowOff>
    </xdr:from>
    <xdr:to>
      <xdr:col>77</xdr:col>
      <xdr:colOff>95250</xdr:colOff>
      <xdr:row>86</xdr:row>
      <xdr:rowOff>85372</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6129000" y="14728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95549</xdr:rowOff>
    </xdr:from>
    <xdr:ext cx="7366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4497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50800</xdr:rowOff>
    </xdr:from>
    <xdr:to>
      <xdr:col>73</xdr:col>
      <xdr:colOff>44450</xdr:colOff>
      <xdr:row>86</xdr:row>
      <xdr:rowOff>152400</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5240000" y="1479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162577</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456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155222</xdr:rowOff>
    </xdr:from>
    <xdr:to>
      <xdr:col>68</xdr:col>
      <xdr:colOff>203200</xdr:colOff>
      <xdr:row>86</xdr:row>
      <xdr:rowOff>85372</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4351000" y="14728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95549</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4497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88195</xdr:rowOff>
    </xdr:from>
    <xdr:to>
      <xdr:col>64</xdr:col>
      <xdr:colOff>152400</xdr:colOff>
      <xdr:row>86</xdr:row>
      <xdr:rowOff>18345</xdr:rowOff>
    </xdr:to>
    <xdr:sp macro="" textlink="">
      <xdr:nvSpPr>
        <xdr:cNvPr id="285" name="楕円 284">
          <a:extLst>
            <a:ext uri="{FF2B5EF4-FFF2-40B4-BE49-F238E27FC236}">
              <a16:creationId xmlns:a16="http://schemas.microsoft.com/office/drawing/2014/main" id="{00000000-0008-0000-0300-00001D010000}"/>
            </a:ext>
          </a:extLst>
        </xdr:cNvPr>
        <xdr:cNvSpPr/>
      </xdr:nvSpPr>
      <xdr:spPr>
        <a:xfrm>
          <a:off x="13462000" y="1466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28522</xdr:rowOff>
    </xdr:from>
    <xdr:ext cx="762000" cy="25904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44303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[22.52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依然として、類似団体平均値と比較しても大幅に乖離している。平成</a:t>
          </a:r>
          <a:r>
            <a:rPr kumimoji="1" lang="en-US" altLang="ja-JP" sz="1100">
              <a:solidFill>
                <a:schemeClr val="dk1"/>
              </a:solidFill>
              <a:effectLst/>
              <a:latin typeface="+mn-lt"/>
              <a:ea typeface="+mn-ea"/>
              <a:cs typeface="+mn-cs"/>
            </a:rPr>
            <a:t>17</a:t>
          </a:r>
          <a:r>
            <a:rPr kumimoji="1" lang="ja-JP" altLang="ja-JP" sz="1100">
              <a:solidFill>
                <a:schemeClr val="dk1"/>
              </a:solidFill>
              <a:effectLst/>
              <a:latin typeface="+mn-lt"/>
              <a:ea typeface="+mn-ea"/>
              <a:cs typeface="+mn-cs"/>
            </a:rPr>
            <a:t>年の合併時に職員数は増大し、その後は定員管理適正化計画により退職者は数十名、新規採用者は必要最小限に抑制し、職員数は減少傾向にある。しかしながら、総合支所方式を採用している点や広大な面積に集落が散在し地理的に非効率な条件も重なるなど、ある程度の職員の確保が必要であり職員数の削減には限度もある。また、合併後においては</a:t>
          </a:r>
          <a:r>
            <a:rPr kumimoji="1" lang="en-US" altLang="ja-JP" sz="1100">
              <a:solidFill>
                <a:schemeClr val="dk1"/>
              </a:solidFill>
              <a:effectLst/>
              <a:latin typeface="+mn-lt"/>
              <a:ea typeface="+mn-ea"/>
              <a:cs typeface="+mn-cs"/>
            </a:rPr>
            <a:t>150</a:t>
          </a:r>
          <a:r>
            <a:rPr kumimoji="1" lang="ja-JP" altLang="ja-JP" sz="1100">
              <a:solidFill>
                <a:schemeClr val="dk1"/>
              </a:solidFill>
              <a:effectLst/>
              <a:latin typeface="+mn-lt"/>
              <a:ea typeface="+mn-ea"/>
              <a:cs typeface="+mn-cs"/>
            </a:rPr>
            <a:t>人以上の人口が毎年減少している事についても、一因として考えられる。</a:t>
          </a:r>
          <a:endParaRPr lang="ja-JP" altLang="ja-JP" sz="1400">
            <a:effectLst/>
          </a:endParaRPr>
        </a:p>
        <a:p>
          <a:r>
            <a:rPr kumimoji="1" lang="ja-JP" altLang="ja-JP" sz="1100">
              <a:solidFill>
                <a:schemeClr val="dk1"/>
              </a:solidFill>
              <a:effectLst/>
              <a:latin typeface="+mn-lt"/>
              <a:ea typeface="+mn-ea"/>
              <a:cs typeface="+mn-cs"/>
            </a:rPr>
            <a:t>　今後も職員数の削減を継続する一方で職員の年齢層のバランス等も考慮し住民サービスの低下に繋がらないよう適正な定員管理に努めていく必要がある。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12" name="テキスト ボックス 311">
          <a:extLst>
            <a:ext uri="{FF2B5EF4-FFF2-40B4-BE49-F238E27FC236}">
              <a16:creationId xmlns:a16="http://schemas.microsoft.com/office/drawing/2014/main" id="{00000000-0008-0000-0300-000038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4" name="定員管理の状況グラフ枠">
          <a:extLst>
            <a:ext uri="{FF2B5EF4-FFF2-40B4-BE49-F238E27FC236}">
              <a16:creationId xmlns:a16="http://schemas.microsoft.com/office/drawing/2014/main" id="{00000000-0008-0000-0300-00003A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104754</xdr:rowOff>
    </xdr:from>
    <xdr:to>
      <xdr:col>81</xdr:col>
      <xdr:colOff>44450</xdr:colOff>
      <xdr:row>66</xdr:row>
      <xdr:rowOff>84762</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flipV="1">
          <a:off x="17018000" y="10220304"/>
          <a:ext cx="0" cy="11801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56839</xdr:rowOff>
    </xdr:from>
    <xdr:ext cx="762000" cy="259045"/>
    <xdr:sp macro="" textlink="">
      <xdr:nvSpPr>
        <xdr:cNvPr id="316" name="定員管理の状況最小値テキスト">
          <a:extLst>
            <a:ext uri="{FF2B5EF4-FFF2-40B4-BE49-F238E27FC236}">
              <a16:creationId xmlns:a16="http://schemas.microsoft.com/office/drawing/2014/main" id="{00000000-0008-0000-0300-00003C010000}"/>
            </a:ext>
          </a:extLst>
        </xdr:cNvPr>
        <xdr:cNvSpPr txBox="1"/>
      </xdr:nvSpPr>
      <xdr:spPr>
        <a:xfrm>
          <a:off x="17106900" y="11372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84762</xdr:rowOff>
    </xdr:from>
    <xdr:to>
      <xdr:col>81</xdr:col>
      <xdr:colOff>133350</xdr:colOff>
      <xdr:row>66</xdr:row>
      <xdr:rowOff>84762</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114004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19681</xdr:rowOff>
    </xdr:from>
    <xdr:ext cx="762000" cy="259045"/>
    <xdr:sp macro="" textlink="">
      <xdr:nvSpPr>
        <xdr:cNvPr id="318" name="定員管理の状況最大値テキスト">
          <a:extLst>
            <a:ext uri="{FF2B5EF4-FFF2-40B4-BE49-F238E27FC236}">
              <a16:creationId xmlns:a16="http://schemas.microsoft.com/office/drawing/2014/main" id="{00000000-0008-0000-0300-00003E010000}"/>
            </a:ext>
          </a:extLst>
        </xdr:cNvPr>
        <xdr:cNvSpPr txBox="1"/>
      </xdr:nvSpPr>
      <xdr:spPr>
        <a:xfrm>
          <a:off x="17106900" y="9963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104754</xdr:rowOff>
    </xdr:from>
    <xdr:to>
      <xdr:col>81</xdr:col>
      <xdr:colOff>133350</xdr:colOff>
      <xdr:row>59</xdr:row>
      <xdr:rowOff>104754</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929100" y="10220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156506</xdr:rowOff>
    </xdr:from>
    <xdr:to>
      <xdr:col>81</xdr:col>
      <xdr:colOff>44450</xdr:colOff>
      <xdr:row>60</xdr:row>
      <xdr:rowOff>168973</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flipV="1">
          <a:off x="16179800" y="10443506"/>
          <a:ext cx="838200" cy="12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64523</xdr:rowOff>
    </xdr:from>
    <xdr:ext cx="762000" cy="259045"/>
    <xdr:sp macro="" textlink="">
      <xdr:nvSpPr>
        <xdr:cNvPr id="321" name="定員管理の状況平均値テキスト">
          <a:extLst>
            <a:ext uri="{FF2B5EF4-FFF2-40B4-BE49-F238E27FC236}">
              <a16:creationId xmlns:a16="http://schemas.microsoft.com/office/drawing/2014/main" id="{00000000-0008-0000-0300-000041010000}"/>
            </a:ext>
          </a:extLst>
        </xdr:cNvPr>
        <xdr:cNvSpPr txBox="1"/>
      </xdr:nvSpPr>
      <xdr:spPr>
        <a:xfrm>
          <a:off x="17106900" y="101800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47996</xdr:rowOff>
    </xdr:from>
    <xdr:to>
      <xdr:col>81</xdr:col>
      <xdr:colOff>95250</xdr:colOff>
      <xdr:row>60</xdr:row>
      <xdr:rowOff>149596</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967200" y="10334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156506</xdr:rowOff>
    </xdr:from>
    <xdr:to>
      <xdr:col>77</xdr:col>
      <xdr:colOff>44450</xdr:colOff>
      <xdr:row>60</xdr:row>
      <xdr:rowOff>168973</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5290800" y="10443506"/>
          <a:ext cx="889000" cy="12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40153</xdr:rowOff>
    </xdr:from>
    <xdr:to>
      <xdr:col>77</xdr:col>
      <xdr:colOff>95250</xdr:colOff>
      <xdr:row>60</xdr:row>
      <xdr:rowOff>141753</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6129000" y="10327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151930</xdr:rowOff>
    </xdr:from>
    <xdr:ext cx="7366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5798800" y="100960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150273</xdr:rowOff>
    </xdr:from>
    <xdr:to>
      <xdr:col>72</xdr:col>
      <xdr:colOff>203200</xdr:colOff>
      <xdr:row>60</xdr:row>
      <xdr:rowOff>156506</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4401800" y="10437273"/>
          <a:ext cx="889000" cy="62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59658</xdr:rowOff>
    </xdr:from>
    <xdr:to>
      <xdr:col>73</xdr:col>
      <xdr:colOff>44450</xdr:colOff>
      <xdr:row>60</xdr:row>
      <xdr:rowOff>161258</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5240000" y="10346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171435</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909800" y="10115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149268</xdr:rowOff>
    </xdr:from>
    <xdr:to>
      <xdr:col>68</xdr:col>
      <xdr:colOff>152400</xdr:colOff>
      <xdr:row>60</xdr:row>
      <xdr:rowOff>150273</xdr:rowOff>
    </xdr:to>
    <xdr:cxnSp macro="">
      <xdr:nvCxnSpPr>
        <xdr:cNvPr id="329" name="直線コネクタ 328">
          <a:extLst>
            <a:ext uri="{FF2B5EF4-FFF2-40B4-BE49-F238E27FC236}">
              <a16:creationId xmlns:a16="http://schemas.microsoft.com/office/drawing/2014/main" id="{00000000-0008-0000-0300-000049010000}"/>
            </a:ext>
          </a:extLst>
        </xdr:cNvPr>
        <xdr:cNvCxnSpPr/>
      </xdr:nvCxnSpPr>
      <xdr:spPr>
        <a:xfrm>
          <a:off x="13512800" y="10436268"/>
          <a:ext cx="889000" cy="1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90149</xdr:rowOff>
    </xdr:from>
    <xdr:to>
      <xdr:col>68</xdr:col>
      <xdr:colOff>203200</xdr:colOff>
      <xdr:row>60</xdr:row>
      <xdr:rowOff>20299</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4351000" y="1020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30476</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4020800" y="99745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75671</xdr:rowOff>
    </xdr:from>
    <xdr:to>
      <xdr:col>64</xdr:col>
      <xdr:colOff>152400</xdr:colOff>
      <xdr:row>60</xdr:row>
      <xdr:rowOff>5821</xdr:rowOff>
    </xdr:to>
    <xdr:sp macro=""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3462000" y="10191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15998</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3131800" y="99600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105706</xdr:rowOff>
    </xdr:from>
    <xdr:to>
      <xdr:col>81</xdr:col>
      <xdr:colOff>95250</xdr:colOff>
      <xdr:row>61</xdr:row>
      <xdr:rowOff>35856</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967200" y="10392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77783</xdr:rowOff>
    </xdr:from>
    <xdr:ext cx="762000" cy="259045"/>
    <xdr:sp macro="" textlink="">
      <xdr:nvSpPr>
        <xdr:cNvPr id="340" name="定員管理の状況該当値テキスト">
          <a:extLst>
            <a:ext uri="{FF2B5EF4-FFF2-40B4-BE49-F238E27FC236}">
              <a16:creationId xmlns:a16="http://schemas.microsoft.com/office/drawing/2014/main" id="{00000000-0008-0000-0300-000054010000}"/>
            </a:ext>
          </a:extLst>
        </xdr:cNvPr>
        <xdr:cNvSpPr txBox="1"/>
      </xdr:nvSpPr>
      <xdr:spPr>
        <a:xfrm>
          <a:off x="17106900" y="103647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118173</xdr:rowOff>
    </xdr:from>
    <xdr:to>
      <xdr:col>77</xdr:col>
      <xdr:colOff>95250</xdr:colOff>
      <xdr:row>61</xdr:row>
      <xdr:rowOff>48323</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6129000" y="10405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33100</xdr:rowOff>
    </xdr:from>
    <xdr:ext cx="7366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5798800" y="104915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105706</xdr:rowOff>
    </xdr:from>
    <xdr:to>
      <xdr:col>73</xdr:col>
      <xdr:colOff>44450</xdr:colOff>
      <xdr:row>61</xdr:row>
      <xdr:rowOff>35856</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5240000" y="10392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20633</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909800" y="104790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99473</xdr:rowOff>
    </xdr:from>
    <xdr:to>
      <xdr:col>68</xdr:col>
      <xdr:colOff>203200</xdr:colOff>
      <xdr:row>61</xdr:row>
      <xdr:rowOff>29623</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4351000" y="10386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14400</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4020800" y="104728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98468</xdr:rowOff>
    </xdr:from>
    <xdr:to>
      <xdr:col>64</xdr:col>
      <xdr:colOff>152400</xdr:colOff>
      <xdr:row>61</xdr:row>
      <xdr:rowOff>28618</xdr:rowOff>
    </xdr:to>
    <xdr:sp macro="" textlink="">
      <xdr:nvSpPr>
        <xdr:cNvPr id="347" name="楕円 346">
          <a:extLst>
            <a:ext uri="{FF2B5EF4-FFF2-40B4-BE49-F238E27FC236}">
              <a16:creationId xmlns:a16="http://schemas.microsoft.com/office/drawing/2014/main" id="{00000000-0008-0000-0300-00005B010000}"/>
            </a:ext>
          </a:extLst>
        </xdr:cNvPr>
        <xdr:cNvSpPr/>
      </xdr:nvSpPr>
      <xdr:spPr>
        <a:xfrm>
          <a:off x="13462000" y="10385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13395</xdr:rowOff>
    </xdr:from>
    <xdr:ext cx="762000" cy="259045"/>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131800" y="10471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1" name="テキスト ボックス 350">
          <a:extLst>
            <a:ext uri="{FF2B5EF4-FFF2-40B4-BE49-F238E27FC236}">
              <a16:creationId xmlns:a16="http://schemas.microsoft.com/office/drawing/2014/main" id="{00000000-0008-0000-0300-00005F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 0.3%]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基準財政需要額算入率の高い地方債に限定した借入の実施及び、平成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年度からの継続的・計画的な繰上償還の効果もあり、類似団体平均を大きく下回っており健全な状態と言える。</a:t>
          </a:r>
          <a:endParaRPr lang="ja-JP" altLang="ja-JP" sz="1400">
            <a:effectLst/>
          </a:endParaRPr>
        </a:p>
        <a:p>
          <a:r>
            <a:rPr kumimoji="1" lang="ja-JP" altLang="ja-JP" sz="1100">
              <a:solidFill>
                <a:schemeClr val="dk1"/>
              </a:solidFill>
              <a:effectLst/>
              <a:latin typeface="+mn-lt"/>
              <a:ea typeface="+mn-ea"/>
              <a:cs typeface="+mn-cs"/>
            </a:rPr>
            <a:t>　しかし、今後学校再編の建替え工事等の大規模事業も控えており、比率が悪化することが予想されるが、今後も引き続き繰上償還を実施する計画であり、後年度を見据えた健全な財政運営に取り組む。</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78317</xdr:rowOff>
    </xdr:from>
    <xdr:to>
      <xdr:col>81</xdr:col>
      <xdr:colOff>44450</xdr:colOff>
      <xdr:row>45</xdr:row>
      <xdr:rowOff>154517</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421967"/>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126594</xdr:rowOff>
    </xdr:from>
    <xdr:ext cx="762000" cy="259045"/>
    <xdr:sp macro=""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8418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154517</xdr:rowOff>
    </xdr:from>
    <xdr:to>
      <xdr:col>81</xdr:col>
      <xdr:colOff>133350</xdr:colOff>
      <xdr:row>45</xdr:row>
      <xdr:rowOff>154517</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869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164694</xdr:rowOff>
    </xdr:from>
    <xdr:ext cx="762000" cy="259045"/>
    <xdr:sp macro=""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616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78317</xdr:rowOff>
    </xdr:from>
    <xdr:to>
      <xdr:col>81</xdr:col>
      <xdr:colOff>133350</xdr:colOff>
      <xdr:row>37</xdr:row>
      <xdr:rowOff>78317</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42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38</xdr:row>
      <xdr:rowOff>43604</xdr:rowOff>
    </xdr:from>
    <xdr:to>
      <xdr:col>81</xdr:col>
      <xdr:colOff>44450</xdr:colOff>
      <xdr:row>38</xdr:row>
      <xdr:rowOff>156210</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6179800" y="6558704"/>
          <a:ext cx="838200" cy="112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160883</xdr:rowOff>
    </xdr:from>
    <xdr:ext cx="762000" cy="259045"/>
    <xdr:sp macro=""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701888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17356</xdr:rowOff>
    </xdr:from>
    <xdr:to>
      <xdr:col>81</xdr:col>
      <xdr:colOff>95250</xdr:colOff>
      <xdr:row>41</xdr:row>
      <xdr:rowOff>118956</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7046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156210</xdr:rowOff>
    </xdr:from>
    <xdr:to>
      <xdr:col>77</xdr:col>
      <xdr:colOff>44450</xdr:colOff>
      <xdr:row>39</xdr:row>
      <xdr:rowOff>8890</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5290800" y="667131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164677</xdr:rowOff>
    </xdr:from>
    <xdr:to>
      <xdr:col>77</xdr:col>
      <xdr:colOff>95250</xdr:colOff>
      <xdr:row>41</xdr:row>
      <xdr:rowOff>94827</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702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79604</xdr:rowOff>
    </xdr:from>
    <xdr:ext cx="7366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71090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846</xdr:rowOff>
    </xdr:from>
    <xdr:to>
      <xdr:col>72</xdr:col>
      <xdr:colOff>203200</xdr:colOff>
      <xdr:row>39</xdr:row>
      <xdr:rowOff>8890</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a:off x="14401800" y="6687396"/>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140546</xdr:rowOff>
    </xdr:from>
    <xdr:to>
      <xdr:col>73</xdr:col>
      <xdr:colOff>44450</xdr:colOff>
      <xdr:row>41</xdr:row>
      <xdr:rowOff>70696</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6998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55473</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7084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846</xdr:rowOff>
    </xdr:from>
    <xdr:to>
      <xdr:col>68</xdr:col>
      <xdr:colOff>152400</xdr:colOff>
      <xdr:row>39</xdr:row>
      <xdr:rowOff>8890</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flipV="1">
          <a:off x="13512800" y="6687396"/>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121920</xdr:rowOff>
    </xdr:from>
    <xdr:to>
      <xdr:col>68</xdr:col>
      <xdr:colOff>203200</xdr:colOff>
      <xdr:row>42</xdr:row>
      <xdr:rowOff>52070</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715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36847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7237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81704</xdr:rowOff>
    </xdr:from>
    <xdr:to>
      <xdr:col>64</xdr:col>
      <xdr:colOff>152400</xdr:colOff>
      <xdr:row>42</xdr:row>
      <xdr:rowOff>11854</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7111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168081</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71975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164254</xdr:rowOff>
    </xdr:from>
    <xdr:to>
      <xdr:col>81</xdr:col>
      <xdr:colOff>95250</xdr:colOff>
      <xdr:row>38</xdr:row>
      <xdr:rowOff>94404</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967200" y="6507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9330</xdr:rowOff>
    </xdr:from>
    <xdr:ext cx="762000" cy="259045"/>
    <xdr:sp macro=""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63529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38</xdr:row>
      <xdr:rowOff>105410</xdr:rowOff>
    </xdr:from>
    <xdr:to>
      <xdr:col>77</xdr:col>
      <xdr:colOff>95250</xdr:colOff>
      <xdr:row>39</xdr:row>
      <xdr:rowOff>35560</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6129000" y="662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45737</xdr:rowOff>
    </xdr:from>
    <xdr:ext cx="7366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63893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129540</xdr:rowOff>
    </xdr:from>
    <xdr:to>
      <xdr:col>73</xdr:col>
      <xdr:colOff>44450</xdr:colOff>
      <xdr:row>39</xdr:row>
      <xdr:rowOff>59690</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5240000" y="664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69867</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6413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121496</xdr:rowOff>
    </xdr:from>
    <xdr:to>
      <xdr:col>68</xdr:col>
      <xdr:colOff>203200</xdr:colOff>
      <xdr:row>39</xdr:row>
      <xdr:rowOff>51646</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4351000" y="663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61824</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64054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129540</xdr:rowOff>
    </xdr:from>
    <xdr:to>
      <xdr:col>64</xdr:col>
      <xdr:colOff>152400</xdr:colOff>
      <xdr:row>39</xdr:row>
      <xdr:rowOff>59690</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3462000" y="664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69867</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6413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将来負担比率はマイナスであり類似団体内順位は</a:t>
          </a:r>
          <a:r>
            <a:rPr kumimoji="1" lang="en-US" altLang="ja-JP" sz="1100">
              <a:solidFill>
                <a:schemeClr val="dk1"/>
              </a:solidFill>
              <a:effectLst/>
              <a:latin typeface="+mn-lt"/>
              <a:ea typeface="+mn-ea"/>
              <a:cs typeface="+mn-cs"/>
            </a:rPr>
            <a:t>1</a:t>
          </a:r>
          <a:r>
            <a:rPr kumimoji="1" lang="ja-JP" altLang="ja-JP" sz="1100">
              <a:solidFill>
                <a:schemeClr val="dk1"/>
              </a:solidFill>
              <a:effectLst/>
              <a:latin typeface="+mn-lt"/>
              <a:ea typeface="+mn-ea"/>
              <a:cs typeface="+mn-cs"/>
            </a:rPr>
            <a:t>位となっており、昨年度と比較すると</a:t>
          </a:r>
          <a:r>
            <a:rPr kumimoji="1" lang="en-US" altLang="ja-JP" sz="1100">
              <a:solidFill>
                <a:schemeClr val="dk1"/>
              </a:solidFill>
              <a:effectLst/>
              <a:latin typeface="+mn-lt"/>
              <a:ea typeface="+mn-ea"/>
              <a:cs typeface="+mn-cs"/>
            </a:rPr>
            <a:t>9.9</a:t>
          </a:r>
          <a:r>
            <a:rPr kumimoji="1" lang="ja-JP" altLang="ja-JP" sz="1100">
              <a:solidFill>
                <a:schemeClr val="dk1"/>
              </a:solidFill>
              <a:effectLst/>
              <a:latin typeface="+mn-lt"/>
              <a:ea typeface="+mn-ea"/>
              <a:cs typeface="+mn-cs"/>
            </a:rPr>
            <a:t>ポイント減となっている。</a:t>
          </a:r>
          <a:endParaRPr lang="ja-JP" altLang="ja-JP" sz="1400">
            <a:effectLst/>
          </a:endParaRPr>
        </a:p>
        <a:p>
          <a:r>
            <a:rPr kumimoji="1" lang="ja-JP" altLang="ja-JP" sz="1100">
              <a:solidFill>
                <a:schemeClr val="dk1"/>
              </a:solidFill>
              <a:effectLst/>
              <a:latin typeface="+mn-lt"/>
              <a:ea typeface="+mn-ea"/>
              <a:cs typeface="+mn-cs"/>
            </a:rPr>
            <a:t>　今後も、継続して地方債の新規発行の抑制と計画的な繰上償還を実施し、基金の適正な運用に努めていく。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7" name="テキスト ボックス 436">
          <a:extLst>
            <a:ext uri="{FF2B5EF4-FFF2-40B4-BE49-F238E27FC236}">
              <a16:creationId xmlns:a16="http://schemas.microsoft.com/office/drawing/2014/main" id="{00000000-0008-0000-0300-0000B5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9" name="将来負担の状況グラフ枠">
          <a:extLst>
            <a:ext uri="{FF2B5EF4-FFF2-40B4-BE49-F238E27FC236}">
              <a16:creationId xmlns:a16="http://schemas.microsoft.com/office/drawing/2014/main" id="{00000000-0008-0000-0300-0000B7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5533</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flipV="1">
          <a:off x="17018000" y="2313214"/>
          <a:ext cx="0" cy="163566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149060</xdr:rowOff>
    </xdr:from>
    <xdr:ext cx="762000" cy="259045"/>
    <xdr:sp macro="" textlink="">
      <xdr:nvSpPr>
        <xdr:cNvPr id="441" name="将来負担の状況最小値テキスト">
          <a:extLst>
            <a:ext uri="{FF2B5EF4-FFF2-40B4-BE49-F238E27FC236}">
              <a16:creationId xmlns:a16="http://schemas.microsoft.com/office/drawing/2014/main" id="{00000000-0008-0000-0300-0000B9010000}"/>
            </a:ext>
          </a:extLst>
        </xdr:cNvPr>
        <xdr:cNvSpPr txBox="1"/>
      </xdr:nvSpPr>
      <xdr:spPr>
        <a:xfrm>
          <a:off x="17106900" y="3920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5533</xdr:rowOff>
    </xdr:from>
    <xdr:to>
      <xdr:col>81</xdr:col>
      <xdr:colOff>133350</xdr:colOff>
      <xdr:row>23</xdr:row>
      <xdr:rowOff>5533</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3948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3" name="将来負担の状況最大値テキスト">
          <a:extLst>
            <a:ext uri="{FF2B5EF4-FFF2-40B4-BE49-F238E27FC236}">
              <a16:creationId xmlns:a16="http://schemas.microsoft.com/office/drawing/2014/main" id="{00000000-0008-0000-0300-0000BB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5" name="将来負担の状況平均値テキスト">
          <a:extLst>
            <a:ext uri="{FF2B5EF4-FFF2-40B4-BE49-F238E27FC236}">
              <a16:creationId xmlns:a16="http://schemas.microsoft.com/office/drawing/2014/main" id="{00000000-0008-0000-0300-0000BD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4,795
4,764
333.00
7,279,521
6,787,780
402,012
4,467,313
5,588,228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人件費に係る経常収支比率は、普通交付税の減により</a:t>
          </a:r>
          <a:r>
            <a:rPr kumimoji="1" lang="en-US" altLang="ja-JP" sz="1100">
              <a:solidFill>
                <a:schemeClr val="dk1"/>
              </a:solidFill>
              <a:effectLst/>
              <a:latin typeface="+mn-lt"/>
              <a:ea typeface="+mn-ea"/>
              <a:cs typeface="+mn-cs"/>
            </a:rPr>
            <a:t>0.8</a:t>
          </a:r>
          <a:r>
            <a:rPr kumimoji="1" lang="ja-JP" altLang="ja-JP" sz="1100">
              <a:solidFill>
                <a:schemeClr val="dk1"/>
              </a:solidFill>
              <a:effectLst/>
              <a:latin typeface="+mn-lt"/>
              <a:ea typeface="+mn-ea"/>
              <a:cs typeface="+mn-cs"/>
            </a:rPr>
            <a:t>ポイント増加した。類似団体より上回っているため、今後も定員管理適正化計画に基づき、職員数や給与水準の適正化を図り、人件費の削減に努める。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88900</xdr:rowOff>
    </xdr:from>
    <xdr:to>
      <xdr:col>24</xdr:col>
      <xdr:colOff>25400</xdr:colOff>
      <xdr:row>40</xdr:row>
      <xdr:rowOff>50800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575300"/>
          <a:ext cx="0" cy="1333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22877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50800</xdr:rowOff>
    </xdr:from>
    <xdr:to>
      <xdr:col>24</xdr:col>
      <xdr:colOff>114300</xdr:colOff>
      <xdr:row>40</xdr:row>
      <xdr:rowOff>50800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908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3827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1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88900</xdr:rowOff>
    </xdr:from>
    <xdr:to>
      <xdr:col>24</xdr:col>
      <xdr:colOff>114300</xdr:colOff>
      <xdr:row>32</xdr:row>
      <xdr:rowOff>88900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575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73660</xdr:rowOff>
    </xdr:from>
    <xdr:to>
      <xdr:col>24</xdr:col>
      <xdr:colOff>25400</xdr:colOff>
      <xdr:row>36</xdr:row>
      <xdr:rowOff>134620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245860"/>
          <a:ext cx="8382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69867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070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53340</xdr:rowOff>
    </xdr:from>
    <xdr:to>
      <xdr:col>24</xdr:col>
      <xdr:colOff>76200</xdr:colOff>
      <xdr:row>36</xdr:row>
      <xdr:rowOff>154940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73660</xdr:rowOff>
    </xdr:from>
    <xdr:to>
      <xdr:col>19</xdr:col>
      <xdr:colOff>187325</xdr:colOff>
      <xdr:row>36</xdr:row>
      <xdr:rowOff>165100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24586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38100</xdr:rowOff>
    </xdr:from>
    <xdr:to>
      <xdr:col>20</xdr:col>
      <xdr:colOff>38100</xdr:colOff>
      <xdr:row>36</xdr:row>
      <xdr:rowOff>139700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1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124477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296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165100</xdr:rowOff>
    </xdr:from>
    <xdr:to>
      <xdr:col>15</xdr:col>
      <xdr:colOff>98425</xdr:colOff>
      <xdr:row>37</xdr:row>
      <xdr:rowOff>100330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337300"/>
          <a:ext cx="8890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160020</xdr:rowOff>
    </xdr:from>
    <xdr:to>
      <xdr:col>15</xdr:col>
      <xdr:colOff>149225</xdr:colOff>
      <xdr:row>37</xdr:row>
      <xdr:rowOff>90170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33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74947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418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100330</xdr:rowOff>
    </xdr:from>
    <xdr:to>
      <xdr:col>11</xdr:col>
      <xdr:colOff>9525</xdr:colOff>
      <xdr:row>37</xdr:row>
      <xdr:rowOff>123190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44398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137160</xdr:rowOff>
    </xdr:from>
    <xdr:to>
      <xdr:col>11</xdr:col>
      <xdr:colOff>60325</xdr:colOff>
      <xdr:row>37</xdr:row>
      <xdr:rowOff>67310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77487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078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99060</xdr:rowOff>
    </xdr:from>
    <xdr:to>
      <xdr:col>6</xdr:col>
      <xdr:colOff>171450</xdr:colOff>
      <xdr:row>37</xdr:row>
      <xdr:rowOff>29210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39387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04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83820</xdr:rowOff>
    </xdr:from>
    <xdr:to>
      <xdr:col>24</xdr:col>
      <xdr:colOff>76200</xdr:colOff>
      <xdr:row>37</xdr:row>
      <xdr:rowOff>13970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256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55897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228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22860</xdr:rowOff>
    </xdr:from>
    <xdr:to>
      <xdr:col>20</xdr:col>
      <xdr:colOff>38100</xdr:colOff>
      <xdr:row>36</xdr:row>
      <xdr:rowOff>124460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19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134637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9639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114300</xdr:rowOff>
    </xdr:from>
    <xdr:to>
      <xdr:col>15</xdr:col>
      <xdr:colOff>149225</xdr:colOff>
      <xdr:row>37</xdr:row>
      <xdr:rowOff>44450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54627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05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49530</xdr:rowOff>
    </xdr:from>
    <xdr:to>
      <xdr:col>11</xdr:col>
      <xdr:colOff>60325</xdr:colOff>
      <xdr:row>37</xdr:row>
      <xdr:rowOff>151130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393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135907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47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72390</xdr:rowOff>
    </xdr:from>
    <xdr:to>
      <xdr:col>6</xdr:col>
      <xdr:colOff>171450</xdr:colOff>
      <xdr:row>38</xdr:row>
      <xdr:rowOff>2540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41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158767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502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物件費に係る経常収支比率は前年度より</a:t>
          </a:r>
          <a:r>
            <a:rPr kumimoji="1" lang="en-US" altLang="ja-JP" sz="1100">
              <a:solidFill>
                <a:schemeClr val="dk1"/>
              </a:solidFill>
              <a:effectLst/>
              <a:latin typeface="+mn-lt"/>
              <a:ea typeface="+mn-ea"/>
              <a:cs typeface="+mn-cs"/>
            </a:rPr>
            <a:t>1.6</a:t>
          </a:r>
          <a:r>
            <a:rPr kumimoji="1" lang="ja-JP" altLang="ja-JP" sz="1100">
              <a:solidFill>
                <a:schemeClr val="dk1"/>
              </a:solidFill>
              <a:effectLst/>
              <a:latin typeface="+mn-lt"/>
              <a:ea typeface="+mn-ea"/>
              <a:cs typeface="+mn-cs"/>
            </a:rPr>
            <a:t>ポイント増加している。要因としては、ごみ収集委託料の増加の影響が大きい。</a:t>
          </a:r>
          <a:endParaRPr lang="ja-JP" altLang="ja-JP" sz="1400">
            <a:effectLst/>
          </a:endParaRPr>
        </a:p>
        <a:p>
          <a:r>
            <a:rPr kumimoji="1" lang="ja-JP" altLang="ja-JP" sz="1100">
              <a:solidFill>
                <a:schemeClr val="dk1"/>
              </a:solidFill>
              <a:effectLst/>
              <a:latin typeface="+mn-lt"/>
              <a:ea typeface="+mn-ea"/>
              <a:cs typeface="+mn-cs"/>
            </a:rPr>
            <a:t>　今後は、普通交付税の減額等により増加すると思われるため、町有施設の維持管理経費の見直しや予算執行額を必要最小限に抑制するなど、コスト意識を持った管理運営に努める。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76708</xdr:rowOff>
    </xdr:from>
    <xdr:to>
      <xdr:col>82</xdr:col>
      <xdr:colOff>107950</xdr:colOff>
      <xdr:row>20</xdr:row>
      <xdr:rowOff>81280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477008"/>
          <a:ext cx="0" cy="10332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53357</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48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81280</xdr:rowOff>
    </xdr:from>
    <xdr:to>
      <xdr:col>82</xdr:col>
      <xdr:colOff>196850</xdr:colOff>
      <xdr:row>20</xdr:row>
      <xdr:rowOff>81280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10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163085</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220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76708</xdr:rowOff>
    </xdr:from>
    <xdr:to>
      <xdr:col>82</xdr:col>
      <xdr:colOff>196850</xdr:colOff>
      <xdr:row>14</xdr:row>
      <xdr:rowOff>76708</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477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33274</xdr:rowOff>
    </xdr:from>
    <xdr:to>
      <xdr:col>82</xdr:col>
      <xdr:colOff>107950</xdr:colOff>
      <xdr:row>17</xdr:row>
      <xdr:rowOff>106426</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947924"/>
          <a:ext cx="8382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35577</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778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19050</xdr:rowOff>
    </xdr:from>
    <xdr:to>
      <xdr:col>82</xdr:col>
      <xdr:colOff>158750</xdr:colOff>
      <xdr:row>17</xdr:row>
      <xdr:rowOff>120650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159004</xdr:rowOff>
    </xdr:from>
    <xdr:to>
      <xdr:col>78</xdr:col>
      <xdr:colOff>69850</xdr:colOff>
      <xdr:row>17</xdr:row>
      <xdr:rowOff>33274</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4782800" y="290220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121920</xdr:rowOff>
    </xdr:from>
    <xdr:to>
      <xdr:col>78</xdr:col>
      <xdr:colOff>120650</xdr:colOff>
      <xdr:row>17</xdr:row>
      <xdr:rowOff>52070</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865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62247</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2633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140716</xdr:rowOff>
    </xdr:from>
    <xdr:to>
      <xdr:col>73</xdr:col>
      <xdr:colOff>180975</xdr:colOff>
      <xdr:row>16</xdr:row>
      <xdr:rowOff>159004</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883916"/>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158496</xdr:rowOff>
    </xdr:from>
    <xdr:to>
      <xdr:col>74</xdr:col>
      <xdr:colOff>31750</xdr:colOff>
      <xdr:row>17</xdr:row>
      <xdr:rowOff>88646</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73423</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29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140716</xdr:rowOff>
    </xdr:from>
    <xdr:to>
      <xdr:col>69</xdr:col>
      <xdr:colOff>92075</xdr:colOff>
      <xdr:row>16</xdr:row>
      <xdr:rowOff>149860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004800" y="2883916"/>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14478</xdr:rowOff>
    </xdr:from>
    <xdr:to>
      <xdr:col>69</xdr:col>
      <xdr:colOff>142875</xdr:colOff>
      <xdr:row>17</xdr:row>
      <xdr:rowOff>116078</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929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100855</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3015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14478</xdr:rowOff>
    </xdr:from>
    <xdr:to>
      <xdr:col>65</xdr:col>
      <xdr:colOff>53975</xdr:colOff>
      <xdr:row>17</xdr:row>
      <xdr:rowOff>116078</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929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100855</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3015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55626</xdr:rowOff>
    </xdr:from>
    <xdr:to>
      <xdr:col>82</xdr:col>
      <xdr:colOff>158750</xdr:colOff>
      <xdr:row>17</xdr:row>
      <xdr:rowOff>157226</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970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17</xdr:row>
      <xdr:rowOff>27703</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942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153924</xdr:rowOff>
    </xdr:from>
    <xdr:to>
      <xdr:col>78</xdr:col>
      <xdr:colOff>120650</xdr:colOff>
      <xdr:row>17</xdr:row>
      <xdr:rowOff>84074</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897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68851</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9835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108204</xdr:rowOff>
    </xdr:from>
    <xdr:to>
      <xdr:col>74</xdr:col>
      <xdr:colOff>31750</xdr:colOff>
      <xdr:row>17</xdr:row>
      <xdr:rowOff>38354</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851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48531</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620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89916</xdr:rowOff>
    </xdr:from>
    <xdr:to>
      <xdr:col>69</xdr:col>
      <xdr:colOff>142875</xdr:colOff>
      <xdr:row>17</xdr:row>
      <xdr:rowOff>20066</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833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30243</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601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99060</xdr:rowOff>
    </xdr:from>
    <xdr:to>
      <xdr:col>65</xdr:col>
      <xdr:colOff>53975</xdr:colOff>
      <xdr:row>17</xdr:row>
      <xdr:rowOff>29210</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39387</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611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扶助費に係る経常収支比率は、扶助費の増及び普通交付税の減により</a:t>
          </a:r>
          <a:r>
            <a:rPr kumimoji="1" lang="en-US" altLang="ja-JP" sz="1100">
              <a:solidFill>
                <a:schemeClr val="dk1"/>
              </a:solidFill>
              <a:effectLst/>
              <a:latin typeface="+mn-lt"/>
              <a:ea typeface="+mn-ea"/>
              <a:cs typeface="+mn-cs"/>
            </a:rPr>
            <a:t>0.5</a:t>
          </a:r>
          <a:r>
            <a:rPr kumimoji="1" lang="ja-JP" altLang="ja-JP" sz="1100">
              <a:solidFill>
                <a:schemeClr val="dk1"/>
              </a:solidFill>
              <a:effectLst/>
              <a:latin typeface="+mn-lt"/>
              <a:ea typeface="+mn-ea"/>
              <a:cs typeface="+mn-cs"/>
            </a:rPr>
            <a:t>ポイント増加しており、類似団体を上回っている。今後も普通交付税、臨時財政対策債減により増加すると思われるため、児童福祉、老人福祉及び障害福祉の動向に注視し、比率上昇の抑制に努める。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107950</xdr:rowOff>
    </xdr:from>
    <xdr:to>
      <xdr:col>24</xdr:col>
      <xdr:colOff>25400</xdr:colOff>
      <xdr:row>60</xdr:row>
      <xdr:rowOff>146050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194800"/>
          <a:ext cx="0" cy="12382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118127</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05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146050</xdr:rowOff>
    </xdr:from>
    <xdr:to>
      <xdr:col>24</xdr:col>
      <xdr:colOff>114300</xdr:colOff>
      <xdr:row>60</xdr:row>
      <xdr:rowOff>146050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33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22877</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93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107950</xdr:rowOff>
    </xdr:from>
    <xdr:to>
      <xdr:col>24</xdr:col>
      <xdr:colOff>114300</xdr:colOff>
      <xdr:row>53</xdr:row>
      <xdr:rowOff>107950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19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165100</xdr:rowOff>
    </xdr:from>
    <xdr:to>
      <xdr:col>24</xdr:col>
      <xdr:colOff>25400</xdr:colOff>
      <xdr:row>57</xdr:row>
      <xdr:rowOff>88900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3987800" y="9766300"/>
          <a:ext cx="8382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149877</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408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133350</xdr:rowOff>
    </xdr:from>
    <xdr:to>
      <xdr:col>24</xdr:col>
      <xdr:colOff>76200</xdr:colOff>
      <xdr:row>56</xdr:row>
      <xdr:rowOff>63500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165100</xdr:rowOff>
    </xdr:from>
    <xdr:to>
      <xdr:col>19</xdr:col>
      <xdr:colOff>187325</xdr:colOff>
      <xdr:row>57</xdr:row>
      <xdr:rowOff>12700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7663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114300</xdr:rowOff>
    </xdr:from>
    <xdr:to>
      <xdr:col>20</xdr:col>
      <xdr:colOff>38100</xdr:colOff>
      <xdr:row>56</xdr:row>
      <xdr:rowOff>44450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54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54627</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312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12700</xdr:rowOff>
    </xdr:from>
    <xdr:to>
      <xdr:col>15</xdr:col>
      <xdr:colOff>98425</xdr:colOff>
      <xdr:row>57</xdr:row>
      <xdr:rowOff>88900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2209800" y="978535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133350</xdr:rowOff>
    </xdr:from>
    <xdr:to>
      <xdr:col>15</xdr:col>
      <xdr:colOff>149225</xdr:colOff>
      <xdr:row>56</xdr:row>
      <xdr:rowOff>63500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73677</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88900</xdr:rowOff>
    </xdr:from>
    <xdr:to>
      <xdr:col>11</xdr:col>
      <xdr:colOff>9525</xdr:colOff>
      <xdr:row>57</xdr:row>
      <xdr:rowOff>127000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1320800" y="98615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57</xdr:row>
      <xdr:rowOff>133350</xdr:rowOff>
    </xdr:from>
    <xdr:to>
      <xdr:col>11</xdr:col>
      <xdr:colOff>60325</xdr:colOff>
      <xdr:row>58</xdr:row>
      <xdr:rowOff>63500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58</xdr:row>
      <xdr:rowOff>48277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133350</xdr:rowOff>
    </xdr:from>
    <xdr:to>
      <xdr:col>6</xdr:col>
      <xdr:colOff>171450</xdr:colOff>
      <xdr:row>58</xdr:row>
      <xdr:rowOff>63500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48277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38100</xdr:rowOff>
    </xdr:from>
    <xdr:to>
      <xdr:col>24</xdr:col>
      <xdr:colOff>76200</xdr:colOff>
      <xdr:row>57</xdr:row>
      <xdr:rowOff>139700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810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10177</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782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114300</xdr:rowOff>
    </xdr:from>
    <xdr:to>
      <xdr:col>20</xdr:col>
      <xdr:colOff>38100</xdr:colOff>
      <xdr:row>57</xdr:row>
      <xdr:rowOff>44450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71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29227</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801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133350</xdr:rowOff>
    </xdr:from>
    <xdr:to>
      <xdr:col>15</xdr:col>
      <xdr:colOff>149225</xdr:colOff>
      <xdr:row>57</xdr:row>
      <xdr:rowOff>63500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48277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82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57</xdr:row>
      <xdr:rowOff>38100</xdr:rowOff>
    </xdr:from>
    <xdr:to>
      <xdr:col>11</xdr:col>
      <xdr:colOff>60325</xdr:colOff>
      <xdr:row>57</xdr:row>
      <xdr:rowOff>139700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810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149877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579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76200</xdr:rowOff>
    </xdr:from>
    <xdr:to>
      <xdr:col>6</xdr:col>
      <xdr:colOff>171450</xdr:colOff>
      <xdr:row>58</xdr:row>
      <xdr:rowOff>6350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848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16527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617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その他に係る経常収支比率は、例年類似団体平均値を下回っており、上位に位置している。今年度においては</a:t>
          </a:r>
          <a:r>
            <a:rPr kumimoji="1" lang="en-US" altLang="ja-JP" sz="1100">
              <a:solidFill>
                <a:schemeClr val="dk1"/>
              </a:solidFill>
              <a:effectLst/>
              <a:latin typeface="+mn-lt"/>
              <a:ea typeface="+mn-ea"/>
              <a:cs typeface="+mn-cs"/>
            </a:rPr>
            <a:t>1.4</a:t>
          </a:r>
          <a:r>
            <a:rPr kumimoji="1" lang="ja-JP" altLang="ja-JP" sz="1100">
              <a:solidFill>
                <a:schemeClr val="dk1"/>
              </a:solidFill>
              <a:effectLst/>
              <a:latin typeface="+mn-lt"/>
              <a:ea typeface="+mn-ea"/>
              <a:cs typeface="+mn-cs"/>
            </a:rPr>
            <a:t>ポイント減少しており、要因としては後期会計への繰出金の減額による影響が大きい。</a:t>
          </a:r>
          <a:endParaRPr lang="ja-JP" altLang="ja-JP" sz="1400">
            <a:effectLst/>
          </a:endParaRPr>
        </a:p>
        <a:p>
          <a:r>
            <a:rPr kumimoji="1" lang="ja-JP" altLang="ja-JP" sz="1100">
              <a:solidFill>
                <a:schemeClr val="dk1"/>
              </a:solidFill>
              <a:effectLst/>
              <a:latin typeface="+mn-lt"/>
              <a:ea typeface="+mn-ea"/>
              <a:cs typeface="+mn-cs"/>
            </a:rPr>
            <a:t>　繰出金については、今後も高齢化に伴い、介護保険事業特別会計や後期高齢者医療特別会計への繰出金が増加し大きな負担となることも予想されることから、保険事業における健診の受診率向上や予防事業を実施するなど、医療費増加の抑制を図ることにより、経費の削減に繋げ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60</xdr:row>
      <xdr:rowOff>62992</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271000"/>
          <a:ext cx="0" cy="1078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35069</xdr:rowOff>
    </xdr:from>
    <xdr:ext cx="762000" cy="259045"/>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322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62992</xdr:rowOff>
    </xdr:from>
    <xdr:to>
      <xdr:col>82</xdr:col>
      <xdr:colOff>196850</xdr:colOff>
      <xdr:row>60</xdr:row>
      <xdr:rowOff>62992</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349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99077</xdr:rowOff>
    </xdr:from>
    <xdr:ext cx="762000" cy="259045"/>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161290</xdr:rowOff>
    </xdr:from>
    <xdr:to>
      <xdr:col>82</xdr:col>
      <xdr:colOff>107950</xdr:colOff>
      <xdr:row>56</xdr:row>
      <xdr:rowOff>53848</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flipV="1">
          <a:off x="15671800" y="9591040"/>
          <a:ext cx="8382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25417</xdr:rowOff>
    </xdr:from>
    <xdr:ext cx="762000" cy="259045"/>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626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53340</xdr:rowOff>
    </xdr:from>
    <xdr:to>
      <xdr:col>82</xdr:col>
      <xdr:colOff>158750</xdr:colOff>
      <xdr:row>56</xdr:row>
      <xdr:rowOff>154940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21844</xdr:rowOff>
    </xdr:from>
    <xdr:to>
      <xdr:col>78</xdr:col>
      <xdr:colOff>69850</xdr:colOff>
      <xdr:row>56</xdr:row>
      <xdr:rowOff>53848</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4782800" y="9623044"/>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44196</xdr:rowOff>
    </xdr:from>
    <xdr:to>
      <xdr:col>78</xdr:col>
      <xdr:colOff>120650</xdr:colOff>
      <xdr:row>56</xdr:row>
      <xdr:rowOff>145796</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645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130573</xdr:rowOff>
    </xdr:from>
    <xdr:ext cx="736600" cy="259045"/>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7317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17272</xdr:rowOff>
    </xdr:from>
    <xdr:to>
      <xdr:col>73</xdr:col>
      <xdr:colOff>180975</xdr:colOff>
      <xdr:row>56</xdr:row>
      <xdr:rowOff>21844</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3893800" y="961847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89916</xdr:rowOff>
    </xdr:from>
    <xdr:to>
      <xdr:col>74</xdr:col>
      <xdr:colOff>31750</xdr:colOff>
      <xdr:row>57</xdr:row>
      <xdr:rowOff>20066</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691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4843</xdr:rowOff>
    </xdr:from>
    <xdr:ext cx="7620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777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17272</xdr:rowOff>
    </xdr:from>
    <xdr:to>
      <xdr:col>69</xdr:col>
      <xdr:colOff>92075</xdr:colOff>
      <xdr:row>56</xdr:row>
      <xdr:rowOff>67564</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004800" y="9618472"/>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167640</xdr:rowOff>
    </xdr:from>
    <xdr:to>
      <xdr:col>69</xdr:col>
      <xdr:colOff>142875</xdr:colOff>
      <xdr:row>57</xdr:row>
      <xdr:rowOff>97790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82567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855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762</xdr:rowOff>
    </xdr:from>
    <xdr:to>
      <xdr:col>65</xdr:col>
      <xdr:colOff>53975</xdr:colOff>
      <xdr:row>57</xdr:row>
      <xdr:rowOff>102362</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77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87139</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859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110490</xdr:rowOff>
    </xdr:from>
    <xdr:to>
      <xdr:col>82</xdr:col>
      <xdr:colOff>158750</xdr:colOff>
      <xdr:row>56</xdr:row>
      <xdr:rowOff>40640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54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127017</xdr:rowOff>
    </xdr:from>
    <xdr:ext cx="762000" cy="259045"/>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385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3048</xdr:rowOff>
    </xdr:from>
    <xdr:to>
      <xdr:col>78</xdr:col>
      <xdr:colOff>120650</xdr:colOff>
      <xdr:row>56</xdr:row>
      <xdr:rowOff>104648</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604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114825</xdr:rowOff>
    </xdr:from>
    <xdr:ext cx="7366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3731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142494</xdr:rowOff>
    </xdr:from>
    <xdr:to>
      <xdr:col>74</xdr:col>
      <xdr:colOff>31750</xdr:colOff>
      <xdr:row>56</xdr:row>
      <xdr:rowOff>72644</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572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82821</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341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137922</xdr:rowOff>
    </xdr:from>
    <xdr:to>
      <xdr:col>69</xdr:col>
      <xdr:colOff>142875</xdr:colOff>
      <xdr:row>56</xdr:row>
      <xdr:rowOff>68072</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567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78249</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336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16764</xdr:rowOff>
    </xdr:from>
    <xdr:to>
      <xdr:col>65</xdr:col>
      <xdr:colOff>53975</xdr:colOff>
      <xdr:row>56</xdr:row>
      <xdr:rowOff>118364</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617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128541</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386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補助費等に係る経常収支比率は、前年度と同水準で、類似団体平均値と比較しても</a:t>
          </a:r>
          <a:r>
            <a:rPr kumimoji="1" lang="en-US" altLang="ja-JP" sz="1100">
              <a:solidFill>
                <a:schemeClr val="dk1"/>
              </a:solidFill>
              <a:effectLst/>
              <a:latin typeface="+mn-lt"/>
              <a:ea typeface="+mn-ea"/>
              <a:cs typeface="+mn-cs"/>
            </a:rPr>
            <a:t>3.2</a:t>
          </a:r>
          <a:r>
            <a:rPr kumimoji="1" lang="ja-JP" altLang="ja-JP" sz="1100">
              <a:solidFill>
                <a:schemeClr val="dk1"/>
              </a:solidFill>
              <a:effectLst/>
              <a:latin typeface="+mn-lt"/>
              <a:ea typeface="+mn-ea"/>
              <a:cs typeface="+mn-cs"/>
            </a:rPr>
            <a:t>ポイント下回り、上位に位置している。</a:t>
          </a:r>
          <a:endParaRPr lang="ja-JP" altLang="ja-JP" sz="1400">
            <a:effectLst/>
          </a:endParaRPr>
        </a:p>
        <a:p>
          <a:r>
            <a:rPr kumimoji="1" lang="ja-JP" altLang="ja-JP" sz="1100">
              <a:solidFill>
                <a:schemeClr val="dk1"/>
              </a:solidFill>
              <a:effectLst/>
              <a:latin typeface="+mn-lt"/>
              <a:ea typeface="+mn-ea"/>
              <a:cs typeface="+mn-cs"/>
            </a:rPr>
            <a:t>　今後も、補助金交付団体の経営状況等の把握、また補助する事業として適当であるかどうかを明確に判断し、不適当な補助金等は見直しや廃止の検討を行っていく。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58420</xdr:rowOff>
    </xdr:from>
    <xdr:to>
      <xdr:col>82</xdr:col>
      <xdr:colOff>107950</xdr:colOff>
      <xdr:row>39</xdr:row>
      <xdr:rowOff>152146</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87720"/>
          <a:ext cx="0" cy="9509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124223</xdr:rowOff>
    </xdr:from>
    <xdr:ext cx="762000" cy="259045"/>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6810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39</xdr:row>
      <xdr:rowOff>152146</xdr:rowOff>
    </xdr:from>
    <xdr:to>
      <xdr:col>82</xdr:col>
      <xdr:colOff>196850</xdr:colOff>
      <xdr:row>39</xdr:row>
      <xdr:rowOff>152146</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6838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144797</xdr:rowOff>
    </xdr:from>
    <xdr:ext cx="762000" cy="259045"/>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631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58420</xdr:rowOff>
    </xdr:from>
    <xdr:to>
      <xdr:col>82</xdr:col>
      <xdr:colOff>196850</xdr:colOff>
      <xdr:row>34</xdr:row>
      <xdr:rowOff>58420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87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138430</xdr:rowOff>
    </xdr:from>
    <xdr:to>
      <xdr:col>82</xdr:col>
      <xdr:colOff>107950</xdr:colOff>
      <xdr:row>35</xdr:row>
      <xdr:rowOff>147574</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5671800" y="6139180"/>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43705</xdr:rowOff>
    </xdr:from>
    <xdr:ext cx="762000" cy="259045"/>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2159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71628</xdr:rowOff>
    </xdr:from>
    <xdr:to>
      <xdr:col>82</xdr:col>
      <xdr:colOff>158750</xdr:colOff>
      <xdr:row>37</xdr:row>
      <xdr:rowOff>1778</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138430</xdr:rowOff>
    </xdr:from>
    <xdr:to>
      <xdr:col>78</xdr:col>
      <xdr:colOff>69850</xdr:colOff>
      <xdr:row>35</xdr:row>
      <xdr:rowOff>152146</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4782800" y="613918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48768</xdr:rowOff>
    </xdr:from>
    <xdr:to>
      <xdr:col>78</xdr:col>
      <xdr:colOff>120650</xdr:colOff>
      <xdr:row>36</xdr:row>
      <xdr:rowOff>150368</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135145</xdr:rowOff>
    </xdr:from>
    <xdr:ext cx="7366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3073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138430</xdr:rowOff>
    </xdr:from>
    <xdr:to>
      <xdr:col>73</xdr:col>
      <xdr:colOff>180975</xdr:colOff>
      <xdr:row>35</xdr:row>
      <xdr:rowOff>152146</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3893800" y="613918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71628</xdr:rowOff>
    </xdr:from>
    <xdr:to>
      <xdr:col>74</xdr:col>
      <xdr:colOff>31750</xdr:colOff>
      <xdr:row>37</xdr:row>
      <xdr:rowOff>1778</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158005</xdr:rowOff>
    </xdr:from>
    <xdr:ext cx="7620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33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138430</xdr:rowOff>
    </xdr:from>
    <xdr:to>
      <xdr:col>69</xdr:col>
      <xdr:colOff>92075</xdr:colOff>
      <xdr:row>35</xdr:row>
      <xdr:rowOff>143002</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004800" y="61391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140208</xdr:rowOff>
    </xdr:from>
    <xdr:to>
      <xdr:col>69</xdr:col>
      <xdr:colOff>142875</xdr:colOff>
      <xdr:row>37</xdr:row>
      <xdr:rowOff>70358</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55135</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398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144780</xdr:rowOff>
    </xdr:from>
    <xdr:to>
      <xdr:col>65</xdr:col>
      <xdr:colOff>53975</xdr:colOff>
      <xdr:row>37</xdr:row>
      <xdr:rowOff>74930</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59707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96774</xdr:rowOff>
    </xdr:from>
    <xdr:to>
      <xdr:col>82</xdr:col>
      <xdr:colOff>158750</xdr:colOff>
      <xdr:row>36</xdr:row>
      <xdr:rowOff>26924</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097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113301</xdr:rowOff>
    </xdr:from>
    <xdr:ext cx="762000" cy="259045"/>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5942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87630</xdr:rowOff>
    </xdr:from>
    <xdr:to>
      <xdr:col>78</xdr:col>
      <xdr:colOff>120650</xdr:colOff>
      <xdr:row>36</xdr:row>
      <xdr:rowOff>17780</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27957</xdr:rowOff>
    </xdr:from>
    <xdr:ext cx="7366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5857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101346</xdr:rowOff>
    </xdr:from>
    <xdr:to>
      <xdr:col>74</xdr:col>
      <xdr:colOff>31750</xdr:colOff>
      <xdr:row>36</xdr:row>
      <xdr:rowOff>31496</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6102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41673</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58709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87630</xdr:rowOff>
    </xdr:from>
    <xdr:to>
      <xdr:col>69</xdr:col>
      <xdr:colOff>142875</xdr:colOff>
      <xdr:row>36</xdr:row>
      <xdr:rowOff>17780</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27957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585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92202</xdr:rowOff>
    </xdr:from>
    <xdr:to>
      <xdr:col>65</xdr:col>
      <xdr:colOff>53975</xdr:colOff>
      <xdr:row>36</xdr:row>
      <xdr:rowOff>22352</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6092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32529</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5861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公債費に係る経常収支比率は、高知県平均よりも</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ポイント上回り、過疎債分の償還金減少により前年度比</a:t>
          </a:r>
          <a:r>
            <a:rPr kumimoji="1" lang="en-US" altLang="ja-JP" sz="1100">
              <a:solidFill>
                <a:schemeClr val="dk1"/>
              </a:solidFill>
              <a:effectLst/>
              <a:latin typeface="+mn-lt"/>
              <a:ea typeface="+mn-ea"/>
              <a:cs typeface="+mn-cs"/>
            </a:rPr>
            <a:t>1.8</a:t>
          </a:r>
          <a:r>
            <a:rPr kumimoji="1" lang="ja-JP" altLang="ja-JP" sz="1100">
              <a:solidFill>
                <a:schemeClr val="dk1"/>
              </a:solidFill>
              <a:effectLst/>
              <a:latin typeface="+mn-lt"/>
              <a:ea typeface="+mn-ea"/>
              <a:cs typeface="+mn-cs"/>
            </a:rPr>
            <a:t>ポイント減少している。類似団体内順位も低い順位にある。</a:t>
          </a:r>
          <a:endParaRPr lang="ja-JP" altLang="ja-JP" sz="1400">
            <a:effectLst/>
          </a:endParaRPr>
        </a:p>
        <a:p>
          <a:r>
            <a:rPr kumimoji="1" lang="ja-JP" altLang="ja-JP" sz="1100">
              <a:solidFill>
                <a:schemeClr val="dk1"/>
              </a:solidFill>
              <a:effectLst/>
              <a:latin typeface="+mn-lt"/>
              <a:ea typeface="+mn-ea"/>
              <a:cs typeface="+mn-cs"/>
            </a:rPr>
            <a:t>　今後も過疎債等を活用して学校再編事業など大規模事業を行う予定であるため、より一層地方債の新規発行抑制と公債費の繰上償還を計画的に実施していく必要がある。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69850</xdr:rowOff>
    </xdr:from>
    <xdr:to>
      <xdr:col>24</xdr:col>
      <xdr:colOff>25400</xdr:colOff>
      <xdr:row>81</xdr:row>
      <xdr:rowOff>152146</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flipV="1">
          <a:off x="4826000" y="12585700"/>
          <a:ext cx="0" cy="14538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124223</xdr:rowOff>
    </xdr:from>
    <xdr:ext cx="762000" cy="259045"/>
    <xdr:sp macro="" textlink="">
      <xdr:nvSpPr>
        <xdr:cNvPr id="354" name="公債費最小値テキスト">
          <a:extLst>
            <a:ext uri="{FF2B5EF4-FFF2-40B4-BE49-F238E27FC236}">
              <a16:creationId xmlns:a16="http://schemas.microsoft.com/office/drawing/2014/main" id="{00000000-0008-0000-0400-000062010000}"/>
            </a:ext>
          </a:extLst>
        </xdr:cNvPr>
        <xdr:cNvSpPr txBox="1"/>
      </xdr:nvSpPr>
      <xdr:spPr>
        <a:xfrm>
          <a:off x="4914900" y="14011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152146</xdr:rowOff>
    </xdr:from>
    <xdr:to>
      <xdr:col>24</xdr:col>
      <xdr:colOff>114300</xdr:colOff>
      <xdr:row>81</xdr:row>
      <xdr:rowOff>152146</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4039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156227</xdr:rowOff>
    </xdr:from>
    <xdr:ext cx="762000" cy="259045"/>
    <xdr:sp macro="" textlink="">
      <xdr:nvSpPr>
        <xdr:cNvPr id="356" name="公債費最大値テキスト">
          <a:extLst>
            <a:ext uri="{FF2B5EF4-FFF2-40B4-BE49-F238E27FC236}">
              <a16:creationId xmlns:a16="http://schemas.microsoft.com/office/drawing/2014/main" id="{00000000-0008-0000-0400-000064010000}"/>
            </a:ext>
          </a:extLst>
        </xdr:cNvPr>
        <xdr:cNvSpPr txBox="1"/>
      </xdr:nvSpPr>
      <xdr:spPr>
        <a:xfrm>
          <a:off x="4914900" y="1232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69850</xdr:rowOff>
    </xdr:from>
    <xdr:to>
      <xdr:col>24</xdr:col>
      <xdr:colOff>114300</xdr:colOff>
      <xdr:row>73</xdr:row>
      <xdr:rowOff>69850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2585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53848</xdr:rowOff>
    </xdr:from>
    <xdr:to>
      <xdr:col>24</xdr:col>
      <xdr:colOff>25400</xdr:colOff>
      <xdr:row>78</xdr:row>
      <xdr:rowOff>136144</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3987800" y="13426948"/>
          <a:ext cx="8382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90440</xdr:rowOff>
    </xdr:from>
    <xdr:ext cx="762000" cy="259045"/>
    <xdr:sp macro="" textlink="">
      <xdr:nvSpPr>
        <xdr:cNvPr id="359" name="公債費平均値テキスト">
          <a:extLst>
            <a:ext uri="{FF2B5EF4-FFF2-40B4-BE49-F238E27FC236}">
              <a16:creationId xmlns:a16="http://schemas.microsoft.com/office/drawing/2014/main" id="{00000000-0008-0000-0400-000067010000}"/>
            </a:ext>
          </a:extLst>
        </xdr:cNvPr>
        <xdr:cNvSpPr txBox="1"/>
      </xdr:nvSpPr>
      <xdr:spPr>
        <a:xfrm>
          <a:off x="4914900" y="131206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73913</xdr:rowOff>
    </xdr:from>
    <xdr:to>
      <xdr:col>24</xdr:col>
      <xdr:colOff>76200</xdr:colOff>
      <xdr:row>78</xdr:row>
      <xdr:rowOff>4063</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4775200" y="13275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78</xdr:row>
      <xdr:rowOff>136144</xdr:rowOff>
    </xdr:from>
    <xdr:to>
      <xdr:col>19</xdr:col>
      <xdr:colOff>187325</xdr:colOff>
      <xdr:row>79</xdr:row>
      <xdr:rowOff>152146</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flipV="1">
          <a:off x="3098800" y="13509244"/>
          <a:ext cx="889000" cy="187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37337</xdr:rowOff>
    </xdr:from>
    <xdr:to>
      <xdr:col>20</xdr:col>
      <xdr:colOff>38100</xdr:colOff>
      <xdr:row>77</xdr:row>
      <xdr:rowOff>138937</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3937000" y="13238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149114</xdr:rowOff>
    </xdr:from>
    <xdr:ext cx="7366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3606800" y="130078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152146</xdr:rowOff>
    </xdr:from>
    <xdr:to>
      <xdr:col>15</xdr:col>
      <xdr:colOff>98425</xdr:colOff>
      <xdr:row>80</xdr:row>
      <xdr:rowOff>21844</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2209800" y="13696696"/>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83058</xdr:rowOff>
    </xdr:from>
    <xdr:to>
      <xdr:col>15</xdr:col>
      <xdr:colOff>149225</xdr:colOff>
      <xdr:row>78</xdr:row>
      <xdr:rowOff>13208</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048000" y="13284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23385</xdr:rowOff>
    </xdr:from>
    <xdr:ext cx="762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717800" y="130535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101854</xdr:rowOff>
    </xdr:from>
    <xdr:to>
      <xdr:col>11</xdr:col>
      <xdr:colOff>9525</xdr:colOff>
      <xdr:row>80</xdr:row>
      <xdr:rowOff>21844</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1320800" y="13646404"/>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87630</xdr:rowOff>
    </xdr:from>
    <xdr:to>
      <xdr:col>11</xdr:col>
      <xdr:colOff>60325</xdr:colOff>
      <xdr:row>78</xdr:row>
      <xdr:rowOff>17780</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2159000" y="13289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27957</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1828800" y="13058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51054</xdr:rowOff>
    </xdr:from>
    <xdr:to>
      <xdr:col>6</xdr:col>
      <xdr:colOff>171450</xdr:colOff>
      <xdr:row>77</xdr:row>
      <xdr:rowOff>152654</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1270000" y="13252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162831</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939800" y="13021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3048</xdr:rowOff>
    </xdr:from>
    <xdr:to>
      <xdr:col>24</xdr:col>
      <xdr:colOff>76200</xdr:colOff>
      <xdr:row>78</xdr:row>
      <xdr:rowOff>104648</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4775200" y="13376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146575</xdr:rowOff>
    </xdr:from>
    <xdr:ext cx="762000" cy="259045"/>
    <xdr:sp macro="" textlink="">
      <xdr:nvSpPr>
        <xdr:cNvPr id="378" name="公債費該当値テキスト">
          <a:extLst>
            <a:ext uri="{FF2B5EF4-FFF2-40B4-BE49-F238E27FC236}">
              <a16:creationId xmlns:a16="http://schemas.microsoft.com/office/drawing/2014/main" id="{00000000-0008-0000-0400-00007A010000}"/>
            </a:ext>
          </a:extLst>
        </xdr:cNvPr>
        <xdr:cNvSpPr txBox="1"/>
      </xdr:nvSpPr>
      <xdr:spPr>
        <a:xfrm>
          <a:off x="4914900" y="13348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78</xdr:row>
      <xdr:rowOff>85344</xdr:rowOff>
    </xdr:from>
    <xdr:to>
      <xdr:col>20</xdr:col>
      <xdr:colOff>38100</xdr:colOff>
      <xdr:row>79</xdr:row>
      <xdr:rowOff>15494</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937000" y="13458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79</xdr:row>
      <xdr:rowOff>271</xdr:rowOff>
    </xdr:from>
    <xdr:ext cx="7366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35448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79</xdr:row>
      <xdr:rowOff>101346</xdr:rowOff>
    </xdr:from>
    <xdr:to>
      <xdr:col>15</xdr:col>
      <xdr:colOff>149225</xdr:colOff>
      <xdr:row>80</xdr:row>
      <xdr:rowOff>31496</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048000" y="13645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16273</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717800" y="13732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142494</xdr:rowOff>
    </xdr:from>
    <xdr:to>
      <xdr:col>11</xdr:col>
      <xdr:colOff>60325</xdr:colOff>
      <xdr:row>80</xdr:row>
      <xdr:rowOff>72644</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2159000" y="13687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80</xdr:row>
      <xdr:rowOff>57421</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828800" y="13773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79</xdr:row>
      <xdr:rowOff>51054</xdr:rowOff>
    </xdr:from>
    <xdr:to>
      <xdr:col>6</xdr:col>
      <xdr:colOff>171450</xdr:colOff>
      <xdr:row>79</xdr:row>
      <xdr:rowOff>152654</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1270000" y="13595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79</xdr:row>
      <xdr:rowOff>137431</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939800" y="13681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公債費以外に係る経常収支比率は、類似団体平均値を下回っている。今年度においては、前年度比</a:t>
          </a:r>
          <a:r>
            <a:rPr kumimoji="1" lang="en-US" altLang="ja-JP" sz="1100" b="0" i="0" baseline="0">
              <a:solidFill>
                <a:schemeClr val="dk1"/>
              </a:solidFill>
              <a:effectLst/>
              <a:latin typeface="+mn-lt"/>
              <a:ea typeface="+mn-ea"/>
              <a:cs typeface="+mn-cs"/>
            </a:rPr>
            <a:t>1.7</a:t>
          </a:r>
          <a:r>
            <a:rPr kumimoji="1" lang="ja-JP" altLang="ja-JP" sz="1100" b="0" i="0" baseline="0">
              <a:solidFill>
                <a:schemeClr val="dk1"/>
              </a:solidFill>
              <a:effectLst/>
              <a:latin typeface="+mn-lt"/>
              <a:ea typeface="+mn-ea"/>
              <a:cs typeface="+mn-cs"/>
            </a:rPr>
            <a:t>ポイント増加しており、普通交付税の減額による影響が大きいと思われる。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また、公債費が類似団体平均値を上回る結果となっており、経常収支比率を好転していくには、公債費の歳出削減が大きな課題である。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今後においても、定員管理適正化計画や財政収支見通しに基づき、人件費や公債費を始めとした各種費目の歳出削減に努め、行財政改革の推進に努めていく。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3" name="公債費以外グラフ枠">
          <a:extLst>
            <a:ext uri="{FF2B5EF4-FFF2-40B4-BE49-F238E27FC236}">
              <a16:creationId xmlns:a16="http://schemas.microsoft.com/office/drawing/2014/main" id="{00000000-0008-0000-0400-00009D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69850</xdr:rowOff>
    </xdr:from>
    <xdr:to>
      <xdr:col>82</xdr:col>
      <xdr:colOff>107950</xdr:colOff>
      <xdr:row>80</xdr:row>
      <xdr:rowOff>39370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flipV="1">
          <a:off x="16510000" y="12414250"/>
          <a:ext cx="0" cy="13411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11447</xdr:rowOff>
    </xdr:from>
    <xdr:ext cx="762000" cy="259045"/>
    <xdr:sp macro="" textlink="">
      <xdr:nvSpPr>
        <xdr:cNvPr id="415" name="公債費以外最小値テキスト">
          <a:extLst>
            <a:ext uri="{FF2B5EF4-FFF2-40B4-BE49-F238E27FC236}">
              <a16:creationId xmlns:a16="http://schemas.microsoft.com/office/drawing/2014/main" id="{00000000-0008-0000-0400-00009F010000}"/>
            </a:ext>
          </a:extLst>
        </xdr:cNvPr>
        <xdr:cNvSpPr txBox="1"/>
      </xdr:nvSpPr>
      <xdr:spPr>
        <a:xfrm>
          <a:off x="16598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39370</xdr:rowOff>
    </xdr:from>
    <xdr:to>
      <xdr:col>82</xdr:col>
      <xdr:colOff>196850</xdr:colOff>
      <xdr:row>80</xdr:row>
      <xdr:rowOff>39370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156227</xdr:rowOff>
    </xdr:from>
    <xdr:ext cx="762000" cy="259045"/>
    <xdr:sp macro="" textlink="">
      <xdr:nvSpPr>
        <xdr:cNvPr id="417" name="公債費以外最大値テキスト">
          <a:extLst>
            <a:ext uri="{FF2B5EF4-FFF2-40B4-BE49-F238E27FC236}">
              <a16:creationId xmlns:a16="http://schemas.microsoft.com/office/drawing/2014/main" id="{00000000-0008-0000-0400-0000A1010000}"/>
            </a:ext>
          </a:extLst>
        </xdr:cNvPr>
        <xdr:cNvSpPr txBox="1"/>
      </xdr:nvSpPr>
      <xdr:spPr>
        <a:xfrm>
          <a:off x="16598900" y="12157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69850</xdr:rowOff>
    </xdr:from>
    <xdr:to>
      <xdr:col>82</xdr:col>
      <xdr:colOff>196850</xdr:colOff>
      <xdr:row>72</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2414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50800</xdr:rowOff>
    </xdr:from>
    <xdr:to>
      <xdr:col>82</xdr:col>
      <xdr:colOff>107950</xdr:colOff>
      <xdr:row>75</xdr:row>
      <xdr:rowOff>115570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5671800" y="12909550"/>
          <a:ext cx="8382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158766</xdr:rowOff>
    </xdr:from>
    <xdr:ext cx="762000" cy="259045"/>
    <xdr:sp macro="" textlink="">
      <xdr:nvSpPr>
        <xdr:cNvPr id="420" name="公債費以外平均値テキスト">
          <a:extLst>
            <a:ext uri="{FF2B5EF4-FFF2-40B4-BE49-F238E27FC236}">
              <a16:creationId xmlns:a16="http://schemas.microsoft.com/office/drawing/2014/main" id="{00000000-0008-0000-0400-0000A4010000}"/>
            </a:ext>
          </a:extLst>
        </xdr:cNvPr>
        <xdr:cNvSpPr txBox="1"/>
      </xdr:nvSpPr>
      <xdr:spPr>
        <a:xfrm>
          <a:off x="16598900" y="130175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15239</xdr:rowOff>
    </xdr:from>
    <xdr:to>
      <xdr:col>82</xdr:col>
      <xdr:colOff>158750</xdr:colOff>
      <xdr:row>76</xdr:row>
      <xdr:rowOff>116839</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6459200" y="13045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46990</xdr:rowOff>
    </xdr:from>
    <xdr:to>
      <xdr:col>78</xdr:col>
      <xdr:colOff>69850</xdr:colOff>
      <xdr:row>75</xdr:row>
      <xdr:rowOff>50800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4782800" y="1290574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91440</xdr:rowOff>
    </xdr:from>
    <xdr:to>
      <xdr:col>78</xdr:col>
      <xdr:colOff>120650</xdr:colOff>
      <xdr:row>76</xdr:row>
      <xdr:rowOff>21589</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5621000" y="1295019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6366</xdr:rowOff>
    </xdr:from>
    <xdr:ext cx="736600" cy="259045"/>
    <xdr:sp macro="" textlink="">
      <xdr:nvSpPr>
        <xdr:cNvPr id="424" name="テキスト ボックス 423">
          <a:extLst>
            <a:ext uri="{FF2B5EF4-FFF2-40B4-BE49-F238E27FC236}">
              <a16:creationId xmlns:a16="http://schemas.microsoft.com/office/drawing/2014/main" id="{00000000-0008-0000-0400-0000A8010000}"/>
            </a:ext>
          </a:extLst>
        </xdr:cNvPr>
        <xdr:cNvSpPr txBox="1"/>
      </xdr:nvSpPr>
      <xdr:spPr>
        <a:xfrm>
          <a:off x="15290800" y="130365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46990</xdr:rowOff>
    </xdr:from>
    <xdr:to>
      <xdr:col>73</xdr:col>
      <xdr:colOff>180975</xdr:colOff>
      <xdr:row>75</xdr:row>
      <xdr:rowOff>85090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flipV="1">
          <a:off x="13893800" y="1290574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72389</xdr:rowOff>
    </xdr:from>
    <xdr:to>
      <xdr:col>74</xdr:col>
      <xdr:colOff>31750</xdr:colOff>
      <xdr:row>77</xdr:row>
      <xdr:rowOff>2539</xdr:rowOff>
    </xdr:to>
    <xdr:sp macro="" textlink="">
      <xdr:nvSpPr>
        <xdr:cNvPr id="426" name="フローチャート: 判断 425">
          <a:extLst>
            <a:ext uri="{FF2B5EF4-FFF2-40B4-BE49-F238E27FC236}">
              <a16:creationId xmlns:a16="http://schemas.microsoft.com/office/drawing/2014/main" id="{00000000-0008-0000-0400-0000AA010000}"/>
            </a:ext>
          </a:extLst>
        </xdr:cNvPr>
        <xdr:cNvSpPr/>
      </xdr:nvSpPr>
      <xdr:spPr>
        <a:xfrm>
          <a:off x="14732000" y="13102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158766</xdr:rowOff>
    </xdr:from>
    <xdr:ext cx="762000" cy="259045"/>
    <xdr:sp macro="" textlink="">
      <xdr:nvSpPr>
        <xdr:cNvPr id="427" name="テキスト ボックス 426">
          <a:extLst>
            <a:ext uri="{FF2B5EF4-FFF2-40B4-BE49-F238E27FC236}">
              <a16:creationId xmlns:a16="http://schemas.microsoft.com/office/drawing/2014/main" id="{00000000-0008-0000-0400-0000AB010000}"/>
            </a:ext>
          </a:extLst>
        </xdr:cNvPr>
        <xdr:cNvSpPr txBox="1"/>
      </xdr:nvSpPr>
      <xdr:spPr>
        <a:xfrm>
          <a:off x="14401800" y="131889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85090</xdr:rowOff>
    </xdr:from>
    <xdr:to>
      <xdr:col>69</xdr:col>
      <xdr:colOff>92075</xdr:colOff>
      <xdr:row>75</xdr:row>
      <xdr:rowOff>157480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flipV="1">
          <a:off x="13004800" y="12943840"/>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102870</xdr:rowOff>
    </xdr:from>
    <xdr:to>
      <xdr:col>69</xdr:col>
      <xdr:colOff>142875</xdr:colOff>
      <xdr:row>78</xdr:row>
      <xdr:rowOff>33020</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3843000" y="13304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17797</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3512800" y="1339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91439</xdr:rowOff>
    </xdr:from>
    <xdr:to>
      <xdr:col>65</xdr:col>
      <xdr:colOff>53975</xdr:colOff>
      <xdr:row>78</xdr:row>
      <xdr:rowOff>21589</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2954000" y="13293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6366</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2623800" y="133794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64770</xdr:rowOff>
    </xdr:from>
    <xdr:to>
      <xdr:col>82</xdr:col>
      <xdr:colOff>158750</xdr:colOff>
      <xdr:row>75</xdr:row>
      <xdr:rowOff>166370</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6459200" y="12923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81297</xdr:rowOff>
    </xdr:from>
    <xdr:ext cx="762000" cy="259045"/>
    <xdr:sp macro="" textlink="">
      <xdr:nvSpPr>
        <xdr:cNvPr id="439" name="公債費以外該当値テキスト">
          <a:extLst>
            <a:ext uri="{FF2B5EF4-FFF2-40B4-BE49-F238E27FC236}">
              <a16:creationId xmlns:a16="http://schemas.microsoft.com/office/drawing/2014/main" id="{00000000-0008-0000-0400-0000B7010000}"/>
            </a:ext>
          </a:extLst>
        </xdr:cNvPr>
        <xdr:cNvSpPr txBox="1"/>
      </xdr:nvSpPr>
      <xdr:spPr>
        <a:xfrm>
          <a:off x="16598900" y="12768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0</xdr:rowOff>
    </xdr:from>
    <xdr:to>
      <xdr:col>78</xdr:col>
      <xdr:colOff>120650</xdr:colOff>
      <xdr:row>75</xdr:row>
      <xdr:rowOff>101600</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5621000" y="12858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111777</xdr:rowOff>
    </xdr:from>
    <xdr:ext cx="7366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290800" y="126276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167640</xdr:rowOff>
    </xdr:from>
    <xdr:to>
      <xdr:col>74</xdr:col>
      <xdr:colOff>31750</xdr:colOff>
      <xdr:row>75</xdr:row>
      <xdr:rowOff>97790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4732000" y="12854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107967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401800" y="1262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34290</xdr:rowOff>
    </xdr:from>
    <xdr:to>
      <xdr:col>69</xdr:col>
      <xdr:colOff>142875</xdr:colOff>
      <xdr:row>75</xdr:row>
      <xdr:rowOff>135890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3843000" y="12893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146067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512800" y="12661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106680</xdr:rowOff>
    </xdr:from>
    <xdr:to>
      <xdr:col>65</xdr:col>
      <xdr:colOff>53975</xdr:colOff>
      <xdr:row>76</xdr:row>
      <xdr:rowOff>36830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2954000" y="12965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47007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2623800" y="12734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15754</xdr:rowOff>
    </xdr:from>
    <xdr:to>
      <xdr:col>29</xdr:col>
      <xdr:colOff>127000</xdr:colOff>
      <xdr:row>19</xdr:row>
      <xdr:rowOff>20385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292229"/>
          <a:ext cx="0" cy="103333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163912</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29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120,966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20385</xdr:rowOff>
    </xdr:from>
    <xdr:to>
      <xdr:col>30</xdr:col>
      <xdr:colOff>25400</xdr:colOff>
      <xdr:row>19</xdr:row>
      <xdr:rowOff>20385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2556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102131</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203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663,397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15754</xdr:rowOff>
    </xdr:from>
    <xdr:to>
      <xdr:col>30</xdr:col>
      <xdr:colOff>25400</xdr:colOff>
      <xdr:row>13</xdr:row>
      <xdr:rowOff>15754</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29222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75980</xdr:rowOff>
    </xdr:from>
    <xdr:to>
      <xdr:col>29</xdr:col>
      <xdr:colOff>127000</xdr:colOff>
      <xdr:row>17</xdr:row>
      <xdr:rowOff>82453</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038255"/>
          <a:ext cx="647700" cy="647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81228</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304350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227,703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109151</xdr:rowOff>
    </xdr:from>
    <xdr:to>
      <xdr:col>29</xdr:col>
      <xdr:colOff>177800</xdr:colOff>
      <xdr:row>18</xdr:row>
      <xdr:rowOff>39301</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714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82453</xdr:rowOff>
    </xdr:from>
    <xdr:to>
      <xdr:col>26</xdr:col>
      <xdr:colOff>50800</xdr:colOff>
      <xdr:row>17</xdr:row>
      <xdr:rowOff>116391</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044728"/>
          <a:ext cx="698500" cy="3393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129098</xdr:rowOff>
    </xdr:from>
    <xdr:to>
      <xdr:col>26</xdr:col>
      <xdr:colOff>101600</xdr:colOff>
      <xdr:row>18</xdr:row>
      <xdr:rowOff>59248</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9137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44025</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777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107394</xdr:rowOff>
    </xdr:from>
    <xdr:to>
      <xdr:col>22</xdr:col>
      <xdr:colOff>114300</xdr:colOff>
      <xdr:row>17</xdr:row>
      <xdr:rowOff>116391</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a:off x="3606800" y="3069669"/>
          <a:ext cx="698500" cy="89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115279</xdr:rowOff>
    </xdr:from>
    <xdr:to>
      <xdr:col>22</xdr:col>
      <xdr:colOff>165100</xdr:colOff>
      <xdr:row>18</xdr:row>
      <xdr:rowOff>45429</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7755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30206</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639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107394</xdr:rowOff>
    </xdr:from>
    <xdr:to>
      <xdr:col>18</xdr:col>
      <xdr:colOff>177800</xdr:colOff>
      <xdr:row>17</xdr:row>
      <xdr:rowOff>133753</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069669"/>
          <a:ext cx="698500" cy="2635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100944</xdr:rowOff>
    </xdr:from>
    <xdr:to>
      <xdr:col>19</xdr:col>
      <xdr:colOff>38100</xdr:colOff>
      <xdr:row>19</xdr:row>
      <xdr:rowOff>31094</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2346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15871</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321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115043</xdr:rowOff>
    </xdr:from>
    <xdr:to>
      <xdr:col>15</xdr:col>
      <xdr:colOff>101600</xdr:colOff>
      <xdr:row>19</xdr:row>
      <xdr:rowOff>45193</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24876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29970</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3351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25180</xdr:rowOff>
    </xdr:from>
    <xdr:to>
      <xdr:col>29</xdr:col>
      <xdr:colOff>177800</xdr:colOff>
      <xdr:row>17</xdr:row>
      <xdr:rowOff>126780</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29874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41707</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832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271,782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31653</xdr:rowOff>
    </xdr:from>
    <xdr:to>
      <xdr:col>26</xdr:col>
      <xdr:colOff>101600</xdr:colOff>
      <xdr:row>17</xdr:row>
      <xdr:rowOff>133253</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299392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143430</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7628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65591</xdr:rowOff>
    </xdr:from>
    <xdr:to>
      <xdr:col>22</xdr:col>
      <xdr:colOff>165100</xdr:colOff>
      <xdr:row>17</xdr:row>
      <xdr:rowOff>167191</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0278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5918</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796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56594</xdr:rowOff>
    </xdr:from>
    <xdr:to>
      <xdr:col>19</xdr:col>
      <xdr:colOff>38100</xdr:colOff>
      <xdr:row>17</xdr:row>
      <xdr:rowOff>158194</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0188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168371</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7877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82953</xdr:rowOff>
    </xdr:from>
    <xdr:to>
      <xdr:col>15</xdr:col>
      <xdr:colOff>101600</xdr:colOff>
      <xdr:row>18</xdr:row>
      <xdr:rowOff>13103</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04522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23280</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814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241300</xdr:rowOff>
    </xdr:from>
    <xdr:to>
      <xdr:col>33</xdr:col>
      <xdr:colOff>114300</xdr:colOff>
      <xdr:row>37</xdr:row>
      <xdr:rowOff>241300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36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99077</xdr:rowOff>
    </xdr:from>
    <xdr:ext cx="762000" cy="25904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22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298450</xdr:rowOff>
    </xdr:from>
    <xdr:to>
      <xdr:col>33</xdr:col>
      <xdr:colOff>114300</xdr:colOff>
      <xdr:row>33</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22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08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1" name="人口1人当たり決算額の推移グラフ枠445">
          <a:extLst>
            <a:ext uri="{FF2B5EF4-FFF2-40B4-BE49-F238E27FC236}">
              <a16:creationId xmlns:a16="http://schemas.microsoft.com/office/drawing/2014/main" id="{00000000-0008-0000-0500-000065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255136</xdr:rowOff>
    </xdr:from>
    <xdr:to>
      <xdr:col>29</xdr:col>
      <xdr:colOff>127000</xdr:colOff>
      <xdr:row>38</xdr:row>
      <xdr:rowOff>17735</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flipV="1">
          <a:off x="5651500" y="6179686"/>
          <a:ext cx="0" cy="130564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27912</xdr:rowOff>
    </xdr:from>
    <xdr:ext cx="762000" cy="259045"/>
    <xdr:sp macro="" textlink="">
      <xdr:nvSpPr>
        <xdr:cNvPr id="103" name="人口1人当たり決算額の推移最小値テキスト445">
          <a:extLst>
            <a:ext uri="{FF2B5EF4-FFF2-40B4-BE49-F238E27FC236}">
              <a16:creationId xmlns:a16="http://schemas.microsoft.com/office/drawing/2014/main" id="{00000000-0008-0000-0500-000067000000}"/>
            </a:ext>
          </a:extLst>
        </xdr:cNvPr>
        <xdr:cNvSpPr txBox="1"/>
      </xdr:nvSpPr>
      <xdr:spPr>
        <a:xfrm>
          <a:off x="5740400" y="7495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17735</xdr:rowOff>
    </xdr:from>
    <xdr:to>
      <xdr:col>30</xdr:col>
      <xdr:colOff>25400</xdr:colOff>
      <xdr:row>38</xdr:row>
      <xdr:rowOff>17735</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5562600" y="748533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170063</xdr:rowOff>
    </xdr:from>
    <xdr:ext cx="762000" cy="259045"/>
    <xdr:sp macro="" textlink="">
      <xdr:nvSpPr>
        <xdr:cNvPr id="105" name="人口1人当たり決算額の推移最大値テキスト445">
          <a:extLst>
            <a:ext uri="{FF2B5EF4-FFF2-40B4-BE49-F238E27FC236}">
              <a16:creationId xmlns:a16="http://schemas.microsoft.com/office/drawing/2014/main" id="{00000000-0008-0000-0500-000069000000}"/>
            </a:ext>
          </a:extLst>
        </xdr:cNvPr>
        <xdr:cNvSpPr txBox="1"/>
      </xdr:nvSpPr>
      <xdr:spPr>
        <a:xfrm>
          <a:off x="5740400" y="5923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207,579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255136</xdr:rowOff>
    </xdr:from>
    <xdr:to>
      <xdr:col>30</xdr:col>
      <xdr:colOff>25400</xdr:colOff>
      <xdr:row>33</xdr:row>
      <xdr:rowOff>255136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617968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247855</xdr:rowOff>
    </xdr:from>
    <xdr:to>
      <xdr:col>29</xdr:col>
      <xdr:colOff>127000</xdr:colOff>
      <xdr:row>38</xdr:row>
      <xdr:rowOff>17735</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003800" y="7372555"/>
          <a:ext cx="647700" cy="11278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322733</xdr:rowOff>
    </xdr:from>
    <xdr:ext cx="762000" cy="259045"/>
    <xdr:sp macro="" textlink="">
      <xdr:nvSpPr>
        <xdr:cNvPr id="108" name="人口1人当たり決算額の推移平均値テキスト445">
          <a:extLst>
            <a:ext uri="{FF2B5EF4-FFF2-40B4-BE49-F238E27FC236}">
              <a16:creationId xmlns:a16="http://schemas.microsoft.com/office/drawing/2014/main" id="{00000000-0008-0000-0500-00006C000000}"/>
            </a:ext>
          </a:extLst>
        </xdr:cNvPr>
        <xdr:cNvSpPr txBox="1"/>
      </xdr:nvSpPr>
      <xdr:spPr>
        <a:xfrm>
          <a:off x="5740400" y="693308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134756</xdr:rowOff>
    </xdr:from>
    <xdr:to>
      <xdr:col>29</xdr:col>
      <xdr:colOff>177800</xdr:colOff>
      <xdr:row>37</xdr:row>
      <xdr:rowOff>64906</xdr:rowOff>
    </xdr:to>
    <xdr:sp macro="" textlink="">
      <xdr:nvSpPr>
        <xdr:cNvPr id="109" name="フローチャート: 判断 108">
          <a:extLst>
            <a:ext uri="{FF2B5EF4-FFF2-40B4-BE49-F238E27FC236}">
              <a16:creationId xmlns:a16="http://schemas.microsoft.com/office/drawing/2014/main" id="{00000000-0008-0000-0500-00006D000000}"/>
            </a:ext>
          </a:extLst>
        </xdr:cNvPr>
        <xdr:cNvSpPr/>
      </xdr:nvSpPr>
      <xdr:spPr bwMode="auto">
        <a:xfrm>
          <a:off x="5600700" y="708800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163873</xdr:rowOff>
    </xdr:from>
    <xdr:to>
      <xdr:col>26</xdr:col>
      <xdr:colOff>50800</xdr:colOff>
      <xdr:row>37</xdr:row>
      <xdr:rowOff>247855</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4305300" y="7288573"/>
          <a:ext cx="698500" cy="8398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153136</xdr:rowOff>
    </xdr:from>
    <xdr:to>
      <xdr:col>26</xdr:col>
      <xdr:colOff>101600</xdr:colOff>
      <xdr:row>37</xdr:row>
      <xdr:rowOff>83286</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4953000" y="71063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264913</xdr:rowOff>
    </xdr:from>
    <xdr:ext cx="736600" cy="259045"/>
    <xdr:sp macro="" textlink="">
      <xdr:nvSpPr>
        <xdr:cNvPr id="112" name="テキスト ボックス 111">
          <a:extLst>
            <a:ext uri="{FF2B5EF4-FFF2-40B4-BE49-F238E27FC236}">
              <a16:creationId xmlns:a16="http://schemas.microsoft.com/office/drawing/2014/main" id="{00000000-0008-0000-0500-000070000000}"/>
            </a:ext>
          </a:extLst>
        </xdr:cNvPr>
        <xdr:cNvSpPr txBox="1"/>
      </xdr:nvSpPr>
      <xdr:spPr>
        <a:xfrm>
          <a:off x="4622800" y="68752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163873</xdr:rowOff>
    </xdr:from>
    <xdr:to>
      <xdr:col>22</xdr:col>
      <xdr:colOff>114300</xdr:colOff>
      <xdr:row>37</xdr:row>
      <xdr:rowOff>185539</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3606800" y="7288573"/>
          <a:ext cx="698500" cy="216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161754</xdr:rowOff>
    </xdr:from>
    <xdr:to>
      <xdr:col>22</xdr:col>
      <xdr:colOff>165100</xdr:colOff>
      <xdr:row>37</xdr:row>
      <xdr:rowOff>91904</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254500" y="71150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273531</xdr:rowOff>
    </xdr:from>
    <xdr:ext cx="7620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3924300" y="68838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185539</xdr:rowOff>
    </xdr:from>
    <xdr:to>
      <xdr:col>18</xdr:col>
      <xdr:colOff>177800</xdr:colOff>
      <xdr:row>37</xdr:row>
      <xdr:rowOff>218691</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flipV="1">
          <a:off x="2908300" y="7310239"/>
          <a:ext cx="698500" cy="3315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29069</xdr:rowOff>
    </xdr:from>
    <xdr:to>
      <xdr:col>19</xdr:col>
      <xdr:colOff>38100</xdr:colOff>
      <xdr:row>37</xdr:row>
      <xdr:rowOff>130669</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3556000" y="71537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312296</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225800" y="69226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48345</xdr:rowOff>
    </xdr:from>
    <xdr:to>
      <xdr:col>15</xdr:col>
      <xdr:colOff>101600</xdr:colOff>
      <xdr:row>37</xdr:row>
      <xdr:rowOff>149945</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2857500" y="71730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331572</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2527300" y="69419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309835</xdr:rowOff>
    </xdr:from>
    <xdr:to>
      <xdr:col>29</xdr:col>
      <xdr:colOff>177800</xdr:colOff>
      <xdr:row>38</xdr:row>
      <xdr:rowOff>68535</xdr:rowOff>
    </xdr:to>
    <xdr:sp macro="" textlink="">
      <xdr:nvSpPr>
        <xdr:cNvPr id="126" name="楕円 125">
          <a:extLst>
            <a:ext uri="{FF2B5EF4-FFF2-40B4-BE49-F238E27FC236}">
              <a16:creationId xmlns:a16="http://schemas.microsoft.com/office/drawing/2014/main" id="{00000000-0008-0000-0500-00007E000000}"/>
            </a:ext>
          </a:extLst>
        </xdr:cNvPr>
        <xdr:cNvSpPr/>
      </xdr:nvSpPr>
      <xdr:spPr bwMode="auto">
        <a:xfrm>
          <a:off x="5600700" y="74345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218412</xdr:rowOff>
    </xdr:from>
    <xdr:ext cx="762000" cy="259045"/>
    <xdr:sp macro="" textlink="">
      <xdr:nvSpPr>
        <xdr:cNvPr id="127" name="人口1人当たり決算額の推移該当値テキスト445">
          <a:extLst>
            <a:ext uri="{FF2B5EF4-FFF2-40B4-BE49-F238E27FC236}">
              <a16:creationId xmlns:a16="http://schemas.microsoft.com/office/drawing/2014/main" id="{00000000-0008-0000-0500-00007F000000}"/>
            </a:ext>
          </a:extLst>
        </xdr:cNvPr>
        <xdr:cNvSpPr txBox="1"/>
      </xdr:nvSpPr>
      <xdr:spPr>
        <a:xfrm>
          <a:off x="5740400" y="73431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197055</xdr:rowOff>
    </xdr:from>
    <xdr:to>
      <xdr:col>26</xdr:col>
      <xdr:colOff>101600</xdr:colOff>
      <xdr:row>37</xdr:row>
      <xdr:rowOff>298655</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4953000" y="73217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283432</xdr:rowOff>
    </xdr:from>
    <xdr:ext cx="7366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622800" y="74081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113073</xdr:rowOff>
    </xdr:from>
    <xdr:to>
      <xdr:col>22</xdr:col>
      <xdr:colOff>165100</xdr:colOff>
      <xdr:row>37</xdr:row>
      <xdr:rowOff>214673</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254500" y="723777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199450</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3924300" y="73241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134739</xdr:rowOff>
    </xdr:from>
    <xdr:to>
      <xdr:col>19</xdr:col>
      <xdr:colOff>38100</xdr:colOff>
      <xdr:row>37</xdr:row>
      <xdr:rowOff>236339</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3556000" y="725943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221116</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225800" y="7345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167891</xdr:rowOff>
    </xdr:from>
    <xdr:to>
      <xdr:col>15</xdr:col>
      <xdr:colOff>101600</xdr:colOff>
      <xdr:row>37</xdr:row>
      <xdr:rowOff>269491</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2857500" y="7292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254268</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2527300" y="7378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4,795
4,764
333.00
7,279,521
6,787,780
402,012
4,467,313
5,588,228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145028</xdr:rowOff>
    </xdr:from>
    <xdr:to>
      <xdr:col>24</xdr:col>
      <xdr:colOff>62865</xdr:colOff>
      <xdr:row>38</xdr:row>
      <xdr:rowOff>12949</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459978"/>
          <a:ext cx="1270" cy="10680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16776</xdr:rowOff>
    </xdr:from>
    <xdr:ext cx="599010"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318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12949</xdr:rowOff>
    </xdr:from>
    <xdr:to>
      <xdr:col>24</xdr:col>
      <xdr:colOff>152400</xdr:colOff>
      <xdr:row>38</xdr:row>
      <xdr:rowOff>12949</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28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91705</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2352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667,203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145028</xdr:rowOff>
    </xdr:from>
    <xdr:to>
      <xdr:col>24</xdr:col>
      <xdr:colOff>152400</xdr:colOff>
      <xdr:row>31</xdr:row>
      <xdr:rowOff>145028</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4599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107136</xdr:rowOff>
    </xdr:from>
    <xdr:to>
      <xdr:col>24</xdr:col>
      <xdr:colOff>63500</xdr:colOff>
      <xdr:row>36</xdr:row>
      <xdr:rowOff>110660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279336"/>
          <a:ext cx="838200" cy="3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101320</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735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202,156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122893</xdr:rowOff>
    </xdr:from>
    <xdr:to>
      <xdr:col>24</xdr:col>
      <xdr:colOff>114300</xdr:colOff>
      <xdr:row>37</xdr:row>
      <xdr:rowOff>53043</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95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110660</xdr:rowOff>
    </xdr:from>
    <xdr:to>
      <xdr:col>19</xdr:col>
      <xdr:colOff>177800</xdr:colOff>
      <xdr:row>36</xdr:row>
      <xdr:rowOff>137378</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282860"/>
          <a:ext cx="889000" cy="26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136948</xdr:rowOff>
    </xdr:from>
    <xdr:to>
      <xdr:col>20</xdr:col>
      <xdr:colOff>38100</xdr:colOff>
      <xdr:row>37</xdr:row>
      <xdr:rowOff>67098</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09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58225</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4018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119419</xdr:rowOff>
    </xdr:from>
    <xdr:to>
      <xdr:col>15</xdr:col>
      <xdr:colOff>50800</xdr:colOff>
      <xdr:row>36</xdr:row>
      <xdr:rowOff>137378</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019300" y="6291619"/>
          <a:ext cx="889000" cy="17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127528</xdr:rowOff>
    </xdr:from>
    <xdr:to>
      <xdr:col>15</xdr:col>
      <xdr:colOff>101600</xdr:colOff>
      <xdr:row>37</xdr:row>
      <xdr:rowOff>57678</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299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48805</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3924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199,723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119419</xdr:rowOff>
    </xdr:from>
    <xdr:to>
      <xdr:col>10</xdr:col>
      <xdr:colOff>114300</xdr:colOff>
      <xdr:row>36</xdr:row>
      <xdr:rowOff>153818</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291619"/>
          <a:ext cx="889000" cy="343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117708</xdr:rowOff>
    </xdr:from>
    <xdr:to>
      <xdr:col>10</xdr:col>
      <xdr:colOff>165100</xdr:colOff>
      <xdr:row>38</xdr:row>
      <xdr:rowOff>47858</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461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38</xdr:row>
      <xdr:rowOff>38985</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554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131414</xdr:rowOff>
    </xdr:from>
    <xdr:to>
      <xdr:col>6</xdr:col>
      <xdr:colOff>38100</xdr:colOff>
      <xdr:row>38</xdr:row>
      <xdr:rowOff>61564</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475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38</xdr:row>
      <xdr:rowOff>52691</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567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56336</xdr:rowOff>
    </xdr:from>
    <xdr:to>
      <xdr:col>24</xdr:col>
      <xdr:colOff>114300</xdr:colOff>
      <xdr:row>36</xdr:row>
      <xdr:rowOff>157936</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228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79213</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0799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237,094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59860</xdr:rowOff>
    </xdr:from>
    <xdr:to>
      <xdr:col>20</xdr:col>
      <xdr:colOff>38100</xdr:colOff>
      <xdr:row>36</xdr:row>
      <xdr:rowOff>161460</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232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6537</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0072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86578</xdr:rowOff>
    </xdr:from>
    <xdr:to>
      <xdr:col>15</xdr:col>
      <xdr:colOff>101600</xdr:colOff>
      <xdr:row>37</xdr:row>
      <xdr:rowOff>16728</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258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33255</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0340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68619</xdr:rowOff>
    </xdr:from>
    <xdr:to>
      <xdr:col>10</xdr:col>
      <xdr:colOff>165100</xdr:colOff>
      <xdr:row>36</xdr:row>
      <xdr:rowOff>170219</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240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15296</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0160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103018</xdr:rowOff>
    </xdr:from>
    <xdr:to>
      <xdr:col>6</xdr:col>
      <xdr:colOff>38100</xdr:colOff>
      <xdr:row>37</xdr:row>
      <xdr:rowOff>33168</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275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49695</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050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147136</xdr:rowOff>
    </xdr:from>
    <xdr:to>
      <xdr:col>24</xdr:col>
      <xdr:colOff>62865</xdr:colOff>
      <xdr:row>58</xdr:row>
      <xdr:rowOff>94403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719636"/>
          <a:ext cx="1270" cy="13188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98230</xdr:rowOff>
    </xdr:from>
    <xdr:ext cx="599010"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42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107,741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94403</xdr:rowOff>
    </xdr:from>
    <xdr:to>
      <xdr:col>24</xdr:col>
      <xdr:colOff>152400</xdr:colOff>
      <xdr:row>58</xdr:row>
      <xdr:rowOff>94403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38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93813</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948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915,446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147136</xdr:rowOff>
    </xdr:from>
    <xdr:to>
      <xdr:col>24</xdr:col>
      <xdr:colOff>152400</xdr:colOff>
      <xdr:row>50</xdr:row>
      <xdr:rowOff>147136</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719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82197</xdr:rowOff>
    </xdr:from>
    <xdr:to>
      <xdr:col>24</xdr:col>
      <xdr:colOff>63500</xdr:colOff>
      <xdr:row>57</xdr:row>
      <xdr:rowOff>101011</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54847"/>
          <a:ext cx="838200" cy="18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39368</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64056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229,345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16491</xdr:rowOff>
    </xdr:from>
    <xdr:to>
      <xdr:col>24</xdr:col>
      <xdr:colOff>114300</xdr:colOff>
      <xdr:row>57</xdr:row>
      <xdr:rowOff>118091</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89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101011</xdr:rowOff>
    </xdr:from>
    <xdr:to>
      <xdr:col>19</xdr:col>
      <xdr:colOff>177800</xdr:colOff>
      <xdr:row>57</xdr:row>
      <xdr:rowOff>102897</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9873661"/>
          <a:ext cx="889000" cy="1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30786</xdr:rowOff>
    </xdr:from>
    <xdr:to>
      <xdr:col>20</xdr:col>
      <xdr:colOff>38100</xdr:colOff>
      <xdr:row>57</xdr:row>
      <xdr:rowOff>132386</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03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148913</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578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102897</xdr:rowOff>
    </xdr:from>
    <xdr:to>
      <xdr:col>15</xdr:col>
      <xdr:colOff>50800</xdr:colOff>
      <xdr:row>57</xdr:row>
      <xdr:rowOff>153288</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875547"/>
          <a:ext cx="889000" cy="50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60041</xdr:rowOff>
    </xdr:from>
    <xdr:to>
      <xdr:col>15</xdr:col>
      <xdr:colOff>101600</xdr:colOff>
      <xdr:row>57</xdr:row>
      <xdr:rowOff>161641</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32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152768</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9254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153288</xdr:rowOff>
    </xdr:from>
    <xdr:to>
      <xdr:col>10</xdr:col>
      <xdr:colOff>114300</xdr:colOff>
      <xdr:row>58</xdr:row>
      <xdr:rowOff>21203</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925938"/>
          <a:ext cx="889000" cy="39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34864</xdr:rowOff>
    </xdr:from>
    <xdr:to>
      <xdr:col>10</xdr:col>
      <xdr:colOff>165100</xdr:colOff>
      <xdr:row>58</xdr:row>
      <xdr:rowOff>136464</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97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127591</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100716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35442</xdr:rowOff>
    </xdr:from>
    <xdr:to>
      <xdr:col>6</xdr:col>
      <xdr:colOff>38100</xdr:colOff>
      <xdr:row>58</xdr:row>
      <xdr:rowOff>137042</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979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128169</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100722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112,739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31397</xdr:rowOff>
    </xdr:from>
    <xdr:to>
      <xdr:col>24</xdr:col>
      <xdr:colOff>114300</xdr:colOff>
      <xdr:row>57</xdr:row>
      <xdr:rowOff>132997</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8040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9824</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782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50211</xdr:rowOff>
    </xdr:from>
    <xdr:to>
      <xdr:col>20</xdr:col>
      <xdr:colOff>38100</xdr:colOff>
      <xdr:row>57</xdr:row>
      <xdr:rowOff>151811</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22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142938</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915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52097</xdr:rowOff>
    </xdr:from>
    <xdr:to>
      <xdr:col>15</xdr:col>
      <xdr:colOff>101600</xdr:colOff>
      <xdr:row>57</xdr:row>
      <xdr:rowOff>153697</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24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170224</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599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102488</xdr:rowOff>
    </xdr:from>
    <xdr:to>
      <xdr:col>10</xdr:col>
      <xdr:colOff>165100</xdr:colOff>
      <xdr:row>58</xdr:row>
      <xdr:rowOff>32638</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75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49165</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650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141853</xdr:rowOff>
    </xdr:from>
    <xdr:to>
      <xdr:col>6</xdr:col>
      <xdr:colOff>38100</xdr:colOff>
      <xdr:row>58</xdr:row>
      <xdr:rowOff>72003</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914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88530</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689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a:extLst>
            <a:ext uri="{FF2B5EF4-FFF2-40B4-BE49-F238E27FC236}">
              <a16:creationId xmlns:a16="http://schemas.microsoft.com/office/drawing/2014/main" id="{00000000-0008-0000-06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64884</xdr:rowOff>
    </xdr:from>
    <xdr:to>
      <xdr:col>24</xdr:col>
      <xdr:colOff>62865</xdr:colOff>
      <xdr:row>79</xdr:row>
      <xdr:rowOff>35395</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flipV="1">
          <a:off x="4633595" y="12237834"/>
          <a:ext cx="1270" cy="13421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39222</xdr:rowOff>
    </xdr:from>
    <xdr:ext cx="378565" cy="259045"/>
    <xdr:sp macro="" textlink="">
      <xdr:nvSpPr>
        <xdr:cNvPr id="172" name="維持補修費最小値テキスト">
          <a:extLst>
            <a:ext uri="{FF2B5EF4-FFF2-40B4-BE49-F238E27FC236}">
              <a16:creationId xmlns:a16="http://schemas.microsoft.com/office/drawing/2014/main" id="{00000000-0008-0000-0600-0000AC000000}"/>
            </a:ext>
          </a:extLst>
        </xdr:cNvPr>
        <xdr:cNvSpPr txBox="1"/>
      </xdr:nvSpPr>
      <xdr:spPr>
        <a:xfrm>
          <a:off x="4686300" y="135837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35395</xdr:rowOff>
    </xdr:from>
    <xdr:to>
      <xdr:col>24</xdr:col>
      <xdr:colOff>152400</xdr:colOff>
      <xdr:row>79</xdr:row>
      <xdr:rowOff>35395</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35799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11561</xdr:rowOff>
    </xdr:from>
    <xdr:ext cx="599010" cy="259045"/>
    <xdr:sp macro="" textlink="">
      <xdr:nvSpPr>
        <xdr:cNvPr id="174" name="維持補修費最大値テキスト">
          <a:extLst>
            <a:ext uri="{FF2B5EF4-FFF2-40B4-BE49-F238E27FC236}">
              <a16:creationId xmlns:a16="http://schemas.microsoft.com/office/drawing/2014/main" id="{00000000-0008-0000-0600-0000AE000000}"/>
            </a:ext>
          </a:extLst>
        </xdr:cNvPr>
        <xdr:cNvSpPr txBox="1"/>
      </xdr:nvSpPr>
      <xdr:spPr>
        <a:xfrm>
          <a:off x="4686300" y="120130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64884</xdr:rowOff>
    </xdr:from>
    <xdr:to>
      <xdr:col>24</xdr:col>
      <xdr:colOff>152400</xdr:colOff>
      <xdr:row>71</xdr:row>
      <xdr:rowOff>64884</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4546600" y="12237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84240</xdr:rowOff>
    </xdr:from>
    <xdr:to>
      <xdr:col>24</xdr:col>
      <xdr:colOff>63500</xdr:colOff>
      <xdr:row>78</xdr:row>
      <xdr:rowOff>139536</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flipV="1">
          <a:off x="3797300" y="13457340"/>
          <a:ext cx="838200" cy="55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29139</xdr:rowOff>
    </xdr:from>
    <xdr:ext cx="534377" cy="259045"/>
    <xdr:sp macro="" textlink="">
      <xdr:nvSpPr>
        <xdr:cNvPr id="177" name="維持補修費平均値テキスト">
          <a:extLst>
            <a:ext uri="{FF2B5EF4-FFF2-40B4-BE49-F238E27FC236}">
              <a16:creationId xmlns:a16="http://schemas.microsoft.com/office/drawing/2014/main" id="{00000000-0008-0000-0600-0000B1000000}"/>
            </a:ext>
          </a:extLst>
        </xdr:cNvPr>
        <xdr:cNvSpPr txBox="1"/>
      </xdr:nvSpPr>
      <xdr:spPr>
        <a:xfrm>
          <a:off x="4686300" y="130593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6262</xdr:rowOff>
    </xdr:from>
    <xdr:to>
      <xdr:col>24</xdr:col>
      <xdr:colOff>114300</xdr:colOff>
      <xdr:row>77</xdr:row>
      <xdr:rowOff>107862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4584700" y="13207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75781</xdr:rowOff>
    </xdr:from>
    <xdr:to>
      <xdr:col>19</xdr:col>
      <xdr:colOff>177800</xdr:colOff>
      <xdr:row>78</xdr:row>
      <xdr:rowOff>139536</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2908300" y="13448881"/>
          <a:ext cx="889000" cy="637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10680</xdr:rowOff>
    </xdr:from>
    <xdr:to>
      <xdr:col>20</xdr:col>
      <xdr:colOff>38100</xdr:colOff>
      <xdr:row>77</xdr:row>
      <xdr:rowOff>112280</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3746500" y="13212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128807</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3530111" y="12987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75781</xdr:rowOff>
    </xdr:from>
    <xdr:to>
      <xdr:col>15</xdr:col>
      <xdr:colOff>50800</xdr:colOff>
      <xdr:row>78</xdr:row>
      <xdr:rowOff>138976</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flipV="1">
          <a:off x="2019300" y="13448881"/>
          <a:ext cx="889000" cy="63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161773</xdr:rowOff>
    </xdr:from>
    <xdr:to>
      <xdr:col>15</xdr:col>
      <xdr:colOff>101600</xdr:colOff>
      <xdr:row>77</xdr:row>
      <xdr:rowOff>91923</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2857500" y="13191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108449</xdr:rowOff>
    </xdr:from>
    <xdr:ext cx="534377"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2641111" y="12967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138976</xdr:rowOff>
    </xdr:from>
    <xdr:to>
      <xdr:col>10</xdr:col>
      <xdr:colOff>114300</xdr:colOff>
      <xdr:row>78</xdr:row>
      <xdr:rowOff>154026</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flipV="1">
          <a:off x="1130300" y="13512076"/>
          <a:ext cx="889000" cy="15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41008</xdr:rowOff>
    </xdr:from>
    <xdr:to>
      <xdr:col>10</xdr:col>
      <xdr:colOff>165100</xdr:colOff>
      <xdr:row>78</xdr:row>
      <xdr:rowOff>142608</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968500" y="13414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159135</xdr:rowOff>
    </xdr:from>
    <xdr:ext cx="469744"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784428" y="13189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25781</xdr:rowOff>
    </xdr:from>
    <xdr:to>
      <xdr:col>6</xdr:col>
      <xdr:colOff>38100</xdr:colOff>
      <xdr:row>78</xdr:row>
      <xdr:rowOff>127381</xdr:rowOff>
    </xdr:to>
    <xdr:sp macro="" textlink="">
      <xdr:nvSpPr>
        <xdr:cNvPr id="188" name="フローチャート: 判断 187">
          <a:extLst>
            <a:ext uri="{FF2B5EF4-FFF2-40B4-BE49-F238E27FC236}">
              <a16:creationId xmlns:a16="http://schemas.microsoft.com/office/drawing/2014/main" id="{00000000-0008-0000-0600-0000BC000000}"/>
            </a:ext>
          </a:extLst>
        </xdr:cNvPr>
        <xdr:cNvSpPr/>
      </xdr:nvSpPr>
      <xdr:spPr>
        <a:xfrm>
          <a:off x="1079500" y="13398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143908</xdr:rowOff>
    </xdr:from>
    <xdr:ext cx="534377"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863111" y="131741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33440</xdr:rowOff>
    </xdr:from>
    <xdr:to>
      <xdr:col>24</xdr:col>
      <xdr:colOff>114300</xdr:colOff>
      <xdr:row>78</xdr:row>
      <xdr:rowOff>135040</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4584700" y="13406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119817</xdr:rowOff>
    </xdr:from>
    <xdr:ext cx="534377" cy="259045"/>
    <xdr:sp macro="" textlink="">
      <xdr:nvSpPr>
        <xdr:cNvPr id="196" name="維持補修費該当値テキスト">
          <a:extLst>
            <a:ext uri="{FF2B5EF4-FFF2-40B4-BE49-F238E27FC236}">
              <a16:creationId xmlns:a16="http://schemas.microsoft.com/office/drawing/2014/main" id="{00000000-0008-0000-0600-0000C4000000}"/>
            </a:ext>
          </a:extLst>
        </xdr:cNvPr>
        <xdr:cNvSpPr txBox="1"/>
      </xdr:nvSpPr>
      <xdr:spPr>
        <a:xfrm>
          <a:off x="4686300" y="13321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88736</xdr:rowOff>
    </xdr:from>
    <xdr:to>
      <xdr:col>20</xdr:col>
      <xdr:colOff>38100</xdr:colOff>
      <xdr:row>79</xdr:row>
      <xdr:rowOff>18886</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3746500" y="13461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10013</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3562428" y="135545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24981</xdr:rowOff>
    </xdr:from>
    <xdr:to>
      <xdr:col>15</xdr:col>
      <xdr:colOff>101600</xdr:colOff>
      <xdr:row>78</xdr:row>
      <xdr:rowOff>126581</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2857500" y="13398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117708</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2641111" y="13490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88176</xdr:rowOff>
    </xdr:from>
    <xdr:to>
      <xdr:col>10</xdr:col>
      <xdr:colOff>165100</xdr:colOff>
      <xdr:row>79</xdr:row>
      <xdr:rowOff>18326</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968500" y="13461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9453</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1784428" y="13554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103226</xdr:rowOff>
    </xdr:from>
    <xdr:to>
      <xdr:col>6</xdr:col>
      <xdr:colOff>38100</xdr:colOff>
      <xdr:row>79</xdr:row>
      <xdr:rowOff>33376</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1079500" y="13476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24503</xdr:rowOff>
    </xdr:from>
    <xdr:ext cx="469744" cy="2590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895428" y="135690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a:extLst>
            <a:ext uri="{FF2B5EF4-FFF2-40B4-BE49-F238E27FC236}">
              <a16:creationId xmlns:a16="http://schemas.microsoft.com/office/drawing/2014/main" id="{00000000-0008-0000-0600-0000E5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扶助費グラフ枠">
          <a:extLst>
            <a:ext uri="{FF2B5EF4-FFF2-40B4-BE49-F238E27FC236}">
              <a16:creationId xmlns:a16="http://schemas.microsoft.com/office/drawing/2014/main" id="{00000000-0008-0000-0600-0000E6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53561</xdr:rowOff>
    </xdr:from>
    <xdr:to>
      <xdr:col>24</xdr:col>
      <xdr:colOff>62865</xdr:colOff>
      <xdr:row>99</xdr:row>
      <xdr:rowOff>60702</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4633595" y="15484061"/>
          <a:ext cx="1270" cy="15501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64529</xdr:rowOff>
    </xdr:from>
    <xdr:ext cx="534377" cy="259045"/>
    <xdr:sp macro="" textlink="">
      <xdr:nvSpPr>
        <xdr:cNvPr id="232" name="扶助費最小値テキスト">
          <a:extLst>
            <a:ext uri="{FF2B5EF4-FFF2-40B4-BE49-F238E27FC236}">
              <a16:creationId xmlns:a16="http://schemas.microsoft.com/office/drawing/2014/main" id="{00000000-0008-0000-0600-0000E8000000}"/>
            </a:ext>
          </a:extLst>
        </xdr:cNvPr>
        <xdr:cNvSpPr txBox="1"/>
      </xdr:nvSpPr>
      <xdr:spPr>
        <a:xfrm>
          <a:off x="4686300" y="17038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60702</xdr:rowOff>
    </xdr:from>
    <xdr:to>
      <xdr:col>24</xdr:col>
      <xdr:colOff>152400</xdr:colOff>
      <xdr:row>99</xdr:row>
      <xdr:rowOff>60702</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7034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238</xdr:rowOff>
    </xdr:from>
    <xdr:ext cx="599010" cy="259045"/>
    <xdr:sp macro="" textlink="">
      <xdr:nvSpPr>
        <xdr:cNvPr id="234" name="扶助費最大値テキスト">
          <a:extLst>
            <a:ext uri="{FF2B5EF4-FFF2-40B4-BE49-F238E27FC236}">
              <a16:creationId xmlns:a16="http://schemas.microsoft.com/office/drawing/2014/main" id="{00000000-0008-0000-0600-0000EA000000}"/>
            </a:ext>
          </a:extLst>
        </xdr:cNvPr>
        <xdr:cNvSpPr txBox="1"/>
      </xdr:nvSpPr>
      <xdr:spPr>
        <a:xfrm>
          <a:off x="4686300" y="15259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175,913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53561</xdr:rowOff>
    </xdr:from>
    <xdr:to>
      <xdr:col>24</xdr:col>
      <xdr:colOff>152400</xdr:colOff>
      <xdr:row>90</xdr:row>
      <xdr:rowOff>53561</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4546600" y="15484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148768</xdr:rowOff>
    </xdr:from>
    <xdr:to>
      <xdr:col>24</xdr:col>
      <xdr:colOff>63500</xdr:colOff>
      <xdr:row>94</xdr:row>
      <xdr:rowOff>89255</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flipV="1">
          <a:off x="3797300" y="16093618"/>
          <a:ext cx="838200" cy="111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5508</xdr:rowOff>
    </xdr:from>
    <xdr:ext cx="534377" cy="259045"/>
    <xdr:sp macro="" textlink="">
      <xdr:nvSpPr>
        <xdr:cNvPr id="237" name="扶助費平均値テキスト">
          <a:extLst>
            <a:ext uri="{FF2B5EF4-FFF2-40B4-BE49-F238E27FC236}">
              <a16:creationId xmlns:a16="http://schemas.microsoft.com/office/drawing/2014/main" id="{00000000-0008-0000-0600-0000ED000000}"/>
            </a:ext>
          </a:extLst>
        </xdr:cNvPr>
        <xdr:cNvSpPr txBox="1"/>
      </xdr:nvSpPr>
      <xdr:spPr>
        <a:xfrm>
          <a:off x="4686300" y="164647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27081</xdr:rowOff>
    </xdr:from>
    <xdr:to>
      <xdr:col>24</xdr:col>
      <xdr:colOff>114300</xdr:colOff>
      <xdr:row>96</xdr:row>
      <xdr:rowOff>128681</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4584700" y="16486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89255</xdr:rowOff>
    </xdr:from>
    <xdr:to>
      <xdr:col>19</xdr:col>
      <xdr:colOff>177800</xdr:colOff>
      <xdr:row>95</xdr:row>
      <xdr:rowOff>14895</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flipV="1">
          <a:off x="2908300" y="16205555"/>
          <a:ext cx="889000" cy="97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106665</xdr:rowOff>
    </xdr:from>
    <xdr:to>
      <xdr:col>20</xdr:col>
      <xdr:colOff>38100</xdr:colOff>
      <xdr:row>96</xdr:row>
      <xdr:rowOff>36815</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3746500" y="1639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27942</xdr:rowOff>
    </xdr:from>
    <xdr:ext cx="534377"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3530111" y="164871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14895</xdr:rowOff>
    </xdr:from>
    <xdr:to>
      <xdr:col>15</xdr:col>
      <xdr:colOff>50800</xdr:colOff>
      <xdr:row>95</xdr:row>
      <xdr:rowOff>68083</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flipV="1">
          <a:off x="2019300" y="16302645"/>
          <a:ext cx="889000" cy="53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152963</xdr:rowOff>
    </xdr:from>
    <xdr:to>
      <xdr:col>15</xdr:col>
      <xdr:colOff>101600</xdr:colOff>
      <xdr:row>97</xdr:row>
      <xdr:rowOff>83113</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2857500" y="16612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74240</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2641111" y="16704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68083</xdr:rowOff>
    </xdr:from>
    <xdr:to>
      <xdr:col>10</xdr:col>
      <xdr:colOff>114300</xdr:colOff>
      <xdr:row>95</xdr:row>
      <xdr:rowOff>116328</xdr:rowOff>
    </xdr:to>
    <xdr:cxnSp macro="">
      <xdr:nvCxnSpPr>
        <xdr:cNvPr id="245" name="直線コネクタ 244">
          <a:extLst>
            <a:ext uri="{FF2B5EF4-FFF2-40B4-BE49-F238E27FC236}">
              <a16:creationId xmlns:a16="http://schemas.microsoft.com/office/drawing/2014/main" id="{00000000-0008-0000-0600-0000F5000000}"/>
            </a:ext>
          </a:extLst>
        </xdr:cNvPr>
        <xdr:cNvCxnSpPr/>
      </xdr:nvCxnSpPr>
      <xdr:spPr>
        <a:xfrm flipV="1">
          <a:off x="1130300" y="16355833"/>
          <a:ext cx="889000" cy="48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69208</xdr:rowOff>
    </xdr:from>
    <xdr:to>
      <xdr:col>10</xdr:col>
      <xdr:colOff>165100</xdr:colOff>
      <xdr:row>97</xdr:row>
      <xdr:rowOff>170808</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968500" y="16699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161935</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1752111" y="16792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77502</xdr:rowOff>
    </xdr:from>
    <xdr:to>
      <xdr:col>6</xdr:col>
      <xdr:colOff>38100</xdr:colOff>
      <xdr:row>98</xdr:row>
      <xdr:rowOff>7652</xdr:rowOff>
    </xdr:to>
    <xdr:sp macro="" textlink="">
      <xdr:nvSpPr>
        <xdr:cNvPr id="248" name="フローチャート: 判断 247">
          <a:extLst>
            <a:ext uri="{FF2B5EF4-FFF2-40B4-BE49-F238E27FC236}">
              <a16:creationId xmlns:a16="http://schemas.microsoft.com/office/drawing/2014/main" id="{00000000-0008-0000-0600-0000F8000000}"/>
            </a:ext>
          </a:extLst>
        </xdr:cNvPr>
        <xdr:cNvSpPr/>
      </xdr:nvSpPr>
      <xdr:spPr>
        <a:xfrm>
          <a:off x="1079500" y="16708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170229</xdr:rowOff>
    </xdr:from>
    <xdr:ext cx="534377"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863111" y="16800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93</xdr:row>
      <xdr:rowOff>97968</xdr:rowOff>
    </xdr:from>
    <xdr:to>
      <xdr:col>24</xdr:col>
      <xdr:colOff>114300</xdr:colOff>
      <xdr:row>94</xdr:row>
      <xdr:rowOff>28118</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4584700" y="16042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92</xdr:row>
      <xdr:rowOff>120845</xdr:rowOff>
    </xdr:from>
    <xdr:ext cx="599010" cy="259045"/>
    <xdr:sp macro="" textlink="">
      <xdr:nvSpPr>
        <xdr:cNvPr id="256" name="扶助費該当値テキスト">
          <a:extLst>
            <a:ext uri="{FF2B5EF4-FFF2-40B4-BE49-F238E27FC236}">
              <a16:creationId xmlns:a16="http://schemas.microsoft.com/office/drawing/2014/main" id="{00000000-0008-0000-0600-000000010000}"/>
            </a:ext>
          </a:extLst>
        </xdr:cNvPr>
        <xdr:cNvSpPr txBox="1"/>
      </xdr:nvSpPr>
      <xdr:spPr>
        <a:xfrm>
          <a:off x="4686300" y="15894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38455</xdr:rowOff>
    </xdr:from>
    <xdr:to>
      <xdr:col>20</xdr:col>
      <xdr:colOff>38100</xdr:colOff>
      <xdr:row>94</xdr:row>
      <xdr:rowOff>140055</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3746500" y="16154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92</xdr:row>
      <xdr:rowOff>156582</xdr:rowOff>
    </xdr:from>
    <xdr:ext cx="599010"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3497795" y="159299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135545</xdr:rowOff>
    </xdr:from>
    <xdr:to>
      <xdr:col>15</xdr:col>
      <xdr:colOff>101600</xdr:colOff>
      <xdr:row>95</xdr:row>
      <xdr:rowOff>65695</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2857500" y="16251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93</xdr:row>
      <xdr:rowOff>82222</xdr:rowOff>
    </xdr:from>
    <xdr:ext cx="599010"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2608795" y="16027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17283</xdr:rowOff>
    </xdr:from>
    <xdr:to>
      <xdr:col>10</xdr:col>
      <xdr:colOff>165100</xdr:colOff>
      <xdr:row>95</xdr:row>
      <xdr:rowOff>118883</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968500" y="16305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135410</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1752111" y="16080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65528</xdr:rowOff>
    </xdr:from>
    <xdr:to>
      <xdr:col>6</xdr:col>
      <xdr:colOff>38100</xdr:colOff>
      <xdr:row>95</xdr:row>
      <xdr:rowOff>167128</xdr:rowOff>
    </xdr:to>
    <xdr:sp macro="" textlink="">
      <xdr:nvSpPr>
        <xdr:cNvPr id="263" name="楕円 262">
          <a:extLst>
            <a:ext uri="{FF2B5EF4-FFF2-40B4-BE49-F238E27FC236}">
              <a16:creationId xmlns:a16="http://schemas.microsoft.com/office/drawing/2014/main" id="{00000000-0008-0000-0600-000007010000}"/>
            </a:ext>
          </a:extLst>
        </xdr:cNvPr>
        <xdr:cNvSpPr/>
      </xdr:nvSpPr>
      <xdr:spPr>
        <a:xfrm>
          <a:off x="1079500" y="16353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12205</xdr:rowOff>
    </xdr:from>
    <xdr:ext cx="534377" cy="259045"/>
    <xdr:sp macro="" textlink="">
      <xdr:nvSpPr>
        <xdr:cNvPr id="264" name="テキスト ボックス 263">
          <a:extLst>
            <a:ext uri="{FF2B5EF4-FFF2-40B4-BE49-F238E27FC236}">
              <a16:creationId xmlns:a16="http://schemas.microsoft.com/office/drawing/2014/main" id="{00000000-0008-0000-0600-000008010000}"/>
            </a:ext>
          </a:extLst>
        </xdr:cNvPr>
        <xdr:cNvSpPr txBox="1"/>
      </xdr:nvSpPr>
      <xdr:spPr>
        <a:xfrm>
          <a:off x="863111" y="161285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a:extLst>
            <a:ext uri="{FF2B5EF4-FFF2-40B4-BE49-F238E27FC236}">
              <a16:creationId xmlns:a16="http://schemas.microsoft.com/office/drawing/2014/main" id="{00000000-0008-0000-0600-000010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31</xdr:row>
      <xdr:rowOff>21970</xdr:rowOff>
    </xdr:from>
    <xdr:ext cx="685572" cy="25904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5918428" y="5336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6" name="テキスト ボックス 285">
          <a:extLst>
            <a:ext uri="{FF2B5EF4-FFF2-40B4-BE49-F238E27FC236}">
              <a16:creationId xmlns:a16="http://schemas.microsoft.com/office/drawing/2014/main" id="{00000000-0008-0000-0600-00001E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8" name="テキスト ボックス 287">
          <a:extLst>
            <a:ext uri="{FF2B5EF4-FFF2-40B4-BE49-F238E27FC236}">
              <a16:creationId xmlns:a16="http://schemas.microsoft.com/office/drawing/2014/main" id="{00000000-0008-0000-0600-000020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9" name="補助費等グラフ枠">
          <a:extLst>
            <a:ext uri="{FF2B5EF4-FFF2-40B4-BE49-F238E27FC236}">
              <a16:creationId xmlns:a16="http://schemas.microsoft.com/office/drawing/2014/main" id="{00000000-0008-0000-0600-000021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65746</xdr:rowOff>
    </xdr:from>
    <xdr:to>
      <xdr:col>54</xdr:col>
      <xdr:colOff>189865</xdr:colOff>
      <xdr:row>39</xdr:row>
      <xdr:rowOff>5983</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10475595" y="5380696"/>
          <a:ext cx="1270" cy="1311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9810</xdr:rowOff>
    </xdr:from>
    <xdr:ext cx="534377" cy="259045"/>
    <xdr:sp macro="" textlink="">
      <xdr:nvSpPr>
        <xdr:cNvPr id="291" name="補助費等最小値テキスト">
          <a:extLst>
            <a:ext uri="{FF2B5EF4-FFF2-40B4-BE49-F238E27FC236}">
              <a16:creationId xmlns:a16="http://schemas.microsoft.com/office/drawing/2014/main" id="{00000000-0008-0000-0600-000023010000}"/>
            </a:ext>
          </a:extLst>
        </xdr:cNvPr>
        <xdr:cNvSpPr txBox="1"/>
      </xdr:nvSpPr>
      <xdr:spPr>
        <a:xfrm>
          <a:off x="10528300" y="6696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85,337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5983</xdr:rowOff>
    </xdr:from>
    <xdr:to>
      <xdr:col>55</xdr:col>
      <xdr:colOff>88900</xdr:colOff>
      <xdr:row>39</xdr:row>
      <xdr:rowOff>5983</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10388600" y="6692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12423</xdr:rowOff>
    </xdr:from>
    <xdr:ext cx="690189" cy="259045"/>
    <xdr:sp macro="" textlink="">
      <xdr:nvSpPr>
        <xdr:cNvPr id="293" name="補助費等最大値テキスト">
          <a:extLst>
            <a:ext uri="{FF2B5EF4-FFF2-40B4-BE49-F238E27FC236}">
              <a16:creationId xmlns:a16="http://schemas.microsoft.com/office/drawing/2014/main" id="{00000000-0008-0000-0600-000025010000}"/>
            </a:ext>
          </a:extLst>
        </xdr:cNvPr>
        <xdr:cNvSpPr txBox="1"/>
      </xdr:nvSpPr>
      <xdr:spPr>
        <a:xfrm>
          <a:off x="10528300" y="515592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1,290,437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65746</xdr:rowOff>
    </xdr:from>
    <xdr:to>
      <xdr:col>55</xdr:col>
      <xdr:colOff>88900</xdr:colOff>
      <xdr:row>31</xdr:row>
      <xdr:rowOff>65746</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10388600" y="5380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97421</xdr:rowOff>
    </xdr:from>
    <xdr:to>
      <xdr:col>55</xdr:col>
      <xdr:colOff>0</xdr:colOff>
      <xdr:row>38</xdr:row>
      <xdr:rowOff>103553</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9639300" y="6612521"/>
          <a:ext cx="838200" cy="6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34348</xdr:rowOff>
    </xdr:from>
    <xdr:ext cx="599010" cy="259045"/>
    <xdr:sp macro="" textlink="">
      <xdr:nvSpPr>
        <xdr:cNvPr id="296" name="補助費等平均値テキスト">
          <a:extLst>
            <a:ext uri="{FF2B5EF4-FFF2-40B4-BE49-F238E27FC236}">
              <a16:creationId xmlns:a16="http://schemas.microsoft.com/office/drawing/2014/main" id="{00000000-0008-0000-0600-000028010000}"/>
            </a:ext>
          </a:extLst>
        </xdr:cNvPr>
        <xdr:cNvSpPr txBox="1"/>
      </xdr:nvSpPr>
      <xdr:spPr>
        <a:xfrm>
          <a:off x="10528300" y="63779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11471</xdr:rowOff>
    </xdr:from>
    <xdr:to>
      <xdr:col>55</xdr:col>
      <xdr:colOff>50800</xdr:colOff>
      <xdr:row>38</xdr:row>
      <xdr:rowOff>113071</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10426700" y="6526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171370</xdr:rowOff>
    </xdr:from>
    <xdr:to>
      <xdr:col>50</xdr:col>
      <xdr:colOff>114300</xdr:colOff>
      <xdr:row>38</xdr:row>
      <xdr:rowOff>97421</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8750300" y="6515020"/>
          <a:ext cx="889000" cy="97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31444</xdr:rowOff>
    </xdr:from>
    <xdr:to>
      <xdr:col>50</xdr:col>
      <xdr:colOff>165100</xdr:colOff>
      <xdr:row>38</xdr:row>
      <xdr:rowOff>133044</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9588500" y="6546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149571</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9339795" y="6321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172,781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171370</xdr:rowOff>
    </xdr:from>
    <xdr:to>
      <xdr:col>45</xdr:col>
      <xdr:colOff>177800</xdr:colOff>
      <xdr:row>38</xdr:row>
      <xdr:rowOff>141059</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flipV="1">
          <a:off x="7861300" y="6515020"/>
          <a:ext cx="889000" cy="141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78998</xdr:rowOff>
    </xdr:from>
    <xdr:to>
      <xdr:col>46</xdr:col>
      <xdr:colOff>38100</xdr:colOff>
      <xdr:row>38</xdr:row>
      <xdr:rowOff>9148</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8699500" y="6422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25675</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8450795" y="61978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141059</xdr:rowOff>
    </xdr:from>
    <xdr:to>
      <xdr:col>41</xdr:col>
      <xdr:colOff>50800</xdr:colOff>
      <xdr:row>38</xdr:row>
      <xdr:rowOff>151263</xdr:rowOff>
    </xdr:to>
    <xdr:cxnSp macro="">
      <xdr:nvCxnSpPr>
        <xdr:cNvPr id="304" name="直線コネクタ 303">
          <a:extLst>
            <a:ext uri="{FF2B5EF4-FFF2-40B4-BE49-F238E27FC236}">
              <a16:creationId xmlns:a16="http://schemas.microsoft.com/office/drawing/2014/main" id="{00000000-0008-0000-0600-000030010000}"/>
            </a:ext>
          </a:extLst>
        </xdr:cNvPr>
        <xdr:cNvCxnSpPr/>
      </xdr:nvCxnSpPr>
      <xdr:spPr>
        <a:xfrm flipV="1">
          <a:off x="6972300" y="6656159"/>
          <a:ext cx="889000" cy="10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110164</xdr:rowOff>
    </xdr:from>
    <xdr:to>
      <xdr:col>41</xdr:col>
      <xdr:colOff>101600</xdr:colOff>
      <xdr:row>39</xdr:row>
      <xdr:rowOff>40314</xdr:rowOff>
    </xdr:to>
    <xdr:sp macro="" textlink="">
      <xdr:nvSpPr>
        <xdr:cNvPr id="305" name="フローチャート: 判断 304">
          <a:extLst>
            <a:ext uri="{FF2B5EF4-FFF2-40B4-BE49-F238E27FC236}">
              <a16:creationId xmlns:a16="http://schemas.microsoft.com/office/drawing/2014/main" id="{00000000-0008-0000-0600-000031010000}"/>
            </a:ext>
          </a:extLst>
        </xdr:cNvPr>
        <xdr:cNvSpPr/>
      </xdr:nvSpPr>
      <xdr:spPr>
        <a:xfrm>
          <a:off x="7810500" y="6625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39</xdr:row>
      <xdr:rowOff>31441</xdr:rowOff>
    </xdr:from>
    <xdr:ext cx="59901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7561795" y="6717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112885</xdr:rowOff>
    </xdr:from>
    <xdr:to>
      <xdr:col>36</xdr:col>
      <xdr:colOff>165100</xdr:colOff>
      <xdr:row>39</xdr:row>
      <xdr:rowOff>43035</xdr:rowOff>
    </xdr:to>
    <xdr:sp macro="" textlink="">
      <xdr:nvSpPr>
        <xdr:cNvPr id="307" name="フローチャート: 判断 306">
          <a:extLst>
            <a:ext uri="{FF2B5EF4-FFF2-40B4-BE49-F238E27FC236}">
              <a16:creationId xmlns:a16="http://schemas.microsoft.com/office/drawing/2014/main" id="{00000000-0008-0000-0600-000033010000}"/>
            </a:ext>
          </a:extLst>
        </xdr:cNvPr>
        <xdr:cNvSpPr/>
      </xdr:nvSpPr>
      <xdr:spPr>
        <a:xfrm>
          <a:off x="6921500" y="66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39</xdr:row>
      <xdr:rowOff>34162</xdr:rowOff>
    </xdr:from>
    <xdr:ext cx="534377"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05111" y="6720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52753</xdr:rowOff>
    </xdr:from>
    <xdr:to>
      <xdr:col>55</xdr:col>
      <xdr:colOff>50800</xdr:colOff>
      <xdr:row>38</xdr:row>
      <xdr:rowOff>154353</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10426700" y="6567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161348</xdr:rowOff>
    </xdr:from>
    <xdr:ext cx="599010" cy="259045"/>
    <xdr:sp macro="" textlink="">
      <xdr:nvSpPr>
        <xdr:cNvPr id="315" name="補助費等該当値テキスト">
          <a:extLst>
            <a:ext uri="{FF2B5EF4-FFF2-40B4-BE49-F238E27FC236}">
              <a16:creationId xmlns:a16="http://schemas.microsoft.com/office/drawing/2014/main" id="{00000000-0008-0000-0600-00003B010000}"/>
            </a:ext>
          </a:extLst>
        </xdr:cNvPr>
        <xdr:cNvSpPr txBox="1"/>
      </xdr:nvSpPr>
      <xdr:spPr>
        <a:xfrm>
          <a:off x="10528300" y="6504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153,206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46621</xdr:rowOff>
    </xdr:from>
    <xdr:to>
      <xdr:col>50</xdr:col>
      <xdr:colOff>165100</xdr:colOff>
      <xdr:row>38</xdr:row>
      <xdr:rowOff>148221</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9588500" y="6561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139348</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9339795" y="66544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120570</xdr:rowOff>
    </xdr:from>
    <xdr:to>
      <xdr:col>46</xdr:col>
      <xdr:colOff>38100</xdr:colOff>
      <xdr:row>38</xdr:row>
      <xdr:rowOff>50719</xdr:rowOff>
    </xdr:to>
    <xdr:sp macro="" textlink="">
      <xdr:nvSpPr>
        <xdr:cNvPr id="318" name="楕円 317">
          <a:extLst>
            <a:ext uri="{FF2B5EF4-FFF2-40B4-BE49-F238E27FC236}">
              <a16:creationId xmlns:a16="http://schemas.microsoft.com/office/drawing/2014/main" id="{00000000-0008-0000-0600-00003E010000}"/>
            </a:ext>
          </a:extLst>
        </xdr:cNvPr>
        <xdr:cNvSpPr/>
      </xdr:nvSpPr>
      <xdr:spPr>
        <a:xfrm>
          <a:off x="8699500" y="646422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41847</xdr:rowOff>
    </xdr:from>
    <xdr:ext cx="599010" cy="259045"/>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8450795" y="65569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90259</xdr:rowOff>
    </xdr:from>
    <xdr:to>
      <xdr:col>41</xdr:col>
      <xdr:colOff>101600</xdr:colOff>
      <xdr:row>39</xdr:row>
      <xdr:rowOff>20409</xdr:rowOff>
    </xdr:to>
    <xdr:sp macro="" textlink="">
      <xdr:nvSpPr>
        <xdr:cNvPr id="320" name="楕円 319">
          <a:extLst>
            <a:ext uri="{FF2B5EF4-FFF2-40B4-BE49-F238E27FC236}">
              <a16:creationId xmlns:a16="http://schemas.microsoft.com/office/drawing/2014/main" id="{00000000-0008-0000-0600-000040010000}"/>
            </a:ext>
          </a:extLst>
        </xdr:cNvPr>
        <xdr:cNvSpPr/>
      </xdr:nvSpPr>
      <xdr:spPr>
        <a:xfrm>
          <a:off x="7810500" y="6605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36935</xdr:rowOff>
    </xdr:from>
    <xdr:ext cx="599010" cy="259045"/>
    <xdr:sp macro="" textlink="">
      <xdr:nvSpPr>
        <xdr:cNvPr id="321" name="テキスト ボックス 320">
          <a:extLst>
            <a:ext uri="{FF2B5EF4-FFF2-40B4-BE49-F238E27FC236}">
              <a16:creationId xmlns:a16="http://schemas.microsoft.com/office/drawing/2014/main" id="{00000000-0008-0000-0600-000041010000}"/>
            </a:ext>
          </a:extLst>
        </xdr:cNvPr>
        <xdr:cNvSpPr txBox="1"/>
      </xdr:nvSpPr>
      <xdr:spPr>
        <a:xfrm>
          <a:off x="7561795" y="63805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100463</xdr:rowOff>
    </xdr:from>
    <xdr:to>
      <xdr:col>36</xdr:col>
      <xdr:colOff>165100</xdr:colOff>
      <xdr:row>39</xdr:row>
      <xdr:rowOff>30613</xdr:rowOff>
    </xdr:to>
    <xdr:sp macro="" textlink="">
      <xdr:nvSpPr>
        <xdr:cNvPr id="322" name="楕円 321">
          <a:extLst>
            <a:ext uri="{FF2B5EF4-FFF2-40B4-BE49-F238E27FC236}">
              <a16:creationId xmlns:a16="http://schemas.microsoft.com/office/drawing/2014/main" id="{00000000-0008-0000-0600-000042010000}"/>
            </a:ext>
          </a:extLst>
        </xdr:cNvPr>
        <xdr:cNvSpPr/>
      </xdr:nvSpPr>
      <xdr:spPr>
        <a:xfrm>
          <a:off x="6921500" y="6615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47140</xdr:rowOff>
    </xdr:from>
    <xdr:ext cx="599010" cy="259045"/>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6672795" y="6390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1" name="正方形/長方形 330">
          <a:extLst>
            <a:ext uri="{FF2B5EF4-FFF2-40B4-BE49-F238E27FC236}">
              <a16:creationId xmlns:a16="http://schemas.microsoft.com/office/drawing/2014/main" id="{00000000-0008-0000-0600-00004B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43" name="テキスト ボックス 342">
          <a:extLst>
            <a:ext uri="{FF2B5EF4-FFF2-40B4-BE49-F238E27FC236}">
              <a16:creationId xmlns:a16="http://schemas.microsoft.com/office/drawing/2014/main" id="{00000000-0008-0000-0600-000057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45" name="テキスト ボックス 344">
          <a:extLst>
            <a:ext uri="{FF2B5EF4-FFF2-40B4-BE49-F238E27FC236}">
              <a16:creationId xmlns:a16="http://schemas.microsoft.com/office/drawing/2014/main" id="{00000000-0008-0000-0600-000059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7" name="テキスト ボックス 346">
          <a:extLst>
            <a:ext uri="{FF2B5EF4-FFF2-40B4-BE49-F238E27FC236}">
              <a16:creationId xmlns:a16="http://schemas.microsoft.com/office/drawing/2014/main" id="{00000000-0008-0000-0600-00005B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8" name="普通建設事業費グラフ枠">
          <a:extLst>
            <a:ext uri="{FF2B5EF4-FFF2-40B4-BE49-F238E27FC236}">
              <a16:creationId xmlns:a16="http://schemas.microsoft.com/office/drawing/2014/main" id="{00000000-0008-0000-0600-00005C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36896</xdr:rowOff>
    </xdr:from>
    <xdr:to>
      <xdr:col>54</xdr:col>
      <xdr:colOff>189865</xdr:colOff>
      <xdr:row>59</xdr:row>
      <xdr:rowOff>59898</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10475595" y="8609396"/>
          <a:ext cx="1270" cy="15660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63725</xdr:rowOff>
    </xdr:from>
    <xdr:ext cx="534377" cy="259045"/>
    <xdr:sp macro="" textlink="">
      <xdr:nvSpPr>
        <xdr:cNvPr id="350" name="普通建設事業費最小値テキスト">
          <a:extLst>
            <a:ext uri="{FF2B5EF4-FFF2-40B4-BE49-F238E27FC236}">
              <a16:creationId xmlns:a16="http://schemas.microsoft.com/office/drawing/2014/main" id="{00000000-0008-0000-0600-00005E010000}"/>
            </a:ext>
          </a:extLst>
        </xdr:cNvPr>
        <xdr:cNvSpPr txBox="1"/>
      </xdr:nvSpPr>
      <xdr:spPr>
        <a:xfrm>
          <a:off x="10528300" y="10179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35,809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59898</xdr:rowOff>
    </xdr:from>
    <xdr:to>
      <xdr:col>55</xdr:col>
      <xdr:colOff>88900</xdr:colOff>
      <xdr:row>59</xdr:row>
      <xdr:rowOff>59898</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10388600" y="10175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155023</xdr:rowOff>
    </xdr:from>
    <xdr:ext cx="690189" cy="259045"/>
    <xdr:sp macro="" textlink="">
      <xdr:nvSpPr>
        <xdr:cNvPr id="352" name="普通建設事業費最大値テキスト">
          <a:extLst>
            <a:ext uri="{FF2B5EF4-FFF2-40B4-BE49-F238E27FC236}">
              <a16:creationId xmlns:a16="http://schemas.microsoft.com/office/drawing/2014/main" id="{00000000-0008-0000-0600-000060010000}"/>
            </a:ext>
          </a:extLst>
        </xdr:cNvPr>
        <xdr:cNvSpPr txBox="1"/>
      </xdr:nvSpPr>
      <xdr:spPr>
        <a:xfrm>
          <a:off x="10528300" y="838462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1,474,439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36896</xdr:rowOff>
    </xdr:from>
    <xdr:to>
      <xdr:col>55</xdr:col>
      <xdr:colOff>88900</xdr:colOff>
      <xdr:row>50</xdr:row>
      <xdr:rowOff>36896</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10388600" y="8609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157269</xdr:rowOff>
    </xdr:from>
    <xdr:to>
      <xdr:col>55</xdr:col>
      <xdr:colOff>0</xdr:colOff>
      <xdr:row>58</xdr:row>
      <xdr:rowOff>34025</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9639300" y="9929919"/>
          <a:ext cx="838200" cy="4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111038</xdr:rowOff>
    </xdr:from>
    <xdr:ext cx="599010" cy="259045"/>
    <xdr:sp macro="" textlink="">
      <xdr:nvSpPr>
        <xdr:cNvPr id="355" name="普通建設事業費平均値テキスト">
          <a:extLst>
            <a:ext uri="{FF2B5EF4-FFF2-40B4-BE49-F238E27FC236}">
              <a16:creationId xmlns:a16="http://schemas.microsoft.com/office/drawing/2014/main" id="{00000000-0008-0000-0600-000063010000}"/>
            </a:ext>
          </a:extLst>
        </xdr:cNvPr>
        <xdr:cNvSpPr txBox="1"/>
      </xdr:nvSpPr>
      <xdr:spPr>
        <a:xfrm>
          <a:off x="10528300" y="971223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88161</xdr:rowOff>
    </xdr:from>
    <xdr:to>
      <xdr:col>55</xdr:col>
      <xdr:colOff>50800</xdr:colOff>
      <xdr:row>58</xdr:row>
      <xdr:rowOff>18311</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10426700" y="9860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155949</xdr:rowOff>
    </xdr:from>
    <xdr:to>
      <xdr:col>50</xdr:col>
      <xdr:colOff>114300</xdr:colOff>
      <xdr:row>57</xdr:row>
      <xdr:rowOff>157269</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a:off x="8750300" y="9928599"/>
          <a:ext cx="889000" cy="1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31721</xdr:rowOff>
    </xdr:from>
    <xdr:to>
      <xdr:col>50</xdr:col>
      <xdr:colOff>165100</xdr:colOff>
      <xdr:row>57</xdr:row>
      <xdr:rowOff>133321</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9588500" y="9804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149848</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9339795" y="95795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155949</xdr:rowOff>
    </xdr:from>
    <xdr:to>
      <xdr:col>45</xdr:col>
      <xdr:colOff>177800</xdr:colOff>
      <xdr:row>58</xdr:row>
      <xdr:rowOff>52580</xdr:rowOff>
    </xdr:to>
    <xdr:cxnSp macro="">
      <xdr:nvCxnSpPr>
        <xdr:cNvPr id="360" name="直線コネクタ 359">
          <a:extLst>
            <a:ext uri="{FF2B5EF4-FFF2-40B4-BE49-F238E27FC236}">
              <a16:creationId xmlns:a16="http://schemas.microsoft.com/office/drawing/2014/main" id="{00000000-0008-0000-0600-000068010000}"/>
            </a:ext>
          </a:extLst>
        </xdr:cNvPr>
        <xdr:cNvCxnSpPr/>
      </xdr:nvCxnSpPr>
      <xdr:spPr>
        <a:xfrm flipV="1">
          <a:off x="7861300" y="9928599"/>
          <a:ext cx="889000" cy="68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104017</xdr:rowOff>
    </xdr:from>
    <xdr:to>
      <xdr:col>46</xdr:col>
      <xdr:colOff>38100</xdr:colOff>
      <xdr:row>58</xdr:row>
      <xdr:rowOff>34167</xdr:rowOff>
    </xdr:to>
    <xdr:sp macro="" textlink="">
      <xdr:nvSpPr>
        <xdr:cNvPr id="361" name="フローチャート: 判断 360">
          <a:extLst>
            <a:ext uri="{FF2B5EF4-FFF2-40B4-BE49-F238E27FC236}">
              <a16:creationId xmlns:a16="http://schemas.microsoft.com/office/drawing/2014/main" id="{00000000-0008-0000-0600-000069010000}"/>
            </a:ext>
          </a:extLst>
        </xdr:cNvPr>
        <xdr:cNvSpPr/>
      </xdr:nvSpPr>
      <xdr:spPr>
        <a:xfrm>
          <a:off x="8699500" y="9876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50694</xdr:rowOff>
    </xdr:from>
    <xdr:ext cx="59901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450795" y="9651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52580</xdr:rowOff>
    </xdr:from>
    <xdr:to>
      <xdr:col>41</xdr:col>
      <xdr:colOff>50800</xdr:colOff>
      <xdr:row>58</xdr:row>
      <xdr:rowOff>71288</xdr:rowOff>
    </xdr:to>
    <xdr:cxnSp macro="">
      <xdr:nvCxnSpPr>
        <xdr:cNvPr id="363" name="直線コネクタ 362">
          <a:extLst>
            <a:ext uri="{FF2B5EF4-FFF2-40B4-BE49-F238E27FC236}">
              <a16:creationId xmlns:a16="http://schemas.microsoft.com/office/drawing/2014/main" id="{00000000-0008-0000-0600-00006B010000}"/>
            </a:ext>
          </a:extLst>
        </xdr:cNvPr>
        <xdr:cNvCxnSpPr/>
      </xdr:nvCxnSpPr>
      <xdr:spPr>
        <a:xfrm flipV="1">
          <a:off x="6972300" y="9996680"/>
          <a:ext cx="889000" cy="18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82083</xdr:rowOff>
    </xdr:from>
    <xdr:to>
      <xdr:col>41</xdr:col>
      <xdr:colOff>101600</xdr:colOff>
      <xdr:row>59</xdr:row>
      <xdr:rowOff>12233</xdr:rowOff>
    </xdr:to>
    <xdr:sp macro="" textlink="">
      <xdr:nvSpPr>
        <xdr:cNvPr id="364" name="フローチャート: 判断 363">
          <a:extLst>
            <a:ext uri="{FF2B5EF4-FFF2-40B4-BE49-F238E27FC236}">
              <a16:creationId xmlns:a16="http://schemas.microsoft.com/office/drawing/2014/main" id="{00000000-0008-0000-0600-00006C010000}"/>
            </a:ext>
          </a:extLst>
        </xdr:cNvPr>
        <xdr:cNvSpPr/>
      </xdr:nvSpPr>
      <xdr:spPr>
        <a:xfrm>
          <a:off x="7810500" y="10026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59</xdr:row>
      <xdr:rowOff>3360</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561795" y="101189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94572</xdr:rowOff>
    </xdr:from>
    <xdr:to>
      <xdr:col>36</xdr:col>
      <xdr:colOff>165100</xdr:colOff>
      <xdr:row>59</xdr:row>
      <xdr:rowOff>24722</xdr:rowOff>
    </xdr:to>
    <xdr:sp macro="" textlink="">
      <xdr:nvSpPr>
        <xdr:cNvPr id="366" name="フローチャート: 判断 365">
          <a:extLst>
            <a:ext uri="{FF2B5EF4-FFF2-40B4-BE49-F238E27FC236}">
              <a16:creationId xmlns:a16="http://schemas.microsoft.com/office/drawing/2014/main" id="{00000000-0008-0000-0600-00006E010000}"/>
            </a:ext>
          </a:extLst>
        </xdr:cNvPr>
        <xdr:cNvSpPr/>
      </xdr:nvSpPr>
      <xdr:spPr>
        <a:xfrm>
          <a:off x="6921500" y="1003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59</xdr:row>
      <xdr:rowOff>15849</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6672795" y="10131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154675</xdr:rowOff>
    </xdr:from>
    <xdr:to>
      <xdr:col>55</xdr:col>
      <xdr:colOff>50800</xdr:colOff>
      <xdr:row>58</xdr:row>
      <xdr:rowOff>84825</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10426700" y="9927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133102</xdr:rowOff>
    </xdr:from>
    <xdr:ext cx="599010" cy="259045"/>
    <xdr:sp macro="" textlink="">
      <xdr:nvSpPr>
        <xdr:cNvPr id="374" name="普通建設事業費該当値テキスト">
          <a:extLst>
            <a:ext uri="{FF2B5EF4-FFF2-40B4-BE49-F238E27FC236}">
              <a16:creationId xmlns:a16="http://schemas.microsoft.com/office/drawing/2014/main" id="{00000000-0008-0000-0600-000076010000}"/>
            </a:ext>
          </a:extLst>
        </xdr:cNvPr>
        <xdr:cNvSpPr txBox="1"/>
      </xdr:nvSpPr>
      <xdr:spPr>
        <a:xfrm>
          <a:off x="10528300" y="9905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106469</xdr:rowOff>
    </xdr:from>
    <xdr:to>
      <xdr:col>50</xdr:col>
      <xdr:colOff>165100</xdr:colOff>
      <xdr:row>58</xdr:row>
      <xdr:rowOff>36619</xdr:rowOff>
    </xdr:to>
    <xdr:sp macro="" textlink="">
      <xdr:nvSpPr>
        <xdr:cNvPr id="375" name="楕円 374">
          <a:extLst>
            <a:ext uri="{FF2B5EF4-FFF2-40B4-BE49-F238E27FC236}">
              <a16:creationId xmlns:a16="http://schemas.microsoft.com/office/drawing/2014/main" id="{00000000-0008-0000-0600-000077010000}"/>
            </a:ext>
          </a:extLst>
        </xdr:cNvPr>
        <xdr:cNvSpPr/>
      </xdr:nvSpPr>
      <xdr:spPr>
        <a:xfrm>
          <a:off x="9588500" y="9879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27746</xdr:rowOff>
    </xdr:from>
    <xdr:ext cx="599010" cy="259045"/>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9339795" y="99718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105149</xdr:rowOff>
    </xdr:from>
    <xdr:to>
      <xdr:col>46</xdr:col>
      <xdr:colOff>38100</xdr:colOff>
      <xdr:row>58</xdr:row>
      <xdr:rowOff>35299</xdr:rowOff>
    </xdr:to>
    <xdr:sp macro="" textlink="">
      <xdr:nvSpPr>
        <xdr:cNvPr id="377" name="楕円 376">
          <a:extLst>
            <a:ext uri="{FF2B5EF4-FFF2-40B4-BE49-F238E27FC236}">
              <a16:creationId xmlns:a16="http://schemas.microsoft.com/office/drawing/2014/main" id="{00000000-0008-0000-0600-000079010000}"/>
            </a:ext>
          </a:extLst>
        </xdr:cNvPr>
        <xdr:cNvSpPr/>
      </xdr:nvSpPr>
      <xdr:spPr>
        <a:xfrm>
          <a:off x="8699500" y="9877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26426</xdr:rowOff>
    </xdr:from>
    <xdr:ext cx="599010" cy="259045"/>
    <xdr:sp macro="" textlink="">
      <xdr:nvSpPr>
        <xdr:cNvPr id="378" name="テキスト ボックス 377">
          <a:extLst>
            <a:ext uri="{FF2B5EF4-FFF2-40B4-BE49-F238E27FC236}">
              <a16:creationId xmlns:a16="http://schemas.microsoft.com/office/drawing/2014/main" id="{00000000-0008-0000-0600-00007A010000}"/>
            </a:ext>
          </a:extLst>
        </xdr:cNvPr>
        <xdr:cNvSpPr txBox="1"/>
      </xdr:nvSpPr>
      <xdr:spPr>
        <a:xfrm>
          <a:off x="8450795" y="9970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1780</xdr:rowOff>
    </xdr:from>
    <xdr:to>
      <xdr:col>41</xdr:col>
      <xdr:colOff>101600</xdr:colOff>
      <xdr:row>58</xdr:row>
      <xdr:rowOff>103380</xdr:rowOff>
    </xdr:to>
    <xdr:sp macro="" textlink="">
      <xdr:nvSpPr>
        <xdr:cNvPr id="379" name="楕円 378">
          <a:extLst>
            <a:ext uri="{FF2B5EF4-FFF2-40B4-BE49-F238E27FC236}">
              <a16:creationId xmlns:a16="http://schemas.microsoft.com/office/drawing/2014/main" id="{00000000-0008-0000-0600-00007B010000}"/>
            </a:ext>
          </a:extLst>
        </xdr:cNvPr>
        <xdr:cNvSpPr/>
      </xdr:nvSpPr>
      <xdr:spPr>
        <a:xfrm>
          <a:off x="7810500" y="9945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119907</xdr:rowOff>
    </xdr:from>
    <xdr:ext cx="599010" cy="259045"/>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7561795" y="9721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20488</xdr:rowOff>
    </xdr:from>
    <xdr:to>
      <xdr:col>36</xdr:col>
      <xdr:colOff>165100</xdr:colOff>
      <xdr:row>58</xdr:row>
      <xdr:rowOff>122088</xdr:rowOff>
    </xdr:to>
    <xdr:sp macro="" textlink="">
      <xdr:nvSpPr>
        <xdr:cNvPr id="381" name="楕円 380">
          <a:extLst>
            <a:ext uri="{FF2B5EF4-FFF2-40B4-BE49-F238E27FC236}">
              <a16:creationId xmlns:a16="http://schemas.microsoft.com/office/drawing/2014/main" id="{00000000-0008-0000-0600-00007D010000}"/>
            </a:ext>
          </a:extLst>
        </xdr:cNvPr>
        <xdr:cNvSpPr/>
      </xdr:nvSpPr>
      <xdr:spPr>
        <a:xfrm>
          <a:off x="6921500" y="9964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138615</xdr:rowOff>
    </xdr:from>
    <xdr:ext cx="599010" cy="259045"/>
    <xdr:sp macro="" textlink="">
      <xdr:nvSpPr>
        <xdr:cNvPr id="382" name="テキスト ボックス 381">
          <a:extLst>
            <a:ext uri="{FF2B5EF4-FFF2-40B4-BE49-F238E27FC236}">
              <a16:creationId xmlns:a16="http://schemas.microsoft.com/office/drawing/2014/main" id="{00000000-0008-0000-0600-00007E010000}"/>
            </a:ext>
          </a:extLst>
        </xdr:cNvPr>
        <xdr:cNvSpPr txBox="1"/>
      </xdr:nvSpPr>
      <xdr:spPr>
        <a:xfrm>
          <a:off x="6672795" y="9739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8" name="正方形/長方形 387">
          <a:extLst>
            <a:ext uri="{FF2B5EF4-FFF2-40B4-BE49-F238E27FC236}">
              <a16:creationId xmlns:a16="http://schemas.microsoft.com/office/drawing/2014/main" id="{00000000-0008-0000-0600-000084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9" name="正方形/長方形 388">
          <a:extLst>
            <a:ext uri="{FF2B5EF4-FFF2-40B4-BE49-F238E27FC236}">
              <a16:creationId xmlns:a16="http://schemas.microsoft.com/office/drawing/2014/main" id="{00000000-0008-0000-0600-000085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0" name="正方形/長方形 389">
          <a:extLst>
            <a:ext uri="{FF2B5EF4-FFF2-40B4-BE49-F238E27FC236}">
              <a16:creationId xmlns:a16="http://schemas.microsoft.com/office/drawing/2014/main" id="{00000000-0008-0000-0600-000086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8" name="テキスト ボックス 397">
          <a:extLst>
            <a:ext uri="{FF2B5EF4-FFF2-40B4-BE49-F238E27FC236}">
              <a16:creationId xmlns:a16="http://schemas.microsoft.com/office/drawing/2014/main" id="{00000000-0008-0000-0600-00008E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402" name="テキスト ボックス 401">
          <a:extLst>
            <a:ext uri="{FF2B5EF4-FFF2-40B4-BE49-F238E27FC236}">
              <a16:creationId xmlns:a16="http://schemas.microsoft.com/office/drawing/2014/main" id="{00000000-0008-0000-0600-000092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404" name="テキスト ボックス 403">
          <a:extLst>
            <a:ext uri="{FF2B5EF4-FFF2-40B4-BE49-F238E27FC236}">
              <a16:creationId xmlns:a16="http://schemas.microsoft.com/office/drawing/2014/main" id="{00000000-0008-0000-0600-000094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5" name="普通建設事業費 （ うち新規整備　）グラフ枠">
          <a:extLst>
            <a:ext uri="{FF2B5EF4-FFF2-40B4-BE49-F238E27FC236}">
              <a16:creationId xmlns:a16="http://schemas.microsoft.com/office/drawing/2014/main" id="{00000000-0008-0000-0600-000095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144007</xdr:rowOff>
    </xdr:from>
    <xdr:to>
      <xdr:col>54</xdr:col>
      <xdr:colOff>189865</xdr:colOff>
      <xdr:row>79</xdr:row>
      <xdr:rowOff>44450</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flipV="1">
          <a:off x="10475595" y="12145507"/>
          <a:ext cx="1270" cy="14434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7" name="普通建設事業費 （ うち新規整備　）最小値テキスト">
          <a:extLst>
            <a:ext uri="{FF2B5EF4-FFF2-40B4-BE49-F238E27FC236}">
              <a16:creationId xmlns:a16="http://schemas.microsoft.com/office/drawing/2014/main" id="{00000000-0008-0000-0600-000097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90684</xdr:rowOff>
    </xdr:from>
    <xdr:ext cx="690189" cy="259045"/>
    <xdr:sp macro="" textlink="">
      <xdr:nvSpPr>
        <xdr:cNvPr id="409" name="普通建設事業費 （ うち新規整備　）最大値テキスト">
          <a:extLst>
            <a:ext uri="{FF2B5EF4-FFF2-40B4-BE49-F238E27FC236}">
              <a16:creationId xmlns:a16="http://schemas.microsoft.com/office/drawing/2014/main" id="{00000000-0008-0000-0600-000099010000}"/>
            </a:ext>
          </a:extLst>
        </xdr:cNvPr>
        <xdr:cNvSpPr txBox="1"/>
      </xdr:nvSpPr>
      <xdr:spPr>
        <a:xfrm>
          <a:off x="10528300" y="119207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1,136,608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144007</xdr:rowOff>
    </xdr:from>
    <xdr:to>
      <xdr:col>55</xdr:col>
      <xdr:colOff>88900</xdr:colOff>
      <xdr:row>70</xdr:row>
      <xdr:rowOff>144007</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10388600" y="121455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19924</xdr:rowOff>
    </xdr:from>
    <xdr:to>
      <xdr:col>55</xdr:col>
      <xdr:colOff>0</xdr:colOff>
      <xdr:row>79</xdr:row>
      <xdr:rowOff>28558</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9639300" y="13564474"/>
          <a:ext cx="838200" cy="8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48798</xdr:rowOff>
    </xdr:from>
    <xdr:ext cx="599010" cy="259045"/>
    <xdr:sp macro="" textlink="">
      <xdr:nvSpPr>
        <xdr:cNvPr id="412" name="普通建設事業費 （ うち新規整備　）平均値テキスト">
          <a:extLst>
            <a:ext uri="{FF2B5EF4-FFF2-40B4-BE49-F238E27FC236}">
              <a16:creationId xmlns:a16="http://schemas.microsoft.com/office/drawing/2014/main" id="{00000000-0008-0000-0600-00009C010000}"/>
            </a:ext>
          </a:extLst>
        </xdr:cNvPr>
        <xdr:cNvSpPr txBox="1"/>
      </xdr:nvSpPr>
      <xdr:spPr>
        <a:xfrm>
          <a:off x="10528300" y="132504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25921</xdr:rowOff>
    </xdr:from>
    <xdr:to>
      <xdr:col>55</xdr:col>
      <xdr:colOff>50800</xdr:colOff>
      <xdr:row>78</xdr:row>
      <xdr:rowOff>127521</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10426700" y="13399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163113</xdr:rowOff>
    </xdr:from>
    <xdr:to>
      <xdr:col>50</xdr:col>
      <xdr:colOff>114300</xdr:colOff>
      <xdr:row>79</xdr:row>
      <xdr:rowOff>19924</xdr:rowOff>
    </xdr:to>
    <xdr:cxnSp macro="">
      <xdr:nvCxnSpPr>
        <xdr:cNvPr id="414" name="直線コネクタ 413">
          <a:extLst>
            <a:ext uri="{FF2B5EF4-FFF2-40B4-BE49-F238E27FC236}">
              <a16:creationId xmlns:a16="http://schemas.microsoft.com/office/drawing/2014/main" id="{00000000-0008-0000-0600-00009E010000}"/>
            </a:ext>
          </a:extLst>
        </xdr:cNvPr>
        <xdr:cNvCxnSpPr/>
      </xdr:nvCxnSpPr>
      <xdr:spPr>
        <a:xfrm>
          <a:off x="8750300" y="13536213"/>
          <a:ext cx="889000" cy="2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11705</xdr:rowOff>
    </xdr:from>
    <xdr:to>
      <xdr:col>50</xdr:col>
      <xdr:colOff>165100</xdr:colOff>
      <xdr:row>78</xdr:row>
      <xdr:rowOff>113305</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9588500" y="13384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129832</xdr:rowOff>
    </xdr:from>
    <xdr:ext cx="59901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9339795" y="13160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120,784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163113</xdr:rowOff>
    </xdr:from>
    <xdr:to>
      <xdr:col>45</xdr:col>
      <xdr:colOff>177800</xdr:colOff>
      <xdr:row>79</xdr:row>
      <xdr:rowOff>25578</xdr:rowOff>
    </xdr:to>
    <xdr:cxnSp macro="">
      <xdr:nvCxnSpPr>
        <xdr:cNvPr id="417" name="直線コネクタ 416">
          <a:extLst>
            <a:ext uri="{FF2B5EF4-FFF2-40B4-BE49-F238E27FC236}">
              <a16:creationId xmlns:a16="http://schemas.microsoft.com/office/drawing/2014/main" id="{00000000-0008-0000-0600-0000A1010000}"/>
            </a:ext>
          </a:extLst>
        </xdr:cNvPr>
        <xdr:cNvCxnSpPr/>
      </xdr:nvCxnSpPr>
      <xdr:spPr>
        <a:xfrm flipV="1">
          <a:off x="7861300" y="13536213"/>
          <a:ext cx="889000" cy="33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68518</xdr:rowOff>
    </xdr:from>
    <xdr:to>
      <xdr:col>46</xdr:col>
      <xdr:colOff>38100</xdr:colOff>
      <xdr:row>78</xdr:row>
      <xdr:rowOff>170118</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8699500" y="13441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15195</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8483111" y="13216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11097</xdr:rowOff>
    </xdr:from>
    <xdr:to>
      <xdr:col>41</xdr:col>
      <xdr:colOff>50800</xdr:colOff>
      <xdr:row>79</xdr:row>
      <xdr:rowOff>25578</xdr:rowOff>
    </xdr:to>
    <xdr:cxnSp macro="">
      <xdr:nvCxnSpPr>
        <xdr:cNvPr id="420" name="直線コネクタ 419">
          <a:extLst>
            <a:ext uri="{FF2B5EF4-FFF2-40B4-BE49-F238E27FC236}">
              <a16:creationId xmlns:a16="http://schemas.microsoft.com/office/drawing/2014/main" id="{00000000-0008-0000-0600-0000A4010000}"/>
            </a:ext>
          </a:extLst>
        </xdr:cNvPr>
        <xdr:cNvCxnSpPr/>
      </xdr:nvCxnSpPr>
      <xdr:spPr>
        <a:xfrm>
          <a:off x="6972300" y="13555647"/>
          <a:ext cx="889000" cy="14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113770</xdr:rowOff>
    </xdr:from>
    <xdr:to>
      <xdr:col>41</xdr:col>
      <xdr:colOff>101600</xdr:colOff>
      <xdr:row>79</xdr:row>
      <xdr:rowOff>43920</xdr:rowOff>
    </xdr:to>
    <xdr:sp macro="" textlink="">
      <xdr:nvSpPr>
        <xdr:cNvPr id="421" name="フローチャート: 判断 420">
          <a:extLst>
            <a:ext uri="{FF2B5EF4-FFF2-40B4-BE49-F238E27FC236}">
              <a16:creationId xmlns:a16="http://schemas.microsoft.com/office/drawing/2014/main" id="{00000000-0008-0000-0600-0000A5010000}"/>
            </a:ext>
          </a:extLst>
        </xdr:cNvPr>
        <xdr:cNvSpPr/>
      </xdr:nvSpPr>
      <xdr:spPr>
        <a:xfrm>
          <a:off x="7810500" y="13486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60447</xdr:rowOff>
    </xdr:from>
    <xdr:ext cx="534377"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7594111" y="13262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120520</xdr:rowOff>
    </xdr:from>
    <xdr:to>
      <xdr:col>36</xdr:col>
      <xdr:colOff>165100</xdr:colOff>
      <xdr:row>79</xdr:row>
      <xdr:rowOff>50670</xdr:rowOff>
    </xdr:to>
    <xdr:sp macro="" textlink="">
      <xdr:nvSpPr>
        <xdr:cNvPr id="423" name="フローチャート: 判断 422">
          <a:extLst>
            <a:ext uri="{FF2B5EF4-FFF2-40B4-BE49-F238E27FC236}">
              <a16:creationId xmlns:a16="http://schemas.microsoft.com/office/drawing/2014/main" id="{00000000-0008-0000-0600-0000A7010000}"/>
            </a:ext>
          </a:extLst>
        </xdr:cNvPr>
        <xdr:cNvSpPr/>
      </xdr:nvSpPr>
      <xdr:spPr>
        <a:xfrm>
          <a:off x="6921500" y="13493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67197</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6705111" y="13268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149208</xdr:rowOff>
    </xdr:from>
    <xdr:to>
      <xdr:col>55</xdr:col>
      <xdr:colOff>50800</xdr:colOff>
      <xdr:row>79</xdr:row>
      <xdr:rowOff>79358</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10426700" y="13522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64135</xdr:rowOff>
    </xdr:from>
    <xdr:ext cx="534377" cy="259045"/>
    <xdr:sp macro="" textlink="">
      <xdr:nvSpPr>
        <xdr:cNvPr id="431" name="普通建設事業費 （ うち新規整備　）該当値テキスト">
          <a:extLst>
            <a:ext uri="{FF2B5EF4-FFF2-40B4-BE49-F238E27FC236}">
              <a16:creationId xmlns:a16="http://schemas.microsoft.com/office/drawing/2014/main" id="{00000000-0008-0000-0600-0000AF010000}"/>
            </a:ext>
          </a:extLst>
        </xdr:cNvPr>
        <xdr:cNvSpPr txBox="1"/>
      </xdr:nvSpPr>
      <xdr:spPr>
        <a:xfrm>
          <a:off x="10528300" y="13437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140574</xdr:rowOff>
    </xdr:from>
    <xdr:to>
      <xdr:col>50</xdr:col>
      <xdr:colOff>165100</xdr:colOff>
      <xdr:row>79</xdr:row>
      <xdr:rowOff>70724</xdr:rowOff>
    </xdr:to>
    <xdr:sp macro="" textlink="">
      <xdr:nvSpPr>
        <xdr:cNvPr id="432" name="楕円 431">
          <a:extLst>
            <a:ext uri="{FF2B5EF4-FFF2-40B4-BE49-F238E27FC236}">
              <a16:creationId xmlns:a16="http://schemas.microsoft.com/office/drawing/2014/main" id="{00000000-0008-0000-0600-0000B0010000}"/>
            </a:ext>
          </a:extLst>
        </xdr:cNvPr>
        <xdr:cNvSpPr/>
      </xdr:nvSpPr>
      <xdr:spPr>
        <a:xfrm>
          <a:off x="9588500" y="13513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61851</xdr:rowOff>
    </xdr:from>
    <xdr:ext cx="534377" cy="259045"/>
    <xdr:sp macro="" textlink="">
      <xdr:nvSpPr>
        <xdr:cNvPr id="433" name="テキスト ボックス 432">
          <a:extLst>
            <a:ext uri="{FF2B5EF4-FFF2-40B4-BE49-F238E27FC236}">
              <a16:creationId xmlns:a16="http://schemas.microsoft.com/office/drawing/2014/main" id="{00000000-0008-0000-0600-0000B1010000}"/>
            </a:ext>
          </a:extLst>
        </xdr:cNvPr>
        <xdr:cNvSpPr txBox="1"/>
      </xdr:nvSpPr>
      <xdr:spPr>
        <a:xfrm>
          <a:off x="9372111" y="13606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112313</xdr:rowOff>
    </xdr:from>
    <xdr:to>
      <xdr:col>46</xdr:col>
      <xdr:colOff>38100</xdr:colOff>
      <xdr:row>79</xdr:row>
      <xdr:rowOff>42463</xdr:rowOff>
    </xdr:to>
    <xdr:sp macro="" textlink="">
      <xdr:nvSpPr>
        <xdr:cNvPr id="434" name="楕円 433">
          <a:extLst>
            <a:ext uri="{FF2B5EF4-FFF2-40B4-BE49-F238E27FC236}">
              <a16:creationId xmlns:a16="http://schemas.microsoft.com/office/drawing/2014/main" id="{00000000-0008-0000-0600-0000B2010000}"/>
            </a:ext>
          </a:extLst>
        </xdr:cNvPr>
        <xdr:cNvSpPr/>
      </xdr:nvSpPr>
      <xdr:spPr>
        <a:xfrm>
          <a:off x="8699500" y="13485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33590</xdr:rowOff>
    </xdr:from>
    <xdr:ext cx="534377" cy="259045"/>
    <xdr:sp macro="" textlink="">
      <xdr:nvSpPr>
        <xdr:cNvPr id="435" name="テキスト ボックス 434">
          <a:extLst>
            <a:ext uri="{FF2B5EF4-FFF2-40B4-BE49-F238E27FC236}">
              <a16:creationId xmlns:a16="http://schemas.microsoft.com/office/drawing/2014/main" id="{00000000-0008-0000-0600-0000B3010000}"/>
            </a:ext>
          </a:extLst>
        </xdr:cNvPr>
        <xdr:cNvSpPr txBox="1"/>
      </xdr:nvSpPr>
      <xdr:spPr>
        <a:xfrm>
          <a:off x="8483111" y="13578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146228</xdr:rowOff>
    </xdr:from>
    <xdr:to>
      <xdr:col>41</xdr:col>
      <xdr:colOff>101600</xdr:colOff>
      <xdr:row>79</xdr:row>
      <xdr:rowOff>76378</xdr:rowOff>
    </xdr:to>
    <xdr:sp macro="" textlink="">
      <xdr:nvSpPr>
        <xdr:cNvPr id="436" name="楕円 435">
          <a:extLst>
            <a:ext uri="{FF2B5EF4-FFF2-40B4-BE49-F238E27FC236}">
              <a16:creationId xmlns:a16="http://schemas.microsoft.com/office/drawing/2014/main" id="{00000000-0008-0000-0600-0000B4010000}"/>
            </a:ext>
          </a:extLst>
        </xdr:cNvPr>
        <xdr:cNvSpPr/>
      </xdr:nvSpPr>
      <xdr:spPr>
        <a:xfrm>
          <a:off x="7810500" y="13519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67505</xdr:rowOff>
    </xdr:from>
    <xdr:ext cx="534377" cy="259045"/>
    <xdr:sp macro="" textlink="">
      <xdr:nvSpPr>
        <xdr:cNvPr id="437" name="テキスト ボックス 436">
          <a:extLst>
            <a:ext uri="{FF2B5EF4-FFF2-40B4-BE49-F238E27FC236}">
              <a16:creationId xmlns:a16="http://schemas.microsoft.com/office/drawing/2014/main" id="{00000000-0008-0000-0600-0000B5010000}"/>
            </a:ext>
          </a:extLst>
        </xdr:cNvPr>
        <xdr:cNvSpPr txBox="1"/>
      </xdr:nvSpPr>
      <xdr:spPr>
        <a:xfrm>
          <a:off x="7594111" y="13612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131747</xdr:rowOff>
    </xdr:from>
    <xdr:to>
      <xdr:col>36</xdr:col>
      <xdr:colOff>165100</xdr:colOff>
      <xdr:row>79</xdr:row>
      <xdr:rowOff>61897</xdr:rowOff>
    </xdr:to>
    <xdr:sp macro="" textlink="">
      <xdr:nvSpPr>
        <xdr:cNvPr id="438" name="楕円 437">
          <a:extLst>
            <a:ext uri="{FF2B5EF4-FFF2-40B4-BE49-F238E27FC236}">
              <a16:creationId xmlns:a16="http://schemas.microsoft.com/office/drawing/2014/main" id="{00000000-0008-0000-0600-0000B6010000}"/>
            </a:ext>
          </a:extLst>
        </xdr:cNvPr>
        <xdr:cNvSpPr/>
      </xdr:nvSpPr>
      <xdr:spPr>
        <a:xfrm>
          <a:off x="6921500" y="13504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53024</xdr:rowOff>
    </xdr:from>
    <xdr:ext cx="534377" cy="259045"/>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705111" y="13597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3" name="正方形/長方形 442">
          <a:extLst>
            <a:ext uri="{FF2B5EF4-FFF2-40B4-BE49-F238E27FC236}">
              <a16:creationId xmlns:a16="http://schemas.microsoft.com/office/drawing/2014/main" id="{00000000-0008-0000-0600-0000BB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4" name="正方形/長方形 443">
          <a:extLst>
            <a:ext uri="{FF2B5EF4-FFF2-40B4-BE49-F238E27FC236}">
              <a16:creationId xmlns:a16="http://schemas.microsoft.com/office/drawing/2014/main" id="{00000000-0008-0000-0600-0000BC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5" name="正方形/長方形 444">
          <a:extLst>
            <a:ext uri="{FF2B5EF4-FFF2-40B4-BE49-F238E27FC236}">
              <a16:creationId xmlns:a16="http://schemas.microsoft.com/office/drawing/2014/main" id="{00000000-0008-0000-0600-0000BD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6" name="正方形/長方形 445">
          <a:extLst>
            <a:ext uri="{FF2B5EF4-FFF2-40B4-BE49-F238E27FC236}">
              <a16:creationId xmlns:a16="http://schemas.microsoft.com/office/drawing/2014/main" id="{00000000-0008-0000-0600-0000BE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7" name="正方形/長方形 446">
          <a:extLst>
            <a:ext uri="{FF2B5EF4-FFF2-40B4-BE49-F238E27FC236}">
              <a16:creationId xmlns:a16="http://schemas.microsoft.com/office/drawing/2014/main" id="{00000000-0008-0000-0600-0000BF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5" name="テキスト ボックス 454">
          <a:extLst>
            <a:ext uri="{FF2B5EF4-FFF2-40B4-BE49-F238E27FC236}">
              <a16:creationId xmlns:a16="http://schemas.microsoft.com/office/drawing/2014/main" id="{00000000-0008-0000-0600-0000C7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9" name="テキスト ボックス 458">
          <a:extLst>
            <a:ext uri="{FF2B5EF4-FFF2-40B4-BE49-F238E27FC236}">
              <a16:creationId xmlns:a16="http://schemas.microsoft.com/office/drawing/2014/main" id="{00000000-0008-0000-0600-0000CB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1" name="テキスト ボックス 460">
          <a:extLst>
            <a:ext uri="{FF2B5EF4-FFF2-40B4-BE49-F238E27FC236}">
              <a16:creationId xmlns:a16="http://schemas.microsoft.com/office/drawing/2014/main" id="{00000000-0008-0000-0600-0000CD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2" name="普通建設事業費 （ うち更新整備　）グラフ枠">
          <a:extLst>
            <a:ext uri="{FF2B5EF4-FFF2-40B4-BE49-F238E27FC236}">
              <a16:creationId xmlns:a16="http://schemas.microsoft.com/office/drawing/2014/main" id="{00000000-0008-0000-0600-0000CE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105699</xdr:rowOff>
    </xdr:from>
    <xdr:to>
      <xdr:col>54</xdr:col>
      <xdr:colOff>189865</xdr:colOff>
      <xdr:row>99</xdr:row>
      <xdr:rowOff>38652</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flipV="1">
          <a:off x="10475595" y="15536199"/>
          <a:ext cx="1270" cy="14760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42479</xdr:rowOff>
    </xdr:from>
    <xdr:ext cx="469744" cy="259045"/>
    <xdr:sp macro="" textlink="">
      <xdr:nvSpPr>
        <xdr:cNvPr id="464" name="普通建設事業費 （ うち更新整備　）最小値テキスト">
          <a:extLst>
            <a:ext uri="{FF2B5EF4-FFF2-40B4-BE49-F238E27FC236}">
              <a16:creationId xmlns:a16="http://schemas.microsoft.com/office/drawing/2014/main" id="{00000000-0008-0000-0600-0000D0010000}"/>
            </a:ext>
          </a:extLst>
        </xdr:cNvPr>
        <xdr:cNvSpPr txBox="1"/>
      </xdr:nvSpPr>
      <xdr:spPr>
        <a:xfrm>
          <a:off x="10528300" y="17016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38652</xdr:rowOff>
    </xdr:from>
    <xdr:to>
      <xdr:col>55</xdr:col>
      <xdr:colOff>88900</xdr:colOff>
      <xdr:row>99</xdr:row>
      <xdr:rowOff>38652</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a:off x="10388600" y="17012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52376</xdr:rowOff>
    </xdr:from>
    <xdr:ext cx="599010" cy="259045"/>
    <xdr:sp macro="" textlink="">
      <xdr:nvSpPr>
        <xdr:cNvPr id="466" name="普通建設事業費 （ うち更新整備　）最大値テキスト">
          <a:extLst>
            <a:ext uri="{FF2B5EF4-FFF2-40B4-BE49-F238E27FC236}">
              <a16:creationId xmlns:a16="http://schemas.microsoft.com/office/drawing/2014/main" id="{00000000-0008-0000-0600-0000D2010000}"/>
            </a:ext>
          </a:extLst>
        </xdr:cNvPr>
        <xdr:cNvSpPr txBox="1"/>
      </xdr:nvSpPr>
      <xdr:spPr>
        <a:xfrm>
          <a:off x="10528300" y="15311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388,924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105699</xdr:rowOff>
    </xdr:from>
    <xdr:to>
      <xdr:col>55</xdr:col>
      <xdr:colOff>88900</xdr:colOff>
      <xdr:row>90</xdr:row>
      <xdr:rowOff>105699</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10388600" y="15536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94</xdr:row>
      <xdr:rowOff>99535</xdr:rowOff>
    </xdr:from>
    <xdr:to>
      <xdr:col>55</xdr:col>
      <xdr:colOff>0</xdr:colOff>
      <xdr:row>95</xdr:row>
      <xdr:rowOff>60517</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a:off x="9639300" y="16215835"/>
          <a:ext cx="838200" cy="132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164940</xdr:rowOff>
    </xdr:from>
    <xdr:ext cx="599010" cy="259045"/>
    <xdr:sp macro="" textlink="">
      <xdr:nvSpPr>
        <xdr:cNvPr id="469" name="普通建設事業費 （ うち更新整備　）平均値テキスト">
          <a:extLst>
            <a:ext uri="{FF2B5EF4-FFF2-40B4-BE49-F238E27FC236}">
              <a16:creationId xmlns:a16="http://schemas.microsoft.com/office/drawing/2014/main" id="{00000000-0008-0000-0600-0000D5010000}"/>
            </a:ext>
          </a:extLst>
        </xdr:cNvPr>
        <xdr:cNvSpPr txBox="1"/>
      </xdr:nvSpPr>
      <xdr:spPr>
        <a:xfrm>
          <a:off x="10528300" y="164526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15063</xdr:rowOff>
    </xdr:from>
    <xdr:to>
      <xdr:col>55</xdr:col>
      <xdr:colOff>50800</xdr:colOff>
      <xdr:row>96</xdr:row>
      <xdr:rowOff>116663</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10426700" y="16474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94</xdr:row>
      <xdr:rowOff>99535</xdr:rowOff>
    </xdr:from>
    <xdr:to>
      <xdr:col>50</xdr:col>
      <xdr:colOff>114300</xdr:colOff>
      <xdr:row>95</xdr:row>
      <xdr:rowOff>52752</xdr:rowOff>
    </xdr:to>
    <xdr:cxnSp macro="">
      <xdr:nvCxnSpPr>
        <xdr:cNvPr id="471" name="直線コネクタ 470">
          <a:extLst>
            <a:ext uri="{FF2B5EF4-FFF2-40B4-BE49-F238E27FC236}">
              <a16:creationId xmlns:a16="http://schemas.microsoft.com/office/drawing/2014/main" id="{00000000-0008-0000-0600-0000D7010000}"/>
            </a:ext>
          </a:extLst>
        </xdr:cNvPr>
        <xdr:cNvCxnSpPr/>
      </xdr:nvCxnSpPr>
      <xdr:spPr>
        <a:xfrm flipV="1">
          <a:off x="8750300" y="16215835"/>
          <a:ext cx="889000" cy="124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128730</xdr:rowOff>
    </xdr:from>
    <xdr:to>
      <xdr:col>50</xdr:col>
      <xdr:colOff>165100</xdr:colOff>
      <xdr:row>95</xdr:row>
      <xdr:rowOff>58880</xdr:rowOff>
    </xdr:to>
    <xdr:sp macro="" textlink="">
      <xdr:nvSpPr>
        <xdr:cNvPr id="472" name="フローチャート: 判断 471">
          <a:extLst>
            <a:ext uri="{FF2B5EF4-FFF2-40B4-BE49-F238E27FC236}">
              <a16:creationId xmlns:a16="http://schemas.microsoft.com/office/drawing/2014/main" id="{00000000-0008-0000-0600-0000D8010000}"/>
            </a:ext>
          </a:extLst>
        </xdr:cNvPr>
        <xdr:cNvSpPr/>
      </xdr:nvSpPr>
      <xdr:spPr>
        <a:xfrm>
          <a:off x="9588500" y="16245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50007</xdr:rowOff>
    </xdr:from>
    <xdr:ext cx="59901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9339795" y="163377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52752</xdr:rowOff>
    </xdr:from>
    <xdr:to>
      <xdr:col>45</xdr:col>
      <xdr:colOff>177800</xdr:colOff>
      <xdr:row>96</xdr:row>
      <xdr:rowOff>9128</xdr:rowOff>
    </xdr:to>
    <xdr:cxnSp macro="">
      <xdr:nvCxnSpPr>
        <xdr:cNvPr id="474" name="直線コネクタ 473">
          <a:extLst>
            <a:ext uri="{FF2B5EF4-FFF2-40B4-BE49-F238E27FC236}">
              <a16:creationId xmlns:a16="http://schemas.microsoft.com/office/drawing/2014/main" id="{00000000-0008-0000-0600-0000DA010000}"/>
            </a:ext>
          </a:extLst>
        </xdr:cNvPr>
        <xdr:cNvCxnSpPr/>
      </xdr:nvCxnSpPr>
      <xdr:spPr>
        <a:xfrm flipV="1">
          <a:off x="7861300" y="16340502"/>
          <a:ext cx="889000" cy="127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73104</xdr:rowOff>
    </xdr:from>
    <xdr:to>
      <xdr:col>46</xdr:col>
      <xdr:colOff>38100</xdr:colOff>
      <xdr:row>96</xdr:row>
      <xdr:rowOff>3254</xdr:rowOff>
    </xdr:to>
    <xdr:sp macro="" textlink="">
      <xdr:nvSpPr>
        <xdr:cNvPr id="475" name="フローチャート: 判断 474">
          <a:extLst>
            <a:ext uri="{FF2B5EF4-FFF2-40B4-BE49-F238E27FC236}">
              <a16:creationId xmlns:a16="http://schemas.microsoft.com/office/drawing/2014/main" id="{00000000-0008-0000-0600-0000DB010000}"/>
            </a:ext>
          </a:extLst>
        </xdr:cNvPr>
        <xdr:cNvSpPr/>
      </xdr:nvSpPr>
      <xdr:spPr>
        <a:xfrm>
          <a:off x="8699500" y="16360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165831</xdr:rowOff>
    </xdr:from>
    <xdr:ext cx="59901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8450795" y="164535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9128</xdr:rowOff>
    </xdr:from>
    <xdr:to>
      <xdr:col>41</xdr:col>
      <xdr:colOff>50800</xdr:colOff>
      <xdr:row>97</xdr:row>
      <xdr:rowOff>51338</xdr:rowOff>
    </xdr:to>
    <xdr:cxnSp macro="">
      <xdr:nvCxnSpPr>
        <xdr:cNvPr id="477" name="直線コネクタ 476">
          <a:extLst>
            <a:ext uri="{FF2B5EF4-FFF2-40B4-BE49-F238E27FC236}">
              <a16:creationId xmlns:a16="http://schemas.microsoft.com/office/drawing/2014/main" id="{00000000-0008-0000-0600-0000DD010000}"/>
            </a:ext>
          </a:extLst>
        </xdr:cNvPr>
        <xdr:cNvCxnSpPr/>
      </xdr:nvCxnSpPr>
      <xdr:spPr>
        <a:xfrm flipV="1">
          <a:off x="6972300" y="16468328"/>
          <a:ext cx="889000" cy="2136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65305</xdr:rowOff>
    </xdr:from>
    <xdr:to>
      <xdr:col>41</xdr:col>
      <xdr:colOff>101600</xdr:colOff>
      <xdr:row>97</xdr:row>
      <xdr:rowOff>166905</xdr:rowOff>
    </xdr:to>
    <xdr:sp macro="" textlink="">
      <xdr:nvSpPr>
        <xdr:cNvPr id="478" name="フローチャート: 判断 477">
          <a:extLst>
            <a:ext uri="{FF2B5EF4-FFF2-40B4-BE49-F238E27FC236}">
              <a16:creationId xmlns:a16="http://schemas.microsoft.com/office/drawing/2014/main" id="{00000000-0008-0000-0600-0000DE010000}"/>
            </a:ext>
          </a:extLst>
        </xdr:cNvPr>
        <xdr:cNvSpPr/>
      </xdr:nvSpPr>
      <xdr:spPr>
        <a:xfrm>
          <a:off x="7810500" y="16695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158032</xdr:rowOff>
    </xdr:from>
    <xdr:ext cx="534377"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7594111" y="16788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92935</xdr:rowOff>
    </xdr:from>
    <xdr:to>
      <xdr:col>36</xdr:col>
      <xdr:colOff>165100</xdr:colOff>
      <xdr:row>98</xdr:row>
      <xdr:rowOff>23085</xdr:rowOff>
    </xdr:to>
    <xdr:sp macro="" textlink="">
      <xdr:nvSpPr>
        <xdr:cNvPr id="480" name="フローチャート: 判断 479">
          <a:extLst>
            <a:ext uri="{FF2B5EF4-FFF2-40B4-BE49-F238E27FC236}">
              <a16:creationId xmlns:a16="http://schemas.microsoft.com/office/drawing/2014/main" id="{00000000-0008-0000-0600-0000E0010000}"/>
            </a:ext>
          </a:extLst>
        </xdr:cNvPr>
        <xdr:cNvSpPr/>
      </xdr:nvSpPr>
      <xdr:spPr>
        <a:xfrm>
          <a:off x="6921500" y="1672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14212</xdr:rowOff>
    </xdr:from>
    <xdr:ext cx="534377"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6705111" y="16816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9717</xdr:rowOff>
    </xdr:from>
    <xdr:to>
      <xdr:col>55</xdr:col>
      <xdr:colOff>50800</xdr:colOff>
      <xdr:row>95</xdr:row>
      <xdr:rowOff>111317</xdr:rowOff>
    </xdr:to>
    <xdr:sp macro="" textlink="">
      <xdr:nvSpPr>
        <xdr:cNvPr id="487" name="楕円 486">
          <a:extLst>
            <a:ext uri="{FF2B5EF4-FFF2-40B4-BE49-F238E27FC236}">
              <a16:creationId xmlns:a16="http://schemas.microsoft.com/office/drawing/2014/main" id="{00000000-0008-0000-0600-0000E7010000}"/>
            </a:ext>
          </a:extLst>
        </xdr:cNvPr>
        <xdr:cNvSpPr/>
      </xdr:nvSpPr>
      <xdr:spPr>
        <a:xfrm>
          <a:off x="10426700" y="16297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32594</xdr:rowOff>
    </xdr:from>
    <xdr:ext cx="599010" cy="259045"/>
    <xdr:sp macro="" textlink="">
      <xdr:nvSpPr>
        <xdr:cNvPr id="488" name="普通建設事業費 （ うち更新整備　）該当値テキスト">
          <a:extLst>
            <a:ext uri="{FF2B5EF4-FFF2-40B4-BE49-F238E27FC236}">
              <a16:creationId xmlns:a16="http://schemas.microsoft.com/office/drawing/2014/main" id="{00000000-0008-0000-0600-0000E8010000}"/>
            </a:ext>
          </a:extLst>
        </xdr:cNvPr>
        <xdr:cNvSpPr txBox="1"/>
      </xdr:nvSpPr>
      <xdr:spPr>
        <a:xfrm>
          <a:off x="10528300" y="16148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48735</xdr:rowOff>
    </xdr:from>
    <xdr:to>
      <xdr:col>50</xdr:col>
      <xdr:colOff>165100</xdr:colOff>
      <xdr:row>94</xdr:row>
      <xdr:rowOff>150335</xdr:rowOff>
    </xdr:to>
    <xdr:sp macro="" textlink="">
      <xdr:nvSpPr>
        <xdr:cNvPr id="489" name="楕円 488">
          <a:extLst>
            <a:ext uri="{FF2B5EF4-FFF2-40B4-BE49-F238E27FC236}">
              <a16:creationId xmlns:a16="http://schemas.microsoft.com/office/drawing/2014/main" id="{00000000-0008-0000-0600-0000E9010000}"/>
            </a:ext>
          </a:extLst>
        </xdr:cNvPr>
        <xdr:cNvSpPr/>
      </xdr:nvSpPr>
      <xdr:spPr>
        <a:xfrm>
          <a:off x="9588500" y="16165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92</xdr:row>
      <xdr:rowOff>166862</xdr:rowOff>
    </xdr:from>
    <xdr:ext cx="599010" cy="259045"/>
    <xdr:sp macro="" textlink="">
      <xdr:nvSpPr>
        <xdr:cNvPr id="490" name="テキスト ボックス 489">
          <a:extLst>
            <a:ext uri="{FF2B5EF4-FFF2-40B4-BE49-F238E27FC236}">
              <a16:creationId xmlns:a16="http://schemas.microsoft.com/office/drawing/2014/main" id="{00000000-0008-0000-0600-0000EA010000}"/>
            </a:ext>
          </a:extLst>
        </xdr:cNvPr>
        <xdr:cNvSpPr txBox="1"/>
      </xdr:nvSpPr>
      <xdr:spPr>
        <a:xfrm>
          <a:off x="9339795" y="15940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1952</xdr:rowOff>
    </xdr:from>
    <xdr:to>
      <xdr:col>46</xdr:col>
      <xdr:colOff>38100</xdr:colOff>
      <xdr:row>95</xdr:row>
      <xdr:rowOff>103552</xdr:rowOff>
    </xdr:to>
    <xdr:sp macro="" textlink="">
      <xdr:nvSpPr>
        <xdr:cNvPr id="491" name="楕円 490">
          <a:extLst>
            <a:ext uri="{FF2B5EF4-FFF2-40B4-BE49-F238E27FC236}">
              <a16:creationId xmlns:a16="http://schemas.microsoft.com/office/drawing/2014/main" id="{00000000-0008-0000-0600-0000EB010000}"/>
            </a:ext>
          </a:extLst>
        </xdr:cNvPr>
        <xdr:cNvSpPr/>
      </xdr:nvSpPr>
      <xdr:spPr>
        <a:xfrm>
          <a:off x="8699500" y="16289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93</xdr:row>
      <xdr:rowOff>120079</xdr:rowOff>
    </xdr:from>
    <xdr:ext cx="599010" cy="259045"/>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8450795" y="1606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129778</xdr:rowOff>
    </xdr:from>
    <xdr:to>
      <xdr:col>41</xdr:col>
      <xdr:colOff>101600</xdr:colOff>
      <xdr:row>96</xdr:row>
      <xdr:rowOff>59928</xdr:rowOff>
    </xdr:to>
    <xdr:sp macro="" textlink="">
      <xdr:nvSpPr>
        <xdr:cNvPr id="493" name="楕円 492">
          <a:extLst>
            <a:ext uri="{FF2B5EF4-FFF2-40B4-BE49-F238E27FC236}">
              <a16:creationId xmlns:a16="http://schemas.microsoft.com/office/drawing/2014/main" id="{00000000-0008-0000-0600-0000ED010000}"/>
            </a:ext>
          </a:extLst>
        </xdr:cNvPr>
        <xdr:cNvSpPr/>
      </xdr:nvSpPr>
      <xdr:spPr>
        <a:xfrm>
          <a:off x="7810500" y="16417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76455</xdr:rowOff>
    </xdr:from>
    <xdr:ext cx="599010" cy="259045"/>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7561795" y="161927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538</xdr:rowOff>
    </xdr:from>
    <xdr:to>
      <xdr:col>36</xdr:col>
      <xdr:colOff>165100</xdr:colOff>
      <xdr:row>97</xdr:row>
      <xdr:rowOff>102138</xdr:rowOff>
    </xdr:to>
    <xdr:sp macro="" textlink="">
      <xdr:nvSpPr>
        <xdr:cNvPr id="495" name="楕円 494">
          <a:extLst>
            <a:ext uri="{FF2B5EF4-FFF2-40B4-BE49-F238E27FC236}">
              <a16:creationId xmlns:a16="http://schemas.microsoft.com/office/drawing/2014/main" id="{00000000-0008-0000-0600-0000EF010000}"/>
            </a:ext>
          </a:extLst>
        </xdr:cNvPr>
        <xdr:cNvSpPr/>
      </xdr:nvSpPr>
      <xdr:spPr>
        <a:xfrm>
          <a:off x="6921500" y="166311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118665</xdr:rowOff>
    </xdr:from>
    <xdr:ext cx="534377" cy="259045"/>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6705111" y="164064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8" name="正方形/長方形 497">
          <a:extLst>
            <a:ext uri="{FF2B5EF4-FFF2-40B4-BE49-F238E27FC236}">
              <a16:creationId xmlns:a16="http://schemas.microsoft.com/office/drawing/2014/main" id="{00000000-0008-0000-0600-0000F2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9" name="正方形/長方形 498">
          <a:extLst>
            <a:ext uri="{FF2B5EF4-FFF2-40B4-BE49-F238E27FC236}">
              <a16:creationId xmlns:a16="http://schemas.microsoft.com/office/drawing/2014/main" id="{00000000-0008-0000-0600-0000F3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1" name="正方形/長方形 500">
          <a:extLst>
            <a:ext uri="{FF2B5EF4-FFF2-40B4-BE49-F238E27FC236}">
              <a16:creationId xmlns:a16="http://schemas.microsoft.com/office/drawing/2014/main" id="{00000000-0008-0000-0600-0000F5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2" name="正方形/長方形 501">
          <a:extLst>
            <a:ext uri="{FF2B5EF4-FFF2-40B4-BE49-F238E27FC236}">
              <a16:creationId xmlns:a16="http://schemas.microsoft.com/office/drawing/2014/main" id="{00000000-0008-0000-0600-0000F6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3" name="正方形/長方形 502">
          <a:extLst>
            <a:ext uri="{FF2B5EF4-FFF2-40B4-BE49-F238E27FC236}">
              <a16:creationId xmlns:a16="http://schemas.microsoft.com/office/drawing/2014/main" id="{00000000-0008-0000-0600-0000F7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4" name="正方形/長方形 503">
          <a:extLst>
            <a:ext uri="{FF2B5EF4-FFF2-40B4-BE49-F238E27FC236}">
              <a16:creationId xmlns:a16="http://schemas.microsoft.com/office/drawing/2014/main" id="{00000000-0008-0000-0600-0000F8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6" name="テキスト ボックス 515">
          <a:extLst>
            <a:ext uri="{FF2B5EF4-FFF2-40B4-BE49-F238E27FC236}">
              <a16:creationId xmlns:a16="http://schemas.microsoft.com/office/drawing/2014/main" id="{00000000-0008-0000-0600-000004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9" name="災害復旧事業費グラフ枠">
          <a:extLst>
            <a:ext uri="{FF2B5EF4-FFF2-40B4-BE49-F238E27FC236}">
              <a16:creationId xmlns:a16="http://schemas.microsoft.com/office/drawing/2014/main" id="{00000000-0008-0000-0600-000007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16706</xdr:rowOff>
    </xdr:from>
    <xdr:to>
      <xdr:col>85</xdr:col>
      <xdr:colOff>126364</xdr:colOff>
      <xdr:row>39</xdr:row>
      <xdr:rowOff>44450</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flipV="1">
          <a:off x="16317595" y="5160206"/>
          <a:ext cx="1269" cy="15707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21" name="災害復旧事業費最小値テキスト">
          <a:extLst>
            <a:ext uri="{FF2B5EF4-FFF2-40B4-BE49-F238E27FC236}">
              <a16:creationId xmlns:a16="http://schemas.microsoft.com/office/drawing/2014/main" id="{00000000-0008-0000-0600-000009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134833</xdr:rowOff>
    </xdr:from>
    <xdr:ext cx="599010" cy="259045"/>
    <xdr:sp macro="" textlink="">
      <xdr:nvSpPr>
        <xdr:cNvPr id="523" name="災害復旧事業費最大値テキスト">
          <a:extLst>
            <a:ext uri="{FF2B5EF4-FFF2-40B4-BE49-F238E27FC236}">
              <a16:creationId xmlns:a16="http://schemas.microsoft.com/office/drawing/2014/main" id="{00000000-0008-0000-0600-00000B020000}"/>
            </a:ext>
          </a:extLst>
        </xdr:cNvPr>
        <xdr:cNvSpPr txBox="1"/>
      </xdr:nvSpPr>
      <xdr:spPr>
        <a:xfrm>
          <a:off x="16370300" y="49354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412,282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16706</xdr:rowOff>
    </xdr:from>
    <xdr:to>
      <xdr:col>86</xdr:col>
      <xdr:colOff>25400</xdr:colOff>
      <xdr:row>30</xdr:row>
      <xdr:rowOff>16706</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6230600" y="5160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64715</xdr:rowOff>
    </xdr:from>
    <xdr:to>
      <xdr:col>85</xdr:col>
      <xdr:colOff>127000</xdr:colOff>
      <xdr:row>39</xdr:row>
      <xdr:rowOff>8198</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5481300" y="6579815"/>
          <a:ext cx="838200" cy="114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18506</xdr:rowOff>
    </xdr:from>
    <xdr:ext cx="534377" cy="259045"/>
    <xdr:sp macro="" textlink="">
      <xdr:nvSpPr>
        <xdr:cNvPr id="526" name="災害復旧事業費平均値テキスト">
          <a:extLst>
            <a:ext uri="{FF2B5EF4-FFF2-40B4-BE49-F238E27FC236}">
              <a16:creationId xmlns:a16="http://schemas.microsoft.com/office/drawing/2014/main" id="{00000000-0008-0000-0600-00000E020000}"/>
            </a:ext>
          </a:extLst>
        </xdr:cNvPr>
        <xdr:cNvSpPr txBox="1"/>
      </xdr:nvSpPr>
      <xdr:spPr>
        <a:xfrm>
          <a:off x="16370300" y="65336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40079</xdr:rowOff>
    </xdr:from>
    <xdr:to>
      <xdr:col>85</xdr:col>
      <xdr:colOff>177800</xdr:colOff>
      <xdr:row>38</xdr:row>
      <xdr:rowOff>141679</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6268700" y="6555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83525</xdr:rowOff>
    </xdr:from>
    <xdr:to>
      <xdr:col>81</xdr:col>
      <xdr:colOff>50800</xdr:colOff>
      <xdr:row>39</xdr:row>
      <xdr:rowOff>8198</xdr:rowOff>
    </xdr:to>
    <xdr:cxnSp macro="">
      <xdr:nvCxnSpPr>
        <xdr:cNvPr id="528" name="直線コネクタ 527">
          <a:extLst>
            <a:ext uri="{FF2B5EF4-FFF2-40B4-BE49-F238E27FC236}">
              <a16:creationId xmlns:a16="http://schemas.microsoft.com/office/drawing/2014/main" id="{00000000-0008-0000-0600-000010020000}"/>
            </a:ext>
          </a:extLst>
        </xdr:cNvPr>
        <xdr:cNvCxnSpPr/>
      </xdr:nvCxnSpPr>
      <xdr:spPr>
        <a:xfrm>
          <a:off x="14592300" y="6598625"/>
          <a:ext cx="889000" cy="961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41301</xdr:rowOff>
    </xdr:from>
    <xdr:to>
      <xdr:col>81</xdr:col>
      <xdr:colOff>101600</xdr:colOff>
      <xdr:row>38</xdr:row>
      <xdr:rowOff>142901</xdr:rowOff>
    </xdr:to>
    <xdr:sp macro="" textlink="">
      <xdr:nvSpPr>
        <xdr:cNvPr id="529" name="フローチャート: 判断 528">
          <a:extLst>
            <a:ext uri="{FF2B5EF4-FFF2-40B4-BE49-F238E27FC236}">
              <a16:creationId xmlns:a16="http://schemas.microsoft.com/office/drawing/2014/main" id="{00000000-0008-0000-0600-000011020000}"/>
            </a:ext>
          </a:extLst>
        </xdr:cNvPr>
        <xdr:cNvSpPr/>
      </xdr:nvSpPr>
      <xdr:spPr>
        <a:xfrm>
          <a:off x="15430500" y="6556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159429</xdr:rowOff>
    </xdr:from>
    <xdr:ext cx="534377"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5214111" y="633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83525</xdr:rowOff>
    </xdr:from>
    <xdr:to>
      <xdr:col>76</xdr:col>
      <xdr:colOff>114300</xdr:colOff>
      <xdr:row>38</xdr:row>
      <xdr:rowOff>142592</xdr:rowOff>
    </xdr:to>
    <xdr:cxnSp macro="">
      <xdr:nvCxnSpPr>
        <xdr:cNvPr id="531" name="直線コネクタ 530">
          <a:extLst>
            <a:ext uri="{FF2B5EF4-FFF2-40B4-BE49-F238E27FC236}">
              <a16:creationId xmlns:a16="http://schemas.microsoft.com/office/drawing/2014/main" id="{00000000-0008-0000-0600-000013020000}"/>
            </a:ext>
          </a:extLst>
        </xdr:cNvPr>
        <xdr:cNvCxnSpPr/>
      </xdr:nvCxnSpPr>
      <xdr:spPr>
        <a:xfrm flipV="1">
          <a:off x="13703300" y="6598625"/>
          <a:ext cx="889000" cy="59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44361</xdr:rowOff>
    </xdr:from>
    <xdr:to>
      <xdr:col>76</xdr:col>
      <xdr:colOff>165100</xdr:colOff>
      <xdr:row>38</xdr:row>
      <xdr:rowOff>145961</xdr:rowOff>
    </xdr:to>
    <xdr:sp macro="" textlink="">
      <xdr:nvSpPr>
        <xdr:cNvPr id="532" name="フローチャート: 判断 531">
          <a:extLst>
            <a:ext uri="{FF2B5EF4-FFF2-40B4-BE49-F238E27FC236}">
              <a16:creationId xmlns:a16="http://schemas.microsoft.com/office/drawing/2014/main" id="{00000000-0008-0000-0600-000014020000}"/>
            </a:ext>
          </a:extLst>
        </xdr:cNvPr>
        <xdr:cNvSpPr/>
      </xdr:nvSpPr>
      <xdr:spPr>
        <a:xfrm>
          <a:off x="14541500" y="6559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137088</xdr:rowOff>
    </xdr:from>
    <xdr:ext cx="534377"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4325111" y="6652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157390</xdr:rowOff>
    </xdr:from>
    <xdr:to>
      <xdr:col>71</xdr:col>
      <xdr:colOff>177800</xdr:colOff>
      <xdr:row>38</xdr:row>
      <xdr:rowOff>142592</xdr:rowOff>
    </xdr:to>
    <xdr:cxnSp macro="">
      <xdr:nvCxnSpPr>
        <xdr:cNvPr id="534" name="直線コネクタ 533">
          <a:extLst>
            <a:ext uri="{FF2B5EF4-FFF2-40B4-BE49-F238E27FC236}">
              <a16:creationId xmlns:a16="http://schemas.microsoft.com/office/drawing/2014/main" id="{00000000-0008-0000-0600-000016020000}"/>
            </a:ext>
          </a:extLst>
        </xdr:cNvPr>
        <xdr:cNvCxnSpPr/>
      </xdr:nvCxnSpPr>
      <xdr:spPr>
        <a:xfrm>
          <a:off x="12814300" y="6501040"/>
          <a:ext cx="889000" cy="156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131721</xdr:rowOff>
    </xdr:from>
    <xdr:to>
      <xdr:col>72</xdr:col>
      <xdr:colOff>38100</xdr:colOff>
      <xdr:row>39</xdr:row>
      <xdr:rowOff>61871</xdr:rowOff>
    </xdr:to>
    <xdr:sp macro="" textlink="">
      <xdr:nvSpPr>
        <xdr:cNvPr id="535" name="フローチャート: 判断 534">
          <a:extLst>
            <a:ext uri="{FF2B5EF4-FFF2-40B4-BE49-F238E27FC236}">
              <a16:creationId xmlns:a16="http://schemas.microsoft.com/office/drawing/2014/main" id="{00000000-0008-0000-0600-000017020000}"/>
            </a:ext>
          </a:extLst>
        </xdr:cNvPr>
        <xdr:cNvSpPr/>
      </xdr:nvSpPr>
      <xdr:spPr>
        <a:xfrm>
          <a:off x="13652500" y="6646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52998</xdr:rowOff>
    </xdr:from>
    <xdr:ext cx="469744"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3468428" y="6739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128025</xdr:rowOff>
    </xdr:from>
    <xdr:to>
      <xdr:col>67</xdr:col>
      <xdr:colOff>101600</xdr:colOff>
      <xdr:row>39</xdr:row>
      <xdr:rowOff>58175</xdr:rowOff>
    </xdr:to>
    <xdr:sp macro="" textlink="">
      <xdr:nvSpPr>
        <xdr:cNvPr id="537" name="フローチャート: 判断 536">
          <a:extLst>
            <a:ext uri="{FF2B5EF4-FFF2-40B4-BE49-F238E27FC236}">
              <a16:creationId xmlns:a16="http://schemas.microsoft.com/office/drawing/2014/main" id="{00000000-0008-0000-0600-000019020000}"/>
            </a:ext>
          </a:extLst>
        </xdr:cNvPr>
        <xdr:cNvSpPr/>
      </xdr:nvSpPr>
      <xdr:spPr>
        <a:xfrm>
          <a:off x="12763500" y="6643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49302</xdr:rowOff>
    </xdr:from>
    <xdr:ext cx="469744"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2579428" y="67358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13915</xdr:rowOff>
    </xdr:from>
    <xdr:to>
      <xdr:col>85</xdr:col>
      <xdr:colOff>177800</xdr:colOff>
      <xdr:row>38</xdr:row>
      <xdr:rowOff>115515</xdr:rowOff>
    </xdr:to>
    <xdr:sp macro="" textlink="">
      <xdr:nvSpPr>
        <xdr:cNvPr id="544" name="楕円 543">
          <a:extLst>
            <a:ext uri="{FF2B5EF4-FFF2-40B4-BE49-F238E27FC236}">
              <a16:creationId xmlns:a16="http://schemas.microsoft.com/office/drawing/2014/main" id="{00000000-0008-0000-0600-000020020000}"/>
            </a:ext>
          </a:extLst>
        </xdr:cNvPr>
        <xdr:cNvSpPr/>
      </xdr:nvSpPr>
      <xdr:spPr>
        <a:xfrm>
          <a:off x="16268700" y="6529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36792</xdr:rowOff>
    </xdr:from>
    <xdr:ext cx="534377" cy="259045"/>
    <xdr:sp macro="" textlink="">
      <xdr:nvSpPr>
        <xdr:cNvPr id="545" name="災害復旧事業費該当値テキスト">
          <a:extLst>
            <a:ext uri="{FF2B5EF4-FFF2-40B4-BE49-F238E27FC236}">
              <a16:creationId xmlns:a16="http://schemas.microsoft.com/office/drawing/2014/main" id="{00000000-0008-0000-0600-000021020000}"/>
            </a:ext>
          </a:extLst>
        </xdr:cNvPr>
        <xdr:cNvSpPr txBox="1"/>
      </xdr:nvSpPr>
      <xdr:spPr>
        <a:xfrm>
          <a:off x="16370300" y="6380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128848</xdr:rowOff>
    </xdr:from>
    <xdr:to>
      <xdr:col>81</xdr:col>
      <xdr:colOff>101600</xdr:colOff>
      <xdr:row>39</xdr:row>
      <xdr:rowOff>58998</xdr:rowOff>
    </xdr:to>
    <xdr:sp macro="" textlink="">
      <xdr:nvSpPr>
        <xdr:cNvPr id="546" name="楕円 545">
          <a:extLst>
            <a:ext uri="{FF2B5EF4-FFF2-40B4-BE49-F238E27FC236}">
              <a16:creationId xmlns:a16="http://schemas.microsoft.com/office/drawing/2014/main" id="{00000000-0008-0000-0600-000022020000}"/>
            </a:ext>
          </a:extLst>
        </xdr:cNvPr>
        <xdr:cNvSpPr/>
      </xdr:nvSpPr>
      <xdr:spPr>
        <a:xfrm>
          <a:off x="15430500" y="6643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50125</xdr:rowOff>
    </xdr:from>
    <xdr:ext cx="469744"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5246428" y="6736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32725</xdr:rowOff>
    </xdr:from>
    <xdr:to>
      <xdr:col>76</xdr:col>
      <xdr:colOff>165100</xdr:colOff>
      <xdr:row>38</xdr:row>
      <xdr:rowOff>134325</xdr:rowOff>
    </xdr:to>
    <xdr:sp macro="" textlink="">
      <xdr:nvSpPr>
        <xdr:cNvPr id="548" name="楕円 547">
          <a:extLst>
            <a:ext uri="{FF2B5EF4-FFF2-40B4-BE49-F238E27FC236}">
              <a16:creationId xmlns:a16="http://schemas.microsoft.com/office/drawing/2014/main" id="{00000000-0008-0000-0600-000024020000}"/>
            </a:ext>
          </a:extLst>
        </xdr:cNvPr>
        <xdr:cNvSpPr/>
      </xdr:nvSpPr>
      <xdr:spPr>
        <a:xfrm>
          <a:off x="14541500" y="6547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150853</xdr:rowOff>
    </xdr:from>
    <xdr:ext cx="534377" cy="259045"/>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4325111" y="6323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91792</xdr:rowOff>
    </xdr:from>
    <xdr:to>
      <xdr:col>72</xdr:col>
      <xdr:colOff>38100</xdr:colOff>
      <xdr:row>39</xdr:row>
      <xdr:rowOff>21942</xdr:rowOff>
    </xdr:to>
    <xdr:sp macro="" textlink="">
      <xdr:nvSpPr>
        <xdr:cNvPr id="550" name="楕円 549">
          <a:extLst>
            <a:ext uri="{FF2B5EF4-FFF2-40B4-BE49-F238E27FC236}">
              <a16:creationId xmlns:a16="http://schemas.microsoft.com/office/drawing/2014/main" id="{00000000-0008-0000-0600-000026020000}"/>
            </a:ext>
          </a:extLst>
        </xdr:cNvPr>
        <xdr:cNvSpPr/>
      </xdr:nvSpPr>
      <xdr:spPr>
        <a:xfrm>
          <a:off x="13652500" y="6606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38469</xdr:rowOff>
    </xdr:from>
    <xdr:ext cx="534377" cy="25904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3436111" y="6382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106590</xdr:rowOff>
    </xdr:from>
    <xdr:to>
      <xdr:col>67</xdr:col>
      <xdr:colOff>101600</xdr:colOff>
      <xdr:row>38</xdr:row>
      <xdr:rowOff>36740</xdr:rowOff>
    </xdr:to>
    <xdr:sp macro="" textlink="">
      <xdr:nvSpPr>
        <xdr:cNvPr id="552" name="楕円 551">
          <a:extLst>
            <a:ext uri="{FF2B5EF4-FFF2-40B4-BE49-F238E27FC236}">
              <a16:creationId xmlns:a16="http://schemas.microsoft.com/office/drawing/2014/main" id="{00000000-0008-0000-0600-000028020000}"/>
            </a:ext>
          </a:extLst>
        </xdr:cNvPr>
        <xdr:cNvSpPr/>
      </xdr:nvSpPr>
      <xdr:spPr>
        <a:xfrm>
          <a:off x="12763500" y="645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53267</xdr:rowOff>
    </xdr:from>
    <xdr:ext cx="534377" cy="259045"/>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547111" y="6225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9" name="正方形/長方形 558">
          <a:extLst>
            <a:ext uri="{FF2B5EF4-FFF2-40B4-BE49-F238E27FC236}">
              <a16:creationId xmlns:a16="http://schemas.microsoft.com/office/drawing/2014/main" id="{00000000-0008-0000-0600-00002F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0" name="正方形/長方形 559">
          <a:extLst>
            <a:ext uri="{FF2B5EF4-FFF2-40B4-BE49-F238E27FC236}">
              <a16:creationId xmlns:a16="http://schemas.microsoft.com/office/drawing/2014/main" id="{00000000-0008-0000-0600-000030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1" name="正方形/長方形 560">
          <a:extLst>
            <a:ext uri="{FF2B5EF4-FFF2-40B4-BE49-F238E27FC236}">
              <a16:creationId xmlns:a16="http://schemas.microsoft.com/office/drawing/2014/main" id="{00000000-0008-0000-0600-000031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8" name="失業対策事業費グラフ枠">
          <a:extLst>
            <a:ext uri="{FF2B5EF4-FFF2-40B4-BE49-F238E27FC236}">
              <a16:creationId xmlns:a16="http://schemas.microsoft.com/office/drawing/2014/main" id="{00000000-0008-0000-0600-000038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70" name="失業対策事業費最小値テキスト">
          <a:extLst>
            <a:ext uri="{FF2B5EF4-FFF2-40B4-BE49-F238E27FC236}">
              <a16:creationId xmlns:a16="http://schemas.microsoft.com/office/drawing/2014/main" id="{00000000-0008-0000-0600-00003A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72" name="失業対策事業費最大値テキスト">
          <a:extLst>
            <a:ext uri="{FF2B5EF4-FFF2-40B4-BE49-F238E27FC236}">
              <a16:creationId xmlns:a16="http://schemas.microsoft.com/office/drawing/2014/main" id="{00000000-0008-0000-0600-00003C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5" name="失業対策事業費平均値テキスト">
          <a:extLst>
            <a:ext uri="{FF2B5EF4-FFF2-40B4-BE49-F238E27FC236}">
              <a16:creationId xmlns:a16="http://schemas.microsoft.com/office/drawing/2014/main" id="{00000000-0008-0000-0600-00003F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6" name="フローチャート: 判断 575">
          <a:extLst>
            <a:ext uri="{FF2B5EF4-FFF2-40B4-BE49-F238E27FC236}">
              <a16:creationId xmlns:a16="http://schemas.microsoft.com/office/drawing/2014/main" id="{00000000-0008-0000-0600-000040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6" name="フローチャート: 判断 585">
          <a:extLst>
            <a:ext uri="{FF2B5EF4-FFF2-40B4-BE49-F238E27FC236}">
              <a16:creationId xmlns:a16="http://schemas.microsoft.com/office/drawing/2014/main" id="{00000000-0008-0000-0600-00004A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4" name="失業対策事業費該当値テキスト">
          <a:extLst>
            <a:ext uri="{FF2B5EF4-FFF2-40B4-BE49-F238E27FC236}">
              <a16:creationId xmlns:a16="http://schemas.microsoft.com/office/drawing/2014/main" id="{00000000-0008-0000-0600-000052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9" name="楕円 598">
          <a:extLst>
            <a:ext uri="{FF2B5EF4-FFF2-40B4-BE49-F238E27FC236}">
              <a16:creationId xmlns:a16="http://schemas.microsoft.com/office/drawing/2014/main" id="{00000000-0008-0000-0600-000057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601" name="楕円 600">
          <a:extLst>
            <a:ext uri="{FF2B5EF4-FFF2-40B4-BE49-F238E27FC236}">
              <a16:creationId xmlns:a16="http://schemas.microsoft.com/office/drawing/2014/main" id="{00000000-0008-0000-0600-000059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3" name="公債費グラフ枠">
          <a:extLst>
            <a:ext uri="{FF2B5EF4-FFF2-40B4-BE49-F238E27FC236}">
              <a16:creationId xmlns:a16="http://schemas.microsoft.com/office/drawing/2014/main" id="{00000000-0008-0000-0600-00006F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103044</xdr:rowOff>
    </xdr:from>
    <xdr:to>
      <xdr:col>85</xdr:col>
      <xdr:colOff>126364</xdr:colOff>
      <xdr:row>78</xdr:row>
      <xdr:rowOff>138125</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6317595" y="12104544"/>
          <a:ext cx="1269" cy="14066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141952</xdr:rowOff>
    </xdr:from>
    <xdr:ext cx="378565" cy="259045"/>
    <xdr:sp macro="" textlink="">
      <xdr:nvSpPr>
        <xdr:cNvPr id="625" name="公債費最小値テキスト">
          <a:extLst>
            <a:ext uri="{FF2B5EF4-FFF2-40B4-BE49-F238E27FC236}">
              <a16:creationId xmlns:a16="http://schemas.microsoft.com/office/drawing/2014/main" id="{00000000-0008-0000-0600-000071020000}"/>
            </a:ext>
          </a:extLst>
        </xdr:cNvPr>
        <xdr:cNvSpPr txBox="1"/>
      </xdr:nvSpPr>
      <xdr:spPr>
        <a:xfrm>
          <a:off x="16370300" y="135150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138125</xdr:rowOff>
    </xdr:from>
    <xdr:to>
      <xdr:col>86</xdr:col>
      <xdr:colOff>25400</xdr:colOff>
      <xdr:row>78</xdr:row>
      <xdr:rowOff>138125</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3511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49721</xdr:rowOff>
    </xdr:from>
    <xdr:ext cx="599010" cy="259045"/>
    <xdr:sp macro="" textlink="">
      <xdr:nvSpPr>
        <xdr:cNvPr id="627" name="公債費最大値テキスト">
          <a:extLst>
            <a:ext uri="{FF2B5EF4-FFF2-40B4-BE49-F238E27FC236}">
              <a16:creationId xmlns:a16="http://schemas.microsoft.com/office/drawing/2014/main" id="{00000000-0008-0000-0600-000073020000}"/>
            </a:ext>
          </a:extLst>
        </xdr:cNvPr>
        <xdr:cNvSpPr txBox="1"/>
      </xdr:nvSpPr>
      <xdr:spPr>
        <a:xfrm>
          <a:off x="16370300" y="11879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616,035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103044</xdr:rowOff>
    </xdr:from>
    <xdr:to>
      <xdr:col>86</xdr:col>
      <xdr:colOff>25400</xdr:colOff>
      <xdr:row>70</xdr:row>
      <xdr:rowOff>103044</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6230600" y="12104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73</xdr:row>
      <xdr:rowOff>123001</xdr:rowOff>
    </xdr:from>
    <xdr:to>
      <xdr:col>85</xdr:col>
      <xdr:colOff>127000</xdr:colOff>
      <xdr:row>76</xdr:row>
      <xdr:rowOff>79119</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5481300" y="12638851"/>
          <a:ext cx="838200" cy="470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118122</xdr:rowOff>
    </xdr:from>
    <xdr:ext cx="599010" cy="259045"/>
    <xdr:sp macro="" textlink="">
      <xdr:nvSpPr>
        <xdr:cNvPr id="630" name="公債費平均値テキスト">
          <a:extLst>
            <a:ext uri="{FF2B5EF4-FFF2-40B4-BE49-F238E27FC236}">
              <a16:creationId xmlns:a16="http://schemas.microsoft.com/office/drawing/2014/main" id="{00000000-0008-0000-0600-000076020000}"/>
            </a:ext>
          </a:extLst>
        </xdr:cNvPr>
        <xdr:cNvSpPr txBox="1"/>
      </xdr:nvSpPr>
      <xdr:spPr>
        <a:xfrm>
          <a:off x="16370300" y="131483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139695</xdr:rowOff>
    </xdr:from>
    <xdr:to>
      <xdr:col>85</xdr:col>
      <xdr:colOff>177800</xdr:colOff>
      <xdr:row>77</xdr:row>
      <xdr:rowOff>69845</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6268700" y="13169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73</xdr:row>
      <xdr:rowOff>123001</xdr:rowOff>
    </xdr:from>
    <xdr:to>
      <xdr:col>81</xdr:col>
      <xdr:colOff>50800</xdr:colOff>
      <xdr:row>74</xdr:row>
      <xdr:rowOff>147822</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4592300" y="12638851"/>
          <a:ext cx="889000" cy="196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143790</xdr:rowOff>
    </xdr:from>
    <xdr:to>
      <xdr:col>81</xdr:col>
      <xdr:colOff>101600</xdr:colOff>
      <xdr:row>77</xdr:row>
      <xdr:rowOff>73940</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5430500" y="13173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65067</xdr:rowOff>
    </xdr:from>
    <xdr:ext cx="59901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5181795" y="13266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147822</xdr:rowOff>
    </xdr:from>
    <xdr:to>
      <xdr:col>76</xdr:col>
      <xdr:colOff>114300</xdr:colOff>
      <xdr:row>75</xdr:row>
      <xdr:rowOff>115012</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3703300" y="12835122"/>
          <a:ext cx="889000" cy="138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150414</xdr:rowOff>
    </xdr:from>
    <xdr:to>
      <xdr:col>76</xdr:col>
      <xdr:colOff>165100</xdr:colOff>
      <xdr:row>77</xdr:row>
      <xdr:rowOff>80564</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4541500" y="13180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71691</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292795" y="132733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86649</xdr:rowOff>
    </xdr:from>
    <xdr:to>
      <xdr:col>71</xdr:col>
      <xdr:colOff>177800</xdr:colOff>
      <xdr:row>75</xdr:row>
      <xdr:rowOff>115012</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a:off x="12814300" y="12945399"/>
          <a:ext cx="889000" cy="28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88703</xdr:rowOff>
    </xdr:from>
    <xdr:to>
      <xdr:col>72</xdr:col>
      <xdr:colOff>38100</xdr:colOff>
      <xdr:row>78</xdr:row>
      <xdr:rowOff>18853</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3652500" y="13290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9980</xdr:rowOff>
    </xdr:from>
    <xdr:ext cx="534377"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3436111" y="13383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102859</xdr:rowOff>
    </xdr:from>
    <xdr:to>
      <xdr:col>67</xdr:col>
      <xdr:colOff>101600</xdr:colOff>
      <xdr:row>78</xdr:row>
      <xdr:rowOff>33009</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2763500" y="13304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24136</xdr:rowOff>
    </xdr:from>
    <xdr:ext cx="534377"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2547111" y="13397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28319</xdr:rowOff>
    </xdr:from>
    <xdr:to>
      <xdr:col>85</xdr:col>
      <xdr:colOff>177800</xdr:colOff>
      <xdr:row>76</xdr:row>
      <xdr:rowOff>129919</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6268700" y="13058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51195</xdr:rowOff>
    </xdr:from>
    <xdr:ext cx="599010" cy="259045"/>
    <xdr:sp macro="" textlink="">
      <xdr:nvSpPr>
        <xdr:cNvPr id="649" name="公債費該当値テキスト">
          <a:extLst>
            <a:ext uri="{FF2B5EF4-FFF2-40B4-BE49-F238E27FC236}">
              <a16:creationId xmlns:a16="http://schemas.microsoft.com/office/drawing/2014/main" id="{00000000-0008-0000-0600-000089020000}"/>
            </a:ext>
          </a:extLst>
        </xdr:cNvPr>
        <xdr:cNvSpPr txBox="1"/>
      </xdr:nvSpPr>
      <xdr:spPr>
        <a:xfrm>
          <a:off x="16370300" y="12909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73</xdr:row>
      <xdr:rowOff>72201</xdr:rowOff>
    </xdr:from>
    <xdr:to>
      <xdr:col>81</xdr:col>
      <xdr:colOff>101600</xdr:colOff>
      <xdr:row>74</xdr:row>
      <xdr:rowOff>2351</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5430500" y="12588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72</xdr:row>
      <xdr:rowOff>18878</xdr:rowOff>
    </xdr:from>
    <xdr:ext cx="59901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5181795" y="12363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74</xdr:row>
      <xdr:rowOff>97022</xdr:rowOff>
    </xdr:from>
    <xdr:to>
      <xdr:col>76</xdr:col>
      <xdr:colOff>165100</xdr:colOff>
      <xdr:row>75</xdr:row>
      <xdr:rowOff>27172</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4541500" y="12784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73</xdr:row>
      <xdr:rowOff>43699</xdr:rowOff>
    </xdr:from>
    <xdr:ext cx="59901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4292795" y="125595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64212</xdr:rowOff>
    </xdr:from>
    <xdr:to>
      <xdr:col>72</xdr:col>
      <xdr:colOff>38100</xdr:colOff>
      <xdr:row>75</xdr:row>
      <xdr:rowOff>165812</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3652500" y="12922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74</xdr:row>
      <xdr:rowOff>10889</xdr:rowOff>
    </xdr:from>
    <xdr:ext cx="599010"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3403795" y="12698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35849</xdr:rowOff>
    </xdr:from>
    <xdr:to>
      <xdr:col>67</xdr:col>
      <xdr:colOff>101600</xdr:colOff>
      <xdr:row>75</xdr:row>
      <xdr:rowOff>137449</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2763500" y="12894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73</xdr:row>
      <xdr:rowOff>153976</xdr:rowOff>
    </xdr:from>
    <xdr:ext cx="599010"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514795" y="12669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8" name="積立金グラフ枠">
          <a:extLst>
            <a:ext uri="{FF2B5EF4-FFF2-40B4-BE49-F238E27FC236}">
              <a16:creationId xmlns:a16="http://schemas.microsoft.com/office/drawing/2014/main" id="{00000000-0008-0000-0600-0000A6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96337</xdr:rowOff>
    </xdr:from>
    <xdr:to>
      <xdr:col>85</xdr:col>
      <xdr:colOff>126364</xdr:colOff>
      <xdr:row>98</xdr:row>
      <xdr:rowOff>138345</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6317595" y="15526837"/>
          <a:ext cx="1269" cy="14136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142172</xdr:rowOff>
    </xdr:from>
    <xdr:ext cx="378565" cy="259045"/>
    <xdr:sp macro="" textlink="">
      <xdr:nvSpPr>
        <xdr:cNvPr id="680" name="積立金最小値テキスト">
          <a:extLst>
            <a:ext uri="{FF2B5EF4-FFF2-40B4-BE49-F238E27FC236}">
              <a16:creationId xmlns:a16="http://schemas.microsoft.com/office/drawing/2014/main" id="{00000000-0008-0000-0600-0000A8020000}"/>
            </a:ext>
          </a:extLst>
        </xdr:cNvPr>
        <xdr:cNvSpPr txBox="1"/>
      </xdr:nvSpPr>
      <xdr:spPr>
        <a:xfrm>
          <a:off x="16370300" y="169442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138345</xdr:rowOff>
    </xdr:from>
    <xdr:to>
      <xdr:col>86</xdr:col>
      <xdr:colOff>25400</xdr:colOff>
      <xdr:row>98</xdr:row>
      <xdr:rowOff>138345</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6230600" y="16940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43014</xdr:rowOff>
    </xdr:from>
    <xdr:ext cx="599010" cy="259045"/>
    <xdr:sp macro="" textlink="">
      <xdr:nvSpPr>
        <xdr:cNvPr id="682" name="積立金最大値テキスト">
          <a:extLst>
            <a:ext uri="{FF2B5EF4-FFF2-40B4-BE49-F238E27FC236}">
              <a16:creationId xmlns:a16="http://schemas.microsoft.com/office/drawing/2014/main" id="{00000000-0008-0000-0600-0000AA020000}"/>
            </a:ext>
          </a:extLst>
        </xdr:cNvPr>
        <xdr:cNvSpPr txBox="1"/>
      </xdr:nvSpPr>
      <xdr:spPr>
        <a:xfrm>
          <a:off x="16370300" y="153020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618,969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96337</xdr:rowOff>
    </xdr:from>
    <xdr:to>
      <xdr:col>86</xdr:col>
      <xdr:colOff>25400</xdr:colOff>
      <xdr:row>90</xdr:row>
      <xdr:rowOff>96337</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55268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78341</xdr:rowOff>
    </xdr:from>
    <xdr:to>
      <xdr:col>85</xdr:col>
      <xdr:colOff>127000</xdr:colOff>
      <xdr:row>97</xdr:row>
      <xdr:rowOff>150616</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5481300" y="16708991"/>
          <a:ext cx="838200" cy="72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43263</xdr:rowOff>
    </xdr:from>
    <xdr:ext cx="599010" cy="259045"/>
    <xdr:sp macro="" textlink="">
      <xdr:nvSpPr>
        <xdr:cNvPr id="685" name="積立金平均値テキスト">
          <a:extLst>
            <a:ext uri="{FF2B5EF4-FFF2-40B4-BE49-F238E27FC236}">
              <a16:creationId xmlns:a16="http://schemas.microsoft.com/office/drawing/2014/main" id="{00000000-0008-0000-0600-0000AD020000}"/>
            </a:ext>
          </a:extLst>
        </xdr:cNvPr>
        <xdr:cNvSpPr txBox="1"/>
      </xdr:nvSpPr>
      <xdr:spPr>
        <a:xfrm>
          <a:off x="16370300" y="163310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20386</xdr:rowOff>
    </xdr:from>
    <xdr:to>
      <xdr:col>85</xdr:col>
      <xdr:colOff>177800</xdr:colOff>
      <xdr:row>96</xdr:row>
      <xdr:rowOff>121986</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6268700" y="16479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150616</xdr:rowOff>
    </xdr:from>
    <xdr:to>
      <xdr:col>81</xdr:col>
      <xdr:colOff>50800</xdr:colOff>
      <xdr:row>98</xdr:row>
      <xdr:rowOff>99912</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flipV="1">
          <a:off x="14592300" y="16781266"/>
          <a:ext cx="889000" cy="120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123588</xdr:rowOff>
    </xdr:from>
    <xdr:to>
      <xdr:col>81</xdr:col>
      <xdr:colOff>101600</xdr:colOff>
      <xdr:row>96</xdr:row>
      <xdr:rowOff>53738</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5430500" y="16411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94</xdr:row>
      <xdr:rowOff>70265</xdr:rowOff>
    </xdr:from>
    <xdr:ext cx="599010"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5181795" y="16186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209,826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99912</xdr:rowOff>
    </xdr:from>
    <xdr:to>
      <xdr:col>76</xdr:col>
      <xdr:colOff>114300</xdr:colOff>
      <xdr:row>98</xdr:row>
      <xdr:rowOff>118559</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flipV="1">
          <a:off x="13703300" y="16902012"/>
          <a:ext cx="889000" cy="186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166441</xdr:rowOff>
    </xdr:from>
    <xdr:to>
      <xdr:col>76</xdr:col>
      <xdr:colOff>165100</xdr:colOff>
      <xdr:row>97</xdr:row>
      <xdr:rowOff>96591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4541500" y="16625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113118</xdr:rowOff>
    </xdr:from>
    <xdr:ext cx="59901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4292795" y="16400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118559</xdr:rowOff>
    </xdr:from>
    <xdr:to>
      <xdr:col>71</xdr:col>
      <xdr:colOff>177800</xdr:colOff>
      <xdr:row>98</xdr:row>
      <xdr:rowOff>133621</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flipV="1">
          <a:off x="12814300" y="16920659"/>
          <a:ext cx="889000" cy="15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18805</xdr:rowOff>
    </xdr:from>
    <xdr:to>
      <xdr:col>72</xdr:col>
      <xdr:colOff>38100</xdr:colOff>
      <xdr:row>98</xdr:row>
      <xdr:rowOff>120405</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3652500" y="16820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136932</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3436111" y="165961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15585</xdr:rowOff>
    </xdr:from>
    <xdr:to>
      <xdr:col>67</xdr:col>
      <xdr:colOff>101600</xdr:colOff>
      <xdr:row>98</xdr:row>
      <xdr:rowOff>117185</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2763500" y="1681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133712</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2547111" y="165929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27541</xdr:rowOff>
    </xdr:from>
    <xdr:to>
      <xdr:col>85</xdr:col>
      <xdr:colOff>177800</xdr:colOff>
      <xdr:row>97</xdr:row>
      <xdr:rowOff>129141</xdr:rowOff>
    </xdr:to>
    <xdr:sp macro="" textlink="">
      <xdr:nvSpPr>
        <xdr:cNvPr id="703" name="楕円 702">
          <a:extLst>
            <a:ext uri="{FF2B5EF4-FFF2-40B4-BE49-F238E27FC236}">
              <a16:creationId xmlns:a16="http://schemas.microsoft.com/office/drawing/2014/main" id="{00000000-0008-0000-0600-0000BF020000}"/>
            </a:ext>
          </a:extLst>
        </xdr:cNvPr>
        <xdr:cNvSpPr/>
      </xdr:nvSpPr>
      <xdr:spPr>
        <a:xfrm>
          <a:off x="16268700" y="16658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5968</xdr:rowOff>
    </xdr:from>
    <xdr:ext cx="599010" cy="259045"/>
    <xdr:sp macro="" textlink="">
      <xdr:nvSpPr>
        <xdr:cNvPr id="704" name="積立金該当値テキスト">
          <a:extLst>
            <a:ext uri="{FF2B5EF4-FFF2-40B4-BE49-F238E27FC236}">
              <a16:creationId xmlns:a16="http://schemas.microsoft.com/office/drawing/2014/main" id="{00000000-0008-0000-0600-0000C0020000}"/>
            </a:ext>
          </a:extLst>
        </xdr:cNvPr>
        <xdr:cNvSpPr txBox="1"/>
      </xdr:nvSpPr>
      <xdr:spPr>
        <a:xfrm>
          <a:off x="16370300" y="166366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99816</xdr:rowOff>
    </xdr:from>
    <xdr:to>
      <xdr:col>81</xdr:col>
      <xdr:colOff>101600</xdr:colOff>
      <xdr:row>98</xdr:row>
      <xdr:rowOff>29966</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5430500" y="16730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21093</xdr:rowOff>
    </xdr:from>
    <xdr:ext cx="534377"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5214111" y="16823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49112</xdr:rowOff>
    </xdr:from>
    <xdr:to>
      <xdr:col>76</xdr:col>
      <xdr:colOff>165100</xdr:colOff>
      <xdr:row>98</xdr:row>
      <xdr:rowOff>150712</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4541500" y="16851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141839</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4325111" y="16943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67759</xdr:rowOff>
    </xdr:from>
    <xdr:to>
      <xdr:col>72</xdr:col>
      <xdr:colOff>38100</xdr:colOff>
      <xdr:row>98</xdr:row>
      <xdr:rowOff>169359</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3652500" y="168698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98</xdr:row>
      <xdr:rowOff>160486</xdr:rowOff>
    </xdr:from>
    <xdr:ext cx="469744"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3468428" y="169625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82821</xdr:rowOff>
    </xdr:from>
    <xdr:to>
      <xdr:col>67</xdr:col>
      <xdr:colOff>101600</xdr:colOff>
      <xdr:row>99</xdr:row>
      <xdr:rowOff>12971</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2763500" y="16884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99</xdr:row>
      <xdr:rowOff>4098</xdr:rowOff>
    </xdr:from>
    <xdr:ext cx="469744"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2579428" y="169776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投資及び出資金グラフ枠">
          <a:extLst>
            <a:ext uri="{FF2B5EF4-FFF2-40B4-BE49-F238E27FC236}">
              <a16:creationId xmlns:a16="http://schemas.microsoft.com/office/drawing/2014/main" id="{00000000-0008-0000-0600-0000DF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171196</xdr:rowOff>
    </xdr:from>
    <xdr:to>
      <xdr:col>116</xdr:col>
      <xdr:colOff>62864</xdr:colOff>
      <xdr:row>39</xdr:row>
      <xdr:rowOff>44450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flipV="1">
          <a:off x="22159595" y="5314696"/>
          <a:ext cx="1269" cy="1416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7" name="投資及び出資金最小値テキスト">
          <a:extLst>
            <a:ext uri="{FF2B5EF4-FFF2-40B4-BE49-F238E27FC236}">
              <a16:creationId xmlns:a16="http://schemas.microsoft.com/office/drawing/2014/main" id="{00000000-0008-0000-0600-0000E1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117873</xdr:rowOff>
    </xdr:from>
    <xdr:ext cx="534377" cy="259045"/>
    <xdr:sp macro="" textlink="">
      <xdr:nvSpPr>
        <xdr:cNvPr id="739" name="投資及び出資金最大値テキスト">
          <a:extLst>
            <a:ext uri="{FF2B5EF4-FFF2-40B4-BE49-F238E27FC236}">
              <a16:creationId xmlns:a16="http://schemas.microsoft.com/office/drawing/2014/main" id="{00000000-0008-0000-0600-0000E3020000}"/>
            </a:ext>
          </a:extLst>
        </xdr:cNvPr>
        <xdr:cNvSpPr txBox="1"/>
      </xdr:nvSpPr>
      <xdr:spPr>
        <a:xfrm>
          <a:off x="22212300" y="5089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171196</xdr:rowOff>
    </xdr:from>
    <xdr:to>
      <xdr:col>116</xdr:col>
      <xdr:colOff>152400</xdr:colOff>
      <xdr:row>30</xdr:row>
      <xdr:rowOff>171196</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2072600" y="5314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79773</xdr:rowOff>
    </xdr:from>
    <xdr:ext cx="378565" cy="259045"/>
    <xdr:sp macro="" textlink="">
      <xdr:nvSpPr>
        <xdr:cNvPr id="742" name="投資及び出資金平均値テキスト">
          <a:extLst>
            <a:ext uri="{FF2B5EF4-FFF2-40B4-BE49-F238E27FC236}">
              <a16:creationId xmlns:a16="http://schemas.microsoft.com/office/drawing/2014/main" id="{00000000-0008-0000-0600-0000E6020000}"/>
            </a:ext>
          </a:extLst>
        </xdr:cNvPr>
        <xdr:cNvSpPr txBox="1"/>
      </xdr:nvSpPr>
      <xdr:spPr>
        <a:xfrm>
          <a:off x="22212300" y="642342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56896</xdr:rowOff>
    </xdr:from>
    <xdr:to>
      <xdr:col>116</xdr:col>
      <xdr:colOff>114300</xdr:colOff>
      <xdr:row>38</xdr:row>
      <xdr:rowOff>158496</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2110700" y="6571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59309</xdr:rowOff>
    </xdr:from>
    <xdr:to>
      <xdr:col>112</xdr:col>
      <xdr:colOff>38100</xdr:colOff>
      <xdr:row>38</xdr:row>
      <xdr:rowOff>160909</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1272500" y="6574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5986</xdr:rowOff>
    </xdr:from>
    <xdr:ext cx="378565"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134017" y="63496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46990</xdr:rowOff>
    </xdr:from>
    <xdr:to>
      <xdr:col>107</xdr:col>
      <xdr:colOff>101600</xdr:colOff>
      <xdr:row>38</xdr:row>
      <xdr:rowOff>148590</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0383500" y="6562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165117</xdr:rowOff>
    </xdr:from>
    <xdr:ext cx="378565"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0245017" y="633731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46863</xdr:rowOff>
    </xdr:from>
    <xdr:to>
      <xdr:col>102</xdr:col>
      <xdr:colOff>165100</xdr:colOff>
      <xdr:row>37</xdr:row>
      <xdr:rowOff>148463</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19494500" y="6390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35</xdr:row>
      <xdr:rowOff>164990</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9310428" y="61657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54864</xdr:rowOff>
    </xdr:from>
    <xdr:to>
      <xdr:col>98</xdr:col>
      <xdr:colOff>38100</xdr:colOff>
      <xdr:row>37</xdr:row>
      <xdr:rowOff>156464</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18605500" y="6398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1541</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21428" y="6173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61" name="投資及び出資金該当値テキスト">
          <a:extLst>
            <a:ext uri="{FF2B5EF4-FFF2-40B4-BE49-F238E27FC236}">
              <a16:creationId xmlns:a16="http://schemas.microsoft.com/office/drawing/2014/main" id="{00000000-0008-0000-0600-0000F902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貸付金グラフ枠">
          <a:extLst>
            <a:ext uri="{FF2B5EF4-FFF2-40B4-BE49-F238E27FC236}">
              <a16:creationId xmlns:a16="http://schemas.microsoft.com/office/drawing/2014/main" id="{00000000-0008-0000-0600-000016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79304</xdr:rowOff>
    </xdr:from>
    <xdr:to>
      <xdr:col>116</xdr:col>
      <xdr:colOff>62864</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flipV="1">
          <a:off x="22159595" y="8651804"/>
          <a:ext cx="1269" cy="1431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92" name="貸付金最小値テキスト">
          <a:extLst>
            <a:ext uri="{FF2B5EF4-FFF2-40B4-BE49-F238E27FC236}">
              <a16:creationId xmlns:a16="http://schemas.microsoft.com/office/drawing/2014/main" id="{00000000-0008-0000-0600-000018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25981</xdr:rowOff>
    </xdr:from>
    <xdr:ext cx="534377" cy="259045"/>
    <xdr:sp macro="" textlink="">
      <xdr:nvSpPr>
        <xdr:cNvPr id="794" name="貸付金最大値テキスト">
          <a:extLst>
            <a:ext uri="{FF2B5EF4-FFF2-40B4-BE49-F238E27FC236}">
              <a16:creationId xmlns:a16="http://schemas.microsoft.com/office/drawing/2014/main" id="{00000000-0008-0000-0600-00001A030000}"/>
            </a:ext>
          </a:extLst>
        </xdr:cNvPr>
        <xdr:cNvSpPr txBox="1"/>
      </xdr:nvSpPr>
      <xdr:spPr>
        <a:xfrm>
          <a:off x="22212300" y="8427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79304</xdr:rowOff>
    </xdr:from>
    <xdr:to>
      <xdr:col>116</xdr:col>
      <xdr:colOff>152400</xdr:colOff>
      <xdr:row>50</xdr:row>
      <xdr:rowOff>79304</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22072600" y="86518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152925</xdr:rowOff>
    </xdr:from>
    <xdr:ext cx="469744" cy="259045"/>
    <xdr:sp macro="" textlink="">
      <xdr:nvSpPr>
        <xdr:cNvPr id="797" name="貸付金平均値テキスト">
          <a:extLst>
            <a:ext uri="{FF2B5EF4-FFF2-40B4-BE49-F238E27FC236}">
              <a16:creationId xmlns:a16="http://schemas.microsoft.com/office/drawing/2014/main" id="{00000000-0008-0000-0600-00001D030000}"/>
            </a:ext>
          </a:extLst>
        </xdr:cNvPr>
        <xdr:cNvSpPr txBox="1"/>
      </xdr:nvSpPr>
      <xdr:spPr>
        <a:xfrm>
          <a:off x="22212300" y="97541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130048</xdr:rowOff>
    </xdr:from>
    <xdr:to>
      <xdr:col>116</xdr:col>
      <xdr:colOff>114300</xdr:colOff>
      <xdr:row>58</xdr:row>
      <xdr:rowOff>60198</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2110700" y="9902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117909</xdr:rowOff>
    </xdr:from>
    <xdr:to>
      <xdr:col>112</xdr:col>
      <xdr:colOff>38100</xdr:colOff>
      <xdr:row>58</xdr:row>
      <xdr:rowOff>48059</xdr:rowOff>
    </xdr:to>
    <xdr:sp macro="" textlink="">
      <xdr:nvSpPr>
        <xdr:cNvPr id="800" name="フローチャート: 判断 799">
          <a:extLst>
            <a:ext uri="{FF2B5EF4-FFF2-40B4-BE49-F238E27FC236}">
              <a16:creationId xmlns:a16="http://schemas.microsoft.com/office/drawing/2014/main" id="{00000000-0008-0000-0600-000020030000}"/>
            </a:ext>
          </a:extLst>
        </xdr:cNvPr>
        <xdr:cNvSpPr/>
      </xdr:nvSpPr>
      <xdr:spPr>
        <a:xfrm>
          <a:off x="21272500" y="9890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64586</xdr:rowOff>
    </xdr:from>
    <xdr:ext cx="469744"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1088428" y="9665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63891</xdr:rowOff>
    </xdr:from>
    <xdr:to>
      <xdr:col>107</xdr:col>
      <xdr:colOff>101600</xdr:colOff>
      <xdr:row>57</xdr:row>
      <xdr:rowOff>165491</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0383500" y="9836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10568</xdr:rowOff>
    </xdr:from>
    <xdr:ext cx="469744"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0199428" y="96117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27109</xdr:rowOff>
    </xdr:from>
    <xdr:to>
      <xdr:col>102</xdr:col>
      <xdr:colOff>165100</xdr:colOff>
      <xdr:row>58</xdr:row>
      <xdr:rowOff>128709</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19494500" y="9971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145236</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9310428" y="97464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26789</xdr:rowOff>
    </xdr:from>
    <xdr:to>
      <xdr:col>98</xdr:col>
      <xdr:colOff>38100</xdr:colOff>
      <xdr:row>58</xdr:row>
      <xdr:rowOff>128389</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18605500" y="9970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144916</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8421428" y="9746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3827</xdr:rowOff>
    </xdr:from>
    <xdr:ext cx="249299" cy="259045"/>
    <xdr:sp macro="" textlink="">
      <xdr:nvSpPr>
        <xdr:cNvPr id="816" name="貸付金該当値テキスト">
          <a:extLst>
            <a:ext uri="{FF2B5EF4-FFF2-40B4-BE49-F238E27FC236}">
              <a16:creationId xmlns:a16="http://schemas.microsoft.com/office/drawing/2014/main" id="{00000000-0008-0000-0600-000030030000}"/>
            </a:ext>
          </a:extLst>
        </xdr:cNvPr>
        <xdr:cNvSpPr txBox="1"/>
      </xdr:nvSpPr>
      <xdr:spPr>
        <a:xfrm>
          <a:off x="22212300" y="994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5" name="繰出金グラフ枠">
          <a:extLst>
            <a:ext uri="{FF2B5EF4-FFF2-40B4-BE49-F238E27FC236}">
              <a16:creationId xmlns:a16="http://schemas.microsoft.com/office/drawing/2014/main" id="{00000000-0008-0000-0600-00004D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79130</xdr:rowOff>
    </xdr:from>
    <xdr:to>
      <xdr:col>116</xdr:col>
      <xdr:colOff>62864</xdr:colOff>
      <xdr:row>78</xdr:row>
      <xdr:rowOff>5288</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22159595" y="12080630"/>
          <a:ext cx="1269" cy="12977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9115</xdr:rowOff>
    </xdr:from>
    <xdr:ext cx="534377" cy="259045"/>
    <xdr:sp macro="" textlink="">
      <xdr:nvSpPr>
        <xdr:cNvPr id="847" name="繰出金最小値テキスト">
          <a:extLst>
            <a:ext uri="{FF2B5EF4-FFF2-40B4-BE49-F238E27FC236}">
              <a16:creationId xmlns:a16="http://schemas.microsoft.com/office/drawing/2014/main" id="{00000000-0008-0000-0600-00004F030000}"/>
            </a:ext>
          </a:extLst>
        </xdr:cNvPr>
        <xdr:cNvSpPr txBox="1"/>
      </xdr:nvSpPr>
      <xdr:spPr>
        <a:xfrm>
          <a:off x="22212300" y="13382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5288</xdr:rowOff>
    </xdr:from>
    <xdr:to>
      <xdr:col>116</xdr:col>
      <xdr:colOff>152400</xdr:colOff>
      <xdr:row>78</xdr:row>
      <xdr:rowOff>5288</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2072600" y="13378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25807</xdr:rowOff>
    </xdr:from>
    <xdr:ext cx="599010" cy="259045"/>
    <xdr:sp macro="" textlink="">
      <xdr:nvSpPr>
        <xdr:cNvPr id="849" name="繰出金最大値テキスト">
          <a:extLst>
            <a:ext uri="{FF2B5EF4-FFF2-40B4-BE49-F238E27FC236}">
              <a16:creationId xmlns:a16="http://schemas.microsoft.com/office/drawing/2014/main" id="{00000000-0008-0000-0600-000051030000}"/>
            </a:ext>
          </a:extLst>
        </xdr:cNvPr>
        <xdr:cNvSpPr txBox="1"/>
      </xdr:nvSpPr>
      <xdr:spPr>
        <a:xfrm>
          <a:off x="22212300" y="11855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79130</xdr:rowOff>
    </xdr:from>
    <xdr:to>
      <xdr:col>116</xdr:col>
      <xdr:colOff>152400</xdr:colOff>
      <xdr:row>70</xdr:row>
      <xdr:rowOff>79130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2072600" y="12080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13280</xdr:rowOff>
    </xdr:from>
    <xdr:to>
      <xdr:col>116</xdr:col>
      <xdr:colOff>63500</xdr:colOff>
      <xdr:row>75</xdr:row>
      <xdr:rowOff>15360</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21323300" y="12872030"/>
          <a:ext cx="838200" cy="2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82113</xdr:rowOff>
    </xdr:from>
    <xdr:ext cx="599010" cy="259045"/>
    <xdr:sp macro="" textlink="">
      <xdr:nvSpPr>
        <xdr:cNvPr id="852" name="繰出金平均値テキスト">
          <a:extLst>
            <a:ext uri="{FF2B5EF4-FFF2-40B4-BE49-F238E27FC236}">
              <a16:creationId xmlns:a16="http://schemas.microsoft.com/office/drawing/2014/main" id="{00000000-0008-0000-0600-000054030000}"/>
            </a:ext>
          </a:extLst>
        </xdr:cNvPr>
        <xdr:cNvSpPr txBox="1"/>
      </xdr:nvSpPr>
      <xdr:spPr>
        <a:xfrm>
          <a:off x="22212300" y="1294086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103686</xdr:rowOff>
    </xdr:from>
    <xdr:to>
      <xdr:col>116</xdr:col>
      <xdr:colOff>114300</xdr:colOff>
      <xdr:row>76</xdr:row>
      <xdr:rowOff>33837</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22110700" y="1296243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13280</xdr:rowOff>
    </xdr:from>
    <xdr:to>
      <xdr:col>111</xdr:col>
      <xdr:colOff>177800</xdr:colOff>
      <xdr:row>75</xdr:row>
      <xdr:rowOff>98653</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20434300" y="12872030"/>
          <a:ext cx="889000" cy="85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121046</xdr:rowOff>
    </xdr:from>
    <xdr:to>
      <xdr:col>112</xdr:col>
      <xdr:colOff>38100</xdr:colOff>
      <xdr:row>76</xdr:row>
      <xdr:rowOff>51197</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1272500" y="1297979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42322</xdr:rowOff>
    </xdr:from>
    <xdr:ext cx="59901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1023795" y="13072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94935</xdr:rowOff>
    </xdr:from>
    <xdr:to>
      <xdr:col>107</xdr:col>
      <xdr:colOff>50800</xdr:colOff>
      <xdr:row>75</xdr:row>
      <xdr:rowOff>98653</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19545300" y="12953685"/>
          <a:ext cx="889000" cy="3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101747</xdr:rowOff>
    </xdr:from>
    <xdr:to>
      <xdr:col>107</xdr:col>
      <xdr:colOff>101600</xdr:colOff>
      <xdr:row>76</xdr:row>
      <xdr:rowOff>31897</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0383500" y="12960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76</xdr:row>
      <xdr:rowOff>23024</xdr:rowOff>
    </xdr:from>
    <xdr:ext cx="59901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0134795" y="130532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19219</xdr:rowOff>
    </xdr:from>
    <xdr:to>
      <xdr:col>102</xdr:col>
      <xdr:colOff>114300</xdr:colOff>
      <xdr:row>75</xdr:row>
      <xdr:rowOff>94935</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a:off x="18656300" y="12877969"/>
          <a:ext cx="889000" cy="7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96155</xdr:rowOff>
    </xdr:from>
    <xdr:to>
      <xdr:col>102</xdr:col>
      <xdr:colOff>165100</xdr:colOff>
      <xdr:row>77</xdr:row>
      <xdr:rowOff>26305</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19494500" y="13126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17432</xdr:rowOff>
    </xdr:from>
    <xdr:ext cx="534377"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9278111" y="132190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100924</xdr:rowOff>
    </xdr:from>
    <xdr:to>
      <xdr:col>98</xdr:col>
      <xdr:colOff>38100</xdr:colOff>
      <xdr:row>77</xdr:row>
      <xdr:rowOff>31074</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18605500" y="1313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22201</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8389111" y="13223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136010</xdr:rowOff>
    </xdr:from>
    <xdr:to>
      <xdr:col>116</xdr:col>
      <xdr:colOff>114300</xdr:colOff>
      <xdr:row>75</xdr:row>
      <xdr:rowOff>66160</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2110700" y="12823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158887</xdr:rowOff>
    </xdr:from>
    <xdr:ext cx="599010" cy="259045"/>
    <xdr:sp macro="" textlink="">
      <xdr:nvSpPr>
        <xdr:cNvPr id="871" name="繰出金該当値テキスト">
          <a:extLst>
            <a:ext uri="{FF2B5EF4-FFF2-40B4-BE49-F238E27FC236}">
              <a16:creationId xmlns:a16="http://schemas.microsoft.com/office/drawing/2014/main" id="{00000000-0008-0000-0600-000067030000}"/>
            </a:ext>
          </a:extLst>
        </xdr:cNvPr>
        <xdr:cNvSpPr txBox="1"/>
      </xdr:nvSpPr>
      <xdr:spPr>
        <a:xfrm>
          <a:off x="22212300" y="126747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133930</xdr:rowOff>
    </xdr:from>
    <xdr:to>
      <xdr:col>112</xdr:col>
      <xdr:colOff>38100</xdr:colOff>
      <xdr:row>75</xdr:row>
      <xdr:rowOff>64080</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1272500" y="12821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80607</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023795" y="125964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47853</xdr:rowOff>
    </xdr:from>
    <xdr:to>
      <xdr:col>107</xdr:col>
      <xdr:colOff>101600</xdr:colOff>
      <xdr:row>75</xdr:row>
      <xdr:rowOff>149453</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0383500" y="12906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165980</xdr:rowOff>
    </xdr:from>
    <xdr:ext cx="59901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0134795" y="12681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44135</xdr:rowOff>
    </xdr:from>
    <xdr:to>
      <xdr:col>102</xdr:col>
      <xdr:colOff>165100</xdr:colOff>
      <xdr:row>75</xdr:row>
      <xdr:rowOff>145735</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19494500" y="1290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73</xdr:row>
      <xdr:rowOff>162262</xdr:rowOff>
    </xdr:from>
    <xdr:ext cx="59901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245795" y="126781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139869</xdr:rowOff>
    </xdr:from>
    <xdr:to>
      <xdr:col>98</xdr:col>
      <xdr:colOff>38100</xdr:colOff>
      <xdr:row>75</xdr:row>
      <xdr:rowOff>70019</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18605500" y="12827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73</xdr:row>
      <xdr:rowOff>86546</xdr:rowOff>
    </xdr:from>
    <xdr:ext cx="599010"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8356795" y="12602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4" name="前年度繰上充用金グラフ枠">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6" name="前年度繰上充用金最小値テキスト">
          <a:extLst>
            <a:ext uri="{FF2B5EF4-FFF2-40B4-BE49-F238E27FC236}">
              <a16:creationId xmlns:a16="http://schemas.microsoft.com/office/drawing/2014/main" id="{00000000-0008-0000-0600-000080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8" name="前年度繰上充用金最大値テキスト">
          <a:extLst>
            <a:ext uri="{FF2B5EF4-FFF2-40B4-BE49-F238E27FC236}">
              <a16:creationId xmlns:a16="http://schemas.microsoft.com/office/drawing/2014/main" id="{00000000-0008-0000-0600-000082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1" name="前年度繰上充用金平均値テキスト">
          <a:extLst>
            <a:ext uri="{FF2B5EF4-FFF2-40B4-BE49-F238E27FC236}">
              <a16:creationId xmlns:a16="http://schemas.microsoft.com/office/drawing/2014/main" id="{00000000-0008-0000-0600-000085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2" name="フローチャート: 判断 901">
          <a:extLst>
            <a:ext uri="{FF2B5EF4-FFF2-40B4-BE49-F238E27FC236}">
              <a16:creationId xmlns:a16="http://schemas.microsoft.com/office/drawing/2014/main" id="{00000000-0008-0000-0600-000086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9" name="楕円 918">
          <a:extLst>
            <a:ext uri="{FF2B5EF4-FFF2-40B4-BE49-F238E27FC236}">
              <a16:creationId xmlns:a16="http://schemas.microsoft.com/office/drawing/2014/main" id="{00000000-0008-0000-0600-000097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0" name="前年度繰上充用金該当値テキスト">
          <a:extLst>
            <a:ext uri="{FF2B5EF4-FFF2-40B4-BE49-F238E27FC236}">
              <a16:creationId xmlns:a16="http://schemas.microsoft.com/office/drawing/2014/main" id="{00000000-0008-0000-0600-000098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1" name="楕円 920">
          <a:extLst>
            <a:ext uri="{FF2B5EF4-FFF2-40B4-BE49-F238E27FC236}">
              <a16:creationId xmlns:a16="http://schemas.microsoft.com/office/drawing/2014/main" id="{00000000-0008-0000-0600-000099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9" name="正方形/長方形 928">
          <a:extLst>
            <a:ext uri="{FF2B5EF4-FFF2-40B4-BE49-F238E27FC236}">
              <a16:creationId xmlns:a16="http://schemas.microsoft.com/office/drawing/2014/main" id="{00000000-0008-0000-0600-0000A1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0" name="正方形/長方形 929">
          <a:extLst>
            <a:ext uri="{FF2B5EF4-FFF2-40B4-BE49-F238E27FC236}">
              <a16:creationId xmlns:a16="http://schemas.microsoft.com/office/drawing/2014/main" id="{00000000-0008-0000-0600-0000A2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全体的に類似団体と比較して住民一人当たりのコストが高くなっている。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要因としては、類似団体と比べて人口密度が極端に低いことが影響しているのではないかと思われる。人件費が類似団体内</a:t>
          </a:r>
          <a:r>
            <a:rPr kumimoji="1" lang="en-US" altLang="ja-JP" sz="1100" b="0" i="0" baseline="0">
              <a:solidFill>
                <a:schemeClr val="dk1"/>
              </a:solidFill>
              <a:effectLst/>
              <a:latin typeface="+mn-lt"/>
              <a:ea typeface="+mn-ea"/>
              <a:cs typeface="+mn-cs"/>
            </a:rPr>
            <a:t>15</a:t>
          </a:r>
          <a:r>
            <a:rPr kumimoji="1" lang="ja-JP" altLang="ja-JP" sz="1100" b="0" i="0" baseline="0">
              <a:solidFill>
                <a:schemeClr val="dk1"/>
              </a:solidFill>
              <a:effectLst/>
              <a:latin typeface="+mn-lt"/>
              <a:ea typeface="+mn-ea"/>
              <a:cs typeface="+mn-cs"/>
            </a:rPr>
            <a:t>位となっており、合併後、総合支所方式を採用している本町は他の類似団体と比べて職員数が多いため、定員管理適正化計画により退職者は十数名、新規採用者は必要最小限に抑制している。職員数は減少傾向にあるが、総合支所方式を採用している点や広大な面積に集落が散在し地理的に非効率な条件も重なるなど、ある程度の職員の確保が必要であり職員数の削減にも限度があ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また、公債費は類似団体比</a:t>
          </a:r>
          <a:r>
            <a:rPr kumimoji="1" lang="en-US" altLang="ja-JP" sz="1100" b="0" i="0" baseline="0">
              <a:solidFill>
                <a:schemeClr val="dk1"/>
              </a:solidFill>
              <a:effectLst/>
              <a:latin typeface="+mn-lt"/>
              <a:ea typeface="+mn-ea"/>
              <a:cs typeface="+mn-cs"/>
            </a:rPr>
            <a:t>14</a:t>
          </a:r>
          <a:r>
            <a:rPr kumimoji="1" lang="ja-JP" altLang="ja-JP" sz="1100" b="0" i="0" baseline="0">
              <a:solidFill>
                <a:schemeClr val="dk1"/>
              </a:solidFill>
              <a:effectLst/>
              <a:latin typeface="+mn-lt"/>
              <a:ea typeface="+mn-ea"/>
              <a:cs typeface="+mn-cs"/>
            </a:rPr>
            <a:t>位となっており、こちらは一人当たりの金額は大きいが、主に交付税措置の有利な起債を借入れしているため実質公債費比率は△</a:t>
          </a:r>
          <a:r>
            <a:rPr kumimoji="1" lang="en-US" altLang="ja-JP" sz="1100" b="0" i="0" baseline="0">
              <a:solidFill>
                <a:schemeClr val="dk1"/>
              </a:solidFill>
              <a:effectLst/>
              <a:latin typeface="+mn-lt"/>
              <a:ea typeface="+mn-ea"/>
              <a:cs typeface="+mn-cs"/>
            </a:rPr>
            <a:t>0.3</a:t>
          </a:r>
          <a:r>
            <a:rPr kumimoji="1" lang="ja-JP" altLang="ja-JP" sz="1100" b="0" i="0" baseline="0">
              <a:solidFill>
                <a:schemeClr val="dk1"/>
              </a:solidFill>
              <a:effectLst/>
              <a:latin typeface="+mn-lt"/>
              <a:ea typeface="+mn-ea"/>
              <a:cs typeface="+mn-cs"/>
            </a:rPr>
            <a:t>％で類似団体</a:t>
          </a:r>
          <a:r>
            <a:rPr kumimoji="1" lang="en-US" altLang="ja-JP" sz="1100" b="0" i="0" baseline="0">
              <a:solidFill>
                <a:schemeClr val="dk1"/>
              </a:solidFill>
              <a:effectLst/>
              <a:latin typeface="+mn-lt"/>
              <a:ea typeface="+mn-ea"/>
              <a:cs typeface="+mn-cs"/>
            </a:rPr>
            <a:t>4</a:t>
          </a:r>
          <a:r>
            <a:rPr kumimoji="1" lang="ja-JP" altLang="ja-JP" sz="1100" b="0" i="0" baseline="0">
              <a:solidFill>
                <a:schemeClr val="dk1"/>
              </a:solidFill>
              <a:effectLst/>
              <a:latin typeface="+mn-lt"/>
              <a:ea typeface="+mn-ea"/>
              <a:cs typeface="+mn-cs"/>
            </a:rPr>
            <a:t>位、将来負担比率については類似団体内１位と健全な数値になっている。しかし、住民一人当たりの公債費が大きいことに変わりはなく、減少させていかなければならないため、今後も継続して計画的な繰上償還を行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4,795
4,764
333.00
7,279,521
6,787,780
402,012
4,467,313
5,588,228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139700</xdr:rowOff>
    </xdr:from>
    <xdr:to>
      <xdr:col>28</xdr:col>
      <xdr:colOff>114300</xdr:colOff>
      <xdr:row>39</xdr:row>
      <xdr:rowOff>139700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168927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684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37</xdr:row>
      <xdr:rowOff>54627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82550</xdr:rowOff>
    </xdr:from>
    <xdr:to>
      <xdr:col>28</xdr:col>
      <xdr:colOff>114300</xdr:colOff>
      <xdr:row>36</xdr:row>
      <xdr:rowOff>82550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35</xdr:row>
      <xdr:rowOff>111777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25400</xdr:rowOff>
    </xdr:from>
    <xdr:to>
      <xdr:col>28</xdr:col>
      <xdr:colOff>114300</xdr:colOff>
      <xdr:row>33</xdr:row>
      <xdr:rowOff>25400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32</xdr:row>
      <xdr:rowOff>54627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54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30</xdr:row>
      <xdr:rowOff>111777</xdr:rowOff>
    </xdr:from>
    <xdr:ext cx="53129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230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29</xdr:row>
      <xdr:rowOff>139700</xdr:rowOff>
    </xdr:from>
    <xdr:to>
      <xdr:col>28</xdr:col>
      <xdr:colOff>114300</xdr:colOff>
      <xdr:row>29</xdr:row>
      <xdr:rowOff>139700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762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28</xdr:row>
      <xdr:rowOff>168927</xdr:rowOff>
    </xdr:from>
    <xdr:ext cx="531299" cy="259045"/>
    <xdr:sp macro="" textlink="">
      <xdr:nvSpPr>
        <xdr:cNvPr id="55" name="テキスト ボックス 54">
          <a:extLst>
            <a:ext uri="{FF2B5EF4-FFF2-40B4-BE49-F238E27FC236}">
              <a16:creationId xmlns:a16="http://schemas.microsoft.com/office/drawing/2014/main" id="{00000000-0008-0000-0700-000037000000}"/>
            </a:ext>
          </a:extLst>
        </xdr:cNvPr>
        <xdr:cNvSpPr txBox="1"/>
      </xdr:nvSpPr>
      <xdr:spPr>
        <a:xfrm>
          <a:off x="230701" y="496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7" name="テキスト ボックス 56">
          <a:extLst>
            <a:ext uri="{FF2B5EF4-FFF2-40B4-BE49-F238E27FC236}">
              <a16:creationId xmlns:a16="http://schemas.microsoft.com/office/drawing/2014/main" id="{00000000-0008-0000-0700-000039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8" name="議会費グラフ枠">
          <a:extLst>
            <a:ext uri="{FF2B5EF4-FFF2-40B4-BE49-F238E27FC236}">
              <a16:creationId xmlns:a16="http://schemas.microsoft.com/office/drawing/2014/main" id="{00000000-0008-0000-0700-00003A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164589</xdr:rowOff>
    </xdr:from>
    <xdr:to>
      <xdr:col>24</xdr:col>
      <xdr:colOff>62865</xdr:colOff>
      <xdr:row>38</xdr:row>
      <xdr:rowOff>118069</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flipV="1">
          <a:off x="4633595" y="5308089"/>
          <a:ext cx="1270" cy="13250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121896</xdr:rowOff>
    </xdr:from>
    <xdr:ext cx="469744" cy="259045"/>
    <xdr:sp macro="" textlink="">
      <xdr:nvSpPr>
        <xdr:cNvPr id="60" name="議会費最小値テキスト">
          <a:extLst>
            <a:ext uri="{FF2B5EF4-FFF2-40B4-BE49-F238E27FC236}">
              <a16:creationId xmlns:a16="http://schemas.microsoft.com/office/drawing/2014/main" id="{00000000-0008-0000-0700-00003C000000}"/>
            </a:ext>
          </a:extLst>
        </xdr:cNvPr>
        <xdr:cNvSpPr txBox="1"/>
      </xdr:nvSpPr>
      <xdr:spPr>
        <a:xfrm>
          <a:off x="4686300" y="6636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118069</xdr:rowOff>
    </xdr:from>
    <xdr:to>
      <xdr:col>24</xdr:col>
      <xdr:colOff>152400</xdr:colOff>
      <xdr:row>38</xdr:row>
      <xdr:rowOff>118069</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4546600" y="6633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111266</xdr:rowOff>
    </xdr:from>
    <xdr:ext cx="534377" cy="259045"/>
    <xdr:sp macro="" textlink="">
      <xdr:nvSpPr>
        <xdr:cNvPr id="62" name="議会費最大値テキスト">
          <a:extLst>
            <a:ext uri="{FF2B5EF4-FFF2-40B4-BE49-F238E27FC236}">
              <a16:creationId xmlns:a16="http://schemas.microsoft.com/office/drawing/2014/main" id="{00000000-0008-0000-0700-00003E000000}"/>
            </a:ext>
          </a:extLst>
        </xdr:cNvPr>
        <xdr:cNvSpPr txBox="1"/>
      </xdr:nvSpPr>
      <xdr:spPr>
        <a:xfrm>
          <a:off x="4686300" y="5083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53,129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164589</xdr:rowOff>
    </xdr:from>
    <xdr:to>
      <xdr:col>24</xdr:col>
      <xdr:colOff>152400</xdr:colOff>
      <xdr:row>30</xdr:row>
      <xdr:rowOff>164589</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4546600" y="5308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150416</xdr:rowOff>
    </xdr:from>
    <xdr:to>
      <xdr:col>24</xdr:col>
      <xdr:colOff>63500</xdr:colOff>
      <xdr:row>37</xdr:row>
      <xdr:rowOff>156473</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3797300" y="6494066"/>
          <a:ext cx="838200" cy="6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5849</xdr:rowOff>
    </xdr:from>
    <xdr:ext cx="534377" cy="259045"/>
    <xdr:sp macro="" textlink="">
      <xdr:nvSpPr>
        <xdr:cNvPr id="65" name="議会費平均値テキスト">
          <a:extLst>
            <a:ext uri="{FF2B5EF4-FFF2-40B4-BE49-F238E27FC236}">
              <a16:creationId xmlns:a16="http://schemas.microsoft.com/office/drawing/2014/main" id="{00000000-0008-0000-0700-000041000000}"/>
            </a:ext>
          </a:extLst>
        </xdr:cNvPr>
        <xdr:cNvSpPr txBox="1"/>
      </xdr:nvSpPr>
      <xdr:spPr>
        <a:xfrm>
          <a:off x="4686300" y="617804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154422</xdr:rowOff>
    </xdr:from>
    <xdr:to>
      <xdr:col>24</xdr:col>
      <xdr:colOff>114300</xdr:colOff>
      <xdr:row>37</xdr:row>
      <xdr:rowOff>84572</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4584700" y="6326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156473</xdr:rowOff>
    </xdr:from>
    <xdr:to>
      <xdr:col>19</xdr:col>
      <xdr:colOff>177800</xdr:colOff>
      <xdr:row>37</xdr:row>
      <xdr:rowOff>161160</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908300" y="6500123"/>
          <a:ext cx="889000" cy="4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3661</xdr:rowOff>
    </xdr:from>
    <xdr:to>
      <xdr:col>20</xdr:col>
      <xdr:colOff>38100</xdr:colOff>
      <xdr:row>37</xdr:row>
      <xdr:rowOff>105261</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3746500" y="6347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121788</xdr:rowOff>
    </xdr:from>
    <xdr:ext cx="534377"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3530111" y="6122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159817</xdr:rowOff>
    </xdr:from>
    <xdr:to>
      <xdr:col>15</xdr:col>
      <xdr:colOff>50800</xdr:colOff>
      <xdr:row>37</xdr:row>
      <xdr:rowOff>161160</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2019300" y="6503467"/>
          <a:ext cx="889000" cy="13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134363</xdr:rowOff>
    </xdr:from>
    <xdr:to>
      <xdr:col>15</xdr:col>
      <xdr:colOff>101600</xdr:colOff>
      <xdr:row>37</xdr:row>
      <xdr:rowOff>64513</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2857500" y="6306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81040</xdr:rowOff>
    </xdr:from>
    <xdr:ext cx="534377"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2641111" y="6081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159817</xdr:rowOff>
    </xdr:from>
    <xdr:to>
      <xdr:col>10</xdr:col>
      <xdr:colOff>114300</xdr:colOff>
      <xdr:row>38</xdr:row>
      <xdr:rowOff>16170</xdr:rowOff>
    </xdr:to>
    <xdr:cxnSp macro="">
      <xdr:nvCxnSpPr>
        <xdr:cNvPr id="73" name="直線コネクタ 72">
          <a:extLst>
            <a:ext uri="{FF2B5EF4-FFF2-40B4-BE49-F238E27FC236}">
              <a16:creationId xmlns:a16="http://schemas.microsoft.com/office/drawing/2014/main" id="{00000000-0008-0000-0700-000049000000}"/>
            </a:ext>
          </a:extLst>
        </xdr:cNvPr>
        <xdr:cNvCxnSpPr/>
      </xdr:nvCxnSpPr>
      <xdr:spPr>
        <a:xfrm flipV="1">
          <a:off x="1130300" y="6503467"/>
          <a:ext cx="889000" cy="278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157680</xdr:rowOff>
    </xdr:from>
    <xdr:to>
      <xdr:col>10</xdr:col>
      <xdr:colOff>165100</xdr:colOff>
      <xdr:row>38</xdr:row>
      <xdr:rowOff>87830</xdr:rowOff>
    </xdr:to>
    <xdr:sp macro="" textlink="">
      <xdr:nvSpPr>
        <xdr:cNvPr id="74" name="フローチャート: 判断 73">
          <a:extLst>
            <a:ext uri="{FF2B5EF4-FFF2-40B4-BE49-F238E27FC236}">
              <a16:creationId xmlns:a16="http://schemas.microsoft.com/office/drawing/2014/main" id="{00000000-0008-0000-0700-00004A000000}"/>
            </a:ext>
          </a:extLst>
        </xdr:cNvPr>
        <xdr:cNvSpPr/>
      </xdr:nvSpPr>
      <xdr:spPr>
        <a:xfrm>
          <a:off x="1968500" y="6501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38</xdr:row>
      <xdr:rowOff>78957</xdr:rowOff>
    </xdr:from>
    <xdr:ext cx="469744"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1784428" y="6594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166395</xdr:rowOff>
    </xdr:from>
    <xdr:to>
      <xdr:col>6</xdr:col>
      <xdr:colOff>38100</xdr:colOff>
      <xdr:row>38</xdr:row>
      <xdr:rowOff>96545</xdr:rowOff>
    </xdr:to>
    <xdr:sp macro="" textlink="">
      <xdr:nvSpPr>
        <xdr:cNvPr id="76" name="フローチャート: 判断 75">
          <a:extLst>
            <a:ext uri="{FF2B5EF4-FFF2-40B4-BE49-F238E27FC236}">
              <a16:creationId xmlns:a16="http://schemas.microsoft.com/office/drawing/2014/main" id="{00000000-0008-0000-0700-00004C000000}"/>
            </a:ext>
          </a:extLst>
        </xdr:cNvPr>
        <xdr:cNvSpPr/>
      </xdr:nvSpPr>
      <xdr:spPr>
        <a:xfrm>
          <a:off x="1079500" y="6510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38</xdr:row>
      <xdr:rowOff>87672</xdr:rowOff>
    </xdr:from>
    <xdr:ext cx="469744"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895428" y="6602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99616</xdr:rowOff>
    </xdr:from>
    <xdr:to>
      <xdr:col>24</xdr:col>
      <xdr:colOff>114300</xdr:colOff>
      <xdr:row>38</xdr:row>
      <xdr:rowOff>29766</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4584700" y="6443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78043</xdr:rowOff>
    </xdr:from>
    <xdr:ext cx="534377" cy="259045"/>
    <xdr:sp macro="" textlink="">
      <xdr:nvSpPr>
        <xdr:cNvPr id="84" name="議会費該当値テキスト">
          <a:extLst>
            <a:ext uri="{FF2B5EF4-FFF2-40B4-BE49-F238E27FC236}">
              <a16:creationId xmlns:a16="http://schemas.microsoft.com/office/drawing/2014/main" id="{00000000-0008-0000-0700-000054000000}"/>
            </a:ext>
          </a:extLst>
        </xdr:cNvPr>
        <xdr:cNvSpPr txBox="1"/>
      </xdr:nvSpPr>
      <xdr:spPr>
        <a:xfrm>
          <a:off x="4686300" y="6421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105673</xdr:rowOff>
    </xdr:from>
    <xdr:to>
      <xdr:col>20</xdr:col>
      <xdr:colOff>38100</xdr:colOff>
      <xdr:row>38</xdr:row>
      <xdr:rowOff>35823</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3746500" y="644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26950</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3530111" y="6542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110360</xdr:rowOff>
    </xdr:from>
    <xdr:to>
      <xdr:col>15</xdr:col>
      <xdr:colOff>101600</xdr:colOff>
      <xdr:row>38</xdr:row>
      <xdr:rowOff>40510</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2857500" y="6454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31637</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2641111" y="6546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109017</xdr:rowOff>
    </xdr:from>
    <xdr:to>
      <xdr:col>10</xdr:col>
      <xdr:colOff>165100</xdr:colOff>
      <xdr:row>38</xdr:row>
      <xdr:rowOff>39167</xdr:rowOff>
    </xdr:to>
    <xdr:sp macro="" textlink="">
      <xdr:nvSpPr>
        <xdr:cNvPr id="89" name="楕円 88">
          <a:extLst>
            <a:ext uri="{FF2B5EF4-FFF2-40B4-BE49-F238E27FC236}">
              <a16:creationId xmlns:a16="http://schemas.microsoft.com/office/drawing/2014/main" id="{00000000-0008-0000-0700-000059000000}"/>
            </a:ext>
          </a:extLst>
        </xdr:cNvPr>
        <xdr:cNvSpPr/>
      </xdr:nvSpPr>
      <xdr:spPr>
        <a:xfrm>
          <a:off x="1968500" y="6452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55694</xdr:rowOff>
    </xdr:from>
    <xdr:ext cx="534377" cy="259045"/>
    <xdr:sp macro="" textlink="">
      <xdr:nvSpPr>
        <xdr:cNvPr id="90" name="テキスト ボックス 89">
          <a:extLst>
            <a:ext uri="{FF2B5EF4-FFF2-40B4-BE49-F238E27FC236}">
              <a16:creationId xmlns:a16="http://schemas.microsoft.com/office/drawing/2014/main" id="{00000000-0008-0000-0700-00005A000000}"/>
            </a:ext>
          </a:extLst>
        </xdr:cNvPr>
        <xdr:cNvSpPr txBox="1"/>
      </xdr:nvSpPr>
      <xdr:spPr>
        <a:xfrm>
          <a:off x="1752111" y="6227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136820</xdr:rowOff>
    </xdr:from>
    <xdr:to>
      <xdr:col>6</xdr:col>
      <xdr:colOff>38100</xdr:colOff>
      <xdr:row>38</xdr:row>
      <xdr:rowOff>66970</xdr:rowOff>
    </xdr:to>
    <xdr:sp macro="" textlink="">
      <xdr:nvSpPr>
        <xdr:cNvPr id="91" name="楕円 90">
          <a:extLst>
            <a:ext uri="{FF2B5EF4-FFF2-40B4-BE49-F238E27FC236}">
              <a16:creationId xmlns:a16="http://schemas.microsoft.com/office/drawing/2014/main" id="{00000000-0008-0000-0700-00005B000000}"/>
            </a:ext>
          </a:extLst>
        </xdr:cNvPr>
        <xdr:cNvSpPr/>
      </xdr:nvSpPr>
      <xdr:spPr>
        <a:xfrm>
          <a:off x="1079500" y="6480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83497</xdr:rowOff>
    </xdr:from>
    <xdr:ext cx="534377" cy="259045"/>
    <xdr:sp macro="" textlink="">
      <xdr:nvSpPr>
        <xdr:cNvPr id="92" name="テキスト ボックス 91">
          <a:extLst>
            <a:ext uri="{FF2B5EF4-FFF2-40B4-BE49-F238E27FC236}">
              <a16:creationId xmlns:a16="http://schemas.microsoft.com/office/drawing/2014/main" id="{00000000-0008-0000-0700-00005C000000}"/>
            </a:ext>
          </a:extLst>
        </xdr:cNvPr>
        <xdr:cNvSpPr txBox="1"/>
      </xdr:nvSpPr>
      <xdr:spPr>
        <a:xfrm>
          <a:off x="863111" y="6255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9" name="正方形/長方形 98">
          <a:extLst>
            <a:ext uri="{FF2B5EF4-FFF2-40B4-BE49-F238E27FC236}">
              <a16:creationId xmlns:a16="http://schemas.microsoft.com/office/drawing/2014/main" id="{00000000-0008-0000-0700-000063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100" name="正方形/長方形 99">
          <a:extLst>
            <a:ext uri="{FF2B5EF4-FFF2-40B4-BE49-F238E27FC236}">
              <a16:creationId xmlns:a16="http://schemas.microsoft.com/office/drawing/2014/main" id="{00000000-0008-0000-0700-000064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4" name="テキスト ボックス 113">
          <a:extLst>
            <a:ext uri="{FF2B5EF4-FFF2-40B4-BE49-F238E27FC236}">
              <a16:creationId xmlns:a16="http://schemas.microsoft.com/office/drawing/2014/main" id="{00000000-0008-0000-0700-000072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6" name="テキスト ボックス 115">
          <a:extLst>
            <a:ext uri="{FF2B5EF4-FFF2-40B4-BE49-F238E27FC236}">
              <a16:creationId xmlns:a16="http://schemas.microsoft.com/office/drawing/2014/main" id="{00000000-0008-0000-0700-000074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7" name="総務費グラフ枠">
          <a:extLst>
            <a:ext uri="{FF2B5EF4-FFF2-40B4-BE49-F238E27FC236}">
              <a16:creationId xmlns:a16="http://schemas.microsoft.com/office/drawing/2014/main" id="{00000000-0008-0000-0700-000075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115432</xdr:rowOff>
    </xdr:from>
    <xdr:to>
      <xdr:col>24</xdr:col>
      <xdr:colOff>62865</xdr:colOff>
      <xdr:row>58</xdr:row>
      <xdr:rowOff>107022</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4633595" y="8687932"/>
          <a:ext cx="1270" cy="13631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110849</xdr:rowOff>
    </xdr:from>
    <xdr:ext cx="599010" cy="259045"/>
    <xdr:sp macro="" textlink="">
      <xdr:nvSpPr>
        <xdr:cNvPr id="119" name="総務費最小値テキスト">
          <a:extLst>
            <a:ext uri="{FF2B5EF4-FFF2-40B4-BE49-F238E27FC236}">
              <a16:creationId xmlns:a16="http://schemas.microsoft.com/office/drawing/2014/main" id="{00000000-0008-0000-0700-000077000000}"/>
            </a:ext>
          </a:extLst>
        </xdr:cNvPr>
        <xdr:cNvSpPr txBox="1"/>
      </xdr:nvSpPr>
      <xdr:spPr>
        <a:xfrm>
          <a:off x="4686300" y="10054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107022</xdr:rowOff>
    </xdr:from>
    <xdr:to>
      <xdr:col>24</xdr:col>
      <xdr:colOff>152400</xdr:colOff>
      <xdr:row>58</xdr:row>
      <xdr:rowOff>107022</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4546600" y="100511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62109</xdr:rowOff>
    </xdr:from>
    <xdr:ext cx="690189" cy="259045"/>
    <xdr:sp macro="" textlink="">
      <xdr:nvSpPr>
        <xdr:cNvPr id="121" name="総務費最大値テキスト">
          <a:extLst>
            <a:ext uri="{FF2B5EF4-FFF2-40B4-BE49-F238E27FC236}">
              <a16:creationId xmlns:a16="http://schemas.microsoft.com/office/drawing/2014/main" id="{00000000-0008-0000-0700-000079000000}"/>
            </a:ext>
          </a:extLst>
        </xdr:cNvPr>
        <xdr:cNvSpPr txBox="1"/>
      </xdr:nvSpPr>
      <xdr:spPr>
        <a:xfrm>
          <a:off x="4686300" y="846315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1,402,293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115432</xdr:rowOff>
    </xdr:from>
    <xdr:to>
      <xdr:col>24</xdr:col>
      <xdr:colOff>152400</xdr:colOff>
      <xdr:row>50</xdr:row>
      <xdr:rowOff>115432</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4546600" y="8687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124475</xdr:rowOff>
    </xdr:from>
    <xdr:to>
      <xdr:col>24</xdr:col>
      <xdr:colOff>63500</xdr:colOff>
      <xdr:row>57</xdr:row>
      <xdr:rowOff>138241</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3797300" y="9897125"/>
          <a:ext cx="838200" cy="13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150144</xdr:rowOff>
    </xdr:from>
    <xdr:ext cx="599010" cy="259045"/>
    <xdr:sp macro="" textlink="">
      <xdr:nvSpPr>
        <xdr:cNvPr id="124" name="総務費平均値テキスト">
          <a:extLst>
            <a:ext uri="{FF2B5EF4-FFF2-40B4-BE49-F238E27FC236}">
              <a16:creationId xmlns:a16="http://schemas.microsoft.com/office/drawing/2014/main" id="{00000000-0008-0000-0700-00007C000000}"/>
            </a:ext>
          </a:extLst>
        </xdr:cNvPr>
        <xdr:cNvSpPr txBox="1"/>
      </xdr:nvSpPr>
      <xdr:spPr>
        <a:xfrm>
          <a:off x="4686300" y="957989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399,754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127267</xdr:rowOff>
    </xdr:from>
    <xdr:to>
      <xdr:col>24</xdr:col>
      <xdr:colOff>114300</xdr:colOff>
      <xdr:row>57</xdr:row>
      <xdr:rowOff>57417</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4584700" y="97284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100652</xdr:rowOff>
    </xdr:from>
    <xdr:to>
      <xdr:col>19</xdr:col>
      <xdr:colOff>177800</xdr:colOff>
      <xdr:row>57</xdr:row>
      <xdr:rowOff>138241</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a:off x="2908300" y="9873302"/>
          <a:ext cx="889000" cy="37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104867</xdr:rowOff>
    </xdr:from>
    <xdr:to>
      <xdr:col>20</xdr:col>
      <xdr:colOff>38100</xdr:colOff>
      <xdr:row>57</xdr:row>
      <xdr:rowOff>35017</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3746500" y="9706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51544</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3497795" y="94812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100652</xdr:rowOff>
    </xdr:from>
    <xdr:to>
      <xdr:col>15</xdr:col>
      <xdr:colOff>50800</xdr:colOff>
      <xdr:row>58</xdr:row>
      <xdr:rowOff>51125</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flipV="1">
          <a:off x="2019300" y="9873302"/>
          <a:ext cx="889000" cy="121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101462</xdr:rowOff>
    </xdr:from>
    <xdr:to>
      <xdr:col>15</xdr:col>
      <xdr:colOff>101600</xdr:colOff>
      <xdr:row>57</xdr:row>
      <xdr:rowOff>31612</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2857500" y="9702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48139</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608795" y="94778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51125</xdr:rowOff>
    </xdr:from>
    <xdr:to>
      <xdr:col>10</xdr:col>
      <xdr:colOff>114300</xdr:colOff>
      <xdr:row>58</xdr:row>
      <xdr:rowOff>67670</xdr:rowOff>
    </xdr:to>
    <xdr:cxnSp macro="">
      <xdr:nvCxnSpPr>
        <xdr:cNvPr id="132" name="直線コネクタ 131">
          <a:extLst>
            <a:ext uri="{FF2B5EF4-FFF2-40B4-BE49-F238E27FC236}">
              <a16:creationId xmlns:a16="http://schemas.microsoft.com/office/drawing/2014/main" id="{00000000-0008-0000-0700-000084000000}"/>
            </a:ext>
          </a:extLst>
        </xdr:cNvPr>
        <xdr:cNvCxnSpPr/>
      </xdr:nvCxnSpPr>
      <xdr:spPr>
        <a:xfrm flipV="1">
          <a:off x="1130300" y="9995225"/>
          <a:ext cx="889000" cy="165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79711</xdr:rowOff>
    </xdr:from>
    <xdr:to>
      <xdr:col>10</xdr:col>
      <xdr:colOff>165100</xdr:colOff>
      <xdr:row>59</xdr:row>
      <xdr:rowOff>9861</xdr:rowOff>
    </xdr:to>
    <xdr:sp macro="" textlink="">
      <xdr:nvSpPr>
        <xdr:cNvPr id="133" name="フローチャート: 判断 132">
          <a:extLst>
            <a:ext uri="{FF2B5EF4-FFF2-40B4-BE49-F238E27FC236}">
              <a16:creationId xmlns:a16="http://schemas.microsoft.com/office/drawing/2014/main" id="{00000000-0008-0000-0700-000085000000}"/>
            </a:ext>
          </a:extLst>
        </xdr:cNvPr>
        <xdr:cNvSpPr/>
      </xdr:nvSpPr>
      <xdr:spPr>
        <a:xfrm>
          <a:off x="1968500" y="1002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59</xdr:row>
      <xdr:rowOff>988</xdr:rowOff>
    </xdr:from>
    <xdr:ext cx="59901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719795" y="10116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79711</xdr:rowOff>
    </xdr:from>
    <xdr:to>
      <xdr:col>6</xdr:col>
      <xdr:colOff>38100</xdr:colOff>
      <xdr:row>59</xdr:row>
      <xdr:rowOff>9861</xdr:rowOff>
    </xdr:to>
    <xdr:sp macro="" textlink="">
      <xdr:nvSpPr>
        <xdr:cNvPr id="135" name="フローチャート: 判断 134">
          <a:extLst>
            <a:ext uri="{FF2B5EF4-FFF2-40B4-BE49-F238E27FC236}">
              <a16:creationId xmlns:a16="http://schemas.microsoft.com/office/drawing/2014/main" id="{00000000-0008-0000-0700-000087000000}"/>
            </a:ext>
          </a:extLst>
        </xdr:cNvPr>
        <xdr:cNvSpPr/>
      </xdr:nvSpPr>
      <xdr:spPr>
        <a:xfrm>
          <a:off x="1079500" y="1002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59</xdr:row>
      <xdr:rowOff>988</xdr:rowOff>
    </xdr:from>
    <xdr:ext cx="59901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830795" y="10116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73675</xdr:rowOff>
    </xdr:from>
    <xdr:to>
      <xdr:col>24</xdr:col>
      <xdr:colOff>114300</xdr:colOff>
      <xdr:row>58</xdr:row>
      <xdr:rowOff>3825</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4584700" y="9846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52102</xdr:rowOff>
    </xdr:from>
    <xdr:ext cx="599010" cy="259045"/>
    <xdr:sp macro="" textlink="">
      <xdr:nvSpPr>
        <xdr:cNvPr id="143" name="総務費該当値テキスト">
          <a:extLst>
            <a:ext uri="{FF2B5EF4-FFF2-40B4-BE49-F238E27FC236}">
              <a16:creationId xmlns:a16="http://schemas.microsoft.com/office/drawing/2014/main" id="{00000000-0008-0000-0700-00008F000000}"/>
            </a:ext>
          </a:extLst>
        </xdr:cNvPr>
        <xdr:cNvSpPr txBox="1"/>
      </xdr:nvSpPr>
      <xdr:spPr>
        <a:xfrm>
          <a:off x="4686300" y="9824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291,486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87441</xdr:rowOff>
    </xdr:from>
    <xdr:to>
      <xdr:col>20</xdr:col>
      <xdr:colOff>38100</xdr:colOff>
      <xdr:row>58</xdr:row>
      <xdr:rowOff>17591</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3746500" y="9860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8718</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3497795" y="99528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49852</xdr:rowOff>
    </xdr:from>
    <xdr:to>
      <xdr:col>15</xdr:col>
      <xdr:colOff>101600</xdr:colOff>
      <xdr:row>57</xdr:row>
      <xdr:rowOff>151452</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2857500" y="9822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142579</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2608795" y="9915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325</xdr:rowOff>
    </xdr:from>
    <xdr:to>
      <xdr:col>10</xdr:col>
      <xdr:colOff>165100</xdr:colOff>
      <xdr:row>58</xdr:row>
      <xdr:rowOff>101925</xdr:rowOff>
    </xdr:to>
    <xdr:sp macro="" textlink="">
      <xdr:nvSpPr>
        <xdr:cNvPr id="148" name="楕円 147">
          <a:extLst>
            <a:ext uri="{FF2B5EF4-FFF2-40B4-BE49-F238E27FC236}">
              <a16:creationId xmlns:a16="http://schemas.microsoft.com/office/drawing/2014/main" id="{00000000-0008-0000-0700-000094000000}"/>
            </a:ext>
          </a:extLst>
        </xdr:cNvPr>
        <xdr:cNvSpPr/>
      </xdr:nvSpPr>
      <xdr:spPr>
        <a:xfrm>
          <a:off x="1968500" y="9944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118452</xdr:rowOff>
    </xdr:from>
    <xdr:ext cx="599010" cy="259045"/>
    <xdr:sp macro="" textlink="">
      <xdr:nvSpPr>
        <xdr:cNvPr id="149" name="テキスト ボックス 148">
          <a:extLst>
            <a:ext uri="{FF2B5EF4-FFF2-40B4-BE49-F238E27FC236}">
              <a16:creationId xmlns:a16="http://schemas.microsoft.com/office/drawing/2014/main" id="{00000000-0008-0000-0700-000095000000}"/>
            </a:ext>
          </a:extLst>
        </xdr:cNvPr>
        <xdr:cNvSpPr txBox="1"/>
      </xdr:nvSpPr>
      <xdr:spPr>
        <a:xfrm>
          <a:off x="1719795" y="9719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16870</xdr:rowOff>
    </xdr:from>
    <xdr:to>
      <xdr:col>6</xdr:col>
      <xdr:colOff>38100</xdr:colOff>
      <xdr:row>58</xdr:row>
      <xdr:rowOff>118470</xdr:rowOff>
    </xdr:to>
    <xdr:sp macro="" textlink="">
      <xdr:nvSpPr>
        <xdr:cNvPr id="150" name="楕円 149">
          <a:extLst>
            <a:ext uri="{FF2B5EF4-FFF2-40B4-BE49-F238E27FC236}">
              <a16:creationId xmlns:a16="http://schemas.microsoft.com/office/drawing/2014/main" id="{00000000-0008-0000-0700-000096000000}"/>
            </a:ext>
          </a:extLst>
        </xdr:cNvPr>
        <xdr:cNvSpPr/>
      </xdr:nvSpPr>
      <xdr:spPr>
        <a:xfrm>
          <a:off x="1079500" y="9960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134997</xdr:rowOff>
    </xdr:from>
    <xdr:ext cx="599010" cy="259045"/>
    <xdr:sp macro="" textlink="">
      <xdr:nvSpPr>
        <xdr:cNvPr id="151" name="テキスト ボックス 150">
          <a:extLst>
            <a:ext uri="{FF2B5EF4-FFF2-40B4-BE49-F238E27FC236}">
              <a16:creationId xmlns:a16="http://schemas.microsoft.com/office/drawing/2014/main" id="{00000000-0008-0000-0700-000097000000}"/>
            </a:ext>
          </a:extLst>
        </xdr:cNvPr>
        <xdr:cNvSpPr txBox="1"/>
      </xdr:nvSpPr>
      <xdr:spPr>
        <a:xfrm>
          <a:off x="830795" y="97361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7" name="正方形/長方形 156">
          <a:extLst>
            <a:ext uri="{FF2B5EF4-FFF2-40B4-BE49-F238E27FC236}">
              <a16:creationId xmlns:a16="http://schemas.microsoft.com/office/drawing/2014/main" id="{00000000-0008-0000-0700-00009D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8" name="正方形/長方形 157">
          <a:extLst>
            <a:ext uri="{FF2B5EF4-FFF2-40B4-BE49-F238E27FC236}">
              <a16:creationId xmlns:a16="http://schemas.microsoft.com/office/drawing/2014/main" id="{00000000-0008-0000-0700-00009E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9" name="正方形/長方形 158">
          <a:extLst>
            <a:ext uri="{FF2B5EF4-FFF2-40B4-BE49-F238E27FC236}">
              <a16:creationId xmlns:a16="http://schemas.microsoft.com/office/drawing/2014/main" id="{00000000-0008-0000-0700-00009F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2" name="テキスト ボックス 171">
          <a:extLst>
            <a:ext uri="{FF2B5EF4-FFF2-40B4-BE49-F238E27FC236}">
              <a16:creationId xmlns:a16="http://schemas.microsoft.com/office/drawing/2014/main" id="{00000000-0008-0000-0700-0000AC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3" name="民生費グラフ枠">
          <a:extLst>
            <a:ext uri="{FF2B5EF4-FFF2-40B4-BE49-F238E27FC236}">
              <a16:creationId xmlns:a16="http://schemas.microsoft.com/office/drawing/2014/main" id="{00000000-0008-0000-0700-0000AD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61944</xdr:rowOff>
    </xdr:from>
    <xdr:to>
      <xdr:col>24</xdr:col>
      <xdr:colOff>62865</xdr:colOff>
      <xdr:row>77</xdr:row>
      <xdr:rowOff>57463</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4633595" y="12234894"/>
          <a:ext cx="1270" cy="10242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61290</xdr:rowOff>
    </xdr:from>
    <xdr:ext cx="599010" cy="259045"/>
    <xdr:sp macro="" textlink="">
      <xdr:nvSpPr>
        <xdr:cNvPr id="175" name="民生費最小値テキスト">
          <a:extLst>
            <a:ext uri="{FF2B5EF4-FFF2-40B4-BE49-F238E27FC236}">
              <a16:creationId xmlns:a16="http://schemas.microsoft.com/office/drawing/2014/main" id="{00000000-0008-0000-0700-0000AF000000}"/>
            </a:ext>
          </a:extLst>
        </xdr:cNvPr>
        <xdr:cNvSpPr txBox="1"/>
      </xdr:nvSpPr>
      <xdr:spPr>
        <a:xfrm>
          <a:off x="4686300" y="132629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155,487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57463</xdr:rowOff>
    </xdr:from>
    <xdr:to>
      <xdr:col>24</xdr:col>
      <xdr:colOff>152400</xdr:colOff>
      <xdr:row>77</xdr:row>
      <xdr:rowOff>57463</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3259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8621</xdr:rowOff>
    </xdr:from>
    <xdr:ext cx="599010" cy="259045"/>
    <xdr:sp macro="" textlink="">
      <xdr:nvSpPr>
        <xdr:cNvPr id="177" name="民生費最大値テキスト">
          <a:extLst>
            <a:ext uri="{FF2B5EF4-FFF2-40B4-BE49-F238E27FC236}">
              <a16:creationId xmlns:a16="http://schemas.microsoft.com/office/drawing/2014/main" id="{00000000-0008-0000-0700-0000B1000000}"/>
            </a:ext>
          </a:extLst>
        </xdr:cNvPr>
        <xdr:cNvSpPr txBox="1"/>
      </xdr:nvSpPr>
      <xdr:spPr>
        <a:xfrm>
          <a:off x="4686300" y="120101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379,507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61944</xdr:rowOff>
    </xdr:from>
    <xdr:to>
      <xdr:col>24</xdr:col>
      <xdr:colOff>152400</xdr:colOff>
      <xdr:row>71</xdr:row>
      <xdr:rowOff>61944</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4546600" y="122348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73</xdr:row>
      <xdr:rowOff>40817</xdr:rowOff>
    </xdr:from>
    <xdr:to>
      <xdr:col>24</xdr:col>
      <xdr:colOff>63500</xdr:colOff>
      <xdr:row>73</xdr:row>
      <xdr:rowOff>41270</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3797300" y="12556667"/>
          <a:ext cx="838200" cy="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33152</xdr:rowOff>
    </xdr:from>
    <xdr:ext cx="599010" cy="259045"/>
    <xdr:sp macro="" textlink="">
      <xdr:nvSpPr>
        <xdr:cNvPr id="180" name="民生費平均値テキスト">
          <a:extLst>
            <a:ext uri="{FF2B5EF4-FFF2-40B4-BE49-F238E27FC236}">
              <a16:creationId xmlns:a16="http://schemas.microsoft.com/office/drawing/2014/main" id="{00000000-0008-0000-0700-0000B4000000}"/>
            </a:ext>
          </a:extLst>
        </xdr:cNvPr>
        <xdr:cNvSpPr txBox="1"/>
      </xdr:nvSpPr>
      <xdr:spPr>
        <a:xfrm>
          <a:off x="4686300" y="128919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54725</xdr:rowOff>
    </xdr:from>
    <xdr:to>
      <xdr:col>24</xdr:col>
      <xdr:colOff>114300</xdr:colOff>
      <xdr:row>75</xdr:row>
      <xdr:rowOff>156325</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4584700" y="12913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73</xdr:row>
      <xdr:rowOff>40817</xdr:rowOff>
    </xdr:from>
    <xdr:to>
      <xdr:col>19</xdr:col>
      <xdr:colOff>177800</xdr:colOff>
      <xdr:row>73</xdr:row>
      <xdr:rowOff>95233</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2908300" y="12556667"/>
          <a:ext cx="889000" cy="54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97779</xdr:rowOff>
    </xdr:from>
    <xdr:to>
      <xdr:col>20</xdr:col>
      <xdr:colOff>38100</xdr:colOff>
      <xdr:row>75</xdr:row>
      <xdr:rowOff>27929</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3746500" y="12785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19056</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3497795" y="12877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73</xdr:row>
      <xdr:rowOff>95233</xdr:rowOff>
    </xdr:from>
    <xdr:to>
      <xdr:col>15</xdr:col>
      <xdr:colOff>50800</xdr:colOff>
      <xdr:row>73</xdr:row>
      <xdr:rowOff>110202</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2019300" y="12611083"/>
          <a:ext cx="889000" cy="14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37104</xdr:rowOff>
    </xdr:from>
    <xdr:to>
      <xdr:col>15</xdr:col>
      <xdr:colOff>101600</xdr:colOff>
      <xdr:row>75</xdr:row>
      <xdr:rowOff>138704</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2857500" y="1289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129830</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2608795" y="12988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110202</xdr:rowOff>
    </xdr:from>
    <xdr:to>
      <xdr:col>10</xdr:col>
      <xdr:colOff>114300</xdr:colOff>
      <xdr:row>74</xdr:row>
      <xdr:rowOff>96060</xdr:rowOff>
    </xdr:to>
    <xdr:cxnSp macro="">
      <xdr:nvCxnSpPr>
        <xdr:cNvPr id="188" name="直線コネクタ 187">
          <a:extLst>
            <a:ext uri="{FF2B5EF4-FFF2-40B4-BE49-F238E27FC236}">
              <a16:creationId xmlns:a16="http://schemas.microsoft.com/office/drawing/2014/main" id="{00000000-0008-0000-0700-0000BC000000}"/>
            </a:ext>
          </a:extLst>
        </xdr:cNvPr>
        <xdr:cNvCxnSpPr/>
      </xdr:nvCxnSpPr>
      <xdr:spPr>
        <a:xfrm flipV="1">
          <a:off x="1130300" y="12626052"/>
          <a:ext cx="889000" cy="157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142611</xdr:rowOff>
    </xdr:from>
    <xdr:to>
      <xdr:col>10</xdr:col>
      <xdr:colOff>165100</xdr:colOff>
      <xdr:row>77</xdr:row>
      <xdr:rowOff>72761</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968500" y="13172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63888</xdr:rowOff>
    </xdr:from>
    <xdr:ext cx="59901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1719795" y="13265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8561</xdr:rowOff>
    </xdr:from>
    <xdr:to>
      <xdr:col>6</xdr:col>
      <xdr:colOff>38100</xdr:colOff>
      <xdr:row>77</xdr:row>
      <xdr:rowOff>110161</xdr:rowOff>
    </xdr:to>
    <xdr:sp macro="" textlink="">
      <xdr:nvSpPr>
        <xdr:cNvPr id="191" name="フローチャート: 判断 190">
          <a:extLst>
            <a:ext uri="{FF2B5EF4-FFF2-40B4-BE49-F238E27FC236}">
              <a16:creationId xmlns:a16="http://schemas.microsoft.com/office/drawing/2014/main" id="{00000000-0008-0000-0700-0000BF000000}"/>
            </a:ext>
          </a:extLst>
        </xdr:cNvPr>
        <xdr:cNvSpPr/>
      </xdr:nvSpPr>
      <xdr:spPr>
        <a:xfrm>
          <a:off x="1079500" y="132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101288</xdr:rowOff>
    </xdr:from>
    <xdr:ext cx="59901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830795" y="133029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72</xdr:row>
      <xdr:rowOff>161920</xdr:rowOff>
    </xdr:from>
    <xdr:to>
      <xdr:col>24</xdr:col>
      <xdr:colOff>114300</xdr:colOff>
      <xdr:row>73</xdr:row>
      <xdr:rowOff>92070</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4584700" y="12506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13347</xdr:rowOff>
    </xdr:from>
    <xdr:ext cx="599010" cy="259045"/>
    <xdr:sp macro="" textlink="">
      <xdr:nvSpPr>
        <xdr:cNvPr id="199" name="民生費該当値テキスト">
          <a:extLst>
            <a:ext uri="{FF2B5EF4-FFF2-40B4-BE49-F238E27FC236}">
              <a16:creationId xmlns:a16="http://schemas.microsoft.com/office/drawing/2014/main" id="{00000000-0008-0000-0700-0000C7000000}"/>
            </a:ext>
          </a:extLst>
        </xdr:cNvPr>
        <xdr:cNvSpPr txBox="1"/>
      </xdr:nvSpPr>
      <xdr:spPr>
        <a:xfrm>
          <a:off x="4686300" y="12357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309,029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72</xdr:row>
      <xdr:rowOff>161467</xdr:rowOff>
    </xdr:from>
    <xdr:to>
      <xdr:col>20</xdr:col>
      <xdr:colOff>38100</xdr:colOff>
      <xdr:row>73</xdr:row>
      <xdr:rowOff>91617</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3746500" y="12505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71</xdr:row>
      <xdr:rowOff>108144</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3497795" y="122810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73</xdr:row>
      <xdr:rowOff>44433</xdr:rowOff>
    </xdr:from>
    <xdr:to>
      <xdr:col>15</xdr:col>
      <xdr:colOff>101600</xdr:colOff>
      <xdr:row>73</xdr:row>
      <xdr:rowOff>146033</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2857500" y="12560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71</xdr:row>
      <xdr:rowOff>162560</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2608795" y="123355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59402</xdr:rowOff>
    </xdr:from>
    <xdr:to>
      <xdr:col>10</xdr:col>
      <xdr:colOff>165100</xdr:colOff>
      <xdr:row>73</xdr:row>
      <xdr:rowOff>161002</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968500" y="12575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72</xdr:row>
      <xdr:rowOff>6079</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1719795" y="12350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45260</xdr:rowOff>
    </xdr:from>
    <xdr:to>
      <xdr:col>6</xdr:col>
      <xdr:colOff>38100</xdr:colOff>
      <xdr:row>74</xdr:row>
      <xdr:rowOff>146860</xdr:rowOff>
    </xdr:to>
    <xdr:sp macro="" textlink="">
      <xdr:nvSpPr>
        <xdr:cNvPr id="206" name="楕円 205">
          <a:extLst>
            <a:ext uri="{FF2B5EF4-FFF2-40B4-BE49-F238E27FC236}">
              <a16:creationId xmlns:a16="http://schemas.microsoft.com/office/drawing/2014/main" id="{00000000-0008-0000-0700-0000CE000000}"/>
            </a:ext>
          </a:extLst>
        </xdr:cNvPr>
        <xdr:cNvSpPr/>
      </xdr:nvSpPr>
      <xdr:spPr>
        <a:xfrm>
          <a:off x="1079500" y="12732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72</xdr:row>
      <xdr:rowOff>163387</xdr:rowOff>
    </xdr:from>
    <xdr:ext cx="599010" cy="259045"/>
    <xdr:sp macro="" textlink="">
      <xdr:nvSpPr>
        <xdr:cNvPr id="207" name="テキスト ボックス 206">
          <a:extLst>
            <a:ext uri="{FF2B5EF4-FFF2-40B4-BE49-F238E27FC236}">
              <a16:creationId xmlns:a16="http://schemas.microsoft.com/office/drawing/2014/main" id="{00000000-0008-0000-0700-0000CF000000}"/>
            </a:ext>
          </a:extLst>
        </xdr:cNvPr>
        <xdr:cNvSpPr txBox="1"/>
      </xdr:nvSpPr>
      <xdr:spPr>
        <a:xfrm>
          <a:off x="830795" y="125077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5" name="正方形/長方形 214">
          <a:extLst>
            <a:ext uri="{FF2B5EF4-FFF2-40B4-BE49-F238E27FC236}">
              <a16:creationId xmlns:a16="http://schemas.microsoft.com/office/drawing/2014/main" id="{00000000-0008-0000-0700-0000D7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衛生費グラフ枠">
          <a:extLst>
            <a:ext uri="{FF2B5EF4-FFF2-40B4-BE49-F238E27FC236}">
              <a16:creationId xmlns:a16="http://schemas.microsoft.com/office/drawing/2014/main" id="{00000000-0008-0000-07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49192</xdr:rowOff>
    </xdr:from>
    <xdr:to>
      <xdr:col>24</xdr:col>
      <xdr:colOff>62865</xdr:colOff>
      <xdr:row>97</xdr:row>
      <xdr:rowOff>97318</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4633595" y="15651142"/>
          <a:ext cx="1270" cy="10768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101145</xdr:rowOff>
    </xdr:from>
    <xdr:ext cx="534377" cy="259045"/>
    <xdr:sp macro="" textlink="">
      <xdr:nvSpPr>
        <xdr:cNvPr id="230" name="衛生費最小値テキスト">
          <a:extLst>
            <a:ext uri="{FF2B5EF4-FFF2-40B4-BE49-F238E27FC236}">
              <a16:creationId xmlns:a16="http://schemas.microsoft.com/office/drawing/2014/main" id="{00000000-0008-0000-0700-0000E6000000}"/>
            </a:ext>
          </a:extLst>
        </xdr:cNvPr>
        <xdr:cNvSpPr txBox="1"/>
      </xdr:nvSpPr>
      <xdr:spPr>
        <a:xfrm>
          <a:off x="4686300" y="16731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46,770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97318</xdr:rowOff>
    </xdr:from>
    <xdr:to>
      <xdr:col>24</xdr:col>
      <xdr:colOff>152400</xdr:colOff>
      <xdr:row>97</xdr:row>
      <xdr:rowOff>97318</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6727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167319</xdr:rowOff>
    </xdr:from>
    <xdr:ext cx="599010" cy="259045"/>
    <xdr:sp macro="" textlink="">
      <xdr:nvSpPr>
        <xdr:cNvPr id="232" name="衛生費最大値テキスト">
          <a:extLst>
            <a:ext uri="{FF2B5EF4-FFF2-40B4-BE49-F238E27FC236}">
              <a16:creationId xmlns:a16="http://schemas.microsoft.com/office/drawing/2014/main" id="{00000000-0008-0000-0700-0000E8000000}"/>
            </a:ext>
          </a:extLst>
        </xdr:cNvPr>
        <xdr:cNvSpPr txBox="1"/>
      </xdr:nvSpPr>
      <xdr:spPr>
        <a:xfrm>
          <a:off x="4686300" y="15426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282,296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49192</xdr:rowOff>
    </xdr:from>
    <xdr:to>
      <xdr:col>24</xdr:col>
      <xdr:colOff>152400</xdr:colOff>
      <xdr:row>91</xdr:row>
      <xdr:rowOff>49192</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4546600" y="15651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59457</xdr:rowOff>
    </xdr:from>
    <xdr:to>
      <xdr:col>24</xdr:col>
      <xdr:colOff>63500</xdr:colOff>
      <xdr:row>96</xdr:row>
      <xdr:rowOff>16979</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3797300" y="16347207"/>
          <a:ext cx="838200" cy="128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139585</xdr:rowOff>
    </xdr:from>
    <xdr:ext cx="599010" cy="259045"/>
    <xdr:sp macro="" textlink="">
      <xdr:nvSpPr>
        <xdr:cNvPr id="235" name="衛生費平均値テキスト">
          <a:extLst>
            <a:ext uri="{FF2B5EF4-FFF2-40B4-BE49-F238E27FC236}">
              <a16:creationId xmlns:a16="http://schemas.microsoft.com/office/drawing/2014/main" id="{00000000-0008-0000-0700-0000EB000000}"/>
            </a:ext>
          </a:extLst>
        </xdr:cNvPr>
        <xdr:cNvSpPr txBox="1"/>
      </xdr:nvSpPr>
      <xdr:spPr>
        <a:xfrm>
          <a:off x="4686300" y="162558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116708</xdr:rowOff>
    </xdr:from>
    <xdr:to>
      <xdr:col>24</xdr:col>
      <xdr:colOff>114300</xdr:colOff>
      <xdr:row>96</xdr:row>
      <xdr:rowOff>46858</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4584700" y="16404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59457</xdr:rowOff>
    </xdr:from>
    <xdr:to>
      <xdr:col>19</xdr:col>
      <xdr:colOff>177800</xdr:colOff>
      <xdr:row>96</xdr:row>
      <xdr:rowOff>168512</xdr:rowOff>
    </xdr:to>
    <xdr:cxnSp macro="">
      <xdr:nvCxnSpPr>
        <xdr:cNvPr id="237" name="直線コネクタ 236">
          <a:extLst>
            <a:ext uri="{FF2B5EF4-FFF2-40B4-BE49-F238E27FC236}">
              <a16:creationId xmlns:a16="http://schemas.microsoft.com/office/drawing/2014/main" id="{00000000-0008-0000-0700-0000ED000000}"/>
            </a:ext>
          </a:extLst>
        </xdr:cNvPr>
        <xdr:cNvCxnSpPr/>
      </xdr:nvCxnSpPr>
      <xdr:spPr>
        <a:xfrm flipV="1">
          <a:off x="2908300" y="16347207"/>
          <a:ext cx="889000" cy="280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17993</xdr:rowOff>
    </xdr:from>
    <xdr:to>
      <xdr:col>20</xdr:col>
      <xdr:colOff>38100</xdr:colOff>
      <xdr:row>95</xdr:row>
      <xdr:rowOff>119593</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3746500" y="1630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110720</xdr:rowOff>
    </xdr:from>
    <xdr:ext cx="599010" cy="259045"/>
    <xdr:sp macro="" textlink="">
      <xdr:nvSpPr>
        <xdr:cNvPr id="239" name="テキスト ボックス 238">
          <a:extLst>
            <a:ext uri="{FF2B5EF4-FFF2-40B4-BE49-F238E27FC236}">
              <a16:creationId xmlns:a16="http://schemas.microsoft.com/office/drawing/2014/main" id="{00000000-0008-0000-0700-0000EF000000}"/>
            </a:ext>
          </a:extLst>
        </xdr:cNvPr>
        <xdr:cNvSpPr txBox="1"/>
      </xdr:nvSpPr>
      <xdr:spPr>
        <a:xfrm>
          <a:off x="3497795" y="16398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117608</xdr:rowOff>
    </xdr:from>
    <xdr:to>
      <xdr:col>15</xdr:col>
      <xdr:colOff>50800</xdr:colOff>
      <xdr:row>96</xdr:row>
      <xdr:rowOff>168512</xdr:rowOff>
    </xdr:to>
    <xdr:cxnSp macro="">
      <xdr:nvCxnSpPr>
        <xdr:cNvPr id="240" name="直線コネクタ 239">
          <a:extLst>
            <a:ext uri="{FF2B5EF4-FFF2-40B4-BE49-F238E27FC236}">
              <a16:creationId xmlns:a16="http://schemas.microsoft.com/office/drawing/2014/main" id="{00000000-0008-0000-0700-0000F0000000}"/>
            </a:ext>
          </a:extLst>
        </xdr:cNvPr>
        <xdr:cNvCxnSpPr/>
      </xdr:nvCxnSpPr>
      <xdr:spPr>
        <a:xfrm>
          <a:off x="2019300" y="16576808"/>
          <a:ext cx="889000" cy="50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114827</xdr:rowOff>
    </xdr:from>
    <xdr:to>
      <xdr:col>15</xdr:col>
      <xdr:colOff>101600</xdr:colOff>
      <xdr:row>96</xdr:row>
      <xdr:rowOff>44977</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2857500" y="16402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61504</xdr:rowOff>
    </xdr:from>
    <xdr:ext cx="59901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2608795" y="161778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117608</xdr:rowOff>
    </xdr:from>
    <xdr:to>
      <xdr:col>10</xdr:col>
      <xdr:colOff>114300</xdr:colOff>
      <xdr:row>96</xdr:row>
      <xdr:rowOff>158948</xdr:rowOff>
    </xdr:to>
    <xdr:cxnSp macro="">
      <xdr:nvCxnSpPr>
        <xdr:cNvPr id="243" name="直線コネクタ 242">
          <a:extLst>
            <a:ext uri="{FF2B5EF4-FFF2-40B4-BE49-F238E27FC236}">
              <a16:creationId xmlns:a16="http://schemas.microsoft.com/office/drawing/2014/main" id="{00000000-0008-0000-0700-0000F3000000}"/>
            </a:ext>
          </a:extLst>
        </xdr:cNvPr>
        <xdr:cNvCxnSpPr/>
      </xdr:nvCxnSpPr>
      <xdr:spPr>
        <a:xfrm flipV="1">
          <a:off x="1130300" y="16576808"/>
          <a:ext cx="889000" cy="41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136878</xdr:rowOff>
    </xdr:from>
    <xdr:to>
      <xdr:col>10</xdr:col>
      <xdr:colOff>165100</xdr:colOff>
      <xdr:row>97</xdr:row>
      <xdr:rowOff>67028</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968500" y="16596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58155</xdr:rowOff>
    </xdr:from>
    <xdr:ext cx="534377"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1752111" y="166888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161407</xdr:rowOff>
    </xdr:from>
    <xdr:to>
      <xdr:col>6</xdr:col>
      <xdr:colOff>38100</xdr:colOff>
      <xdr:row>97</xdr:row>
      <xdr:rowOff>91557</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1079500" y="166206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82684</xdr:rowOff>
    </xdr:from>
    <xdr:ext cx="534377"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863111" y="16713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137629</xdr:rowOff>
    </xdr:from>
    <xdr:to>
      <xdr:col>24</xdr:col>
      <xdr:colOff>114300</xdr:colOff>
      <xdr:row>96</xdr:row>
      <xdr:rowOff>67779</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4584700" y="16425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116056</xdr:rowOff>
    </xdr:from>
    <xdr:ext cx="599010" cy="259045"/>
    <xdr:sp macro="" textlink="">
      <xdr:nvSpPr>
        <xdr:cNvPr id="254" name="衛生費該当値テキスト">
          <a:extLst>
            <a:ext uri="{FF2B5EF4-FFF2-40B4-BE49-F238E27FC236}">
              <a16:creationId xmlns:a16="http://schemas.microsoft.com/office/drawing/2014/main" id="{00000000-0008-0000-0700-0000FE000000}"/>
            </a:ext>
          </a:extLst>
        </xdr:cNvPr>
        <xdr:cNvSpPr txBox="1"/>
      </xdr:nvSpPr>
      <xdr:spPr>
        <a:xfrm>
          <a:off x="4686300" y="16403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8657</xdr:rowOff>
    </xdr:from>
    <xdr:to>
      <xdr:col>20</xdr:col>
      <xdr:colOff>38100</xdr:colOff>
      <xdr:row>95</xdr:row>
      <xdr:rowOff>110257</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3746500" y="16296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126784</xdr:rowOff>
    </xdr:from>
    <xdr:ext cx="59901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3497795" y="160716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117712</xdr:rowOff>
    </xdr:from>
    <xdr:to>
      <xdr:col>15</xdr:col>
      <xdr:colOff>101600</xdr:colOff>
      <xdr:row>97</xdr:row>
      <xdr:rowOff>47862</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2857500" y="16576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38989</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2641111" y="16669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66808</xdr:rowOff>
    </xdr:from>
    <xdr:to>
      <xdr:col>10</xdr:col>
      <xdr:colOff>165100</xdr:colOff>
      <xdr:row>96</xdr:row>
      <xdr:rowOff>168408</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968500" y="16526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13485</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1752111" y="16301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108148</xdr:rowOff>
    </xdr:from>
    <xdr:to>
      <xdr:col>6</xdr:col>
      <xdr:colOff>38100</xdr:colOff>
      <xdr:row>97</xdr:row>
      <xdr:rowOff>38298</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1079500" y="16567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54825</xdr:rowOff>
    </xdr:from>
    <xdr:ext cx="534377" cy="259045"/>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863111" y="16342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労働費グラフ枠">
          <a:extLst>
            <a:ext uri="{FF2B5EF4-FFF2-40B4-BE49-F238E27FC236}">
              <a16:creationId xmlns:a16="http://schemas.microsoft.com/office/drawing/2014/main" id="{00000000-0008-0000-07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141376</xdr:rowOff>
    </xdr:from>
    <xdr:to>
      <xdr:col>54</xdr:col>
      <xdr:colOff>189865</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flipV="1">
          <a:off x="10475595" y="5456326"/>
          <a:ext cx="1270" cy="12746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7" name="労働費最小値テキスト">
          <a:extLst>
            <a:ext uri="{FF2B5EF4-FFF2-40B4-BE49-F238E27FC236}">
              <a16:creationId xmlns:a16="http://schemas.microsoft.com/office/drawing/2014/main" id="{00000000-0008-0000-0700-00001F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88053</xdr:rowOff>
    </xdr:from>
    <xdr:ext cx="534377" cy="259045"/>
    <xdr:sp macro="" textlink="">
      <xdr:nvSpPr>
        <xdr:cNvPr id="289" name="労働費最大値テキスト">
          <a:extLst>
            <a:ext uri="{FF2B5EF4-FFF2-40B4-BE49-F238E27FC236}">
              <a16:creationId xmlns:a16="http://schemas.microsoft.com/office/drawing/2014/main" id="{00000000-0008-0000-0700-000021010000}"/>
            </a:ext>
          </a:extLst>
        </xdr:cNvPr>
        <xdr:cNvSpPr txBox="1"/>
      </xdr:nvSpPr>
      <xdr:spPr>
        <a:xfrm>
          <a:off x="10528300" y="5231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16,728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141376</xdr:rowOff>
    </xdr:from>
    <xdr:to>
      <xdr:col>55</xdr:col>
      <xdr:colOff>88900</xdr:colOff>
      <xdr:row>31</xdr:row>
      <xdr:rowOff>141376</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5456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31</xdr:row>
      <xdr:rowOff>141376</xdr:rowOff>
    </xdr:from>
    <xdr:to>
      <xdr:col>55</xdr:col>
      <xdr:colOff>0</xdr:colOff>
      <xdr:row>39</xdr:row>
      <xdr:rowOff>39116</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flipV="1">
          <a:off x="9639300" y="5456326"/>
          <a:ext cx="838200" cy="1269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34180</xdr:rowOff>
    </xdr:from>
    <xdr:ext cx="469744" cy="259045"/>
    <xdr:sp macro="" textlink="">
      <xdr:nvSpPr>
        <xdr:cNvPr id="292" name="労働費平均値テキスト">
          <a:extLst>
            <a:ext uri="{FF2B5EF4-FFF2-40B4-BE49-F238E27FC236}">
              <a16:creationId xmlns:a16="http://schemas.microsoft.com/office/drawing/2014/main" id="{00000000-0008-0000-0700-000024010000}"/>
            </a:ext>
          </a:extLst>
        </xdr:cNvPr>
        <xdr:cNvSpPr txBox="1"/>
      </xdr:nvSpPr>
      <xdr:spPr>
        <a:xfrm>
          <a:off x="10528300" y="65492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55753</xdr:rowOff>
    </xdr:from>
    <xdr:to>
      <xdr:col>55</xdr:col>
      <xdr:colOff>50800</xdr:colOff>
      <xdr:row>38</xdr:row>
      <xdr:rowOff>157353</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10426700" y="6570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33172</xdr:rowOff>
    </xdr:from>
    <xdr:to>
      <xdr:col>50</xdr:col>
      <xdr:colOff>114300</xdr:colOff>
      <xdr:row>39</xdr:row>
      <xdr:rowOff>39116</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8750300" y="6719722"/>
          <a:ext cx="889000" cy="59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103683</xdr:rowOff>
    </xdr:from>
    <xdr:to>
      <xdr:col>50</xdr:col>
      <xdr:colOff>165100</xdr:colOff>
      <xdr:row>39</xdr:row>
      <xdr:rowOff>33833</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9588500" y="6618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50360</xdr:rowOff>
    </xdr:from>
    <xdr:ext cx="378565"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9450017" y="63940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32791</xdr:rowOff>
    </xdr:from>
    <xdr:to>
      <xdr:col>45</xdr:col>
      <xdr:colOff>177800</xdr:colOff>
      <xdr:row>39</xdr:row>
      <xdr:rowOff>33172</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7861300" y="6719341"/>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69317</xdr:rowOff>
    </xdr:from>
    <xdr:to>
      <xdr:col>46</xdr:col>
      <xdr:colOff>38100</xdr:colOff>
      <xdr:row>38</xdr:row>
      <xdr:rowOff>170917</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8699500" y="6584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15994</xdr:rowOff>
    </xdr:from>
    <xdr:ext cx="469744"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8515428" y="63596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32791</xdr:rowOff>
    </xdr:from>
    <xdr:to>
      <xdr:col>41</xdr:col>
      <xdr:colOff>50800</xdr:colOff>
      <xdr:row>39</xdr:row>
      <xdr:rowOff>37287</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flipV="1">
          <a:off x="6972300" y="6719341"/>
          <a:ext cx="889000" cy="4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135763</xdr:rowOff>
    </xdr:from>
    <xdr:to>
      <xdr:col>41</xdr:col>
      <xdr:colOff>101600</xdr:colOff>
      <xdr:row>39</xdr:row>
      <xdr:rowOff>65913</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7810500" y="6650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82440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7672017" y="64260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134772</xdr:rowOff>
    </xdr:from>
    <xdr:to>
      <xdr:col>36</xdr:col>
      <xdr:colOff>165100</xdr:colOff>
      <xdr:row>39</xdr:row>
      <xdr:rowOff>64922</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6921500" y="664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81449</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3017" y="64250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31</xdr:row>
      <xdr:rowOff>90576</xdr:rowOff>
    </xdr:from>
    <xdr:to>
      <xdr:col>55</xdr:col>
      <xdr:colOff>50800</xdr:colOff>
      <xdr:row>32</xdr:row>
      <xdr:rowOff>20726</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10426700" y="5405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31</xdr:row>
      <xdr:rowOff>43603</xdr:rowOff>
    </xdr:from>
    <xdr:ext cx="534377" cy="259045"/>
    <xdr:sp macro="" textlink="">
      <xdr:nvSpPr>
        <xdr:cNvPr id="311" name="労働費該当値テキスト">
          <a:extLst>
            <a:ext uri="{FF2B5EF4-FFF2-40B4-BE49-F238E27FC236}">
              <a16:creationId xmlns:a16="http://schemas.microsoft.com/office/drawing/2014/main" id="{00000000-0008-0000-0700-000037010000}"/>
            </a:ext>
          </a:extLst>
        </xdr:cNvPr>
        <xdr:cNvSpPr txBox="1"/>
      </xdr:nvSpPr>
      <xdr:spPr>
        <a:xfrm>
          <a:off x="10528300" y="5358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159766</xdr:rowOff>
    </xdr:from>
    <xdr:to>
      <xdr:col>50</xdr:col>
      <xdr:colOff>165100</xdr:colOff>
      <xdr:row>39</xdr:row>
      <xdr:rowOff>89916</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9588500" y="6674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147833</xdr:colOff>
      <xdr:row>39</xdr:row>
      <xdr:rowOff>81043</xdr:rowOff>
    </xdr:from>
    <xdr:ext cx="313932"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9482333" y="676759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153822</xdr:rowOff>
    </xdr:from>
    <xdr:to>
      <xdr:col>46</xdr:col>
      <xdr:colOff>38100</xdr:colOff>
      <xdr:row>39</xdr:row>
      <xdr:rowOff>83972</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8699500" y="6668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75099</xdr:rowOff>
    </xdr:from>
    <xdr:ext cx="378565"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8561017" y="676164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153441</xdr:rowOff>
    </xdr:from>
    <xdr:to>
      <xdr:col>41</xdr:col>
      <xdr:colOff>101600</xdr:colOff>
      <xdr:row>39</xdr:row>
      <xdr:rowOff>83591</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7810500" y="66685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74718</xdr:rowOff>
    </xdr:from>
    <xdr:ext cx="378565"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7672017" y="67612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157937</xdr:rowOff>
    </xdr:from>
    <xdr:to>
      <xdr:col>36</xdr:col>
      <xdr:colOff>165100</xdr:colOff>
      <xdr:row>39</xdr:row>
      <xdr:rowOff>88087</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6921500" y="6673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147833</xdr:colOff>
      <xdr:row>39</xdr:row>
      <xdr:rowOff>79214</xdr:rowOff>
    </xdr:from>
    <xdr:ext cx="313932"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6815333" y="676576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a:extLst>
            <a:ext uri="{FF2B5EF4-FFF2-40B4-BE49-F238E27FC236}">
              <a16:creationId xmlns:a16="http://schemas.microsoft.com/office/drawing/2014/main" id="{00000000-0008-0000-07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102491</xdr:rowOff>
    </xdr:from>
    <xdr:to>
      <xdr:col>54</xdr:col>
      <xdr:colOff>189865</xdr:colOff>
      <xdr:row>59</xdr:row>
      <xdr:rowOff>32869</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10475595" y="8674991"/>
          <a:ext cx="1270" cy="14734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36696</xdr:rowOff>
    </xdr:from>
    <xdr:ext cx="469744" cy="259045"/>
    <xdr:sp macro="" textlink="">
      <xdr:nvSpPr>
        <xdr:cNvPr id="344" name="農林水産業費最小値テキスト">
          <a:extLst>
            <a:ext uri="{FF2B5EF4-FFF2-40B4-BE49-F238E27FC236}">
              <a16:creationId xmlns:a16="http://schemas.microsoft.com/office/drawing/2014/main" id="{00000000-0008-0000-0700-000058010000}"/>
            </a:ext>
          </a:extLst>
        </xdr:cNvPr>
        <xdr:cNvSpPr txBox="1"/>
      </xdr:nvSpPr>
      <xdr:spPr>
        <a:xfrm>
          <a:off x="10528300" y="101522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32869</xdr:rowOff>
    </xdr:from>
    <xdr:to>
      <xdr:col>55</xdr:col>
      <xdr:colOff>88900</xdr:colOff>
      <xdr:row>59</xdr:row>
      <xdr:rowOff>32869</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101484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49168</xdr:rowOff>
    </xdr:from>
    <xdr:ext cx="690189" cy="259045"/>
    <xdr:sp macro="" textlink="">
      <xdr:nvSpPr>
        <xdr:cNvPr id="346" name="農林水産業費最大値テキスト">
          <a:extLst>
            <a:ext uri="{FF2B5EF4-FFF2-40B4-BE49-F238E27FC236}">
              <a16:creationId xmlns:a16="http://schemas.microsoft.com/office/drawing/2014/main" id="{00000000-0008-0000-0700-00005A010000}"/>
            </a:ext>
          </a:extLst>
        </xdr:cNvPr>
        <xdr:cNvSpPr txBox="1"/>
      </xdr:nvSpPr>
      <xdr:spPr>
        <a:xfrm>
          <a:off x="10528300" y="845021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1,169,299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102491</xdr:rowOff>
    </xdr:from>
    <xdr:to>
      <xdr:col>55</xdr:col>
      <xdr:colOff>88900</xdr:colOff>
      <xdr:row>50</xdr:row>
      <xdr:rowOff>102491</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10388600" y="86749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25662</xdr:rowOff>
    </xdr:from>
    <xdr:to>
      <xdr:col>55</xdr:col>
      <xdr:colOff>0</xdr:colOff>
      <xdr:row>58</xdr:row>
      <xdr:rowOff>32433</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9639300" y="9969762"/>
          <a:ext cx="838200" cy="6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139012</xdr:rowOff>
    </xdr:from>
    <xdr:ext cx="599010" cy="259045"/>
    <xdr:sp macro="" textlink="">
      <xdr:nvSpPr>
        <xdr:cNvPr id="349" name="農林水産業費平均値テキスト">
          <a:extLst>
            <a:ext uri="{FF2B5EF4-FFF2-40B4-BE49-F238E27FC236}">
              <a16:creationId xmlns:a16="http://schemas.microsoft.com/office/drawing/2014/main" id="{00000000-0008-0000-0700-00005D010000}"/>
            </a:ext>
          </a:extLst>
        </xdr:cNvPr>
        <xdr:cNvSpPr txBox="1"/>
      </xdr:nvSpPr>
      <xdr:spPr>
        <a:xfrm>
          <a:off x="10528300" y="99116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138,555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160585</xdr:rowOff>
    </xdr:from>
    <xdr:to>
      <xdr:col>55</xdr:col>
      <xdr:colOff>50800</xdr:colOff>
      <xdr:row>58</xdr:row>
      <xdr:rowOff>90735</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10426700" y="9933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25662</xdr:rowOff>
    </xdr:from>
    <xdr:to>
      <xdr:col>50</xdr:col>
      <xdr:colOff>114300</xdr:colOff>
      <xdr:row>58</xdr:row>
      <xdr:rowOff>34046</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flipV="1">
          <a:off x="8750300" y="9969762"/>
          <a:ext cx="889000" cy="8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138238</xdr:rowOff>
    </xdr:from>
    <xdr:to>
      <xdr:col>50</xdr:col>
      <xdr:colOff>165100</xdr:colOff>
      <xdr:row>58</xdr:row>
      <xdr:rowOff>68388</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9588500" y="9910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84915</xdr:rowOff>
    </xdr:from>
    <xdr:ext cx="59901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9339795" y="96861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34046</xdr:rowOff>
    </xdr:from>
    <xdr:to>
      <xdr:col>45</xdr:col>
      <xdr:colOff>177800</xdr:colOff>
      <xdr:row>58</xdr:row>
      <xdr:rowOff>87560</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flipV="1">
          <a:off x="7861300" y="9978146"/>
          <a:ext cx="889000" cy="53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166007</xdr:rowOff>
    </xdr:from>
    <xdr:to>
      <xdr:col>46</xdr:col>
      <xdr:colOff>38100</xdr:colOff>
      <xdr:row>58</xdr:row>
      <xdr:rowOff>96157</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8699500" y="9938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87284</xdr:rowOff>
    </xdr:from>
    <xdr:ext cx="59901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8450795" y="10031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134,286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74144</xdr:rowOff>
    </xdr:from>
    <xdr:to>
      <xdr:col>41</xdr:col>
      <xdr:colOff>50800</xdr:colOff>
      <xdr:row>58</xdr:row>
      <xdr:rowOff>87560</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a:off x="6972300" y="10018244"/>
          <a:ext cx="889000" cy="13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99392</xdr:rowOff>
    </xdr:from>
    <xdr:to>
      <xdr:col>41</xdr:col>
      <xdr:colOff>101600</xdr:colOff>
      <xdr:row>59</xdr:row>
      <xdr:rowOff>29542</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7810500" y="10043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20669</xdr:rowOff>
    </xdr:from>
    <xdr:ext cx="534377"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7594111" y="10136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105722</xdr:rowOff>
    </xdr:from>
    <xdr:to>
      <xdr:col>36</xdr:col>
      <xdr:colOff>165100</xdr:colOff>
      <xdr:row>59</xdr:row>
      <xdr:rowOff>35872</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6921500" y="10049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59</xdr:row>
      <xdr:rowOff>26999</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705111" y="10142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153083</xdr:rowOff>
    </xdr:from>
    <xdr:to>
      <xdr:col>55</xdr:col>
      <xdr:colOff>50800</xdr:colOff>
      <xdr:row>58</xdr:row>
      <xdr:rowOff>83233</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10426700" y="9925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4510</xdr:rowOff>
    </xdr:from>
    <xdr:ext cx="599010" cy="259045"/>
    <xdr:sp macro="" textlink="">
      <xdr:nvSpPr>
        <xdr:cNvPr id="368" name="農林水産業費該当値テキスト">
          <a:extLst>
            <a:ext uri="{FF2B5EF4-FFF2-40B4-BE49-F238E27FC236}">
              <a16:creationId xmlns:a16="http://schemas.microsoft.com/office/drawing/2014/main" id="{00000000-0008-0000-0700-000070010000}"/>
            </a:ext>
          </a:extLst>
        </xdr:cNvPr>
        <xdr:cNvSpPr txBox="1"/>
      </xdr:nvSpPr>
      <xdr:spPr>
        <a:xfrm>
          <a:off x="10528300" y="97771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146312</xdr:rowOff>
    </xdr:from>
    <xdr:to>
      <xdr:col>50</xdr:col>
      <xdr:colOff>165100</xdr:colOff>
      <xdr:row>58</xdr:row>
      <xdr:rowOff>76462</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9588500" y="9918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67589</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9339795" y="10011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154696</xdr:rowOff>
    </xdr:from>
    <xdr:to>
      <xdr:col>46</xdr:col>
      <xdr:colOff>38100</xdr:colOff>
      <xdr:row>58</xdr:row>
      <xdr:rowOff>84846</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8699500" y="9927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101373</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8450795" y="97025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36760</xdr:rowOff>
    </xdr:from>
    <xdr:to>
      <xdr:col>41</xdr:col>
      <xdr:colOff>101600</xdr:colOff>
      <xdr:row>58</xdr:row>
      <xdr:rowOff>138360</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7810500" y="9980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154887</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7561795" y="97560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23344</xdr:rowOff>
    </xdr:from>
    <xdr:to>
      <xdr:col>36</xdr:col>
      <xdr:colOff>165100</xdr:colOff>
      <xdr:row>58</xdr:row>
      <xdr:rowOff>124944</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6921500" y="9967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141471</xdr:rowOff>
    </xdr:from>
    <xdr:ext cx="599010"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672795" y="9742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99893</xdr:rowOff>
    </xdr:from>
    <xdr:to>
      <xdr:col>54</xdr:col>
      <xdr:colOff>189865</xdr:colOff>
      <xdr:row>79</xdr:row>
      <xdr:rowOff>15894</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10475595" y="12101393"/>
          <a:ext cx="1270" cy="14590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19721</xdr:rowOff>
    </xdr:from>
    <xdr:ext cx="469744" cy="259045"/>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10528300" y="135642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15894</xdr:rowOff>
    </xdr:from>
    <xdr:to>
      <xdr:col>55</xdr:col>
      <xdr:colOff>88900</xdr:colOff>
      <xdr:row>79</xdr:row>
      <xdr:rowOff>15894</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3560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46570</xdr:rowOff>
    </xdr:from>
    <xdr:ext cx="599010" cy="259045"/>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10528300" y="11876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390,448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99893</xdr:rowOff>
    </xdr:from>
    <xdr:to>
      <xdr:col>55</xdr:col>
      <xdr:colOff>88900</xdr:colOff>
      <xdr:row>70</xdr:row>
      <xdr:rowOff>99893</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10388600" y="12101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81350</xdr:rowOff>
    </xdr:from>
    <xdr:to>
      <xdr:col>55</xdr:col>
      <xdr:colOff>0</xdr:colOff>
      <xdr:row>78</xdr:row>
      <xdr:rowOff>142233</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9639300" y="13454450"/>
          <a:ext cx="838200" cy="60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53385</xdr:rowOff>
    </xdr:from>
    <xdr:ext cx="534377" cy="259045"/>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10528300" y="130835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30508</xdr:rowOff>
    </xdr:from>
    <xdr:to>
      <xdr:col>55</xdr:col>
      <xdr:colOff>50800</xdr:colOff>
      <xdr:row>77</xdr:row>
      <xdr:rowOff>132108</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10426700" y="13232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71543</xdr:rowOff>
    </xdr:from>
    <xdr:to>
      <xdr:col>50</xdr:col>
      <xdr:colOff>114300</xdr:colOff>
      <xdr:row>78</xdr:row>
      <xdr:rowOff>142233</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8750300" y="13444643"/>
          <a:ext cx="889000" cy="70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81787</xdr:rowOff>
    </xdr:from>
    <xdr:to>
      <xdr:col>50</xdr:col>
      <xdr:colOff>165100</xdr:colOff>
      <xdr:row>78</xdr:row>
      <xdr:rowOff>11937</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9588500" y="13283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28464</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9372111" y="13058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71543</xdr:rowOff>
    </xdr:from>
    <xdr:to>
      <xdr:col>45</xdr:col>
      <xdr:colOff>177800</xdr:colOff>
      <xdr:row>78</xdr:row>
      <xdr:rowOff>117545</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7861300" y="13444643"/>
          <a:ext cx="889000" cy="4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92661</xdr:rowOff>
    </xdr:from>
    <xdr:to>
      <xdr:col>46</xdr:col>
      <xdr:colOff>38100</xdr:colOff>
      <xdr:row>78</xdr:row>
      <xdr:rowOff>22811</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8699500" y="13294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39338</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8483111" y="13069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117545</xdr:rowOff>
    </xdr:from>
    <xdr:to>
      <xdr:col>41</xdr:col>
      <xdr:colOff>50800</xdr:colOff>
      <xdr:row>78</xdr:row>
      <xdr:rowOff>132118</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flipV="1">
          <a:off x="6972300" y="13490645"/>
          <a:ext cx="889000" cy="14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95727</xdr:rowOff>
    </xdr:from>
    <xdr:to>
      <xdr:col>41</xdr:col>
      <xdr:colOff>101600</xdr:colOff>
      <xdr:row>79</xdr:row>
      <xdr:rowOff>25877</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810500" y="13468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17004</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7594111" y="13561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94672</xdr:rowOff>
    </xdr:from>
    <xdr:to>
      <xdr:col>36</xdr:col>
      <xdr:colOff>165100</xdr:colOff>
      <xdr:row>79</xdr:row>
      <xdr:rowOff>24822</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921500" y="13467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15949</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05111" y="13560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30550</xdr:rowOff>
    </xdr:from>
    <xdr:to>
      <xdr:col>55</xdr:col>
      <xdr:colOff>50800</xdr:colOff>
      <xdr:row>78</xdr:row>
      <xdr:rowOff>132150</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10426700" y="13403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116927</xdr:rowOff>
    </xdr:from>
    <xdr:ext cx="534377" cy="259045"/>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10528300" y="13318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91433</xdr:rowOff>
    </xdr:from>
    <xdr:to>
      <xdr:col>50</xdr:col>
      <xdr:colOff>165100</xdr:colOff>
      <xdr:row>79</xdr:row>
      <xdr:rowOff>21583</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9588500" y="13464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12710</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9372111" y="13557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20743</xdr:rowOff>
    </xdr:from>
    <xdr:to>
      <xdr:col>46</xdr:col>
      <xdr:colOff>38100</xdr:colOff>
      <xdr:row>78</xdr:row>
      <xdr:rowOff>122343</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8699500" y="13393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113470</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8483111" y="134865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66745</xdr:rowOff>
    </xdr:from>
    <xdr:to>
      <xdr:col>41</xdr:col>
      <xdr:colOff>101600</xdr:colOff>
      <xdr:row>78</xdr:row>
      <xdr:rowOff>168345</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810500" y="13439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13422</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7594111" y="132150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81318</xdr:rowOff>
    </xdr:from>
    <xdr:to>
      <xdr:col>36</xdr:col>
      <xdr:colOff>165100</xdr:colOff>
      <xdr:row>79</xdr:row>
      <xdr:rowOff>11468</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921500" y="13454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27995</xdr:rowOff>
    </xdr:from>
    <xdr:ext cx="534377"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705111" y="13229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47220</xdr:rowOff>
    </xdr:from>
    <xdr:to>
      <xdr:col>54</xdr:col>
      <xdr:colOff>189865</xdr:colOff>
      <xdr:row>99</xdr:row>
      <xdr:rowOff>2284</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649170"/>
          <a:ext cx="1270" cy="13266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6111</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6979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2284</xdr:rowOff>
    </xdr:from>
    <xdr:to>
      <xdr:col>55</xdr:col>
      <xdr:colOff>88900</xdr:colOff>
      <xdr:row>99</xdr:row>
      <xdr:rowOff>2284</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6975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165347</xdr:rowOff>
    </xdr:from>
    <xdr:ext cx="690189"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42439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1,077,819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47220</xdr:rowOff>
    </xdr:from>
    <xdr:to>
      <xdr:col>55</xdr:col>
      <xdr:colOff>88900</xdr:colOff>
      <xdr:row>91</xdr:row>
      <xdr:rowOff>47220</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649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29536</xdr:rowOff>
    </xdr:from>
    <xdr:to>
      <xdr:col>55</xdr:col>
      <xdr:colOff>0</xdr:colOff>
      <xdr:row>98</xdr:row>
      <xdr:rowOff>30597</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9639300" y="16831636"/>
          <a:ext cx="838200" cy="10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161630</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62083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138753</xdr:rowOff>
    </xdr:from>
    <xdr:to>
      <xdr:col>55</xdr:col>
      <xdr:colOff>50800</xdr:colOff>
      <xdr:row>98</xdr:row>
      <xdr:rowOff>68903</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694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29536</xdr:rowOff>
    </xdr:from>
    <xdr:to>
      <xdr:col>50</xdr:col>
      <xdr:colOff>114300</xdr:colOff>
      <xdr:row>98</xdr:row>
      <xdr:rowOff>85353</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8750300" y="16831636"/>
          <a:ext cx="889000" cy="55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159435</xdr:rowOff>
    </xdr:from>
    <xdr:to>
      <xdr:col>50</xdr:col>
      <xdr:colOff>165100</xdr:colOff>
      <xdr:row>98</xdr:row>
      <xdr:rowOff>89585</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790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80712</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8828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74061</xdr:rowOff>
    </xdr:from>
    <xdr:to>
      <xdr:col>45</xdr:col>
      <xdr:colOff>177800</xdr:colOff>
      <xdr:row>98</xdr:row>
      <xdr:rowOff>85353</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a:off x="7861300" y="16876161"/>
          <a:ext cx="889000" cy="11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158835</xdr:rowOff>
    </xdr:from>
    <xdr:to>
      <xdr:col>46</xdr:col>
      <xdr:colOff>38100</xdr:colOff>
      <xdr:row>98</xdr:row>
      <xdr:rowOff>88985</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789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105512</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795" y="16564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74061</xdr:rowOff>
    </xdr:from>
    <xdr:to>
      <xdr:col>41</xdr:col>
      <xdr:colOff>50800</xdr:colOff>
      <xdr:row>98</xdr:row>
      <xdr:rowOff>111058</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6972300" y="16876161"/>
          <a:ext cx="889000" cy="369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53721</xdr:rowOff>
    </xdr:from>
    <xdr:to>
      <xdr:col>41</xdr:col>
      <xdr:colOff>101600</xdr:colOff>
      <xdr:row>98</xdr:row>
      <xdr:rowOff>155321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855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146448</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94111" y="169485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44022</xdr:rowOff>
    </xdr:from>
    <xdr:to>
      <xdr:col>36</xdr:col>
      <xdr:colOff>165100</xdr:colOff>
      <xdr:row>98</xdr:row>
      <xdr:rowOff>145622</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846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162149</xdr:rowOff>
    </xdr:from>
    <xdr:ext cx="534377"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05111" y="16621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151247</xdr:rowOff>
    </xdr:from>
    <xdr:to>
      <xdr:col>55</xdr:col>
      <xdr:colOff>50800</xdr:colOff>
      <xdr:row>98</xdr:row>
      <xdr:rowOff>81397</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781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129674</xdr:rowOff>
    </xdr:from>
    <xdr:ext cx="599010"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760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145,908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150186</xdr:rowOff>
    </xdr:from>
    <xdr:to>
      <xdr:col>50</xdr:col>
      <xdr:colOff>165100</xdr:colOff>
      <xdr:row>98</xdr:row>
      <xdr:rowOff>80336</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780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96863</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39795" y="16556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34553</xdr:rowOff>
    </xdr:from>
    <xdr:to>
      <xdr:col>46</xdr:col>
      <xdr:colOff>38100</xdr:colOff>
      <xdr:row>98</xdr:row>
      <xdr:rowOff>136153</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836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127280</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50795" y="169293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23261</xdr:rowOff>
    </xdr:from>
    <xdr:to>
      <xdr:col>41</xdr:col>
      <xdr:colOff>101600</xdr:colOff>
      <xdr:row>98</xdr:row>
      <xdr:rowOff>124861</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825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141388</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795" y="16600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60258</xdr:rowOff>
    </xdr:from>
    <xdr:to>
      <xdr:col>36</xdr:col>
      <xdr:colOff>165100</xdr:colOff>
      <xdr:row>98</xdr:row>
      <xdr:rowOff>161858</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862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152985</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705111" y="169550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16892</xdr:rowOff>
    </xdr:from>
    <xdr:to>
      <xdr:col>85</xdr:col>
      <xdr:colOff>126364</xdr:colOff>
      <xdr:row>39</xdr:row>
      <xdr:rowOff>985</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331842"/>
          <a:ext cx="1269" cy="13556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4812</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913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985</xdr:rowOff>
    </xdr:from>
    <xdr:to>
      <xdr:col>86</xdr:col>
      <xdr:colOff>25400</xdr:colOff>
      <xdr:row>39</xdr:row>
      <xdr:rowOff>985</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875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135019</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51070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367,233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16892</xdr:rowOff>
    </xdr:from>
    <xdr:to>
      <xdr:col>86</xdr:col>
      <xdr:colOff>25400</xdr:colOff>
      <xdr:row>31</xdr:row>
      <xdr:rowOff>16892</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3318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34117</xdr:rowOff>
    </xdr:from>
    <xdr:to>
      <xdr:col>85</xdr:col>
      <xdr:colOff>127000</xdr:colOff>
      <xdr:row>38</xdr:row>
      <xdr:rowOff>40301</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5481300" y="6549217"/>
          <a:ext cx="838200" cy="61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120753</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2929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97876</xdr:rowOff>
    </xdr:from>
    <xdr:to>
      <xdr:col>85</xdr:col>
      <xdr:colOff>177800</xdr:colOff>
      <xdr:row>38</xdr:row>
      <xdr:rowOff>28026</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41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4918</xdr:rowOff>
    </xdr:from>
    <xdr:to>
      <xdr:col>81</xdr:col>
      <xdr:colOff>50800</xdr:colOff>
      <xdr:row>38</xdr:row>
      <xdr:rowOff>40301</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4592300" y="6520018"/>
          <a:ext cx="889000" cy="35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94649</xdr:rowOff>
    </xdr:from>
    <xdr:to>
      <xdr:col>81</xdr:col>
      <xdr:colOff>101600</xdr:colOff>
      <xdr:row>38</xdr:row>
      <xdr:rowOff>24799</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38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41326</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213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4918</xdr:rowOff>
    </xdr:from>
    <xdr:to>
      <xdr:col>76</xdr:col>
      <xdr:colOff>114300</xdr:colOff>
      <xdr:row>38</xdr:row>
      <xdr:rowOff>18374</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3703300" y="6520018"/>
          <a:ext cx="889000" cy="13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106742</xdr:rowOff>
    </xdr:from>
    <xdr:to>
      <xdr:col>76</xdr:col>
      <xdr:colOff>165100</xdr:colOff>
      <xdr:row>38</xdr:row>
      <xdr:rowOff>36892</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5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53419</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225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16382</xdr:rowOff>
    </xdr:from>
    <xdr:to>
      <xdr:col>71</xdr:col>
      <xdr:colOff>177800</xdr:colOff>
      <xdr:row>38</xdr:row>
      <xdr:rowOff>18374</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2814300" y="6531482"/>
          <a:ext cx="889000" cy="1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29514</xdr:rowOff>
    </xdr:from>
    <xdr:to>
      <xdr:col>72</xdr:col>
      <xdr:colOff>38100</xdr:colOff>
      <xdr:row>38</xdr:row>
      <xdr:rowOff>131114</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544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122241</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6373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42323</xdr:rowOff>
    </xdr:from>
    <xdr:to>
      <xdr:col>67</xdr:col>
      <xdr:colOff>101600</xdr:colOff>
      <xdr:row>38</xdr:row>
      <xdr:rowOff>143923</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557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135050</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650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154767</xdr:rowOff>
    </xdr:from>
    <xdr:to>
      <xdr:col>85</xdr:col>
      <xdr:colOff>177800</xdr:colOff>
      <xdr:row>38</xdr:row>
      <xdr:rowOff>84917</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498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133194</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476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160951</xdr:rowOff>
    </xdr:from>
    <xdr:to>
      <xdr:col>81</xdr:col>
      <xdr:colOff>101600</xdr:colOff>
      <xdr:row>38</xdr:row>
      <xdr:rowOff>91101</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504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82228</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5973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125568</xdr:rowOff>
    </xdr:from>
    <xdr:to>
      <xdr:col>76</xdr:col>
      <xdr:colOff>165100</xdr:colOff>
      <xdr:row>38</xdr:row>
      <xdr:rowOff>55718</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469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46845</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5619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139024</xdr:rowOff>
    </xdr:from>
    <xdr:to>
      <xdr:col>72</xdr:col>
      <xdr:colOff>38100</xdr:colOff>
      <xdr:row>38</xdr:row>
      <xdr:rowOff>69174</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482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85701</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257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137032</xdr:rowOff>
    </xdr:from>
    <xdr:to>
      <xdr:col>67</xdr:col>
      <xdr:colOff>101600</xdr:colOff>
      <xdr:row>38</xdr:row>
      <xdr:rowOff>67182</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480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83709</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255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0" name="教育費グラフ枠">
          <a:extLst>
            <a:ext uri="{FF2B5EF4-FFF2-40B4-BE49-F238E27FC236}">
              <a16:creationId xmlns:a16="http://schemas.microsoft.com/office/drawing/2014/main" id="{00000000-0008-0000-0700-00003A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4620</xdr:rowOff>
    </xdr:from>
    <xdr:to>
      <xdr:col>85</xdr:col>
      <xdr:colOff>126364</xdr:colOff>
      <xdr:row>57</xdr:row>
      <xdr:rowOff>155706</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6317595" y="8577120"/>
          <a:ext cx="1269" cy="13512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159533</xdr:rowOff>
    </xdr:from>
    <xdr:ext cx="534377" cy="259045"/>
    <xdr:sp macro="" textlink="">
      <xdr:nvSpPr>
        <xdr:cNvPr id="572" name="教育費最小値テキスト">
          <a:extLst>
            <a:ext uri="{FF2B5EF4-FFF2-40B4-BE49-F238E27FC236}">
              <a16:creationId xmlns:a16="http://schemas.microsoft.com/office/drawing/2014/main" id="{00000000-0008-0000-0700-00003C020000}"/>
            </a:ext>
          </a:extLst>
        </xdr:cNvPr>
        <xdr:cNvSpPr txBox="1"/>
      </xdr:nvSpPr>
      <xdr:spPr>
        <a:xfrm>
          <a:off x="16370300" y="9932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60,799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155706</xdr:rowOff>
    </xdr:from>
    <xdr:to>
      <xdr:col>86</xdr:col>
      <xdr:colOff>25400</xdr:colOff>
      <xdr:row>57</xdr:row>
      <xdr:rowOff>155706</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99283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122747</xdr:rowOff>
    </xdr:from>
    <xdr:ext cx="599010" cy="259045"/>
    <xdr:sp macro="" textlink="">
      <xdr:nvSpPr>
        <xdr:cNvPr id="574" name="教育費最大値テキスト">
          <a:extLst>
            <a:ext uri="{FF2B5EF4-FFF2-40B4-BE49-F238E27FC236}">
              <a16:creationId xmlns:a16="http://schemas.microsoft.com/office/drawing/2014/main" id="{00000000-0008-0000-0700-00003E020000}"/>
            </a:ext>
          </a:extLst>
        </xdr:cNvPr>
        <xdr:cNvSpPr txBox="1"/>
      </xdr:nvSpPr>
      <xdr:spPr>
        <a:xfrm>
          <a:off x="16370300" y="83523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415,454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4620</xdr:rowOff>
    </xdr:from>
    <xdr:to>
      <xdr:col>86</xdr:col>
      <xdr:colOff>25400</xdr:colOff>
      <xdr:row>50</xdr:row>
      <xdr:rowOff>4620</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8577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11322</xdr:rowOff>
    </xdr:from>
    <xdr:to>
      <xdr:col>85</xdr:col>
      <xdr:colOff>127000</xdr:colOff>
      <xdr:row>57</xdr:row>
      <xdr:rowOff>24230</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5481300" y="9783972"/>
          <a:ext cx="838200" cy="12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69014</xdr:rowOff>
    </xdr:from>
    <xdr:ext cx="599010" cy="259045"/>
    <xdr:sp macro="" textlink="">
      <xdr:nvSpPr>
        <xdr:cNvPr id="577" name="教育費平均値テキスト">
          <a:extLst>
            <a:ext uri="{FF2B5EF4-FFF2-40B4-BE49-F238E27FC236}">
              <a16:creationId xmlns:a16="http://schemas.microsoft.com/office/drawing/2014/main" id="{00000000-0008-0000-0700-000041020000}"/>
            </a:ext>
          </a:extLst>
        </xdr:cNvPr>
        <xdr:cNvSpPr txBox="1"/>
      </xdr:nvSpPr>
      <xdr:spPr>
        <a:xfrm>
          <a:off x="16370300" y="94987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121,224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46137</xdr:rowOff>
    </xdr:from>
    <xdr:to>
      <xdr:col>85</xdr:col>
      <xdr:colOff>177800</xdr:colOff>
      <xdr:row>56</xdr:row>
      <xdr:rowOff>147737</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6268700" y="9647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119023</xdr:rowOff>
    </xdr:from>
    <xdr:to>
      <xdr:col>81</xdr:col>
      <xdr:colOff>50800</xdr:colOff>
      <xdr:row>57</xdr:row>
      <xdr:rowOff>11322</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4592300" y="9548773"/>
          <a:ext cx="889000" cy="235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74163</xdr:rowOff>
    </xdr:from>
    <xdr:to>
      <xdr:col>81</xdr:col>
      <xdr:colOff>101600</xdr:colOff>
      <xdr:row>57</xdr:row>
      <xdr:rowOff>4313</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5430500" y="9675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20840</xdr:rowOff>
    </xdr:from>
    <xdr:ext cx="59901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5181795" y="94505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119023</xdr:rowOff>
    </xdr:from>
    <xdr:to>
      <xdr:col>76</xdr:col>
      <xdr:colOff>114300</xdr:colOff>
      <xdr:row>57</xdr:row>
      <xdr:rowOff>72892</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flipV="1">
          <a:off x="13703300" y="9548773"/>
          <a:ext cx="889000" cy="296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80610</xdr:rowOff>
    </xdr:from>
    <xdr:to>
      <xdr:col>76</xdr:col>
      <xdr:colOff>165100</xdr:colOff>
      <xdr:row>57</xdr:row>
      <xdr:rowOff>10760</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4541500" y="968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1887</xdr:rowOff>
    </xdr:from>
    <xdr:ext cx="59901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4292795" y="97745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7436</xdr:rowOff>
    </xdr:from>
    <xdr:to>
      <xdr:col>71</xdr:col>
      <xdr:colOff>177800</xdr:colOff>
      <xdr:row>57</xdr:row>
      <xdr:rowOff>72892</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a:off x="12814300" y="9780086"/>
          <a:ext cx="889000" cy="65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56686</xdr:rowOff>
    </xdr:from>
    <xdr:to>
      <xdr:col>72</xdr:col>
      <xdr:colOff>38100</xdr:colOff>
      <xdr:row>57</xdr:row>
      <xdr:rowOff>158286</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3652500" y="9829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149413</xdr:rowOff>
    </xdr:from>
    <xdr:ext cx="534377"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436111" y="9922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81520</xdr:rowOff>
    </xdr:from>
    <xdr:to>
      <xdr:col>67</xdr:col>
      <xdr:colOff>101600</xdr:colOff>
      <xdr:row>58</xdr:row>
      <xdr:rowOff>11670</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2763500" y="985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2797</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547111" y="9946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144880</xdr:rowOff>
    </xdr:from>
    <xdr:to>
      <xdr:col>85</xdr:col>
      <xdr:colOff>177800</xdr:colOff>
      <xdr:row>57</xdr:row>
      <xdr:rowOff>75030</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6268700" y="9746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123307</xdr:rowOff>
    </xdr:from>
    <xdr:ext cx="534377" cy="259045"/>
    <xdr:sp macro="" textlink="">
      <xdr:nvSpPr>
        <xdr:cNvPr id="596" name="教育費該当値テキスト">
          <a:extLst>
            <a:ext uri="{FF2B5EF4-FFF2-40B4-BE49-F238E27FC236}">
              <a16:creationId xmlns:a16="http://schemas.microsoft.com/office/drawing/2014/main" id="{00000000-0008-0000-0700-000054020000}"/>
            </a:ext>
          </a:extLst>
        </xdr:cNvPr>
        <xdr:cNvSpPr txBox="1"/>
      </xdr:nvSpPr>
      <xdr:spPr>
        <a:xfrm>
          <a:off x="16370300" y="9724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131972</xdr:rowOff>
    </xdr:from>
    <xdr:to>
      <xdr:col>81</xdr:col>
      <xdr:colOff>101600</xdr:colOff>
      <xdr:row>57</xdr:row>
      <xdr:rowOff>62122</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5430500" y="9733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53249</xdr:rowOff>
    </xdr:from>
    <xdr:ext cx="534377"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5214111" y="9825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55</xdr:row>
      <xdr:rowOff>68223</xdr:rowOff>
    </xdr:from>
    <xdr:to>
      <xdr:col>76</xdr:col>
      <xdr:colOff>165100</xdr:colOff>
      <xdr:row>55</xdr:row>
      <xdr:rowOff>169823</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4541500" y="9497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54</xdr:row>
      <xdr:rowOff>14900</xdr:rowOff>
    </xdr:from>
    <xdr:ext cx="59901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4292795" y="9273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22092</xdr:rowOff>
    </xdr:from>
    <xdr:to>
      <xdr:col>72</xdr:col>
      <xdr:colOff>38100</xdr:colOff>
      <xdr:row>57</xdr:row>
      <xdr:rowOff>123692</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3652500" y="9794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140219</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3436111" y="9569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128086</xdr:rowOff>
    </xdr:from>
    <xdr:to>
      <xdr:col>67</xdr:col>
      <xdr:colOff>101600</xdr:colOff>
      <xdr:row>57</xdr:row>
      <xdr:rowOff>58236</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2763500" y="9729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74763</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547111" y="9504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7" name="災害復旧費グラフ枠">
          <a:extLst>
            <a:ext uri="{FF2B5EF4-FFF2-40B4-BE49-F238E27FC236}">
              <a16:creationId xmlns:a16="http://schemas.microsoft.com/office/drawing/2014/main" id="{00000000-0008-0000-0700-000073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16706</xdr:rowOff>
    </xdr:from>
    <xdr:to>
      <xdr:col>85</xdr:col>
      <xdr:colOff>126364</xdr:colOff>
      <xdr:row>79</xdr:row>
      <xdr:rowOff>44450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6317595" y="12018206"/>
          <a:ext cx="1269" cy="15707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9" name="災害復旧費最小値テキスト">
          <a:extLst>
            <a:ext uri="{FF2B5EF4-FFF2-40B4-BE49-F238E27FC236}">
              <a16:creationId xmlns:a16="http://schemas.microsoft.com/office/drawing/2014/main" id="{00000000-0008-0000-0700-000075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134833</xdr:rowOff>
    </xdr:from>
    <xdr:ext cx="599010" cy="259045"/>
    <xdr:sp macro="" textlink="">
      <xdr:nvSpPr>
        <xdr:cNvPr id="631" name="災害復旧費最大値テキスト">
          <a:extLst>
            <a:ext uri="{FF2B5EF4-FFF2-40B4-BE49-F238E27FC236}">
              <a16:creationId xmlns:a16="http://schemas.microsoft.com/office/drawing/2014/main" id="{00000000-0008-0000-0700-000077020000}"/>
            </a:ext>
          </a:extLst>
        </xdr:cNvPr>
        <xdr:cNvSpPr txBox="1"/>
      </xdr:nvSpPr>
      <xdr:spPr>
        <a:xfrm>
          <a:off x="16370300" y="117934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412,282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16706</xdr:rowOff>
    </xdr:from>
    <xdr:to>
      <xdr:col>86</xdr:col>
      <xdr:colOff>25400</xdr:colOff>
      <xdr:row>70</xdr:row>
      <xdr:rowOff>16706</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2018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64715</xdr:rowOff>
    </xdr:from>
    <xdr:to>
      <xdr:col>85</xdr:col>
      <xdr:colOff>127000</xdr:colOff>
      <xdr:row>79</xdr:row>
      <xdr:rowOff>8198</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flipV="1">
          <a:off x="15481300" y="13437815"/>
          <a:ext cx="838200" cy="114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18505</xdr:rowOff>
    </xdr:from>
    <xdr:ext cx="534377" cy="259045"/>
    <xdr:sp macro="" textlink="">
      <xdr:nvSpPr>
        <xdr:cNvPr id="634" name="災害復旧費平均値テキスト">
          <a:extLst>
            <a:ext uri="{FF2B5EF4-FFF2-40B4-BE49-F238E27FC236}">
              <a16:creationId xmlns:a16="http://schemas.microsoft.com/office/drawing/2014/main" id="{00000000-0008-0000-0700-00007A020000}"/>
            </a:ext>
          </a:extLst>
        </xdr:cNvPr>
        <xdr:cNvSpPr txBox="1"/>
      </xdr:nvSpPr>
      <xdr:spPr>
        <a:xfrm>
          <a:off x="16370300" y="133916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40078</xdr:rowOff>
    </xdr:from>
    <xdr:to>
      <xdr:col>85</xdr:col>
      <xdr:colOff>177800</xdr:colOff>
      <xdr:row>78</xdr:row>
      <xdr:rowOff>141678</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6268700" y="1341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83525</xdr:rowOff>
    </xdr:from>
    <xdr:to>
      <xdr:col>81</xdr:col>
      <xdr:colOff>50800</xdr:colOff>
      <xdr:row>79</xdr:row>
      <xdr:rowOff>8198</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4592300" y="13456625"/>
          <a:ext cx="889000" cy="961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41301</xdr:rowOff>
    </xdr:from>
    <xdr:to>
      <xdr:col>81</xdr:col>
      <xdr:colOff>101600</xdr:colOff>
      <xdr:row>78</xdr:row>
      <xdr:rowOff>142901</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5430500" y="13414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159428</xdr:rowOff>
    </xdr:from>
    <xdr:ext cx="534377"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5214111" y="13189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83525</xdr:rowOff>
    </xdr:from>
    <xdr:to>
      <xdr:col>76</xdr:col>
      <xdr:colOff>114300</xdr:colOff>
      <xdr:row>78</xdr:row>
      <xdr:rowOff>142591</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flipV="1">
          <a:off x="13703300" y="13456625"/>
          <a:ext cx="889000" cy="59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44362</xdr:rowOff>
    </xdr:from>
    <xdr:to>
      <xdr:col>76</xdr:col>
      <xdr:colOff>165100</xdr:colOff>
      <xdr:row>78</xdr:row>
      <xdr:rowOff>145962</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4541500" y="13417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137089</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4325111" y="13510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157390</xdr:rowOff>
    </xdr:from>
    <xdr:to>
      <xdr:col>71</xdr:col>
      <xdr:colOff>177800</xdr:colOff>
      <xdr:row>78</xdr:row>
      <xdr:rowOff>142591</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a:off x="12814300" y="13359040"/>
          <a:ext cx="889000" cy="156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131721</xdr:rowOff>
    </xdr:from>
    <xdr:to>
      <xdr:col>72</xdr:col>
      <xdr:colOff>38100</xdr:colOff>
      <xdr:row>79</xdr:row>
      <xdr:rowOff>61871</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3652500" y="13504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52998</xdr:rowOff>
    </xdr:from>
    <xdr:ext cx="469744"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3468428" y="13597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128025</xdr:rowOff>
    </xdr:from>
    <xdr:to>
      <xdr:col>67</xdr:col>
      <xdr:colOff>101600</xdr:colOff>
      <xdr:row>79</xdr:row>
      <xdr:rowOff>58175</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2763500" y="1350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49302</xdr:rowOff>
    </xdr:from>
    <xdr:ext cx="469744"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579428" y="135938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13915</xdr:rowOff>
    </xdr:from>
    <xdr:to>
      <xdr:col>85</xdr:col>
      <xdr:colOff>177800</xdr:colOff>
      <xdr:row>78</xdr:row>
      <xdr:rowOff>115515</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6268700" y="13387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36792</xdr:rowOff>
    </xdr:from>
    <xdr:ext cx="534377" cy="259045"/>
    <xdr:sp macro="" textlink="">
      <xdr:nvSpPr>
        <xdr:cNvPr id="653" name="災害復旧費該当値テキスト">
          <a:extLst>
            <a:ext uri="{FF2B5EF4-FFF2-40B4-BE49-F238E27FC236}">
              <a16:creationId xmlns:a16="http://schemas.microsoft.com/office/drawing/2014/main" id="{00000000-0008-0000-0700-00008D020000}"/>
            </a:ext>
          </a:extLst>
        </xdr:cNvPr>
        <xdr:cNvSpPr txBox="1"/>
      </xdr:nvSpPr>
      <xdr:spPr>
        <a:xfrm>
          <a:off x="16370300" y="13238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128848</xdr:rowOff>
    </xdr:from>
    <xdr:to>
      <xdr:col>81</xdr:col>
      <xdr:colOff>101600</xdr:colOff>
      <xdr:row>79</xdr:row>
      <xdr:rowOff>58998</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5430500" y="13501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50125</xdr:rowOff>
    </xdr:from>
    <xdr:ext cx="469744"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246428" y="13594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32725</xdr:rowOff>
    </xdr:from>
    <xdr:to>
      <xdr:col>76</xdr:col>
      <xdr:colOff>165100</xdr:colOff>
      <xdr:row>78</xdr:row>
      <xdr:rowOff>134325</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4541500" y="13405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150852</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325111" y="131810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91791</xdr:rowOff>
    </xdr:from>
    <xdr:to>
      <xdr:col>72</xdr:col>
      <xdr:colOff>38100</xdr:colOff>
      <xdr:row>79</xdr:row>
      <xdr:rowOff>21941</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3652500" y="13464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38468</xdr:rowOff>
    </xdr:from>
    <xdr:ext cx="534377"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3436111" y="13240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106590</xdr:rowOff>
    </xdr:from>
    <xdr:to>
      <xdr:col>67</xdr:col>
      <xdr:colOff>101600</xdr:colOff>
      <xdr:row>78</xdr:row>
      <xdr:rowOff>36740</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2763500" y="13308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53267</xdr:rowOff>
    </xdr:from>
    <xdr:ext cx="534377"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547111" y="13083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2" name="公債費グラフ枠">
          <a:extLst>
            <a:ext uri="{FF2B5EF4-FFF2-40B4-BE49-F238E27FC236}">
              <a16:creationId xmlns:a16="http://schemas.microsoft.com/office/drawing/2014/main" id="{00000000-0008-0000-0700-0000AA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103043</xdr:rowOff>
    </xdr:from>
    <xdr:to>
      <xdr:col>85</xdr:col>
      <xdr:colOff>126364</xdr:colOff>
      <xdr:row>98</xdr:row>
      <xdr:rowOff>138125</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flipV="1">
          <a:off x="16317595" y="15533543"/>
          <a:ext cx="1269" cy="14066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141952</xdr:rowOff>
    </xdr:from>
    <xdr:ext cx="378565" cy="259045"/>
    <xdr:sp macro="" textlink="">
      <xdr:nvSpPr>
        <xdr:cNvPr id="684" name="公債費最小値テキスト">
          <a:extLst>
            <a:ext uri="{FF2B5EF4-FFF2-40B4-BE49-F238E27FC236}">
              <a16:creationId xmlns:a16="http://schemas.microsoft.com/office/drawing/2014/main" id="{00000000-0008-0000-0700-0000AC020000}"/>
            </a:ext>
          </a:extLst>
        </xdr:cNvPr>
        <xdr:cNvSpPr txBox="1"/>
      </xdr:nvSpPr>
      <xdr:spPr>
        <a:xfrm>
          <a:off x="16370300" y="169440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138125</xdr:rowOff>
    </xdr:from>
    <xdr:to>
      <xdr:col>86</xdr:col>
      <xdr:colOff>25400</xdr:colOff>
      <xdr:row>98</xdr:row>
      <xdr:rowOff>138125</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6230600" y="16940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49720</xdr:rowOff>
    </xdr:from>
    <xdr:ext cx="599010" cy="259045"/>
    <xdr:sp macro="" textlink="">
      <xdr:nvSpPr>
        <xdr:cNvPr id="686" name="公債費最大値テキスト">
          <a:extLst>
            <a:ext uri="{FF2B5EF4-FFF2-40B4-BE49-F238E27FC236}">
              <a16:creationId xmlns:a16="http://schemas.microsoft.com/office/drawing/2014/main" id="{00000000-0008-0000-0700-0000AE020000}"/>
            </a:ext>
          </a:extLst>
        </xdr:cNvPr>
        <xdr:cNvSpPr txBox="1"/>
      </xdr:nvSpPr>
      <xdr:spPr>
        <a:xfrm>
          <a:off x="16370300" y="15308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616,035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103043</xdr:rowOff>
    </xdr:from>
    <xdr:to>
      <xdr:col>86</xdr:col>
      <xdr:colOff>25400</xdr:colOff>
      <xdr:row>90</xdr:row>
      <xdr:rowOff>103043</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5533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93</xdr:row>
      <xdr:rowOff>123000</xdr:rowOff>
    </xdr:from>
    <xdr:to>
      <xdr:col>85</xdr:col>
      <xdr:colOff>127000</xdr:colOff>
      <xdr:row>96</xdr:row>
      <xdr:rowOff>79119</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5481300" y="16067850"/>
          <a:ext cx="838200" cy="470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118122</xdr:rowOff>
    </xdr:from>
    <xdr:ext cx="599010" cy="259045"/>
    <xdr:sp macro="" textlink="">
      <xdr:nvSpPr>
        <xdr:cNvPr id="689" name="公債費平均値テキスト">
          <a:extLst>
            <a:ext uri="{FF2B5EF4-FFF2-40B4-BE49-F238E27FC236}">
              <a16:creationId xmlns:a16="http://schemas.microsoft.com/office/drawing/2014/main" id="{00000000-0008-0000-0700-0000B1020000}"/>
            </a:ext>
          </a:extLst>
        </xdr:cNvPr>
        <xdr:cNvSpPr txBox="1"/>
      </xdr:nvSpPr>
      <xdr:spPr>
        <a:xfrm>
          <a:off x="16370300" y="165773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139695</xdr:rowOff>
    </xdr:from>
    <xdr:to>
      <xdr:col>85</xdr:col>
      <xdr:colOff>177800</xdr:colOff>
      <xdr:row>97</xdr:row>
      <xdr:rowOff>69845</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6268700" y="16598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93</xdr:row>
      <xdr:rowOff>123000</xdr:rowOff>
    </xdr:from>
    <xdr:to>
      <xdr:col>81</xdr:col>
      <xdr:colOff>50800</xdr:colOff>
      <xdr:row>94</xdr:row>
      <xdr:rowOff>147822</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4592300" y="16067850"/>
          <a:ext cx="889000" cy="196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143790</xdr:rowOff>
    </xdr:from>
    <xdr:to>
      <xdr:col>81</xdr:col>
      <xdr:colOff>101600</xdr:colOff>
      <xdr:row>97</xdr:row>
      <xdr:rowOff>73940</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5430500" y="16602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65067</xdr:rowOff>
    </xdr:from>
    <xdr:ext cx="599010"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5181795" y="16695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94</xdr:row>
      <xdr:rowOff>147822</xdr:rowOff>
    </xdr:from>
    <xdr:to>
      <xdr:col>76</xdr:col>
      <xdr:colOff>114300</xdr:colOff>
      <xdr:row>95</xdr:row>
      <xdr:rowOff>115012</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3703300" y="16264122"/>
          <a:ext cx="889000" cy="138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150414</xdr:rowOff>
    </xdr:from>
    <xdr:to>
      <xdr:col>76</xdr:col>
      <xdr:colOff>165100</xdr:colOff>
      <xdr:row>97</xdr:row>
      <xdr:rowOff>80564</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4541500" y="16609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71691</xdr:rowOff>
    </xdr:from>
    <xdr:ext cx="59901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4292795" y="167023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86649</xdr:rowOff>
    </xdr:from>
    <xdr:to>
      <xdr:col>71</xdr:col>
      <xdr:colOff>177800</xdr:colOff>
      <xdr:row>95</xdr:row>
      <xdr:rowOff>115012</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a:off x="12814300" y="16374399"/>
          <a:ext cx="889000" cy="28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88694</xdr:rowOff>
    </xdr:from>
    <xdr:to>
      <xdr:col>72</xdr:col>
      <xdr:colOff>38100</xdr:colOff>
      <xdr:row>98</xdr:row>
      <xdr:rowOff>18844</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3652500" y="16719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9971</xdr:rowOff>
    </xdr:from>
    <xdr:ext cx="534377"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3436111" y="16812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102859</xdr:rowOff>
    </xdr:from>
    <xdr:to>
      <xdr:col>67</xdr:col>
      <xdr:colOff>101600</xdr:colOff>
      <xdr:row>98</xdr:row>
      <xdr:rowOff>33009</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2763500" y="16733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24136</xdr:rowOff>
    </xdr:from>
    <xdr:ext cx="534377"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2547111" y="16826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28319</xdr:rowOff>
    </xdr:from>
    <xdr:to>
      <xdr:col>85</xdr:col>
      <xdr:colOff>177800</xdr:colOff>
      <xdr:row>96</xdr:row>
      <xdr:rowOff>129919</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6268700" y="16487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51196</xdr:rowOff>
    </xdr:from>
    <xdr:ext cx="599010" cy="259045"/>
    <xdr:sp macro="" textlink="">
      <xdr:nvSpPr>
        <xdr:cNvPr id="708" name="公債費該当値テキスト">
          <a:extLst>
            <a:ext uri="{FF2B5EF4-FFF2-40B4-BE49-F238E27FC236}">
              <a16:creationId xmlns:a16="http://schemas.microsoft.com/office/drawing/2014/main" id="{00000000-0008-0000-0700-0000C4020000}"/>
            </a:ext>
          </a:extLst>
        </xdr:cNvPr>
        <xdr:cNvSpPr txBox="1"/>
      </xdr:nvSpPr>
      <xdr:spPr>
        <a:xfrm>
          <a:off x="16370300" y="16338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93</xdr:row>
      <xdr:rowOff>72200</xdr:rowOff>
    </xdr:from>
    <xdr:to>
      <xdr:col>81</xdr:col>
      <xdr:colOff>101600</xdr:colOff>
      <xdr:row>94</xdr:row>
      <xdr:rowOff>2350</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5430500" y="16017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92</xdr:row>
      <xdr:rowOff>18877</xdr:rowOff>
    </xdr:from>
    <xdr:ext cx="59901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5181795" y="157922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94</xdr:row>
      <xdr:rowOff>97022</xdr:rowOff>
    </xdr:from>
    <xdr:to>
      <xdr:col>76</xdr:col>
      <xdr:colOff>165100</xdr:colOff>
      <xdr:row>95</xdr:row>
      <xdr:rowOff>27172</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4541500" y="16213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93</xdr:row>
      <xdr:rowOff>43699</xdr:rowOff>
    </xdr:from>
    <xdr:ext cx="59901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4292795" y="159885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64212</xdr:rowOff>
    </xdr:from>
    <xdr:to>
      <xdr:col>72</xdr:col>
      <xdr:colOff>38100</xdr:colOff>
      <xdr:row>95</xdr:row>
      <xdr:rowOff>165812</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3652500" y="16351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94</xdr:row>
      <xdr:rowOff>10889</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3403795" y="16127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35849</xdr:rowOff>
    </xdr:from>
    <xdr:to>
      <xdr:col>67</xdr:col>
      <xdr:colOff>101600</xdr:colOff>
      <xdr:row>95</xdr:row>
      <xdr:rowOff>137449</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2763500" y="16323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93</xdr:row>
      <xdr:rowOff>153976</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2514795" y="16098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35577</xdr:rowOff>
    </xdr:from>
    <xdr:ext cx="377026"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910974" y="6207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a:extLst>
            <a:ext uri="{FF2B5EF4-FFF2-40B4-BE49-F238E27FC236}">
              <a16:creationId xmlns:a16="http://schemas.microsoft.com/office/drawing/2014/main" id="{00000000-0008-0000-0700-0000E3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39</xdr:row>
      <xdr:rowOff>44450</xdr:rowOff>
    </xdr:from>
    <xdr:to>
      <xdr:col>116</xdr:col>
      <xdr:colOff>62864</xdr:colOff>
      <xdr:row>39</xdr:row>
      <xdr:rowOff>44450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2159595" y="6731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86377</xdr:rowOff>
    </xdr:from>
    <xdr:ext cx="249299" cy="259045"/>
    <xdr:sp macro="" textlink="">
      <xdr:nvSpPr>
        <xdr:cNvPr id="741" name="諸支出金最小値テキスト">
          <a:extLst>
            <a:ext uri="{FF2B5EF4-FFF2-40B4-BE49-F238E27FC236}">
              <a16:creationId xmlns:a16="http://schemas.microsoft.com/office/drawing/2014/main" id="{00000000-0008-0000-0700-0000E5020000}"/>
            </a:ext>
          </a:extLst>
        </xdr:cNvPr>
        <xdr:cNvSpPr txBox="1"/>
      </xdr:nvSpPr>
      <xdr:spPr>
        <a:xfrm>
          <a:off x="2221230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86377</xdr:rowOff>
    </xdr:from>
    <xdr:ext cx="249299" cy="259045"/>
    <xdr:sp macro="" textlink="">
      <xdr:nvSpPr>
        <xdr:cNvPr id="743" name="諸支出金最大値テキスト">
          <a:extLst>
            <a:ext uri="{FF2B5EF4-FFF2-40B4-BE49-F238E27FC236}">
              <a16:creationId xmlns:a16="http://schemas.microsoft.com/office/drawing/2014/main" id="{00000000-0008-0000-0700-0000E7020000}"/>
            </a:ext>
          </a:extLst>
        </xdr:cNvPr>
        <xdr:cNvSpPr txBox="1"/>
      </xdr:nvSpPr>
      <xdr:spPr>
        <a:xfrm>
          <a:off x="22212300" y="6430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46" name="諸支出金平均値テキスト">
          <a:extLst>
            <a:ext uri="{FF2B5EF4-FFF2-40B4-BE49-F238E27FC236}">
              <a16:creationId xmlns:a16="http://schemas.microsoft.com/office/drawing/2014/main" id="{00000000-0008-0000-0700-0000EA020000}"/>
            </a:ext>
          </a:extLst>
        </xdr:cNvPr>
        <xdr:cNvSpPr txBox="1"/>
      </xdr:nvSpPr>
      <xdr:spPr>
        <a:xfrm>
          <a:off x="22212300" y="6658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2110700" y="668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31</xdr:row>
      <xdr:rowOff>4318</xdr:rowOff>
    </xdr:from>
    <xdr:to>
      <xdr:col>112</xdr:col>
      <xdr:colOff>38100</xdr:colOff>
      <xdr:row>31</xdr:row>
      <xdr:rowOff>105918</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1272500" y="5319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29</xdr:row>
      <xdr:rowOff>122445</xdr:rowOff>
    </xdr:from>
    <xdr:ext cx="469744"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088428" y="50944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130810</xdr:rowOff>
    </xdr:from>
    <xdr:to>
      <xdr:col>107</xdr:col>
      <xdr:colOff>101600</xdr:colOff>
      <xdr:row>38</xdr:row>
      <xdr:rowOff>60960</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0383500" y="647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77487</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0245017" y="62496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171196</xdr:rowOff>
    </xdr:from>
    <xdr:to>
      <xdr:col>102</xdr:col>
      <xdr:colOff>165100</xdr:colOff>
      <xdr:row>38</xdr:row>
      <xdr:rowOff>101346</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9494500" y="6514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36</xdr:row>
      <xdr:rowOff>117873</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6017" y="62900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152146</xdr:rowOff>
    </xdr:from>
    <xdr:to>
      <xdr:col>98</xdr:col>
      <xdr:colOff>38100</xdr:colOff>
      <xdr:row>38</xdr:row>
      <xdr:rowOff>82296</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8605500" y="6495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36</xdr:row>
      <xdr:rowOff>98823</xdr:rowOff>
    </xdr:from>
    <xdr:ext cx="378565"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7017" y="627102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29227</xdr:rowOff>
    </xdr:from>
    <xdr:ext cx="249299" cy="259045"/>
    <xdr:sp macro="" textlink="">
      <xdr:nvSpPr>
        <xdr:cNvPr id="765" name="諸支出金該当値テキスト">
          <a:extLst>
            <a:ext uri="{FF2B5EF4-FFF2-40B4-BE49-F238E27FC236}">
              <a16:creationId xmlns:a16="http://schemas.microsoft.com/office/drawing/2014/main" id="{00000000-0008-0000-0700-0000FD020000}"/>
            </a:ext>
          </a:extLst>
        </xdr:cNvPr>
        <xdr:cNvSpPr txBox="1"/>
      </xdr:nvSpPr>
      <xdr:spPr>
        <a:xfrm>
          <a:off x="22212300" y="6544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前年度繰上充用金グラフ枠">
          <a:extLst>
            <a:ext uri="{FF2B5EF4-FFF2-40B4-BE49-F238E27FC236}">
              <a16:creationId xmlns:a16="http://schemas.microsoft.com/office/drawing/2014/main" id="{00000000-0008-0000-0700-000014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0" name="前年度繰上充用金最小値テキスト">
          <a:extLst>
            <a:ext uri="{FF2B5EF4-FFF2-40B4-BE49-F238E27FC236}">
              <a16:creationId xmlns:a16="http://schemas.microsoft.com/office/drawing/2014/main" id="{00000000-0008-0000-0700-000016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2" name="前年度繰上充用金最大値テキスト">
          <a:extLst>
            <a:ext uri="{FF2B5EF4-FFF2-40B4-BE49-F238E27FC236}">
              <a16:creationId xmlns:a16="http://schemas.microsoft.com/office/drawing/2014/main" id="{00000000-0008-0000-0700-000018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5" name="前年度繰上充用金平均値テキスト">
          <a:extLst>
            <a:ext uri="{FF2B5EF4-FFF2-40B4-BE49-F238E27FC236}">
              <a16:creationId xmlns:a16="http://schemas.microsoft.com/office/drawing/2014/main" id="{00000000-0008-0000-0700-00001B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4" name="前年度繰上充用金該当値テキスト">
          <a:extLst>
            <a:ext uri="{FF2B5EF4-FFF2-40B4-BE49-F238E27FC236}">
              <a16:creationId xmlns:a16="http://schemas.microsoft.com/office/drawing/2014/main" id="{00000000-0008-0000-0700-00002E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3" name="正方形/長方形 822">
          <a:extLst>
            <a:ext uri="{FF2B5EF4-FFF2-40B4-BE49-F238E27FC236}">
              <a16:creationId xmlns:a16="http://schemas.microsoft.com/office/drawing/2014/main" id="{00000000-0008-0000-0700-000037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4" name="正方形/長方形 823">
          <a:extLst>
            <a:ext uri="{FF2B5EF4-FFF2-40B4-BE49-F238E27FC236}">
              <a16:creationId xmlns:a16="http://schemas.microsoft.com/office/drawing/2014/main" id="{00000000-0008-0000-0700-000038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仁淀川町は類似団体と比べて人口が少ないと思われることから、住民一人当たりのコストは全体的に高くなっている。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公債費については類似団体と比べて上回っているが、性質別歳出分析の方でも記述したとおり、実質公債費比率と将来負担比率は健全な数値となっている。今後も計画的な繰上償還を行っていく。</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目的別歳出についても、全体的に増加傾向にあることから、定員管理適正化計画や財政収支見通しに基づき、人件費や物件費を始めとした義務的経費の歳出削減に努め、行財政改革の推進に努めていく。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財政調整基金については、利息積み立てと取り崩しを行ったため残高は前年度と比較して減となっている。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実質単年度収支は、令和</a:t>
          </a:r>
          <a:r>
            <a:rPr kumimoji="1" lang="en-US" altLang="ja-JP" sz="1100" b="0" i="0" baseline="0">
              <a:solidFill>
                <a:schemeClr val="dk1"/>
              </a:solidFill>
              <a:effectLst/>
              <a:latin typeface="+mn-lt"/>
              <a:ea typeface="+mn-ea"/>
              <a:cs typeface="+mn-cs"/>
            </a:rPr>
            <a:t>3</a:t>
          </a:r>
          <a:r>
            <a:rPr kumimoji="1" lang="ja-JP" altLang="ja-JP" sz="1100" b="0" i="0" baseline="0">
              <a:solidFill>
                <a:schemeClr val="dk1"/>
              </a:solidFill>
              <a:effectLst/>
              <a:latin typeface="+mn-lt"/>
              <a:ea typeface="+mn-ea"/>
              <a:cs typeface="+mn-cs"/>
            </a:rPr>
            <a:t>年度に</a:t>
          </a:r>
          <a:r>
            <a:rPr kumimoji="1" lang="en-US" altLang="ja-JP" sz="1100" b="0" i="0" baseline="0">
              <a:solidFill>
                <a:schemeClr val="dk1"/>
              </a:solidFill>
              <a:effectLst/>
              <a:latin typeface="+mn-lt"/>
              <a:ea typeface="+mn-ea"/>
              <a:cs typeface="+mn-cs"/>
            </a:rPr>
            <a:t>973</a:t>
          </a:r>
          <a:r>
            <a:rPr kumimoji="1" lang="ja-JP" altLang="ja-JP" sz="1100" b="0" i="0" baseline="0">
              <a:solidFill>
                <a:schemeClr val="dk1"/>
              </a:solidFill>
              <a:effectLst/>
              <a:latin typeface="+mn-lt"/>
              <a:ea typeface="+mn-ea"/>
              <a:cs typeface="+mn-cs"/>
            </a:rPr>
            <a:t>百万円の旧合併特例債の繰り上げ償還を行ったため</a:t>
          </a:r>
          <a:r>
            <a:rPr kumimoji="1" lang="en-US" altLang="ja-JP" sz="1100" b="0" i="0" baseline="0">
              <a:solidFill>
                <a:schemeClr val="dk1"/>
              </a:solidFill>
              <a:effectLst/>
              <a:latin typeface="+mn-lt"/>
              <a:ea typeface="+mn-ea"/>
              <a:cs typeface="+mn-cs"/>
            </a:rPr>
            <a:t>1,040</a:t>
          </a:r>
          <a:r>
            <a:rPr kumimoji="1" lang="ja-JP" altLang="ja-JP" sz="1100" b="0" i="0" baseline="0">
              <a:solidFill>
                <a:schemeClr val="dk1"/>
              </a:solidFill>
              <a:effectLst/>
              <a:latin typeface="+mn-lt"/>
              <a:ea typeface="+mn-ea"/>
              <a:cs typeface="+mn-cs"/>
            </a:rPr>
            <a:t>百万円減額となり、標準財政規模に占める割合では</a:t>
          </a:r>
          <a:r>
            <a:rPr kumimoji="1" lang="en-US" altLang="ja-JP" sz="1100" b="0" i="0" baseline="0">
              <a:solidFill>
                <a:schemeClr val="dk1"/>
              </a:solidFill>
              <a:effectLst/>
              <a:latin typeface="+mn-lt"/>
              <a:ea typeface="+mn-ea"/>
              <a:cs typeface="+mn-cs"/>
            </a:rPr>
            <a:t>22.63</a:t>
          </a:r>
          <a:r>
            <a:rPr kumimoji="1" lang="ja-JP" altLang="ja-JP" sz="1100" b="0" i="0" baseline="0">
              <a:solidFill>
                <a:schemeClr val="dk1"/>
              </a:solidFill>
              <a:effectLst/>
              <a:latin typeface="+mn-lt"/>
              <a:ea typeface="+mn-ea"/>
              <a:cs typeface="+mn-cs"/>
            </a:rPr>
            <a:t>ポイントの減となっている。今後、高齢者人口減少等による普通交付税の減額で一般財源の確保が一層厳しい状況となることが予想されるため、財政調整基金を始めとした各種基金の的確な運用が求められ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連結実質赤字比率については、全会計において赤字比率はない。</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も全会計において、突然赤字になることは考えにくいが、人口減少による普通交付税の減少を含め、一般財源の確保がより一層厳しくなることが予想されることから、財政調整基金を始めとする各種基金の運用が重要となり、行政サービスに要するコストは必要最小限に抑制するなど、計画的な行政運営を図っていくことが必要であ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a:extLst>
            <a:ext uri="{FF2B5EF4-FFF2-40B4-BE49-F238E27FC236}">
              <a16:creationId xmlns:a16="http://schemas.microsoft.com/office/drawing/2014/main"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a:extLst>
            <a:ext uri="{FF2B5EF4-FFF2-40B4-BE49-F238E27FC236}">
              <a16:creationId xmlns:a16="http://schemas.microsoft.com/office/drawing/2014/main"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実質公債費比率は、昨年度と比較すると</a:t>
          </a:r>
          <a:r>
            <a:rPr kumimoji="1" lang="en-US" altLang="ja-JP" sz="1100" b="0" i="0" baseline="0">
              <a:solidFill>
                <a:schemeClr val="dk1"/>
              </a:solidFill>
              <a:effectLst/>
              <a:latin typeface="+mn-lt"/>
              <a:ea typeface="+mn-ea"/>
              <a:cs typeface="+mn-cs"/>
            </a:rPr>
            <a:t>1.4</a:t>
          </a:r>
          <a:r>
            <a:rPr kumimoji="1" lang="ja-JP" altLang="ja-JP" sz="1100" b="0" i="0" baseline="0">
              <a:solidFill>
                <a:schemeClr val="dk1"/>
              </a:solidFill>
              <a:effectLst/>
              <a:latin typeface="+mn-lt"/>
              <a:ea typeface="+mn-ea"/>
              <a:cs typeface="+mn-cs"/>
            </a:rPr>
            <a:t>ポイント減の△</a:t>
          </a:r>
          <a:r>
            <a:rPr kumimoji="1" lang="en-US" altLang="ja-JP" sz="1100" b="0" i="0" baseline="0">
              <a:solidFill>
                <a:schemeClr val="dk1"/>
              </a:solidFill>
              <a:effectLst/>
              <a:latin typeface="+mn-lt"/>
              <a:ea typeface="+mn-ea"/>
              <a:cs typeface="+mn-cs"/>
            </a:rPr>
            <a:t>0.3%</a:t>
          </a:r>
          <a:r>
            <a:rPr kumimoji="1" lang="ja-JP" altLang="ja-JP" sz="1100" b="0" i="0" baseline="0">
              <a:solidFill>
                <a:schemeClr val="dk1"/>
              </a:solidFill>
              <a:effectLst/>
              <a:latin typeface="+mn-lt"/>
              <a:ea typeface="+mn-ea"/>
              <a:cs typeface="+mn-cs"/>
            </a:rPr>
            <a:t>となっている。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本町は過疎債や旧合併特例事業債等、普通交付税に措置される基準財政需要額への公債費算入率の高い地方債に限定した借入に努めていることと、平成</a:t>
          </a:r>
          <a:r>
            <a:rPr kumimoji="1" lang="en-US" altLang="ja-JP" sz="1100" b="0" i="0" baseline="0">
              <a:solidFill>
                <a:schemeClr val="dk1"/>
              </a:solidFill>
              <a:effectLst/>
              <a:latin typeface="+mn-lt"/>
              <a:ea typeface="+mn-ea"/>
              <a:cs typeface="+mn-cs"/>
            </a:rPr>
            <a:t>19</a:t>
          </a:r>
          <a:r>
            <a:rPr kumimoji="1" lang="ja-JP" altLang="ja-JP" sz="1100" b="0" i="0" baseline="0">
              <a:solidFill>
                <a:schemeClr val="dk1"/>
              </a:solidFill>
              <a:effectLst/>
              <a:latin typeface="+mn-lt"/>
              <a:ea typeface="+mn-ea"/>
              <a:cs typeface="+mn-cs"/>
            </a:rPr>
            <a:t>年度から実施している補償金免除繰上償還や銀行等民間資金の繰上償還を積極的に実施し健全な状態を維持している。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実質公債費比率の上昇を抑制するために、今後も金利の高い地方債の繰上償還をしていく計画であり、後年度を見据えた健全な財政運営に取り組んでいく。</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これまで普通交付税の公債費算入率が高い地方債に限定した借入に努め、補償金免除繰上償還や銀行等民間資金の繰上償還を積極的に行った結果、実質公債費比率が低く抑えられているため、満期一括償還地方債の借入は行っていない。</a:t>
          </a:r>
          <a:endParaRPr lang="ja-JP" altLang="ja-JP" sz="1000">
            <a:effectLst/>
          </a:endParaRPr>
        </a:p>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将来負担比率は健全な状態にあり、類似団体内順位も</a:t>
          </a:r>
          <a:r>
            <a:rPr kumimoji="1" lang="en-US" altLang="ja-JP" sz="1100" b="0" i="0" baseline="0">
              <a:solidFill>
                <a:schemeClr val="dk1"/>
              </a:solidFill>
              <a:effectLst/>
              <a:latin typeface="+mn-lt"/>
              <a:ea typeface="+mn-ea"/>
              <a:cs typeface="+mn-cs"/>
            </a:rPr>
            <a:t>1</a:t>
          </a:r>
          <a:r>
            <a:rPr kumimoji="1" lang="ja-JP" altLang="ja-JP" sz="1100" b="0" i="0" baseline="0">
              <a:solidFill>
                <a:schemeClr val="dk1"/>
              </a:solidFill>
              <a:effectLst/>
              <a:latin typeface="+mn-lt"/>
              <a:ea typeface="+mn-ea"/>
              <a:cs typeface="+mn-cs"/>
            </a:rPr>
            <a:t>位となっている。昨年度と比較すると充当可能基金の額が増加し、旧合併特例事業債の繰上償還を行ったことにより改善しており、将来負担比率の分子となる額はマイナス値を維持している。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も公債費が増加していく見込みとなっているため、比率の上昇を抑えるためにも、引き続き地方債の新規発行抑制と繰上償還、また普通交付税に措置される基準財政需要額への公債費算入率の高い地方債に限定した借入れを実施するなど健全な財政運営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高知県仁淀川町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運用益（定期預金利息）を各基金に積み立てた。また、決算剰余金の</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相当分</a:t>
          </a:r>
          <a:r>
            <a:rPr kumimoji="1" lang="en-US" altLang="ja-JP" sz="1100">
              <a:solidFill>
                <a:schemeClr val="dk1"/>
              </a:solidFill>
              <a:effectLst/>
              <a:latin typeface="+mn-lt"/>
              <a:ea typeface="+mn-ea"/>
              <a:cs typeface="+mn-cs"/>
            </a:rPr>
            <a:t>220</a:t>
          </a:r>
          <a:r>
            <a:rPr kumimoji="1" lang="ja-JP" altLang="ja-JP" sz="1100">
              <a:solidFill>
                <a:schemeClr val="dk1"/>
              </a:solidFill>
              <a:effectLst/>
              <a:latin typeface="+mn-lt"/>
              <a:ea typeface="+mn-ea"/>
              <a:cs typeface="+mn-cs"/>
            </a:rPr>
            <a:t>百万円を「減債基金」に、「施設等整備基金」、「地域雇用創出推進基金」に</a:t>
          </a:r>
          <a:r>
            <a:rPr kumimoji="1" lang="en-US" altLang="ja-JP" sz="1100">
              <a:solidFill>
                <a:schemeClr val="dk1"/>
              </a:solidFill>
              <a:effectLst/>
              <a:latin typeface="+mn-lt"/>
              <a:ea typeface="+mn-ea"/>
              <a:cs typeface="+mn-cs"/>
            </a:rPr>
            <a:t>80</a:t>
          </a:r>
          <a:r>
            <a:rPr kumimoji="1" lang="ja-JP" altLang="ja-JP" sz="1100">
              <a:solidFill>
                <a:schemeClr val="dk1"/>
              </a:solidFill>
              <a:effectLst/>
              <a:latin typeface="+mn-lt"/>
              <a:ea typeface="+mn-ea"/>
              <a:cs typeface="+mn-cs"/>
            </a:rPr>
            <a:t>百万円をそれぞれ積み立てた。</a:t>
          </a:r>
          <a:endParaRPr lang="ja-JP" altLang="ja-JP" sz="1400">
            <a:effectLst/>
          </a:endParaRPr>
        </a:p>
        <a:p>
          <a:r>
            <a:rPr lang="ja-JP" altLang="ja-JP" sz="1100">
              <a:solidFill>
                <a:schemeClr val="dk1"/>
              </a:solidFill>
              <a:effectLst/>
              <a:latin typeface="+mn-lt"/>
              <a:ea typeface="+mn-ea"/>
              <a:cs typeface="+mn-cs"/>
            </a:rPr>
            <a:t>　基金全体では</a:t>
          </a:r>
          <a:r>
            <a:rPr lang="en-US" altLang="ja-JP" sz="1100">
              <a:solidFill>
                <a:schemeClr val="dk1"/>
              </a:solidFill>
              <a:effectLst/>
              <a:latin typeface="+mn-lt"/>
              <a:ea typeface="+mn-ea"/>
              <a:cs typeface="+mn-cs"/>
            </a:rPr>
            <a:t>410</a:t>
          </a:r>
          <a:r>
            <a:rPr lang="ja-JP" altLang="ja-JP" sz="1100">
              <a:solidFill>
                <a:schemeClr val="dk1"/>
              </a:solidFill>
              <a:effectLst/>
              <a:latin typeface="+mn-lt"/>
              <a:ea typeface="+mn-ea"/>
              <a:cs typeface="+mn-cs"/>
            </a:rPr>
            <a:t>百万円増額となった。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学校再編事業に伴う周辺施設整備に備えて「施設等整備基金」を重点的に積み立てを行う予定である。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合併振興基金：町民の連携強化及び地域振興を図る事業に要する経費。</a:t>
          </a:r>
          <a:endParaRPr lang="ja-JP" altLang="ja-JP" sz="1400">
            <a:effectLst/>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施設等整備基金：町の施設等の整備に要する経費。</a:t>
          </a:r>
          <a:endParaRPr lang="ja-JP" altLang="ja-JP" sz="1400">
            <a:effectLst/>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福祉基金：長寿社会に対応した福祉の向上を図る経費。</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施設等整備基金、地域雇用創出推進基金それぞれ</a:t>
          </a:r>
          <a:r>
            <a:rPr kumimoji="1" lang="en-US" altLang="ja-JP" sz="1100">
              <a:solidFill>
                <a:schemeClr val="dk1"/>
              </a:solidFill>
              <a:effectLst/>
              <a:latin typeface="+mn-lt"/>
              <a:ea typeface="+mn-ea"/>
              <a:cs typeface="+mn-cs"/>
            </a:rPr>
            <a:t>80</a:t>
          </a:r>
          <a:r>
            <a:rPr kumimoji="1" lang="ja-JP" altLang="ja-JP" sz="1100">
              <a:solidFill>
                <a:schemeClr val="dk1"/>
              </a:solidFill>
              <a:effectLst/>
              <a:latin typeface="+mn-lt"/>
              <a:ea typeface="+mn-ea"/>
              <a:cs typeface="+mn-cs"/>
            </a:rPr>
            <a:t>百万円積立。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小中学校再編に伴う周辺施設整備および老朽化した公共施設の整備事業に対して「施設等整備基金」を重点的に活用していく。その他特目基金もニーズに応じた金額を確保していく。</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運用益１百万円と財源調整</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百万円取り崩しにより</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百万円減。</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大規模災害など不測の事態に備えるため「減債基金」と合わせて総予算の</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割程度確保していく。</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運用益</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百万円と決算剰余金</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相当額</a:t>
          </a:r>
          <a:r>
            <a:rPr kumimoji="1" lang="en-US" altLang="ja-JP" sz="1100">
              <a:solidFill>
                <a:schemeClr val="dk1"/>
              </a:solidFill>
              <a:effectLst/>
              <a:latin typeface="+mn-lt"/>
              <a:ea typeface="+mn-ea"/>
              <a:cs typeface="+mn-cs"/>
            </a:rPr>
            <a:t>220</a:t>
          </a:r>
          <a:r>
            <a:rPr kumimoji="1" lang="ja-JP" altLang="ja-JP" sz="1100">
              <a:solidFill>
                <a:schemeClr val="dk1"/>
              </a:solidFill>
              <a:effectLst/>
              <a:latin typeface="+mn-lt"/>
              <a:ea typeface="+mn-ea"/>
              <a:cs typeface="+mn-cs"/>
            </a:rPr>
            <a:t>百万円積立により</a:t>
          </a:r>
          <a:r>
            <a:rPr kumimoji="1" lang="en-US" altLang="ja-JP" sz="1100">
              <a:solidFill>
                <a:schemeClr val="dk1"/>
              </a:solidFill>
              <a:effectLst/>
              <a:latin typeface="+mn-lt"/>
              <a:ea typeface="+mn-ea"/>
              <a:cs typeface="+mn-cs"/>
            </a:rPr>
            <a:t>224</a:t>
          </a:r>
          <a:r>
            <a:rPr kumimoji="1" lang="ja-JP" altLang="ja-JP" sz="1100">
              <a:solidFill>
                <a:schemeClr val="dk1"/>
              </a:solidFill>
              <a:effectLst/>
              <a:latin typeface="+mn-lt"/>
              <a:ea typeface="+mn-ea"/>
              <a:cs typeface="+mn-cs"/>
            </a:rPr>
            <a:t>百万円増。</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大規模災害など不測の事態に備えるため「財政調整基金」と合わせて総予算の</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割程度確保していく。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5E5E41F5-299D-4272-8080-FCB251C8340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9858A3DB-E3E6-4A14-8AFE-7915BA87195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FC3919CE-A6ED-440B-BA35-C67A5D95B995}"/>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082C2A7C-C55E-4ECF-8D99-41AB6CA4ACC4}"/>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F05B2312-E216-4CD0-ADA9-D89AC2698CA6}"/>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F31A577E-9304-4B5F-AF84-6F00CFBBE5B6}"/>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25F37096-B62D-49CC-9C73-1B30F6FAAF4C}"/>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23D53B01-527B-4907-A112-5FD0B525AAF0}"/>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82D2E3E8-D659-4F55-9AD3-6BFFFDD326EC}"/>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96754767-2F83-4570-B9D9-7287ADC40DA8}"/>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4775A7A0-645B-4654-A328-3FD6F568410A}"/>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375063BC-2A5D-4C84-B00C-0FB553618A1B}"/>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D2524C77-6DE1-40D6-AFA2-A112642A6839}"/>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B52FCE40-8164-4885-8E19-9359B8929746}"/>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B2325770-4BBB-4069-8E1B-51F3212A2AC7}"/>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82B30F95-6819-4B96-B27C-6EA3B62C8055}"/>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2831F76E-5E32-4370-B2B9-BF3A9BD0017C}"/>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1C4B13F6-F7FB-4709-AEB3-59D0A8FA59FC}"/>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172AA641-2534-4A44-B568-2B80E5AA3081}"/>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65B621A9-5052-4D89-A8DE-3AAEA89AA573}"/>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D0903997-75C4-43F8-BAA2-416E9C0F874F}"/>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69B61197-F083-4AD4-B0AD-098FA2881288}"/>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4,795
4,764
333.00
7,279,521
6,787,780
402,012
4,467,313
5,588,228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C1E01355-6C37-43EA-991B-9CE7FF2326AF}"/>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1B672F95-4D8C-488B-B78E-DE648BB4B207}"/>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18A878B6-3953-4C7A-9B8B-B1955DF96667}"/>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71E333AB-413D-447B-A7AB-C64CB40FE8DD}"/>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15AA71DC-52EF-46C9-8386-5AD64C1A34B0}"/>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25AACA30-CB84-4BC8-9DB2-5BBD1F8B86B3}"/>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0AD7DEFB-01CF-4A33-8F75-F56661F328E1}"/>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6124AFF1-640E-4572-9138-8612B2DF1DCA}"/>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07BA746C-7610-4321-86BB-85372EE02AFC}"/>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1081D696-D6E5-468C-AFA7-8F4C617594BE}"/>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7CB0A9EB-81DA-4708-B71E-1BCEA0AA10F4}"/>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89C0DCFA-3E34-4559-8F1F-9415982E6475}"/>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5A63F7F9-59BF-469E-8D83-1771B80CF8E9}"/>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9346D123-707B-4C4C-B828-6CE8F1751378}"/>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13FD5350-C5CD-41F8-A3C8-A0493B679F76}"/>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A7B415C2-DEE7-4025-BE2C-02C5C872C942}"/>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3ABB7512-D9E7-4EED-9B85-51B96B337194}"/>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177AD6C1-46D1-4C2E-ACC3-95C5CBF35417}"/>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2E95972F-6510-43B9-B278-BD45C614E5D2}"/>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4F2306AB-E608-437E-BEDD-57ABA98B8EF1}"/>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1032123" cy="259045"/>
    <xdr:sp macro="" textlink="">
      <xdr:nvSpPr>
        <xdr:cNvPr id="44" name="テキスト ボックス 43">
          <a:extLst>
            <a:ext uri="{FF2B5EF4-FFF2-40B4-BE49-F238E27FC236}">
              <a16:creationId xmlns:a16="http://schemas.microsoft.com/office/drawing/2014/main" id="{2FF67E78-3B88-4615-99D4-78498549A450}"/>
            </a:ext>
          </a:extLst>
        </xdr:cNvPr>
        <xdr:cNvSpPr txBox="1"/>
      </xdr:nvSpPr>
      <xdr:spPr>
        <a:xfrm>
          <a:off x="419100" y="3492500"/>
          <a:ext cx="110321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年度中に市町村合併した団体で、合併前の団体毎の決算に基づく健全化判断比率等を算出していない団体については、債務償還比率、実質公債費比率、将来負担比率のグラフを表記しない。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37835860-4490-48A3-A445-BE0F4DFA8AAB}"/>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E01D63FE-72B9-4333-B403-32E1077C501F}"/>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B7C393B5-36BD-47ED-8629-F7DBAE93462A}"/>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3DD4DFDB-1C7B-4ED8-AF15-23EACB9966BB}"/>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[ 71.1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7CEA20E4-D18F-4C44-B6EB-EF8723470B66}"/>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1A5A74E0-E550-4F39-9298-FC7B1FC01126}"/>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4D3F519F-17EB-4E5C-98C0-B1C662B088C8}"/>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7C94A175-92A1-46D9-B5D1-84D49269E325}"/>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1D882762-E3DC-49D1-AB86-BEE04554B7AC}"/>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7D68AFFB-EF29-4B0B-9357-3FACB6FD386C}"/>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22921958-026B-41B0-8DD7-AA104A7C0A5E}"/>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4F88A93A-6F89-40FB-AC61-343A9189C462}"/>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EBD1B80B-E496-44F6-995F-38A71F384F82}"/>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F0CDEBB8-79F5-42DC-8118-1C9537E996E2}"/>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当町では、平成</a:t>
          </a:r>
          <a:r>
            <a:rPr kumimoji="1" lang="en-US" altLang="ja-JP" sz="1100">
              <a:latin typeface="ＭＳ Ｐゴシック" panose="020B0600070205080204" pitchFamily="50" charset="-128"/>
              <a:ea typeface="ＭＳ Ｐゴシック" panose="020B0600070205080204" pitchFamily="50" charset="-128"/>
            </a:rPr>
            <a:t>28</a:t>
          </a:r>
          <a:r>
            <a:rPr kumimoji="1" lang="ja-JP" altLang="en-US" sz="1100">
              <a:latin typeface="ＭＳ Ｐゴシック" panose="020B0600070205080204" pitchFamily="50" charset="-128"/>
              <a:ea typeface="ＭＳ Ｐゴシック" panose="020B0600070205080204" pitchFamily="50" charset="-128"/>
            </a:rPr>
            <a:t>年度に公共施設等総合管理計画を策定しており、老朽化した施設の集約化・複合化や除却を進めている。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有形固定資産原価償却率は</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％上昇したが、平成</a:t>
          </a:r>
          <a:r>
            <a:rPr kumimoji="1" lang="en-US" altLang="ja-JP" sz="1100">
              <a:latin typeface="ＭＳ Ｐゴシック" panose="020B0600070205080204" pitchFamily="50" charset="-128"/>
              <a:ea typeface="ＭＳ Ｐゴシック" panose="020B0600070205080204" pitchFamily="50" charset="-128"/>
            </a:rPr>
            <a:t>30</a:t>
          </a:r>
          <a:r>
            <a:rPr kumimoji="1" lang="ja-JP" altLang="en-US" sz="1100">
              <a:latin typeface="ＭＳ Ｐゴシック" panose="020B0600070205080204" pitchFamily="50" charset="-128"/>
              <a:ea typeface="ＭＳ Ｐゴシック" panose="020B0600070205080204" pitchFamily="50" charset="-128"/>
            </a:rPr>
            <a:t>年から令和</a:t>
          </a:r>
          <a:r>
            <a:rPr kumimoji="1" lang="en-US" altLang="ja-JP" sz="1100">
              <a:latin typeface="ＭＳ Ｐゴシック" panose="020B0600070205080204" pitchFamily="50" charset="-128"/>
              <a:ea typeface="ＭＳ Ｐゴシック" panose="020B0600070205080204" pitchFamily="50" charset="-128"/>
            </a:rPr>
            <a:t>3</a:t>
          </a:r>
          <a:r>
            <a:rPr kumimoji="1" lang="ja-JP" altLang="en-US" sz="1100">
              <a:latin typeface="ＭＳ Ｐゴシック" panose="020B0600070205080204" pitchFamily="50" charset="-128"/>
              <a:ea typeface="ＭＳ Ｐゴシック" panose="020B0600070205080204" pitchFamily="50" charset="-128"/>
            </a:rPr>
            <a:t>年までの上昇率に比べると緩やかになっており、老朽化した公共施設等の除却や更新等を今後とも進めていく。</a:t>
          </a: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8F435003-7C34-4E63-A8AB-FED810774600}"/>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D681DE9F-8DE3-46BC-B64E-AB20750EF2D6}"/>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73D4B882-AF8E-427C-8B64-312668FA1C74}"/>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1A2E6AF7-D6B8-42C7-BDF1-CB82811CD2F4}"/>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AB5C495A-F9DD-4EC4-BA33-3244600CC377}"/>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6A5D1E76-6539-497C-B79F-812C09451AE4}"/>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9BB98D00-6E2A-45C4-A952-9F19D43483D3}"/>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4F7187DC-01B0-47B0-8052-E92E01F3B745}"/>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E59E4FB3-4266-4DA2-8D86-D92F4D46A03E}"/>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817C19C6-D3E5-4F43-946E-A334C0CE100E}"/>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6EFFFF69-EE6B-4297-81CD-F15ED412E69A}"/>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6F0D355C-9497-477E-86DA-146264C01C54}"/>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F561BFE1-C7D0-423F-ACBC-8F84D9F69266}"/>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B078CE4D-6EA4-4C26-A5A1-840DC49D8421}"/>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F3AE7D4A-0040-4801-8E80-4AEF0916A33D}"/>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2ADDE4EB-A042-4BF0-BC43-F5FF5AB38F4D}"/>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075F3416-2980-4EA2-A2A1-564FEEC1E74D}"/>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595581D5-5371-4F9D-9E8F-5DC3E4CC9361}"/>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69215</xdr:rowOff>
    </xdr:from>
    <xdr:to>
      <xdr:col>23</xdr:col>
      <xdr:colOff>85090</xdr:colOff>
      <xdr:row>35</xdr:row>
      <xdr:rowOff>46718</xdr:rowOff>
    </xdr:to>
    <xdr:cxnSp macro="">
      <xdr:nvCxnSpPr>
        <xdr:cNvPr id="77" name="直線コネクタ 76">
          <a:extLst>
            <a:ext uri="{FF2B5EF4-FFF2-40B4-BE49-F238E27FC236}">
              <a16:creationId xmlns:a16="http://schemas.microsoft.com/office/drawing/2014/main" id="{8AEDCC46-438E-4FBC-A426-4A4B4A8DF27C}"/>
            </a:ext>
          </a:extLst>
        </xdr:cNvPr>
        <xdr:cNvCxnSpPr/>
      </xdr:nvCxnSpPr>
      <xdr:spPr>
        <a:xfrm flipV="1">
          <a:off x="4760595" y="5298440"/>
          <a:ext cx="1270" cy="15205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50545</xdr:rowOff>
    </xdr:from>
    <xdr:ext cx="405111" cy="259045"/>
    <xdr:sp macro="" textlink="">
      <xdr:nvSpPr>
        <xdr:cNvPr id="78" name="有形固定資産減価償却率最小値テキスト">
          <a:extLst>
            <a:ext uri="{FF2B5EF4-FFF2-40B4-BE49-F238E27FC236}">
              <a16:creationId xmlns:a16="http://schemas.microsoft.com/office/drawing/2014/main" id="{413D96B2-F8C9-40E1-AF64-07BE0259219F}"/>
            </a:ext>
          </a:extLst>
        </xdr:cNvPr>
        <xdr:cNvSpPr txBox="1"/>
      </xdr:nvSpPr>
      <xdr:spPr>
        <a:xfrm>
          <a:off x="4813300" y="68228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46718</xdr:rowOff>
    </xdr:from>
    <xdr:to>
      <xdr:col>23</xdr:col>
      <xdr:colOff>174625</xdr:colOff>
      <xdr:row>35</xdr:row>
      <xdr:rowOff>46718</xdr:rowOff>
    </xdr:to>
    <xdr:cxnSp macro="">
      <xdr:nvCxnSpPr>
        <xdr:cNvPr id="79" name="直線コネクタ 78">
          <a:extLst>
            <a:ext uri="{FF2B5EF4-FFF2-40B4-BE49-F238E27FC236}">
              <a16:creationId xmlns:a16="http://schemas.microsoft.com/office/drawing/2014/main" id="{20E5E5AB-14C3-4406-8077-56CFC3B9DC57}"/>
            </a:ext>
          </a:extLst>
        </xdr:cNvPr>
        <xdr:cNvCxnSpPr/>
      </xdr:nvCxnSpPr>
      <xdr:spPr>
        <a:xfrm>
          <a:off x="4673600" y="68189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15892</xdr:rowOff>
    </xdr:from>
    <xdr:ext cx="405111" cy="259045"/>
    <xdr:sp macro="" textlink="">
      <xdr:nvSpPr>
        <xdr:cNvPr id="80" name="有形固定資産減価償却率最大値テキスト">
          <a:extLst>
            <a:ext uri="{FF2B5EF4-FFF2-40B4-BE49-F238E27FC236}">
              <a16:creationId xmlns:a16="http://schemas.microsoft.com/office/drawing/2014/main" id="{614409D8-D2B3-438E-84B1-B2311D7BCA1F}"/>
            </a:ext>
          </a:extLst>
        </xdr:cNvPr>
        <xdr:cNvSpPr txBox="1"/>
      </xdr:nvSpPr>
      <xdr:spPr>
        <a:xfrm>
          <a:off x="4813300" y="5073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69215</xdr:rowOff>
    </xdr:from>
    <xdr:to>
      <xdr:col>23</xdr:col>
      <xdr:colOff>174625</xdr:colOff>
      <xdr:row>26</xdr:row>
      <xdr:rowOff>69215</xdr:rowOff>
    </xdr:to>
    <xdr:cxnSp macro="">
      <xdr:nvCxnSpPr>
        <xdr:cNvPr id="81" name="直線コネクタ 80">
          <a:extLst>
            <a:ext uri="{FF2B5EF4-FFF2-40B4-BE49-F238E27FC236}">
              <a16:creationId xmlns:a16="http://schemas.microsoft.com/office/drawing/2014/main" id="{AB9300BB-2117-4F4A-B2CD-085F2846629F}"/>
            </a:ext>
          </a:extLst>
        </xdr:cNvPr>
        <xdr:cNvCxnSpPr/>
      </xdr:nvCxnSpPr>
      <xdr:spPr>
        <a:xfrm>
          <a:off x="4673600" y="5298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24782</xdr:rowOff>
    </xdr:from>
    <xdr:ext cx="405111" cy="259045"/>
    <xdr:sp macro="" textlink="">
      <xdr:nvSpPr>
        <xdr:cNvPr id="82" name="有形固定資産減価償却率平均値テキスト">
          <a:extLst>
            <a:ext uri="{FF2B5EF4-FFF2-40B4-BE49-F238E27FC236}">
              <a16:creationId xmlns:a16="http://schemas.microsoft.com/office/drawing/2014/main" id="{144102A1-710C-439B-B044-9EF12A529E1C}"/>
            </a:ext>
          </a:extLst>
        </xdr:cNvPr>
        <xdr:cNvSpPr txBox="1"/>
      </xdr:nvSpPr>
      <xdr:spPr>
        <a:xfrm>
          <a:off x="4813300" y="57683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1905</xdr:rowOff>
    </xdr:from>
    <xdr:to>
      <xdr:col>23</xdr:col>
      <xdr:colOff>136525</xdr:colOff>
      <xdr:row>30</xdr:row>
      <xdr:rowOff>103505</xdr:rowOff>
    </xdr:to>
    <xdr:sp macro="" textlink="">
      <xdr:nvSpPr>
        <xdr:cNvPr id="83" name="フローチャート: 判断 82">
          <a:extLst>
            <a:ext uri="{FF2B5EF4-FFF2-40B4-BE49-F238E27FC236}">
              <a16:creationId xmlns:a16="http://schemas.microsoft.com/office/drawing/2014/main" id="{9A73FDA5-14E8-4D70-8DDE-41DDB769B54A}"/>
            </a:ext>
          </a:extLst>
        </xdr:cNvPr>
        <xdr:cNvSpPr/>
      </xdr:nvSpPr>
      <xdr:spPr>
        <a:xfrm>
          <a:off x="4711700" y="591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1905</xdr:rowOff>
    </xdr:from>
    <xdr:to>
      <xdr:col>19</xdr:col>
      <xdr:colOff>187325</xdr:colOff>
      <xdr:row>30</xdr:row>
      <xdr:rowOff>103505</xdr:rowOff>
    </xdr:to>
    <xdr:sp macro="" textlink="">
      <xdr:nvSpPr>
        <xdr:cNvPr id="84" name="フローチャート: 判断 83">
          <a:extLst>
            <a:ext uri="{FF2B5EF4-FFF2-40B4-BE49-F238E27FC236}">
              <a16:creationId xmlns:a16="http://schemas.microsoft.com/office/drawing/2014/main" id="{F5EC97F8-54ED-4A47-9563-752B1D983B1F}"/>
            </a:ext>
          </a:extLst>
        </xdr:cNvPr>
        <xdr:cNvSpPr/>
      </xdr:nvSpPr>
      <xdr:spPr>
        <a:xfrm>
          <a:off x="4000500" y="591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151765</xdr:rowOff>
    </xdr:from>
    <xdr:to>
      <xdr:col>15</xdr:col>
      <xdr:colOff>187325</xdr:colOff>
      <xdr:row>30</xdr:row>
      <xdr:rowOff>81915</xdr:rowOff>
    </xdr:to>
    <xdr:sp macro="" textlink="">
      <xdr:nvSpPr>
        <xdr:cNvPr id="85" name="フローチャート: 判断 84">
          <a:extLst>
            <a:ext uri="{FF2B5EF4-FFF2-40B4-BE49-F238E27FC236}">
              <a16:creationId xmlns:a16="http://schemas.microsoft.com/office/drawing/2014/main" id="{A6C7984D-472B-45BF-BF42-9D88718F9564}"/>
            </a:ext>
          </a:extLst>
        </xdr:cNvPr>
        <xdr:cNvSpPr/>
      </xdr:nvSpPr>
      <xdr:spPr>
        <a:xfrm>
          <a:off x="3238500" y="589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170271</xdr:rowOff>
    </xdr:from>
    <xdr:to>
      <xdr:col>11</xdr:col>
      <xdr:colOff>187325</xdr:colOff>
      <xdr:row>30</xdr:row>
      <xdr:rowOff>100421</xdr:rowOff>
    </xdr:to>
    <xdr:sp macro="" textlink="">
      <xdr:nvSpPr>
        <xdr:cNvPr id="86" name="フローチャート: 判断 85">
          <a:extLst>
            <a:ext uri="{FF2B5EF4-FFF2-40B4-BE49-F238E27FC236}">
              <a16:creationId xmlns:a16="http://schemas.microsoft.com/office/drawing/2014/main" id="{F19AFACC-F918-4FB6-A418-7CC9F5F82C94}"/>
            </a:ext>
          </a:extLst>
        </xdr:cNvPr>
        <xdr:cNvSpPr/>
      </xdr:nvSpPr>
      <xdr:spPr>
        <a:xfrm>
          <a:off x="2476500" y="5913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120922</xdr:rowOff>
    </xdr:from>
    <xdr:to>
      <xdr:col>7</xdr:col>
      <xdr:colOff>187325</xdr:colOff>
      <xdr:row>30</xdr:row>
      <xdr:rowOff>51072</xdr:rowOff>
    </xdr:to>
    <xdr:sp macro="" textlink="">
      <xdr:nvSpPr>
        <xdr:cNvPr id="87" name="フローチャート: 判断 86">
          <a:extLst>
            <a:ext uri="{FF2B5EF4-FFF2-40B4-BE49-F238E27FC236}">
              <a16:creationId xmlns:a16="http://schemas.microsoft.com/office/drawing/2014/main" id="{17A00AA7-83E3-4F7D-9880-55DAE58F8F6E}"/>
            </a:ext>
          </a:extLst>
        </xdr:cNvPr>
        <xdr:cNvSpPr/>
      </xdr:nvSpPr>
      <xdr:spPr>
        <a:xfrm>
          <a:off x="1714500" y="5864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BBBA333B-542F-4117-9AF7-F8DA4E370E8A}"/>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D5DBB63E-7A2F-41F2-8536-1F7C8631E838}"/>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E075337C-E56E-4331-816A-29E279010D61}"/>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5301BA30-5E94-4FFA-ABB6-9887497F940C}"/>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D2BA65E5-C13F-4C86-9302-740CFE9382B8}"/>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83367</xdr:rowOff>
    </xdr:from>
    <xdr:to>
      <xdr:col>23</xdr:col>
      <xdr:colOff>136525</xdr:colOff>
      <xdr:row>32</xdr:row>
      <xdr:rowOff>13517</xdr:rowOff>
    </xdr:to>
    <xdr:sp macro="" textlink="">
      <xdr:nvSpPr>
        <xdr:cNvPr id="93" name="楕円 92">
          <a:extLst>
            <a:ext uri="{FF2B5EF4-FFF2-40B4-BE49-F238E27FC236}">
              <a16:creationId xmlns:a16="http://schemas.microsoft.com/office/drawing/2014/main" id="{C64620F5-A4A0-42E0-89C3-558957582E8F}"/>
            </a:ext>
          </a:extLst>
        </xdr:cNvPr>
        <xdr:cNvSpPr/>
      </xdr:nvSpPr>
      <xdr:spPr>
        <a:xfrm>
          <a:off x="4711700" y="6169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31</xdr:row>
      <xdr:rowOff>61794</xdr:rowOff>
    </xdr:from>
    <xdr:ext cx="405111" cy="259045"/>
    <xdr:sp macro="" textlink="">
      <xdr:nvSpPr>
        <xdr:cNvPr id="94" name="有形固定資産減価償却率該当値テキスト">
          <a:extLst>
            <a:ext uri="{FF2B5EF4-FFF2-40B4-BE49-F238E27FC236}">
              <a16:creationId xmlns:a16="http://schemas.microsoft.com/office/drawing/2014/main" id="{072F4417-C38B-4119-B470-AFBC797C6278}"/>
            </a:ext>
          </a:extLst>
        </xdr:cNvPr>
        <xdr:cNvSpPr txBox="1"/>
      </xdr:nvSpPr>
      <xdr:spPr>
        <a:xfrm>
          <a:off x="4813300" y="61482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52524</xdr:rowOff>
    </xdr:from>
    <xdr:to>
      <xdr:col>19</xdr:col>
      <xdr:colOff>187325</xdr:colOff>
      <xdr:row>31</xdr:row>
      <xdr:rowOff>154124</xdr:rowOff>
    </xdr:to>
    <xdr:sp macro="" textlink="">
      <xdr:nvSpPr>
        <xdr:cNvPr id="95" name="楕円 94">
          <a:extLst>
            <a:ext uri="{FF2B5EF4-FFF2-40B4-BE49-F238E27FC236}">
              <a16:creationId xmlns:a16="http://schemas.microsoft.com/office/drawing/2014/main" id="{2ED4B823-64F5-4EE1-9D41-2BC7A4F6158E}"/>
            </a:ext>
          </a:extLst>
        </xdr:cNvPr>
        <xdr:cNvSpPr/>
      </xdr:nvSpPr>
      <xdr:spPr>
        <a:xfrm>
          <a:off x="4000500" y="6138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103324</xdr:rowOff>
    </xdr:from>
    <xdr:to>
      <xdr:col>23</xdr:col>
      <xdr:colOff>85725</xdr:colOff>
      <xdr:row>31</xdr:row>
      <xdr:rowOff>134167</xdr:rowOff>
    </xdr:to>
    <xdr:cxnSp macro="">
      <xdr:nvCxnSpPr>
        <xdr:cNvPr id="96" name="直線コネクタ 95">
          <a:extLst>
            <a:ext uri="{FF2B5EF4-FFF2-40B4-BE49-F238E27FC236}">
              <a16:creationId xmlns:a16="http://schemas.microsoft.com/office/drawing/2014/main" id="{E7DE949A-C70F-4D31-8836-799D71E4F5DC}"/>
            </a:ext>
          </a:extLst>
        </xdr:cNvPr>
        <xdr:cNvCxnSpPr/>
      </xdr:nvCxnSpPr>
      <xdr:spPr>
        <a:xfrm>
          <a:off x="4051300" y="6189799"/>
          <a:ext cx="711200" cy="30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31</xdr:row>
      <xdr:rowOff>9344</xdr:rowOff>
    </xdr:from>
    <xdr:to>
      <xdr:col>15</xdr:col>
      <xdr:colOff>187325</xdr:colOff>
      <xdr:row>31</xdr:row>
      <xdr:rowOff>110944</xdr:rowOff>
    </xdr:to>
    <xdr:sp macro="" textlink="">
      <xdr:nvSpPr>
        <xdr:cNvPr id="97" name="楕円 96">
          <a:extLst>
            <a:ext uri="{FF2B5EF4-FFF2-40B4-BE49-F238E27FC236}">
              <a16:creationId xmlns:a16="http://schemas.microsoft.com/office/drawing/2014/main" id="{AB0086E8-BA8A-4D0F-BC89-3A9464ADA7FB}"/>
            </a:ext>
          </a:extLst>
        </xdr:cNvPr>
        <xdr:cNvSpPr/>
      </xdr:nvSpPr>
      <xdr:spPr>
        <a:xfrm>
          <a:off x="3238500" y="6095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60144</xdr:rowOff>
    </xdr:from>
    <xdr:to>
      <xdr:col>19</xdr:col>
      <xdr:colOff>136525</xdr:colOff>
      <xdr:row>31</xdr:row>
      <xdr:rowOff>103324</xdr:rowOff>
    </xdr:to>
    <xdr:cxnSp macro="">
      <xdr:nvCxnSpPr>
        <xdr:cNvPr id="98" name="直線コネクタ 97">
          <a:extLst>
            <a:ext uri="{FF2B5EF4-FFF2-40B4-BE49-F238E27FC236}">
              <a16:creationId xmlns:a16="http://schemas.microsoft.com/office/drawing/2014/main" id="{217429E7-3190-4FAB-8E77-CA949DCDF407}"/>
            </a:ext>
          </a:extLst>
        </xdr:cNvPr>
        <xdr:cNvCxnSpPr/>
      </xdr:nvCxnSpPr>
      <xdr:spPr>
        <a:xfrm>
          <a:off x="3289300" y="6146619"/>
          <a:ext cx="7620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125276</xdr:rowOff>
    </xdr:from>
    <xdr:to>
      <xdr:col>11</xdr:col>
      <xdr:colOff>187325</xdr:colOff>
      <xdr:row>31</xdr:row>
      <xdr:rowOff>55426</xdr:rowOff>
    </xdr:to>
    <xdr:sp macro="" textlink="">
      <xdr:nvSpPr>
        <xdr:cNvPr id="99" name="楕円 98">
          <a:extLst>
            <a:ext uri="{FF2B5EF4-FFF2-40B4-BE49-F238E27FC236}">
              <a16:creationId xmlns:a16="http://schemas.microsoft.com/office/drawing/2014/main" id="{D4AADEFD-52A6-414F-B9C8-4D118994C60F}"/>
            </a:ext>
          </a:extLst>
        </xdr:cNvPr>
        <xdr:cNvSpPr/>
      </xdr:nvSpPr>
      <xdr:spPr>
        <a:xfrm>
          <a:off x="2476500" y="6040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4626</xdr:rowOff>
    </xdr:from>
    <xdr:to>
      <xdr:col>15</xdr:col>
      <xdr:colOff>136525</xdr:colOff>
      <xdr:row>31</xdr:row>
      <xdr:rowOff>60144</xdr:rowOff>
    </xdr:to>
    <xdr:cxnSp macro="">
      <xdr:nvCxnSpPr>
        <xdr:cNvPr id="100" name="直線コネクタ 99">
          <a:extLst>
            <a:ext uri="{FF2B5EF4-FFF2-40B4-BE49-F238E27FC236}">
              <a16:creationId xmlns:a16="http://schemas.microsoft.com/office/drawing/2014/main" id="{24F57A04-CD66-44D2-ADBC-9710A6BE0F1E}"/>
            </a:ext>
          </a:extLst>
        </xdr:cNvPr>
        <xdr:cNvCxnSpPr/>
      </xdr:nvCxnSpPr>
      <xdr:spPr>
        <a:xfrm>
          <a:off x="2527300" y="6091101"/>
          <a:ext cx="762000" cy="55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79012</xdr:rowOff>
    </xdr:from>
    <xdr:to>
      <xdr:col>7</xdr:col>
      <xdr:colOff>187325</xdr:colOff>
      <xdr:row>31</xdr:row>
      <xdr:rowOff>9162</xdr:rowOff>
    </xdr:to>
    <xdr:sp macro="" textlink="">
      <xdr:nvSpPr>
        <xdr:cNvPr id="101" name="楕円 100">
          <a:extLst>
            <a:ext uri="{FF2B5EF4-FFF2-40B4-BE49-F238E27FC236}">
              <a16:creationId xmlns:a16="http://schemas.microsoft.com/office/drawing/2014/main" id="{FE881332-3299-4A72-8477-6BA3947F3D48}"/>
            </a:ext>
          </a:extLst>
        </xdr:cNvPr>
        <xdr:cNvSpPr/>
      </xdr:nvSpPr>
      <xdr:spPr>
        <a:xfrm>
          <a:off x="1714500" y="5994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129812</xdr:rowOff>
    </xdr:from>
    <xdr:to>
      <xdr:col>11</xdr:col>
      <xdr:colOff>136525</xdr:colOff>
      <xdr:row>31</xdr:row>
      <xdr:rowOff>4626</xdr:rowOff>
    </xdr:to>
    <xdr:cxnSp macro="">
      <xdr:nvCxnSpPr>
        <xdr:cNvPr id="102" name="直線コネクタ 101">
          <a:extLst>
            <a:ext uri="{FF2B5EF4-FFF2-40B4-BE49-F238E27FC236}">
              <a16:creationId xmlns:a16="http://schemas.microsoft.com/office/drawing/2014/main" id="{BAB6CED7-23B0-4111-86B9-996CBBA0A363}"/>
            </a:ext>
          </a:extLst>
        </xdr:cNvPr>
        <xdr:cNvCxnSpPr/>
      </xdr:nvCxnSpPr>
      <xdr:spPr>
        <a:xfrm>
          <a:off x="1765300" y="6044837"/>
          <a:ext cx="762000" cy="46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120032</xdr:rowOff>
    </xdr:from>
    <xdr:ext cx="405111" cy="259045"/>
    <xdr:sp macro="" textlink="">
      <xdr:nvSpPr>
        <xdr:cNvPr id="103" name="n_1aveValue有形固定資産減価償却率">
          <a:extLst>
            <a:ext uri="{FF2B5EF4-FFF2-40B4-BE49-F238E27FC236}">
              <a16:creationId xmlns:a16="http://schemas.microsoft.com/office/drawing/2014/main" id="{B24C9881-71A2-4A31-8177-80379742C94A}"/>
            </a:ext>
          </a:extLst>
        </xdr:cNvPr>
        <xdr:cNvSpPr txBox="1"/>
      </xdr:nvSpPr>
      <xdr:spPr>
        <a:xfrm>
          <a:off x="3836044" y="5692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98442</xdr:rowOff>
    </xdr:from>
    <xdr:ext cx="405111" cy="259045"/>
    <xdr:sp macro="" textlink="">
      <xdr:nvSpPr>
        <xdr:cNvPr id="104" name="n_2aveValue有形固定資産減価償却率">
          <a:extLst>
            <a:ext uri="{FF2B5EF4-FFF2-40B4-BE49-F238E27FC236}">
              <a16:creationId xmlns:a16="http://schemas.microsoft.com/office/drawing/2014/main" id="{5B18951F-A039-4415-A09E-156D9A2E3977}"/>
            </a:ext>
          </a:extLst>
        </xdr:cNvPr>
        <xdr:cNvSpPr txBox="1"/>
      </xdr:nvSpPr>
      <xdr:spPr>
        <a:xfrm>
          <a:off x="3086744" y="5670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116948</xdr:rowOff>
    </xdr:from>
    <xdr:ext cx="405111" cy="259045"/>
    <xdr:sp macro="" textlink="">
      <xdr:nvSpPr>
        <xdr:cNvPr id="105" name="n_3aveValue有形固定資産減価償却率">
          <a:extLst>
            <a:ext uri="{FF2B5EF4-FFF2-40B4-BE49-F238E27FC236}">
              <a16:creationId xmlns:a16="http://schemas.microsoft.com/office/drawing/2014/main" id="{A437BC06-BD91-4925-9010-4BD49D6FFC32}"/>
            </a:ext>
          </a:extLst>
        </xdr:cNvPr>
        <xdr:cNvSpPr txBox="1"/>
      </xdr:nvSpPr>
      <xdr:spPr>
        <a:xfrm>
          <a:off x="2324744" y="56890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67599</xdr:rowOff>
    </xdr:from>
    <xdr:ext cx="405111" cy="259045"/>
    <xdr:sp macro="" textlink="">
      <xdr:nvSpPr>
        <xdr:cNvPr id="106" name="n_4aveValue有形固定資産減価償却率">
          <a:extLst>
            <a:ext uri="{FF2B5EF4-FFF2-40B4-BE49-F238E27FC236}">
              <a16:creationId xmlns:a16="http://schemas.microsoft.com/office/drawing/2014/main" id="{32553A14-DC60-4956-9C54-8B81173E61D7}"/>
            </a:ext>
          </a:extLst>
        </xdr:cNvPr>
        <xdr:cNvSpPr txBox="1"/>
      </xdr:nvSpPr>
      <xdr:spPr>
        <a:xfrm>
          <a:off x="1562744" y="56397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31</xdr:row>
      <xdr:rowOff>145251</xdr:rowOff>
    </xdr:from>
    <xdr:ext cx="405111" cy="259045"/>
    <xdr:sp macro="" textlink="">
      <xdr:nvSpPr>
        <xdr:cNvPr id="107" name="n_1mainValue有形固定資産減価償却率">
          <a:extLst>
            <a:ext uri="{FF2B5EF4-FFF2-40B4-BE49-F238E27FC236}">
              <a16:creationId xmlns:a16="http://schemas.microsoft.com/office/drawing/2014/main" id="{F77D0176-8B5A-49B9-B0DA-0FA736FE31C3}"/>
            </a:ext>
          </a:extLst>
        </xdr:cNvPr>
        <xdr:cNvSpPr txBox="1"/>
      </xdr:nvSpPr>
      <xdr:spPr>
        <a:xfrm>
          <a:off x="3836044" y="62317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102071</xdr:rowOff>
    </xdr:from>
    <xdr:ext cx="405111" cy="259045"/>
    <xdr:sp macro="" textlink="">
      <xdr:nvSpPr>
        <xdr:cNvPr id="108" name="n_2mainValue有形固定資産減価償却率">
          <a:extLst>
            <a:ext uri="{FF2B5EF4-FFF2-40B4-BE49-F238E27FC236}">
              <a16:creationId xmlns:a16="http://schemas.microsoft.com/office/drawing/2014/main" id="{2FD6CED4-ADF0-42EB-B54A-B3C76BDD9900}"/>
            </a:ext>
          </a:extLst>
        </xdr:cNvPr>
        <xdr:cNvSpPr txBox="1"/>
      </xdr:nvSpPr>
      <xdr:spPr>
        <a:xfrm>
          <a:off x="3086744" y="6188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46553</xdr:rowOff>
    </xdr:from>
    <xdr:ext cx="405111" cy="259045"/>
    <xdr:sp macro="" textlink="">
      <xdr:nvSpPr>
        <xdr:cNvPr id="109" name="n_3mainValue有形固定資産減価償却率">
          <a:extLst>
            <a:ext uri="{FF2B5EF4-FFF2-40B4-BE49-F238E27FC236}">
              <a16:creationId xmlns:a16="http://schemas.microsoft.com/office/drawing/2014/main" id="{8C7BC83F-37D5-4F37-B1C4-BE872D0FA226}"/>
            </a:ext>
          </a:extLst>
        </xdr:cNvPr>
        <xdr:cNvSpPr txBox="1"/>
      </xdr:nvSpPr>
      <xdr:spPr>
        <a:xfrm>
          <a:off x="2324744" y="61330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289</xdr:rowOff>
    </xdr:from>
    <xdr:ext cx="405111" cy="259045"/>
    <xdr:sp macro="" textlink="">
      <xdr:nvSpPr>
        <xdr:cNvPr id="110" name="n_4mainValue有形固定資産減価償却率">
          <a:extLst>
            <a:ext uri="{FF2B5EF4-FFF2-40B4-BE49-F238E27FC236}">
              <a16:creationId xmlns:a16="http://schemas.microsoft.com/office/drawing/2014/main" id="{AF35F4E2-B01D-4554-BDF6-31DB2E87DC9C}"/>
            </a:ext>
          </a:extLst>
        </xdr:cNvPr>
        <xdr:cNvSpPr txBox="1"/>
      </xdr:nvSpPr>
      <xdr:spPr>
        <a:xfrm>
          <a:off x="1562744" y="6086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C6F5EA42-5157-4488-BB24-90D811743EF2}"/>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BF972F43-5787-4839-8CB1-DAD3DEE49226}"/>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3" name="正方形/長方形 112">
          <a:extLst>
            <a:ext uri="{FF2B5EF4-FFF2-40B4-BE49-F238E27FC236}">
              <a16:creationId xmlns:a16="http://schemas.microsoft.com/office/drawing/2014/main" id="{D3B5CCF0-52CB-43CE-9FC1-8BC8043B0F22}"/>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[ 193.2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9E2C41D6-0244-4CA0-B942-009A3BF70886}"/>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8BBFC891-D798-4D80-B9BA-C00C123E18E3}"/>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D9306BF3-1F33-4DDF-BFAB-EEDB1DC9D484}"/>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B1B6606E-B9A8-4E3E-9EE3-D5116D671D8E}"/>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4799DDB3-864F-425C-8B7D-99A72AA9365D}"/>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B59C20D4-69A9-4A5C-AA75-8B6CC13386A6}"/>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33DC935D-481D-4E73-868A-1F48055FC027}"/>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8D716990-CC0B-4CBF-9128-A67A1C9633F1}"/>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DF5405F6-C375-4D95-9D8C-F56BC65EAD4D}"/>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96D67D16-9311-4123-AF46-117BE4DAC889}"/>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債務償還比率は、類似団体平均を上回っているが、平成</a:t>
          </a:r>
          <a:r>
            <a:rPr kumimoji="1" lang="en-US" altLang="ja-JP" sz="1100">
              <a:latin typeface="ＭＳ Ｐゴシック" panose="020B0600070205080204" pitchFamily="50" charset="-128"/>
              <a:ea typeface="ＭＳ Ｐゴシック" panose="020B0600070205080204" pitchFamily="50" charset="-128"/>
            </a:rPr>
            <a:t>25</a:t>
          </a:r>
          <a:r>
            <a:rPr kumimoji="1" lang="ja-JP" altLang="en-US" sz="1100">
              <a:latin typeface="ＭＳ Ｐゴシック" panose="020B0600070205080204" pitchFamily="50" charset="-128"/>
              <a:ea typeface="ＭＳ Ｐゴシック" panose="020B0600070205080204" pitchFamily="50" charset="-128"/>
            </a:rPr>
            <a:t>年～令和</a:t>
          </a:r>
          <a:r>
            <a:rPr kumimoji="1" lang="en-US" altLang="ja-JP" sz="1100">
              <a:latin typeface="ＭＳ Ｐゴシック" panose="020B0600070205080204" pitchFamily="50" charset="-128"/>
              <a:ea typeface="ＭＳ Ｐゴシック" panose="020B0600070205080204" pitchFamily="50" charset="-128"/>
            </a:rPr>
            <a:t>4</a:t>
          </a:r>
          <a:r>
            <a:rPr kumimoji="1" lang="ja-JP" altLang="en-US" sz="1100">
              <a:latin typeface="ＭＳ Ｐゴシック" panose="020B0600070205080204" pitchFamily="50" charset="-128"/>
              <a:ea typeface="ＭＳ Ｐゴシック" panose="020B0600070205080204" pitchFamily="50" charset="-128"/>
            </a:rPr>
            <a:t>年度までの繰上償還により、地方債現在高を約</a:t>
          </a:r>
          <a:r>
            <a:rPr kumimoji="1" lang="en-US" altLang="ja-JP" sz="1100">
              <a:latin typeface="ＭＳ Ｐゴシック" panose="020B0600070205080204" pitchFamily="50" charset="-128"/>
              <a:ea typeface="ＭＳ Ｐゴシック" panose="020B0600070205080204" pitchFamily="50" charset="-128"/>
            </a:rPr>
            <a:t>38</a:t>
          </a:r>
          <a:r>
            <a:rPr kumimoji="1" lang="ja-JP" altLang="en-US" sz="1100">
              <a:latin typeface="ＭＳ Ｐゴシック" panose="020B0600070205080204" pitchFamily="50" charset="-128"/>
              <a:ea typeface="ＭＳ Ｐゴシック" panose="020B0600070205080204" pitchFamily="50" charset="-128"/>
            </a:rPr>
            <a:t>億円減少させることができた。</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F299386D-0065-431A-B979-43522CF5D2AF}"/>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1F004AEC-7D3B-4147-A277-7F6CABC9CB0F}"/>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36</xdr:row>
      <xdr:rowOff>74474</xdr:rowOff>
    </xdr:from>
    <xdr:ext cx="410689" cy="225703"/>
    <xdr:sp macro="" textlink="">
      <xdr:nvSpPr>
        <xdr:cNvPr id="126" name="テキスト ボックス 125">
          <a:extLst>
            <a:ext uri="{FF2B5EF4-FFF2-40B4-BE49-F238E27FC236}">
              <a16:creationId xmlns:a16="http://schemas.microsoft.com/office/drawing/2014/main" id="{029F1CCC-3EB9-4FA7-9063-82C229EB4DF2}"/>
            </a:ext>
          </a:extLst>
        </xdr:cNvPr>
        <xdr:cNvSpPr txBox="1"/>
      </xdr:nvSpPr>
      <xdr:spPr>
        <a:xfrm>
          <a:off x="10828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79375</xdr:rowOff>
    </xdr:from>
    <xdr:to>
      <xdr:col>80</xdr:col>
      <xdr:colOff>9525</xdr:colOff>
      <xdr:row>34</xdr:row>
      <xdr:rowOff>79375</xdr:rowOff>
    </xdr:to>
    <xdr:cxnSp macro="">
      <xdr:nvCxnSpPr>
        <xdr:cNvPr id="127" name="直線コネクタ 126">
          <a:extLst>
            <a:ext uri="{FF2B5EF4-FFF2-40B4-BE49-F238E27FC236}">
              <a16:creationId xmlns:a16="http://schemas.microsoft.com/office/drawing/2014/main" id="{470EA69B-8D94-403F-A18B-FCB97998E5A2}"/>
            </a:ext>
          </a:extLst>
        </xdr:cNvPr>
        <xdr:cNvCxnSpPr/>
      </xdr:nvCxnSpPr>
      <xdr:spPr>
        <a:xfrm>
          <a:off x="11303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33</xdr:row>
      <xdr:rowOff>157024</xdr:rowOff>
    </xdr:from>
    <xdr:ext cx="410689" cy="225703"/>
    <xdr:sp macro="" textlink="">
      <xdr:nvSpPr>
        <xdr:cNvPr id="128" name="テキスト ボックス 127">
          <a:extLst>
            <a:ext uri="{FF2B5EF4-FFF2-40B4-BE49-F238E27FC236}">
              <a16:creationId xmlns:a16="http://schemas.microsoft.com/office/drawing/2014/main" id="{9FD14F41-A4CF-4AA7-BB08-62172882F6B3}"/>
            </a:ext>
          </a:extLst>
        </xdr:cNvPr>
        <xdr:cNvSpPr txBox="1"/>
      </xdr:nvSpPr>
      <xdr:spPr>
        <a:xfrm>
          <a:off x="10828811" y="65863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161925</xdr:rowOff>
    </xdr:from>
    <xdr:to>
      <xdr:col>80</xdr:col>
      <xdr:colOff>9525</xdr:colOff>
      <xdr:row>31</xdr:row>
      <xdr:rowOff>161925</xdr:rowOff>
    </xdr:to>
    <xdr:cxnSp macro="">
      <xdr:nvCxnSpPr>
        <xdr:cNvPr id="129" name="直線コネクタ 128">
          <a:extLst>
            <a:ext uri="{FF2B5EF4-FFF2-40B4-BE49-F238E27FC236}">
              <a16:creationId xmlns:a16="http://schemas.microsoft.com/office/drawing/2014/main" id="{8DF075AD-16AF-4293-9AAA-886AE61CDE8E}"/>
            </a:ext>
          </a:extLst>
        </xdr:cNvPr>
        <xdr:cNvCxnSpPr/>
      </xdr:nvCxnSpPr>
      <xdr:spPr>
        <a:xfrm>
          <a:off x="11303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68124</xdr:rowOff>
    </xdr:from>
    <xdr:ext cx="410689" cy="225703"/>
    <xdr:sp macro="" textlink="">
      <xdr:nvSpPr>
        <xdr:cNvPr id="130" name="テキスト ボックス 129">
          <a:extLst>
            <a:ext uri="{FF2B5EF4-FFF2-40B4-BE49-F238E27FC236}">
              <a16:creationId xmlns:a16="http://schemas.microsoft.com/office/drawing/2014/main" id="{C74180AB-9CBC-40F9-BBB1-491791FB5FFC}"/>
            </a:ext>
          </a:extLst>
        </xdr:cNvPr>
        <xdr:cNvSpPr txBox="1"/>
      </xdr:nvSpPr>
      <xdr:spPr>
        <a:xfrm>
          <a:off x="10828811" y="61545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73025</xdr:rowOff>
    </xdr:from>
    <xdr:to>
      <xdr:col>80</xdr:col>
      <xdr:colOff>9525</xdr:colOff>
      <xdr:row>29</xdr:row>
      <xdr:rowOff>73025</xdr:rowOff>
    </xdr:to>
    <xdr:cxnSp macro="">
      <xdr:nvCxnSpPr>
        <xdr:cNvPr id="131" name="直線コネクタ 130">
          <a:extLst>
            <a:ext uri="{FF2B5EF4-FFF2-40B4-BE49-F238E27FC236}">
              <a16:creationId xmlns:a16="http://schemas.microsoft.com/office/drawing/2014/main" id="{2D63AA7C-C66D-4ABD-BC72-3CD870281FDF}"/>
            </a:ext>
          </a:extLst>
        </xdr:cNvPr>
        <xdr:cNvCxnSpPr/>
      </xdr:nvCxnSpPr>
      <xdr:spPr>
        <a:xfrm>
          <a:off x="11303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150674</xdr:rowOff>
    </xdr:from>
    <xdr:ext cx="410689" cy="225703"/>
    <xdr:sp macro="" textlink="">
      <xdr:nvSpPr>
        <xdr:cNvPr id="132" name="テキスト ボックス 131">
          <a:extLst>
            <a:ext uri="{FF2B5EF4-FFF2-40B4-BE49-F238E27FC236}">
              <a16:creationId xmlns:a16="http://schemas.microsoft.com/office/drawing/2014/main" id="{AE462287-0560-4E94-AC9B-341FE2B1A184}"/>
            </a:ext>
          </a:extLst>
        </xdr:cNvPr>
        <xdr:cNvSpPr txBox="1"/>
      </xdr:nvSpPr>
      <xdr:spPr>
        <a:xfrm>
          <a:off x="10828811" y="57227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155575</xdr:rowOff>
    </xdr:from>
    <xdr:to>
      <xdr:col>80</xdr:col>
      <xdr:colOff>9525</xdr:colOff>
      <xdr:row>26</xdr:row>
      <xdr:rowOff>155575</xdr:rowOff>
    </xdr:to>
    <xdr:cxnSp macro="">
      <xdr:nvCxnSpPr>
        <xdr:cNvPr id="133" name="直線コネクタ 132">
          <a:extLst>
            <a:ext uri="{FF2B5EF4-FFF2-40B4-BE49-F238E27FC236}">
              <a16:creationId xmlns:a16="http://schemas.microsoft.com/office/drawing/2014/main" id="{9BCE5107-A6E0-4826-968F-29F3DC0F6DE5}"/>
            </a:ext>
          </a:extLst>
        </xdr:cNvPr>
        <xdr:cNvCxnSpPr/>
      </xdr:nvCxnSpPr>
      <xdr:spPr>
        <a:xfrm>
          <a:off x="11303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26</xdr:row>
      <xdr:rowOff>61774</xdr:rowOff>
    </xdr:from>
    <xdr:ext cx="308097" cy="225703"/>
    <xdr:sp macro="" textlink="">
      <xdr:nvSpPr>
        <xdr:cNvPr id="134" name="テキスト ボックス 133">
          <a:extLst>
            <a:ext uri="{FF2B5EF4-FFF2-40B4-BE49-F238E27FC236}">
              <a16:creationId xmlns:a16="http://schemas.microsoft.com/office/drawing/2014/main" id="{75ADD4D6-5E48-4FCC-97E6-A848356F08C1}"/>
            </a:ext>
          </a:extLst>
        </xdr:cNvPr>
        <xdr:cNvSpPr txBox="1"/>
      </xdr:nvSpPr>
      <xdr:spPr>
        <a:xfrm>
          <a:off x="10931403" y="52909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99D7CFBA-94A3-4935-99B1-CF146B2A42FB}"/>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5313D639-7350-4D05-B05E-4FAAB0A11B98}"/>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155575</xdr:rowOff>
    </xdr:from>
    <xdr:to>
      <xdr:col>76</xdr:col>
      <xdr:colOff>21589</xdr:colOff>
      <xdr:row>34</xdr:row>
      <xdr:rowOff>164224</xdr:rowOff>
    </xdr:to>
    <xdr:cxnSp macro="">
      <xdr:nvCxnSpPr>
        <xdr:cNvPr id="137" name="直線コネクタ 136">
          <a:extLst>
            <a:ext uri="{FF2B5EF4-FFF2-40B4-BE49-F238E27FC236}">
              <a16:creationId xmlns:a16="http://schemas.microsoft.com/office/drawing/2014/main" id="{BD7B72E3-B427-45B7-8420-42CF2D929441}"/>
            </a:ext>
          </a:extLst>
        </xdr:cNvPr>
        <xdr:cNvCxnSpPr/>
      </xdr:nvCxnSpPr>
      <xdr:spPr>
        <a:xfrm flipV="1">
          <a:off x="14793595" y="5384800"/>
          <a:ext cx="1269" cy="13802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168051</xdr:rowOff>
    </xdr:from>
    <xdr:ext cx="469744" cy="259045"/>
    <xdr:sp macro="" textlink="">
      <xdr:nvSpPr>
        <xdr:cNvPr id="138" name="債務償還比率最小値テキスト">
          <a:extLst>
            <a:ext uri="{FF2B5EF4-FFF2-40B4-BE49-F238E27FC236}">
              <a16:creationId xmlns:a16="http://schemas.microsoft.com/office/drawing/2014/main" id="{AFB8E0A2-10CF-4845-BA80-923A1B0802B5}"/>
            </a:ext>
          </a:extLst>
        </xdr:cNvPr>
        <xdr:cNvSpPr txBox="1"/>
      </xdr:nvSpPr>
      <xdr:spPr>
        <a:xfrm>
          <a:off x="14846300" y="6768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164224</xdr:rowOff>
    </xdr:from>
    <xdr:to>
      <xdr:col>76</xdr:col>
      <xdr:colOff>111125</xdr:colOff>
      <xdr:row>34</xdr:row>
      <xdr:rowOff>164224</xdr:rowOff>
    </xdr:to>
    <xdr:cxnSp macro="">
      <xdr:nvCxnSpPr>
        <xdr:cNvPr id="139" name="直線コネクタ 138">
          <a:extLst>
            <a:ext uri="{FF2B5EF4-FFF2-40B4-BE49-F238E27FC236}">
              <a16:creationId xmlns:a16="http://schemas.microsoft.com/office/drawing/2014/main" id="{DA9F1949-52B0-4830-AD96-E789048EAF31}"/>
            </a:ext>
          </a:extLst>
        </xdr:cNvPr>
        <xdr:cNvCxnSpPr/>
      </xdr:nvCxnSpPr>
      <xdr:spPr>
        <a:xfrm>
          <a:off x="14706600" y="6765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102252</xdr:rowOff>
    </xdr:from>
    <xdr:ext cx="340478" cy="259045"/>
    <xdr:sp macro="" textlink="">
      <xdr:nvSpPr>
        <xdr:cNvPr id="140" name="債務償還比率最大値テキスト">
          <a:extLst>
            <a:ext uri="{FF2B5EF4-FFF2-40B4-BE49-F238E27FC236}">
              <a16:creationId xmlns:a16="http://schemas.microsoft.com/office/drawing/2014/main" id="{875B02B0-BC2A-4C96-AD09-15E5F6F1A0ED}"/>
            </a:ext>
          </a:extLst>
        </xdr:cNvPr>
        <xdr:cNvSpPr txBox="1"/>
      </xdr:nvSpPr>
      <xdr:spPr>
        <a:xfrm>
          <a:off x="14846300" y="51600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155575</xdr:rowOff>
    </xdr:from>
    <xdr:to>
      <xdr:col>76</xdr:col>
      <xdr:colOff>111125</xdr:colOff>
      <xdr:row>26</xdr:row>
      <xdr:rowOff>155575</xdr:rowOff>
    </xdr:to>
    <xdr:cxnSp macro="">
      <xdr:nvCxnSpPr>
        <xdr:cNvPr id="141" name="直線コネクタ 140">
          <a:extLst>
            <a:ext uri="{FF2B5EF4-FFF2-40B4-BE49-F238E27FC236}">
              <a16:creationId xmlns:a16="http://schemas.microsoft.com/office/drawing/2014/main" id="{4B7658CC-673D-4C4D-87D1-31515DA0D3C3}"/>
            </a:ext>
          </a:extLst>
        </xdr:cNvPr>
        <xdr:cNvCxnSpPr/>
      </xdr:nvCxnSpPr>
      <xdr:spPr>
        <a:xfrm>
          <a:off x="14706600" y="538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15765</xdr:rowOff>
    </xdr:from>
    <xdr:ext cx="469744" cy="259045"/>
    <xdr:sp macro="" textlink="">
      <xdr:nvSpPr>
        <xdr:cNvPr id="142" name="債務償還比率平均値テキスト">
          <a:extLst>
            <a:ext uri="{FF2B5EF4-FFF2-40B4-BE49-F238E27FC236}">
              <a16:creationId xmlns:a16="http://schemas.microsoft.com/office/drawing/2014/main" id="{8A70C17A-475A-416F-9C8A-68056C7B870A}"/>
            </a:ext>
          </a:extLst>
        </xdr:cNvPr>
        <xdr:cNvSpPr txBox="1"/>
      </xdr:nvSpPr>
      <xdr:spPr>
        <a:xfrm>
          <a:off x="14846300" y="54164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164338</xdr:rowOff>
    </xdr:from>
    <xdr:to>
      <xdr:col>76</xdr:col>
      <xdr:colOff>73025</xdr:colOff>
      <xdr:row>28</xdr:row>
      <xdr:rowOff>94488</xdr:rowOff>
    </xdr:to>
    <xdr:sp macro="" textlink="">
      <xdr:nvSpPr>
        <xdr:cNvPr id="143" name="フローチャート: 判断 142">
          <a:extLst>
            <a:ext uri="{FF2B5EF4-FFF2-40B4-BE49-F238E27FC236}">
              <a16:creationId xmlns:a16="http://schemas.microsoft.com/office/drawing/2014/main" id="{DF317737-8924-4739-A962-8C9F80CC39DE}"/>
            </a:ext>
          </a:extLst>
        </xdr:cNvPr>
        <xdr:cNvSpPr/>
      </xdr:nvSpPr>
      <xdr:spPr>
        <a:xfrm>
          <a:off x="14744700" y="5565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7569</xdr:rowOff>
    </xdr:from>
    <xdr:to>
      <xdr:col>72</xdr:col>
      <xdr:colOff>123825</xdr:colOff>
      <xdr:row>28</xdr:row>
      <xdr:rowOff>109169</xdr:rowOff>
    </xdr:to>
    <xdr:sp macro="" textlink="">
      <xdr:nvSpPr>
        <xdr:cNvPr id="144" name="フローチャート: 判断 143">
          <a:extLst>
            <a:ext uri="{FF2B5EF4-FFF2-40B4-BE49-F238E27FC236}">
              <a16:creationId xmlns:a16="http://schemas.microsoft.com/office/drawing/2014/main" id="{880FF2E5-A60F-4098-B025-1A87B032B73C}"/>
            </a:ext>
          </a:extLst>
        </xdr:cNvPr>
        <xdr:cNvSpPr/>
      </xdr:nvSpPr>
      <xdr:spPr>
        <a:xfrm>
          <a:off x="14033500" y="5579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63030</xdr:rowOff>
    </xdr:from>
    <xdr:to>
      <xdr:col>68</xdr:col>
      <xdr:colOff>123825</xdr:colOff>
      <xdr:row>29</xdr:row>
      <xdr:rowOff>164630</xdr:rowOff>
    </xdr:to>
    <xdr:sp macro="" textlink="">
      <xdr:nvSpPr>
        <xdr:cNvPr id="145" name="フローチャート: 判断 144">
          <a:extLst>
            <a:ext uri="{FF2B5EF4-FFF2-40B4-BE49-F238E27FC236}">
              <a16:creationId xmlns:a16="http://schemas.microsoft.com/office/drawing/2014/main" id="{FBA09749-98C3-4FC4-8BDF-3A5332BCF270}"/>
            </a:ext>
          </a:extLst>
        </xdr:cNvPr>
        <xdr:cNvSpPr/>
      </xdr:nvSpPr>
      <xdr:spPr>
        <a:xfrm>
          <a:off x="13271500" y="5806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32</xdr:row>
      <xdr:rowOff>97714</xdr:rowOff>
    </xdr:from>
    <xdr:to>
      <xdr:col>64</xdr:col>
      <xdr:colOff>123825</xdr:colOff>
      <xdr:row>33</xdr:row>
      <xdr:rowOff>27864</xdr:rowOff>
    </xdr:to>
    <xdr:sp macro="" textlink="">
      <xdr:nvSpPr>
        <xdr:cNvPr id="146" name="フローチャート: 判断 145">
          <a:extLst>
            <a:ext uri="{FF2B5EF4-FFF2-40B4-BE49-F238E27FC236}">
              <a16:creationId xmlns:a16="http://schemas.microsoft.com/office/drawing/2014/main" id="{B43EAA23-E89B-4725-B6BE-B4A9179A8C87}"/>
            </a:ext>
          </a:extLst>
        </xdr:cNvPr>
        <xdr:cNvSpPr/>
      </xdr:nvSpPr>
      <xdr:spPr>
        <a:xfrm>
          <a:off x="12509500" y="6355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32</xdr:row>
      <xdr:rowOff>74828</xdr:rowOff>
    </xdr:from>
    <xdr:to>
      <xdr:col>60</xdr:col>
      <xdr:colOff>123825</xdr:colOff>
      <xdr:row>33</xdr:row>
      <xdr:rowOff>4978</xdr:rowOff>
    </xdr:to>
    <xdr:sp macro="" textlink="">
      <xdr:nvSpPr>
        <xdr:cNvPr id="147" name="フローチャート: 判断 146">
          <a:extLst>
            <a:ext uri="{FF2B5EF4-FFF2-40B4-BE49-F238E27FC236}">
              <a16:creationId xmlns:a16="http://schemas.microsoft.com/office/drawing/2014/main" id="{31C6E113-6196-4466-811B-203E3AE1DCF6}"/>
            </a:ext>
          </a:extLst>
        </xdr:cNvPr>
        <xdr:cNvSpPr/>
      </xdr:nvSpPr>
      <xdr:spPr>
        <a:xfrm>
          <a:off x="11747500" y="6332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B0F5CB66-3F2F-494E-BB17-6251B6DD2EDF}"/>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7CBED2E0-D08E-4998-AF32-6E422EA3AFA7}"/>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6BFDAA4C-4243-4EF5-BB4C-D625DC1D2843}"/>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4D96BDCA-747F-4DC8-9F2D-46B22436F145}"/>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1C3749E5-EF21-421A-82E2-A7382FC5B680}"/>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7544</xdr:rowOff>
    </xdr:from>
    <xdr:to>
      <xdr:col>76</xdr:col>
      <xdr:colOff>73025</xdr:colOff>
      <xdr:row>29</xdr:row>
      <xdr:rowOff>109144</xdr:rowOff>
    </xdr:to>
    <xdr:sp macro="" textlink="">
      <xdr:nvSpPr>
        <xdr:cNvPr id="153" name="楕円 152">
          <a:extLst>
            <a:ext uri="{FF2B5EF4-FFF2-40B4-BE49-F238E27FC236}">
              <a16:creationId xmlns:a16="http://schemas.microsoft.com/office/drawing/2014/main" id="{0151203A-D68F-484B-A07F-40C99D495AEF}"/>
            </a:ext>
          </a:extLst>
        </xdr:cNvPr>
        <xdr:cNvSpPr/>
      </xdr:nvSpPr>
      <xdr:spPr>
        <a:xfrm>
          <a:off x="14744700" y="5751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157421</xdr:rowOff>
    </xdr:from>
    <xdr:ext cx="469744" cy="259045"/>
    <xdr:sp macro="" textlink="">
      <xdr:nvSpPr>
        <xdr:cNvPr id="154" name="債務償還比率該当値テキスト">
          <a:extLst>
            <a:ext uri="{FF2B5EF4-FFF2-40B4-BE49-F238E27FC236}">
              <a16:creationId xmlns:a16="http://schemas.microsoft.com/office/drawing/2014/main" id="{997BA71E-B43F-49D9-8F35-4C1AACA14703}"/>
            </a:ext>
          </a:extLst>
        </xdr:cNvPr>
        <xdr:cNvSpPr txBox="1"/>
      </xdr:nvSpPr>
      <xdr:spPr>
        <a:xfrm>
          <a:off x="14846300" y="57295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41872</xdr:rowOff>
    </xdr:from>
    <xdr:to>
      <xdr:col>72</xdr:col>
      <xdr:colOff>123825</xdr:colOff>
      <xdr:row>29</xdr:row>
      <xdr:rowOff>143472</xdr:rowOff>
    </xdr:to>
    <xdr:sp macro="" textlink="">
      <xdr:nvSpPr>
        <xdr:cNvPr id="155" name="楕円 154">
          <a:extLst>
            <a:ext uri="{FF2B5EF4-FFF2-40B4-BE49-F238E27FC236}">
              <a16:creationId xmlns:a16="http://schemas.microsoft.com/office/drawing/2014/main" id="{B9BA3C91-0C1C-498F-983E-5A4DEDDD659D}"/>
            </a:ext>
          </a:extLst>
        </xdr:cNvPr>
        <xdr:cNvSpPr/>
      </xdr:nvSpPr>
      <xdr:spPr>
        <a:xfrm>
          <a:off x="14033500" y="5785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58344</xdr:rowOff>
    </xdr:from>
    <xdr:to>
      <xdr:col>76</xdr:col>
      <xdr:colOff>22225</xdr:colOff>
      <xdr:row>29</xdr:row>
      <xdr:rowOff>92672</xdr:rowOff>
    </xdr:to>
    <xdr:cxnSp macro="">
      <xdr:nvCxnSpPr>
        <xdr:cNvPr id="156" name="直線コネクタ 155">
          <a:extLst>
            <a:ext uri="{FF2B5EF4-FFF2-40B4-BE49-F238E27FC236}">
              <a16:creationId xmlns:a16="http://schemas.microsoft.com/office/drawing/2014/main" id="{EDA01D6F-BF81-4191-8F07-BF84BF286656}"/>
            </a:ext>
          </a:extLst>
        </xdr:cNvPr>
        <xdr:cNvCxnSpPr/>
      </xdr:nvCxnSpPr>
      <xdr:spPr>
        <a:xfrm flipV="1">
          <a:off x="14084300" y="5801919"/>
          <a:ext cx="711200" cy="34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134493</xdr:rowOff>
    </xdr:from>
    <xdr:to>
      <xdr:col>68</xdr:col>
      <xdr:colOff>123825</xdr:colOff>
      <xdr:row>30</xdr:row>
      <xdr:rowOff>64643</xdr:rowOff>
    </xdr:to>
    <xdr:sp macro="" textlink="">
      <xdr:nvSpPr>
        <xdr:cNvPr id="157" name="楕円 156">
          <a:extLst>
            <a:ext uri="{FF2B5EF4-FFF2-40B4-BE49-F238E27FC236}">
              <a16:creationId xmlns:a16="http://schemas.microsoft.com/office/drawing/2014/main" id="{1327CB71-92A2-4529-A90E-8AF14B7BC6C0}"/>
            </a:ext>
          </a:extLst>
        </xdr:cNvPr>
        <xdr:cNvSpPr/>
      </xdr:nvSpPr>
      <xdr:spPr>
        <a:xfrm>
          <a:off x="13271500" y="5878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92672</xdr:rowOff>
    </xdr:from>
    <xdr:to>
      <xdr:col>72</xdr:col>
      <xdr:colOff>73025</xdr:colOff>
      <xdr:row>30</xdr:row>
      <xdr:rowOff>13843</xdr:rowOff>
    </xdr:to>
    <xdr:cxnSp macro="">
      <xdr:nvCxnSpPr>
        <xdr:cNvPr id="158" name="直線コネクタ 157">
          <a:extLst>
            <a:ext uri="{FF2B5EF4-FFF2-40B4-BE49-F238E27FC236}">
              <a16:creationId xmlns:a16="http://schemas.microsoft.com/office/drawing/2014/main" id="{E5C554ED-9DAF-458E-8F31-FCB68C7315FA}"/>
            </a:ext>
          </a:extLst>
        </xdr:cNvPr>
        <xdr:cNvCxnSpPr/>
      </xdr:nvCxnSpPr>
      <xdr:spPr>
        <a:xfrm flipV="1">
          <a:off x="13322300" y="5836247"/>
          <a:ext cx="762000" cy="92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30</xdr:row>
      <xdr:rowOff>49187</xdr:rowOff>
    </xdr:from>
    <xdr:to>
      <xdr:col>64</xdr:col>
      <xdr:colOff>123825</xdr:colOff>
      <xdr:row>30</xdr:row>
      <xdr:rowOff>150787</xdr:rowOff>
    </xdr:to>
    <xdr:sp macro="" textlink="">
      <xdr:nvSpPr>
        <xdr:cNvPr id="159" name="楕円 158">
          <a:extLst>
            <a:ext uri="{FF2B5EF4-FFF2-40B4-BE49-F238E27FC236}">
              <a16:creationId xmlns:a16="http://schemas.microsoft.com/office/drawing/2014/main" id="{DF16C97E-C12E-4E20-86AB-F5B7A784158D}"/>
            </a:ext>
          </a:extLst>
        </xdr:cNvPr>
        <xdr:cNvSpPr/>
      </xdr:nvSpPr>
      <xdr:spPr>
        <a:xfrm>
          <a:off x="12509500" y="596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13843</xdr:rowOff>
    </xdr:from>
    <xdr:to>
      <xdr:col>68</xdr:col>
      <xdr:colOff>73025</xdr:colOff>
      <xdr:row>30</xdr:row>
      <xdr:rowOff>99987</xdr:rowOff>
    </xdr:to>
    <xdr:cxnSp macro="">
      <xdr:nvCxnSpPr>
        <xdr:cNvPr id="160" name="直線コネクタ 159">
          <a:extLst>
            <a:ext uri="{FF2B5EF4-FFF2-40B4-BE49-F238E27FC236}">
              <a16:creationId xmlns:a16="http://schemas.microsoft.com/office/drawing/2014/main" id="{097D70F5-6055-4AB1-80DF-095C1C68A516}"/>
            </a:ext>
          </a:extLst>
        </xdr:cNvPr>
        <xdr:cNvCxnSpPr/>
      </xdr:nvCxnSpPr>
      <xdr:spPr>
        <a:xfrm flipV="1">
          <a:off x="12560300" y="5928868"/>
          <a:ext cx="762000" cy="86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30</xdr:row>
      <xdr:rowOff>155410</xdr:rowOff>
    </xdr:from>
    <xdr:to>
      <xdr:col>60</xdr:col>
      <xdr:colOff>123825</xdr:colOff>
      <xdr:row>31</xdr:row>
      <xdr:rowOff>85560</xdr:rowOff>
    </xdr:to>
    <xdr:sp macro="" textlink="">
      <xdr:nvSpPr>
        <xdr:cNvPr id="161" name="楕円 160">
          <a:extLst>
            <a:ext uri="{FF2B5EF4-FFF2-40B4-BE49-F238E27FC236}">
              <a16:creationId xmlns:a16="http://schemas.microsoft.com/office/drawing/2014/main" id="{A6E23C8D-7C01-417C-ADB4-18D6A2333DE7}"/>
            </a:ext>
          </a:extLst>
        </xdr:cNvPr>
        <xdr:cNvSpPr/>
      </xdr:nvSpPr>
      <xdr:spPr>
        <a:xfrm>
          <a:off x="11747500" y="6070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30</xdr:row>
      <xdr:rowOff>99987</xdr:rowOff>
    </xdr:from>
    <xdr:to>
      <xdr:col>64</xdr:col>
      <xdr:colOff>73025</xdr:colOff>
      <xdr:row>31</xdr:row>
      <xdr:rowOff>34760</xdr:rowOff>
    </xdr:to>
    <xdr:cxnSp macro="">
      <xdr:nvCxnSpPr>
        <xdr:cNvPr id="162" name="直線コネクタ 161">
          <a:extLst>
            <a:ext uri="{FF2B5EF4-FFF2-40B4-BE49-F238E27FC236}">
              <a16:creationId xmlns:a16="http://schemas.microsoft.com/office/drawing/2014/main" id="{F4C8B81D-D8D7-4BC9-8AF2-F6D7737EF8C4}"/>
            </a:ext>
          </a:extLst>
        </xdr:cNvPr>
        <xdr:cNvCxnSpPr/>
      </xdr:nvCxnSpPr>
      <xdr:spPr>
        <a:xfrm flipV="1">
          <a:off x="11798300" y="6015012"/>
          <a:ext cx="762000" cy="106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26</xdr:row>
      <xdr:rowOff>125696</xdr:rowOff>
    </xdr:from>
    <xdr:ext cx="469744" cy="259045"/>
    <xdr:sp macro="" textlink="">
      <xdr:nvSpPr>
        <xdr:cNvPr id="163" name="n_1aveValue債務償還比率">
          <a:extLst>
            <a:ext uri="{FF2B5EF4-FFF2-40B4-BE49-F238E27FC236}">
              <a16:creationId xmlns:a16="http://schemas.microsoft.com/office/drawing/2014/main" id="{9C7839FC-07CB-4083-BF16-DFAE0A195022}"/>
            </a:ext>
          </a:extLst>
        </xdr:cNvPr>
        <xdr:cNvSpPr txBox="1"/>
      </xdr:nvSpPr>
      <xdr:spPr>
        <a:xfrm>
          <a:off x="13836727" y="53549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9707</xdr:rowOff>
    </xdr:from>
    <xdr:ext cx="469744" cy="259045"/>
    <xdr:sp macro="" textlink="">
      <xdr:nvSpPr>
        <xdr:cNvPr id="164" name="n_2aveValue債務償還比率">
          <a:extLst>
            <a:ext uri="{FF2B5EF4-FFF2-40B4-BE49-F238E27FC236}">
              <a16:creationId xmlns:a16="http://schemas.microsoft.com/office/drawing/2014/main" id="{048F86DA-5A57-452F-B2DD-796B4FF69C20}"/>
            </a:ext>
          </a:extLst>
        </xdr:cNvPr>
        <xdr:cNvSpPr txBox="1"/>
      </xdr:nvSpPr>
      <xdr:spPr>
        <a:xfrm>
          <a:off x="13087427" y="5581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33</xdr:row>
      <xdr:rowOff>18991</xdr:rowOff>
    </xdr:from>
    <xdr:ext cx="469744" cy="259045"/>
    <xdr:sp macro="" textlink="">
      <xdr:nvSpPr>
        <xdr:cNvPr id="165" name="n_3aveValue債務償還比率">
          <a:extLst>
            <a:ext uri="{FF2B5EF4-FFF2-40B4-BE49-F238E27FC236}">
              <a16:creationId xmlns:a16="http://schemas.microsoft.com/office/drawing/2014/main" id="{E86D4D70-A533-4D5F-971B-97AF1AE84DEC}"/>
            </a:ext>
          </a:extLst>
        </xdr:cNvPr>
        <xdr:cNvSpPr txBox="1"/>
      </xdr:nvSpPr>
      <xdr:spPr>
        <a:xfrm>
          <a:off x="12325427" y="6448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32</xdr:row>
      <xdr:rowOff>167555</xdr:rowOff>
    </xdr:from>
    <xdr:ext cx="469744" cy="259045"/>
    <xdr:sp macro="" textlink="">
      <xdr:nvSpPr>
        <xdr:cNvPr id="166" name="n_4aveValue債務償還比率">
          <a:extLst>
            <a:ext uri="{FF2B5EF4-FFF2-40B4-BE49-F238E27FC236}">
              <a16:creationId xmlns:a16="http://schemas.microsoft.com/office/drawing/2014/main" id="{E3E06280-D6D6-479D-9EB5-6A23BDC75D72}"/>
            </a:ext>
          </a:extLst>
        </xdr:cNvPr>
        <xdr:cNvSpPr txBox="1"/>
      </xdr:nvSpPr>
      <xdr:spPr>
        <a:xfrm>
          <a:off x="11563427" y="64254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29</xdr:row>
      <xdr:rowOff>134599</xdr:rowOff>
    </xdr:from>
    <xdr:ext cx="469744" cy="259045"/>
    <xdr:sp macro="" textlink="">
      <xdr:nvSpPr>
        <xdr:cNvPr id="167" name="n_1mainValue債務償還比率">
          <a:extLst>
            <a:ext uri="{FF2B5EF4-FFF2-40B4-BE49-F238E27FC236}">
              <a16:creationId xmlns:a16="http://schemas.microsoft.com/office/drawing/2014/main" id="{3F2BAE13-C6C4-4B78-8F4C-BAD1C8B3C28D}"/>
            </a:ext>
          </a:extLst>
        </xdr:cNvPr>
        <xdr:cNvSpPr txBox="1"/>
      </xdr:nvSpPr>
      <xdr:spPr>
        <a:xfrm>
          <a:off x="13836727" y="5878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55770</xdr:rowOff>
    </xdr:from>
    <xdr:ext cx="469744" cy="259045"/>
    <xdr:sp macro="" textlink="">
      <xdr:nvSpPr>
        <xdr:cNvPr id="168" name="n_2mainValue債務償還比率">
          <a:extLst>
            <a:ext uri="{FF2B5EF4-FFF2-40B4-BE49-F238E27FC236}">
              <a16:creationId xmlns:a16="http://schemas.microsoft.com/office/drawing/2014/main" id="{57732DF1-890B-496E-ADB9-9BA2B4DCFD62}"/>
            </a:ext>
          </a:extLst>
        </xdr:cNvPr>
        <xdr:cNvSpPr txBox="1"/>
      </xdr:nvSpPr>
      <xdr:spPr>
        <a:xfrm>
          <a:off x="13087427" y="59707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167314</xdr:rowOff>
    </xdr:from>
    <xdr:ext cx="469744" cy="259045"/>
    <xdr:sp macro="" textlink="">
      <xdr:nvSpPr>
        <xdr:cNvPr id="169" name="n_3mainValue債務償還比率">
          <a:extLst>
            <a:ext uri="{FF2B5EF4-FFF2-40B4-BE49-F238E27FC236}">
              <a16:creationId xmlns:a16="http://schemas.microsoft.com/office/drawing/2014/main" id="{130DA6C4-AAFE-40F9-ADA1-36295E9A5FA5}"/>
            </a:ext>
          </a:extLst>
        </xdr:cNvPr>
        <xdr:cNvSpPr txBox="1"/>
      </xdr:nvSpPr>
      <xdr:spPr>
        <a:xfrm>
          <a:off x="12325427" y="5739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102087</xdr:rowOff>
    </xdr:from>
    <xdr:ext cx="469744" cy="259045"/>
    <xdr:sp macro="" textlink="">
      <xdr:nvSpPr>
        <xdr:cNvPr id="170" name="n_4mainValue債務償還比率">
          <a:extLst>
            <a:ext uri="{FF2B5EF4-FFF2-40B4-BE49-F238E27FC236}">
              <a16:creationId xmlns:a16="http://schemas.microsoft.com/office/drawing/2014/main" id="{4B26ABEA-502E-4896-924C-8F673746DAC5}"/>
            </a:ext>
          </a:extLst>
        </xdr:cNvPr>
        <xdr:cNvSpPr txBox="1"/>
      </xdr:nvSpPr>
      <xdr:spPr>
        <a:xfrm>
          <a:off x="11563427" y="58456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1" name="正方形/長方形 170">
          <a:extLst>
            <a:ext uri="{FF2B5EF4-FFF2-40B4-BE49-F238E27FC236}">
              <a16:creationId xmlns:a16="http://schemas.microsoft.com/office/drawing/2014/main" id="{C6CC3D2C-FD04-40E0-9519-F9A8E2C3EC6E}"/>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2" name="正方形/長方形 171">
          <a:extLst>
            <a:ext uri="{FF2B5EF4-FFF2-40B4-BE49-F238E27FC236}">
              <a16:creationId xmlns:a16="http://schemas.microsoft.com/office/drawing/2014/main" id="{EFF1F06E-2A42-480F-AFD5-A8470C5A0A47}"/>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3" name="テキスト ボックス 172">
          <a:extLst>
            <a:ext uri="{FF2B5EF4-FFF2-40B4-BE49-F238E27FC236}">
              <a16:creationId xmlns:a16="http://schemas.microsoft.com/office/drawing/2014/main" id="{1AE89936-A693-43F5-A3AC-699840784D6F}"/>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4" name="テキスト ボックス 173">
          <a:extLst>
            <a:ext uri="{FF2B5EF4-FFF2-40B4-BE49-F238E27FC236}">
              <a16:creationId xmlns:a16="http://schemas.microsoft.com/office/drawing/2014/main" id="{16A2B03A-13A7-455A-A988-20130EFB8C52}"/>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5" name="テキスト ボックス 174">
          <a:extLst>
            <a:ext uri="{FF2B5EF4-FFF2-40B4-BE49-F238E27FC236}">
              <a16:creationId xmlns:a16="http://schemas.microsoft.com/office/drawing/2014/main" id="{A0423973-5A4F-4A85-8650-BD2226E3E7A7}"/>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6" name="テキスト ボックス 175">
          <a:extLst>
            <a:ext uri="{FF2B5EF4-FFF2-40B4-BE49-F238E27FC236}">
              <a16:creationId xmlns:a16="http://schemas.microsoft.com/office/drawing/2014/main" id="{954A4FA1-A1D6-48B5-B76A-DABFA056EDE8}"/>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5FFF40B9-3A11-4079-A128-2980B490FDA9}"/>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5CC51310-41D2-43B2-B6F2-06B5A4CA2904}"/>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AA0A36C3-D211-4420-8D51-B75AA889646D}"/>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C78D65DD-8600-4EA0-A66A-4AB6FFFA3874}"/>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37044A4A-1D18-441C-A314-DF08CF11119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B28F59B5-7A41-488C-935E-30FFAE044F7F}"/>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EBD2C2A0-6C22-4E52-A916-2976196F00DC}"/>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B868874A-88B0-4434-820D-C56F858ECC3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11F893A-D1A3-4030-85B9-EC797F2FA8D7}"/>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141C25F8-DBAB-4660-A2C6-D3FC77A36152}"/>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4,795
4,764
333.00
7,279,521
6,787,780
402,012
4,467,313
5,588,228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9D35DE2A-EEF1-44F8-A43F-DBA9B1704F32}"/>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473CD5F9-99EB-40C8-B58C-085408574DCE}"/>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EAE6B6CE-FF3D-480D-8285-AA68579DCD3D}"/>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1186E907-41B9-4E45-8E07-06294F36EC48}"/>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A4D8621-BDCE-4EAA-A77C-5AAEF6F5D3A1}"/>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9076ADC9-9F6A-48D0-9B7B-2804551C5CC3}"/>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BD5D2FD0-56C2-4744-9CE4-2549462CC3F9}"/>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958AD014-BA77-485A-AB06-73FF54796BEE}"/>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5C27127-A943-4D2E-9BF6-95FFE32CAB1B}"/>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C7305CB5-0649-4ADD-BE87-63BA978CD9CB}"/>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6915C3F6-7B43-49CC-8641-3FCC333BAAB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58361E25-0157-455B-B7E2-68286B8618F6}"/>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B85F62C2-ED3C-4C63-A3E0-094A4A8DE208}"/>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D7CD1C64-07CB-4F20-8BAE-90A2FE648529}"/>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697C7039-8938-4F2E-9600-90E30C1C5D1A}"/>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673BBC5F-B000-460C-9DD7-0CBD5C51D2FB}"/>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DF356C8B-0373-41DC-B13B-1E076E4B9992}"/>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6FEF2E24-5E42-4405-AF00-CF7C855D1DA5}"/>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B4974DAD-179C-40DF-B861-8F133C9F519F}"/>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EA4AE4EF-C563-49BE-8A78-60E7773CC6BA}"/>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5776DE50-DED0-4767-8BFA-0B8DF7728295}"/>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30761BBE-A49B-48D9-A2FF-87D23174E2C4}"/>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2A353DF4-FFFE-4370-BC53-EFFC552EBBD7}"/>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53CEFED6-0254-46BD-8042-11E5C1C0FC3A}"/>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C4BC1B95-27EF-4DD4-8BC8-4B440921DA13}"/>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A680FBB3-18B6-4743-865F-6E516A042F14}"/>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16C2E6DA-7879-4CDF-97DB-E95AD353CD44}"/>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8136A47B-83F5-44CC-BB8E-09E4BEF86E73}"/>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BB2B52D1-4B74-46DE-9E9E-81BBAFB8180D}"/>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B0EB403B-B4DA-4FAA-BD0E-2C2567E83CEC}"/>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C8DE3FCB-9E5C-4BD1-AA9E-8FD87F04E70B}"/>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265F255-D697-4F98-9DC0-D059103C29F0}"/>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62DB2F7C-2C26-47FD-AC08-750C9858787D}"/>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EF82F5CC-29C5-4C67-BFB2-98A0CF4BE5BF}"/>
            </a:ext>
          </a:extLst>
        </xdr:cNvPr>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70F74DC3-B1DF-4EDF-8462-474A67D9E23C}"/>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89EC2C26-1E3B-423D-AAB3-437D4679CAA5}"/>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C4F881F4-06CD-4404-8716-88C2C9575BF3}"/>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4D1814F0-8758-4AC7-B3B4-DA332490DDBF}"/>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A7B0AD35-A015-4433-97E1-A1BD0C4BB7B1}"/>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B8DFA1F6-5F8E-4C19-9D15-7F074D8D8D84}"/>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112D7EAB-5CC9-4ECF-B2C7-B586C78B4874}"/>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1794EE59-559C-4ADE-AB2B-B7FC64F28A24}"/>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BCFD06B5-B00E-4A0B-9308-46D8C1BD4E02}"/>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48768</xdr:rowOff>
    </xdr:from>
    <xdr:to>
      <xdr:col>24</xdr:col>
      <xdr:colOff>62865</xdr:colOff>
      <xdr:row>41</xdr:row>
      <xdr:rowOff>44196</xdr:rowOff>
    </xdr:to>
    <xdr:cxnSp macro="">
      <xdr:nvCxnSpPr>
        <xdr:cNvPr id="55" name="直線コネクタ 54">
          <a:extLst>
            <a:ext uri="{FF2B5EF4-FFF2-40B4-BE49-F238E27FC236}">
              <a16:creationId xmlns:a16="http://schemas.microsoft.com/office/drawing/2014/main" id="{5AD4144F-1319-412B-992F-48B154F93A50}"/>
            </a:ext>
          </a:extLst>
        </xdr:cNvPr>
        <xdr:cNvCxnSpPr/>
      </xdr:nvCxnSpPr>
      <xdr:spPr>
        <a:xfrm flipV="1">
          <a:off x="4634865" y="5706618"/>
          <a:ext cx="0" cy="13670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48023</xdr:rowOff>
    </xdr:from>
    <xdr:ext cx="405111" cy="259045"/>
    <xdr:sp macro="" textlink="">
      <xdr:nvSpPr>
        <xdr:cNvPr id="56" name="【道路】&#10;有形固定資産減価償却率最小値テキスト">
          <a:extLst>
            <a:ext uri="{FF2B5EF4-FFF2-40B4-BE49-F238E27FC236}">
              <a16:creationId xmlns:a16="http://schemas.microsoft.com/office/drawing/2014/main" id="{D446CDB6-DC51-42E0-B431-C060F9F831D5}"/>
            </a:ext>
          </a:extLst>
        </xdr:cNvPr>
        <xdr:cNvSpPr txBox="1"/>
      </xdr:nvSpPr>
      <xdr:spPr>
        <a:xfrm>
          <a:off x="4673600" y="70774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44196</xdr:rowOff>
    </xdr:from>
    <xdr:to>
      <xdr:col>24</xdr:col>
      <xdr:colOff>152400</xdr:colOff>
      <xdr:row>41</xdr:row>
      <xdr:rowOff>44196</xdr:rowOff>
    </xdr:to>
    <xdr:cxnSp macro="">
      <xdr:nvCxnSpPr>
        <xdr:cNvPr id="57" name="直線コネクタ 56">
          <a:extLst>
            <a:ext uri="{FF2B5EF4-FFF2-40B4-BE49-F238E27FC236}">
              <a16:creationId xmlns:a16="http://schemas.microsoft.com/office/drawing/2014/main" id="{BBA833E8-41AE-4D3D-AE94-F295EFE54025}"/>
            </a:ext>
          </a:extLst>
        </xdr:cNvPr>
        <xdr:cNvCxnSpPr/>
      </xdr:nvCxnSpPr>
      <xdr:spPr>
        <a:xfrm>
          <a:off x="4546600" y="7073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166895</xdr:rowOff>
    </xdr:from>
    <xdr:ext cx="405111" cy="259045"/>
    <xdr:sp macro="" textlink="">
      <xdr:nvSpPr>
        <xdr:cNvPr id="58" name="【道路】&#10;有形固定資産減価償却率最大値テキスト">
          <a:extLst>
            <a:ext uri="{FF2B5EF4-FFF2-40B4-BE49-F238E27FC236}">
              <a16:creationId xmlns:a16="http://schemas.microsoft.com/office/drawing/2014/main" id="{59A6738C-2036-4DF6-B1E3-759B806FA71E}"/>
            </a:ext>
          </a:extLst>
        </xdr:cNvPr>
        <xdr:cNvSpPr txBox="1"/>
      </xdr:nvSpPr>
      <xdr:spPr>
        <a:xfrm>
          <a:off x="4673600" y="54818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48768</xdr:rowOff>
    </xdr:from>
    <xdr:to>
      <xdr:col>24</xdr:col>
      <xdr:colOff>152400</xdr:colOff>
      <xdr:row>33</xdr:row>
      <xdr:rowOff>48768</xdr:rowOff>
    </xdr:to>
    <xdr:cxnSp macro="">
      <xdr:nvCxnSpPr>
        <xdr:cNvPr id="59" name="直線コネクタ 58">
          <a:extLst>
            <a:ext uri="{FF2B5EF4-FFF2-40B4-BE49-F238E27FC236}">
              <a16:creationId xmlns:a16="http://schemas.microsoft.com/office/drawing/2014/main" id="{BD0C6F04-74E4-4CFB-9328-6EEC80F8A8D8}"/>
            </a:ext>
          </a:extLst>
        </xdr:cNvPr>
        <xdr:cNvCxnSpPr/>
      </xdr:nvCxnSpPr>
      <xdr:spPr>
        <a:xfrm>
          <a:off x="4546600" y="5706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50563</xdr:rowOff>
    </xdr:from>
    <xdr:ext cx="405111" cy="259045"/>
    <xdr:sp macro="" textlink="">
      <xdr:nvSpPr>
        <xdr:cNvPr id="60" name="【道路】&#10;有形固定資産減価償却率平均値テキスト">
          <a:extLst>
            <a:ext uri="{FF2B5EF4-FFF2-40B4-BE49-F238E27FC236}">
              <a16:creationId xmlns:a16="http://schemas.microsoft.com/office/drawing/2014/main" id="{8C2E14A5-9B55-4BB5-85BE-B44993DBB2B6}"/>
            </a:ext>
          </a:extLst>
        </xdr:cNvPr>
        <xdr:cNvSpPr txBox="1"/>
      </xdr:nvSpPr>
      <xdr:spPr>
        <a:xfrm>
          <a:off x="4673600" y="62227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27686</xdr:rowOff>
    </xdr:from>
    <xdr:to>
      <xdr:col>24</xdr:col>
      <xdr:colOff>114300</xdr:colOff>
      <xdr:row>37</xdr:row>
      <xdr:rowOff>129286</xdr:rowOff>
    </xdr:to>
    <xdr:sp macro="" textlink="">
      <xdr:nvSpPr>
        <xdr:cNvPr id="61" name="フローチャート: 判断 60">
          <a:extLst>
            <a:ext uri="{FF2B5EF4-FFF2-40B4-BE49-F238E27FC236}">
              <a16:creationId xmlns:a16="http://schemas.microsoft.com/office/drawing/2014/main" id="{E23C15DB-CEAE-48FB-A9EF-84CDD174B08B}"/>
            </a:ext>
          </a:extLst>
        </xdr:cNvPr>
        <xdr:cNvSpPr/>
      </xdr:nvSpPr>
      <xdr:spPr>
        <a:xfrm>
          <a:off x="4584700" y="637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16256</xdr:rowOff>
    </xdr:from>
    <xdr:to>
      <xdr:col>20</xdr:col>
      <xdr:colOff>38100</xdr:colOff>
      <xdr:row>37</xdr:row>
      <xdr:rowOff>117856</xdr:rowOff>
    </xdr:to>
    <xdr:sp macro="" textlink="">
      <xdr:nvSpPr>
        <xdr:cNvPr id="62" name="フローチャート: 判断 61">
          <a:extLst>
            <a:ext uri="{FF2B5EF4-FFF2-40B4-BE49-F238E27FC236}">
              <a16:creationId xmlns:a16="http://schemas.microsoft.com/office/drawing/2014/main" id="{3E087D8E-2AA1-4891-9A5B-5D9AB758D2E7}"/>
            </a:ext>
          </a:extLst>
        </xdr:cNvPr>
        <xdr:cNvSpPr/>
      </xdr:nvSpPr>
      <xdr:spPr>
        <a:xfrm>
          <a:off x="3746500" y="6359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144272</xdr:rowOff>
    </xdr:from>
    <xdr:to>
      <xdr:col>15</xdr:col>
      <xdr:colOff>101600</xdr:colOff>
      <xdr:row>37</xdr:row>
      <xdr:rowOff>74422</xdr:rowOff>
    </xdr:to>
    <xdr:sp macro="" textlink="">
      <xdr:nvSpPr>
        <xdr:cNvPr id="63" name="フローチャート: 判断 62">
          <a:extLst>
            <a:ext uri="{FF2B5EF4-FFF2-40B4-BE49-F238E27FC236}">
              <a16:creationId xmlns:a16="http://schemas.microsoft.com/office/drawing/2014/main" id="{EAD69E74-E94E-4AC8-9E27-26C63FF623D5}"/>
            </a:ext>
          </a:extLst>
        </xdr:cNvPr>
        <xdr:cNvSpPr/>
      </xdr:nvSpPr>
      <xdr:spPr>
        <a:xfrm>
          <a:off x="2857500" y="6316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153416</xdr:rowOff>
    </xdr:from>
    <xdr:to>
      <xdr:col>10</xdr:col>
      <xdr:colOff>165100</xdr:colOff>
      <xdr:row>37</xdr:row>
      <xdr:rowOff>83566</xdr:rowOff>
    </xdr:to>
    <xdr:sp macro="" textlink="">
      <xdr:nvSpPr>
        <xdr:cNvPr id="64" name="フローチャート: 判断 63">
          <a:extLst>
            <a:ext uri="{FF2B5EF4-FFF2-40B4-BE49-F238E27FC236}">
              <a16:creationId xmlns:a16="http://schemas.microsoft.com/office/drawing/2014/main" id="{D4DAA8A2-FFEE-4F2B-A4CE-B77E9AE3681B}"/>
            </a:ext>
          </a:extLst>
        </xdr:cNvPr>
        <xdr:cNvSpPr/>
      </xdr:nvSpPr>
      <xdr:spPr>
        <a:xfrm>
          <a:off x="1968500" y="6325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121412</xdr:rowOff>
    </xdr:from>
    <xdr:to>
      <xdr:col>6</xdr:col>
      <xdr:colOff>38100</xdr:colOff>
      <xdr:row>37</xdr:row>
      <xdr:rowOff>51562</xdr:rowOff>
    </xdr:to>
    <xdr:sp macro="" textlink="">
      <xdr:nvSpPr>
        <xdr:cNvPr id="65" name="フローチャート: 判断 64">
          <a:extLst>
            <a:ext uri="{FF2B5EF4-FFF2-40B4-BE49-F238E27FC236}">
              <a16:creationId xmlns:a16="http://schemas.microsoft.com/office/drawing/2014/main" id="{374741A1-4B42-48EF-BEC8-8787AFB470B6}"/>
            </a:ext>
          </a:extLst>
        </xdr:cNvPr>
        <xdr:cNvSpPr/>
      </xdr:nvSpPr>
      <xdr:spPr>
        <a:xfrm>
          <a:off x="1079500" y="629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00E672D0-C469-40A7-BB5C-410FA532DAFC}"/>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2C2B18FD-95C1-4084-8385-24680A66E1F0}"/>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F20AE4DC-4BC3-42AF-AE8C-88B517AA4AC3}"/>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6ACD8B09-3CED-452C-9C69-06B0D813FB05}"/>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C52A7A16-FF4E-4A30-9778-00F01EB21767}"/>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71120</xdr:rowOff>
    </xdr:from>
    <xdr:to>
      <xdr:col>24</xdr:col>
      <xdr:colOff>114300</xdr:colOff>
      <xdr:row>38</xdr:row>
      <xdr:rowOff>1270</xdr:rowOff>
    </xdr:to>
    <xdr:sp macro="" textlink="">
      <xdr:nvSpPr>
        <xdr:cNvPr id="71" name="楕円 70">
          <a:extLst>
            <a:ext uri="{FF2B5EF4-FFF2-40B4-BE49-F238E27FC236}">
              <a16:creationId xmlns:a16="http://schemas.microsoft.com/office/drawing/2014/main" id="{4AB375C0-FAD1-4A31-99D2-74707264682D}"/>
            </a:ext>
          </a:extLst>
        </xdr:cNvPr>
        <xdr:cNvSpPr/>
      </xdr:nvSpPr>
      <xdr:spPr>
        <a:xfrm>
          <a:off x="4584700" y="6414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49547</xdr:rowOff>
    </xdr:from>
    <xdr:ext cx="405111" cy="259045"/>
    <xdr:sp macro="" textlink="">
      <xdr:nvSpPr>
        <xdr:cNvPr id="72" name="【道路】&#10;有形固定資産減価償却率該当値テキスト">
          <a:extLst>
            <a:ext uri="{FF2B5EF4-FFF2-40B4-BE49-F238E27FC236}">
              <a16:creationId xmlns:a16="http://schemas.microsoft.com/office/drawing/2014/main" id="{F2E832E2-7F53-4167-8372-6E6364F3E25C}"/>
            </a:ext>
          </a:extLst>
        </xdr:cNvPr>
        <xdr:cNvSpPr txBox="1"/>
      </xdr:nvSpPr>
      <xdr:spPr>
        <a:xfrm>
          <a:off x="4673600" y="639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45974</xdr:rowOff>
    </xdr:from>
    <xdr:to>
      <xdr:col>20</xdr:col>
      <xdr:colOff>38100</xdr:colOff>
      <xdr:row>37</xdr:row>
      <xdr:rowOff>147574</xdr:rowOff>
    </xdr:to>
    <xdr:sp macro="" textlink="">
      <xdr:nvSpPr>
        <xdr:cNvPr id="73" name="楕円 72">
          <a:extLst>
            <a:ext uri="{FF2B5EF4-FFF2-40B4-BE49-F238E27FC236}">
              <a16:creationId xmlns:a16="http://schemas.microsoft.com/office/drawing/2014/main" id="{B29CA1E9-9B89-4B43-A25D-5A6AC3A7B836}"/>
            </a:ext>
          </a:extLst>
        </xdr:cNvPr>
        <xdr:cNvSpPr/>
      </xdr:nvSpPr>
      <xdr:spPr>
        <a:xfrm>
          <a:off x="3746500" y="6389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96774</xdr:rowOff>
    </xdr:from>
    <xdr:to>
      <xdr:col>24</xdr:col>
      <xdr:colOff>63500</xdr:colOff>
      <xdr:row>37</xdr:row>
      <xdr:rowOff>121920</xdr:rowOff>
    </xdr:to>
    <xdr:cxnSp macro="">
      <xdr:nvCxnSpPr>
        <xdr:cNvPr id="74" name="直線コネクタ 73">
          <a:extLst>
            <a:ext uri="{FF2B5EF4-FFF2-40B4-BE49-F238E27FC236}">
              <a16:creationId xmlns:a16="http://schemas.microsoft.com/office/drawing/2014/main" id="{608CC7C5-5A04-4293-A6B4-774A436327A9}"/>
            </a:ext>
          </a:extLst>
        </xdr:cNvPr>
        <xdr:cNvCxnSpPr/>
      </xdr:nvCxnSpPr>
      <xdr:spPr>
        <a:xfrm>
          <a:off x="3797300" y="6440424"/>
          <a:ext cx="8382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16256</xdr:rowOff>
    </xdr:from>
    <xdr:to>
      <xdr:col>15</xdr:col>
      <xdr:colOff>101600</xdr:colOff>
      <xdr:row>37</xdr:row>
      <xdr:rowOff>117856</xdr:rowOff>
    </xdr:to>
    <xdr:sp macro="" textlink="">
      <xdr:nvSpPr>
        <xdr:cNvPr id="75" name="楕円 74">
          <a:extLst>
            <a:ext uri="{FF2B5EF4-FFF2-40B4-BE49-F238E27FC236}">
              <a16:creationId xmlns:a16="http://schemas.microsoft.com/office/drawing/2014/main" id="{EC430D75-B008-47CE-AEBD-09BDC18EA01D}"/>
            </a:ext>
          </a:extLst>
        </xdr:cNvPr>
        <xdr:cNvSpPr/>
      </xdr:nvSpPr>
      <xdr:spPr>
        <a:xfrm>
          <a:off x="2857500" y="6359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67056</xdr:rowOff>
    </xdr:from>
    <xdr:to>
      <xdr:col>19</xdr:col>
      <xdr:colOff>177800</xdr:colOff>
      <xdr:row>37</xdr:row>
      <xdr:rowOff>96774</xdr:rowOff>
    </xdr:to>
    <xdr:cxnSp macro="">
      <xdr:nvCxnSpPr>
        <xdr:cNvPr id="76" name="直線コネクタ 75">
          <a:extLst>
            <a:ext uri="{FF2B5EF4-FFF2-40B4-BE49-F238E27FC236}">
              <a16:creationId xmlns:a16="http://schemas.microsoft.com/office/drawing/2014/main" id="{10DAF4B6-C09A-49E8-92BD-BEF0F946EF1E}"/>
            </a:ext>
          </a:extLst>
        </xdr:cNvPr>
        <xdr:cNvCxnSpPr/>
      </xdr:nvCxnSpPr>
      <xdr:spPr>
        <a:xfrm>
          <a:off x="2908300" y="6410706"/>
          <a:ext cx="889000" cy="29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144272</xdr:rowOff>
    </xdr:from>
    <xdr:to>
      <xdr:col>10</xdr:col>
      <xdr:colOff>165100</xdr:colOff>
      <xdr:row>37</xdr:row>
      <xdr:rowOff>74422</xdr:rowOff>
    </xdr:to>
    <xdr:sp macro="" textlink="">
      <xdr:nvSpPr>
        <xdr:cNvPr id="77" name="楕円 76">
          <a:extLst>
            <a:ext uri="{FF2B5EF4-FFF2-40B4-BE49-F238E27FC236}">
              <a16:creationId xmlns:a16="http://schemas.microsoft.com/office/drawing/2014/main" id="{24976DD0-54DD-47FF-8F81-7256898716D8}"/>
            </a:ext>
          </a:extLst>
        </xdr:cNvPr>
        <xdr:cNvSpPr/>
      </xdr:nvSpPr>
      <xdr:spPr>
        <a:xfrm>
          <a:off x="1968500" y="6316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23622</xdr:rowOff>
    </xdr:from>
    <xdr:to>
      <xdr:col>15</xdr:col>
      <xdr:colOff>50800</xdr:colOff>
      <xdr:row>37</xdr:row>
      <xdr:rowOff>67056</xdr:rowOff>
    </xdr:to>
    <xdr:cxnSp macro="">
      <xdr:nvCxnSpPr>
        <xdr:cNvPr id="78" name="直線コネクタ 77">
          <a:extLst>
            <a:ext uri="{FF2B5EF4-FFF2-40B4-BE49-F238E27FC236}">
              <a16:creationId xmlns:a16="http://schemas.microsoft.com/office/drawing/2014/main" id="{2BAD4367-CA62-4E91-835C-60CFFD71BFF3}"/>
            </a:ext>
          </a:extLst>
        </xdr:cNvPr>
        <xdr:cNvCxnSpPr/>
      </xdr:nvCxnSpPr>
      <xdr:spPr>
        <a:xfrm>
          <a:off x="2019300" y="6367272"/>
          <a:ext cx="8890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112268</xdr:rowOff>
    </xdr:from>
    <xdr:to>
      <xdr:col>6</xdr:col>
      <xdr:colOff>38100</xdr:colOff>
      <xdr:row>37</xdr:row>
      <xdr:rowOff>42418</xdr:rowOff>
    </xdr:to>
    <xdr:sp macro="" textlink="">
      <xdr:nvSpPr>
        <xdr:cNvPr id="79" name="楕円 78">
          <a:extLst>
            <a:ext uri="{FF2B5EF4-FFF2-40B4-BE49-F238E27FC236}">
              <a16:creationId xmlns:a16="http://schemas.microsoft.com/office/drawing/2014/main" id="{75ACB0D7-8CF7-4481-8153-93DA2E3B10DA}"/>
            </a:ext>
          </a:extLst>
        </xdr:cNvPr>
        <xdr:cNvSpPr/>
      </xdr:nvSpPr>
      <xdr:spPr>
        <a:xfrm>
          <a:off x="1079500" y="6284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163068</xdr:rowOff>
    </xdr:from>
    <xdr:to>
      <xdr:col>10</xdr:col>
      <xdr:colOff>114300</xdr:colOff>
      <xdr:row>37</xdr:row>
      <xdr:rowOff>23622</xdr:rowOff>
    </xdr:to>
    <xdr:cxnSp macro="">
      <xdr:nvCxnSpPr>
        <xdr:cNvPr id="80" name="直線コネクタ 79">
          <a:extLst>
            <a:ext uri="{FF2B5EF4-FFF2-40B4-BE49-F238E27FC236}">
              <a16:creationId xmlns:a16="http://schemas.microsoft.com/office/drawing/2014/main" id="{370204A0-11D5-487D-BE61-7F10D54D3B58}"/>
            </a:ext>
          </a:extLst>
        </xdr:cNvPr>
        <xdr:cNvCxnSpPr/>
      </xdr:nvCxnSpPr>
      <xdr:spPr>
        <a:xfrm>
          <a:off x="1130300" y="6335268"/>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134383</xdr:rowOff>
    </xdr:from>
    <xdr:ext cx="405111" cy="259045"/>
    <xdr:sp macro="" textlink="">
      <xdr:nvSpPr>
        <xdr:cNvPr id="81" name="n_1aveValue【道路】&#10;有形固定資産減価償却率">
          <a:extLst>
            <a:ext uri="{FF2B5EF4-FFF2-40B4-BE49-F238E27FC236}">
              <a16:creationId xmlns:a16="http://schemas.microsoft.com/office/drawing/2014/main" id="{89F4FA54-56B9-4493-8FEA-423C37D58989}"/>
            </a:ext>
          </a:extLst>
        </xdr:cNvPr>
        <xdr:cNvSpPr txBox="1"/>
      </xdr:nvSpPr>
      <xdr:spPr>
        <a:xfrm>
          <a:off x="3582044" y="6135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90949</xdr:rowOff>
    </xdr:from>
    <xdr:ext cx="405111" cy="259045"/>
    <xdr:sp macro="" textlink="">
      <xdr:nvSpPr>
        <xdr:cNvPr id="82" name="n_2aveValue【道路】&#10;有形固定資産減価償却率">
          <a:extLst>
            <a:ext uri="{FF2B5EF4-FFF2-40B4-BE49-F238E27FC236}">
              <a16:creationId xmlns:a16="http://schemas.microsoft.com/office/drawing/2014/main" id="{4CEAB9B5-CA17-4C98-B8EE-AC50307CBBC6}"/>
            </a:ext>
          </a:extLst>
        </xdr:cNvPr>
        <xdr:cNvSpPr txBox="1"/>
      </xdr:nvSpPr>
      <xdr:spPr>
        <a:xfrm>
          <a:off x="2705744" y="60916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74693</xdr:rowOff>
    </xdr:from>
    <xdr:ext cx="405111" cy="259045"/>
    <xdr:sp macro="" textlink="">
      <xdr:nvSpPr>
        <xdr:cNvPr id="83" name="n_3aveValue【道路】&#10;有形固定資産減価償却率">
          <a:extLst>
            <a:ext uri="{FF2B5EF4-FFF2-40B4-BE49-F238E27FC236}">
              <a16:creationId xmlns:a16="http://schemas.microsoft.com/office/drawing/2014/main" id="{AD21BA1C-AD4B-4DC3-943B-C9C758BD0DE0}"/>
            </a:ext>
          </a:extLst>
        </xdr:cNvPr>
        <xdr:cNvSpPr txBox="1"/>
      </xdr:nvSpPr>
      <xdr:spPr>
        <a:xfrm>
          <a:off x="1816744" y="64183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42689</xdr:rowOff>
    </xdr:from>
    <xdr:ext cx="405111" cy="259045"/>
    <xdr:sp macro="" textlink="">
      <xdr:nvSpPr>
        <xdr:cNvPr id="84" name="n_4aveValue【道路】&#10;有形固定資産減価償却率">
          <a:extLst>
            <a:ext uri="{FF2B5EF4-FFF2-40B4-BE49-F238E27FC236}">
              <a16:creationId xmlns:a16="http://schemas.microsoft.com/office/drawing/2014/main" id="{66E39CE0-E885-4D66-9543-F8441B9A62F7}"/>
            </a:ext>
          </a:extLst>
        </xdr:cNvPr>
        <xdr:cNvSpPr txBox="1"/>
      </xdr:nvSpPr>
      <xdr:spPr>
        <a:xfrm>
          <a:off x="927744" y="6386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138701</xdr:rowOff>
    </xdr:from>
    <xdr:ext cx="405111" cy="259045"/>
    <xdr:sp macro="" textlink="">
      <xdr:nvSpPr>
        <xdr:cNvPr id="85" name="n_1mainValue【道路】&#10;有形固定資産減価償却率">
          <a:extLst>
            <a:ext uri="{FF2B5EF4-FFF2-40B4-BE49-F238E27FC236}">
              <a16:creationId xmlns:a16="http://schemas.microsoft.com/office/drawing/2014/main" id="{45C93CA8-CD7D-404C-BDC6-124FD17EE99F}"/>
            </a:ext>
          </a:extLst>
        </xdr:cNvPr>
        <xdr:cNvSpPr txBox="1"/>
      </xdr:nvSpPr>
      <xdr:spPr>
        <a:xfrm>
          <a:off x="3582044" y="64823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108983</xdr:rowOff>
    </xdr:from>
    <xdr:ext cx="405111" cy="259045"/>
    <xdr:sp macro="" textlink="">
      <xdr:nvSpPr>
        <xdr:cNvPr id="86" name="n_2mainValue【道路】&#10;有形固定資産減価償却率">
          <a:extLst>
            <a:ext uri="{FF2B5EF4-FFF2-40B4-BE49-F238E27FC236}">
              <a16:creationId xmlns:a16="http://schemas.microsoft.com/office/drawing/2014/main" id="{94F63E7B-0A93-4455-ACE2-2040B5C5505E}"/>
            </a:ext>
          </a:extLst>
        </xdr:cNvPr>
        <xdr:cNvSpPr txBox="1"/>
      </xdr:nvSpPr>
      <xdr:spPr>
        <a:xfrm>
          <a:off x="2705744" y="6452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90949</xdr:rowOff>
    </xdr:from>
    <xdr:ext cx="405111" cy="259045"/>
    <xdr:sp macro="" textlink="">
      <xdr:nvSpPr>
        <xdr:cNvPr id="87" name="n_3mainValue【道路】&#10;有形固定資産減価償却率">
          <a:extLst>
            <a:ext uri="{FF2B5EF4-FFF2-40B4-BE49-F238E27FC236}">
              <a16:creationId xmlns:a16="http://schemas.microsoft.com/office/drawing/2014/main" id="{F760B7A3-90CE-4441-B512-94231E3265EE}"/>
            </a:ext>
          </a:extLst>
        </xdr:cNvPr>
        <xdr:cNvSpPr txBox="1"/>
      </xdr:nvSpPr>
      <xdr:spPr>
        <a:xfrm>
          <a:off x="1816744" y="60916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58945</xdr:rowOff>
    </xdr:from>
    <xdr:ext cx="405111" cy="259045"/>
    <xdr:sp macro="" textlink="">
      <xdr:nvSpPr>
        <xdr:cNvPr id="88" name="n_4mainValue【道路】&#10;有形固定資産減価償却率">
          <a:extLst>
            <a:ext uri="{FF2B5EF4-FFF2-40B4-BE49-F238E27FC236}">
              <a16:creationId xmlns:a16="http://schemas.microsoft.com/office/drawing/2014/main" id="{288E780D-567A-4839-97A0-1F54EDCC8475}"/>
            </a:ext>
          </a:extLst>
        </xdr:cNvPr>
        <xdr:cNvSpPr txBox="1"/>
      </xdr:nvSpPr>
      <xdr:spPr>
        <a:xfrm>
          <a:off x="927744" y="60596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70DF5E90-E915-41AC-BB01-CDB55D41C719}"/>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B51FB3BD-6058-4DF9-B958-8ED939FB01C7}"/>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BA9A7E41-7A89-4F7A-B4A6-BB3A0A126E67}"/>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5B41697B-5856-4E44-9BF8-3429E7BB4ED2}"/>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BA6CC614-F66B-4863-A0B1-9008F4496ED7}"/>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5A74D331-685D-4594-A35C-0CBABCA964D6}"/>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96FD4158-DD7A-4850-B744-5866A9814895}"/>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20.809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150F921D-C698-4385-80AA-02A4B7F440F2}"/>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a:extLst>
            <a:ext uri="{FF2B5EF4-FFF2-40B4-BE49-F238E27FC236}">
              <a16:creationId xmlns:a16="http://schemas.microsoft.com/office/drawing/2014/main" id="{2406428D-6811-4150-B41D-B2DEECBE5F95}"/>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695EF432-6B16-4989-B995-BD7B99D893AD}"/>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74498AB4-DE9B-4652-996B-1E18A06E3447}"/>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a:extLst>
            <a:ext uri="{FF2B5EF4-FFF2-40B4-BE49-F238E27FC236}">
              <a16:creationId xmlns:a16="http://schemas.microsoft.com/office/drawing/2014/main" id="{C368EF85-6BBD-4CF0-A4FC-2D7B32DDC2CD}"/>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04B0F8D2-CA54-484B-A9AA-B998C0B6C581}"/>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2" name="テキスト ボックス 101">
          <a:extLst>
            <a:ext uri="{FF2B5EF4-FFF2-40B4-BE49-F238E27FC236}">
              <a16:creationId xmlns:a16="http://schemas.microsoft.com/office/drawing/2014/main" id="{ED6DB57E-C0CB-44C8-982E-3C93EFA5F0C8}"/>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AA61EC49-8D81-4746-82AD-01258415BBB5}"/>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4" name="テキスト ボックス 103">
          <a:extLst>
            <a:ext uri="{FF2B5EF4-FFF2-40B4-BE49-F238E27FC236}">
              <a16:creationId xmlns:a16="http://schemas.microsoft.com/office/drawing/2014/main" id="{5835F2E9-5DB2-4E65-B33C-30FA8705251B}"/>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3AD752FE-CC6E-4278-B609-A3799A21177A}"/>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6" name="テキスト ボックス 105">
          <a:extLst>
            <a:ext uri="{FF2B5EF4-FFF2-40B4-BE49-F238E27FC236}">
              <a16:creationId xmlns:a16="http://schemas.microsoft.com/office/drawing/2014/main" id="{35898646-C320-4539-853C-600AE4F230EA}"/>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09DEBD84-0289-4BF0-B6B7-D6DE15502DD1}"/>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08" name="テキスト ボックス 107">
          <a:extLst>
            <a:ext uri="{FF2B5EF4-FFF2-40B4-BE49-F238E27FC236}">
              <a16:creationId xmlns:a16="http://schemas.microsoft.com/office/drawing/2014/main" id="{F48AB73C-23A8-49D8-BE28-275EE3B1C669}"/>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DD73C5D7-A19F-480C-B353-1B866EF84373}"/>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0" name="テキスト ボックス 109">
          <a:extLst>
            <a:ext uri="{FF2B5EF4-FFF2-40B4-BE49-F238E27FC236}">
              <a16:creationId xmlns:a16="http://schemas.microsoft.com/office/drawing/2014/main" id="{78C66454-E0CA-4069-8619-EB11B2D452AB}"/>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D0DFD005-4223-429F-BBDD-1D997E9D3055}"/>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9929</xdr:rowOff>
    </xdr:from>
    <xdr:to>
      <xdr:col>54</xdr:col>
      <xdr:colOff>189865</xdr:colOff>
      <xdr:row>41</xdr:row>
      <xdr:rowOff>144064</xdr:rowOff>
    </xdr:to>
    <xdr:cxnSp macro="">
      <xdr:nvCxnSpPr>
        <xdr:cNvPr id="112" name="直線コネクタ 111">
          <a:extLst>
            <a:ext uri="{FF2B5EF4-FFF2-40B4-BE49-F238E27FC236}">
              <a16:creationId xmlns:a16="http://schemas.microsoft.com/office/drawing/2014/main" id="{EC9E5A44-76E6-4C5B-AA9E-718FB0E3E952}"/>
            </a:ext>
          </a:extLst>
        </xdr:cNvPr>
        <xdr:cNvCxnSpPr/>
      </xdr:nvCxnSpPr>
      <xdr:spPr>
        <a:xfrm flipV="1">
          <a:off x="10476865" y="5667779"/>
          <a:ext cx="0" cy="15057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147891</xdr:rowOff>
    </xdr:from>
    <xdr:ext cx="469744" cy="259045"/>
    <xdr:sp macro="" textlink="">
      <xdr:nvSpPr>
        <xdr:cNvPr id="113" name="【道路】&#10;一人当たり延長最小値テキスト">
          <a:extLst>
            <a:ext uri="{FF2B5EF4-FFF2-40B4-BE49-F238E27FC236}">
              <a16:creationId xmlns:a16="http://schemas.microsoft.com/office/drawing/2014/main" id="{AE2FA43F-E5C5-49EE-B453-2FC27BA856E6}"/>
            </a:ext>
          </a:extLst>
        </xdr:cNvPr>
        <xdr:cNvSpPr txBox="1"/>
      </xdr:nvSpPr>
      <xdr:spPr>
        <a:xfrm>
          <a:off x="10515600" y="71773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144064</xdr:rowOff>
    </xdr:from>
    <xdr:to>
      <xdr:col>55</xdr:col>
      <xdr:colOff>88900</xdr:colOff>
      <xdr:row>41</xdr:row>
      <xdr:rowOff>144064</xdr:rowOff>
    </xdr:to>
    <xdr:cxnSp macro="">
      <xdr:nvCxnSpPr>
        <xdr:cNvPr id="114" name="直線コネクタ 113">
          <a:extLst>
            <a:ext uri="{FF2B5EF4-FFF2-40B4-BE49-F238E27FC236}">
              <a16:creationId xmlns:a16="http://schemas.microsoft.com/office/drawing/2014/main" id="{D4B2F370-7305-4AB3-BB88-BE0D4E2F5400}"/>
            </a:ext>
          </a:extLst>
        </xdr:cNvPr>
        <xdr:cNvCxnSpPr/>
      </xdr:nvCxnSpPr>
      <xdr:spPr>
        <a:xfrm>
          <a:off x="10388600" y="71735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128056</xdr:rowOff>
    </xdr:from>
    <xdr:ext cx="599010" cy="259045"/>
    <xdr:sp macro="" textlink="">
      <xdr:nvSpPr>
        <xdr:cNvPr id="115" name="【道路】&#10;一人当たり延長最大値テキスト">
          <a:extLst>
            <a:ext uri="{FF2B5EF4-FFF2-40B4-BE49-F238E27FC236}">
              <a16:creationId xmlns:a16="http://schemas.microsoft.com/office/drawing/2014/main" id="{7AB9ACD8-A79D-4218-8205-FAD0ACD2EAFA}"/>
            </a:ext>
          </a:extLst>
        </xdr:cNvPr>
        <xdr:cNvSpPr txBox="1"/>
      </xdr:nvSpPr>
      <xdr:spPr>
        <a:xfrm>
          <a:off x="10515600" y="5443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9929</xdr:rowOff>
    </xdr:from>
    <xdr:to>
      <xdr:col>55</xdr:col>
      <xdr:colOff>88900</xdr:colOff>
      <xdr:row>33</xdr:row>
      <xdr:rowOff>9929</xdr:rowOff>
    </xdr:to>
    <xdr:cxnSp macro="">
      <xdr:nvCxnSpPr>
        <xdr:cNvPr id="116" name="直線コネクタ 115">
          <a:extLst>
            <a:ext uri="{FF2B5EF4-FFF2-40B4-BE49-F238E27FC236}">
              <a16:creationId xmlns:a16="http://schemas.microsoft.com/office/drawing/2014/main" id="{30F35FD4-7D9D-46C6-B3F1-D09C75CEF05C}"/>
            </a:ext>
          </a:extLst>
        </xdr:cNvPr>
        <xdr:cNvCxnSpPr/>
      </xdr:nvCxnSpPr>
      <xdr:spPr>
        <a:xfrm>
          <a:off x="10388600" y="56677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170880</xdr:rowOff>
    </xdr:from>
    <xdr:ext cx="534377" cy="259045"/>
    <xdr:sp macro="" textlink="">
      <xdr:nvSpPr>
        <xdr:cNvPr id="117" name="【道路】&#10;一人当たり延長平均値テキスト">
          <a:extLst>
            <a:ext uri="{FF2B5EF4-FFF2-40B4-BE49-F238E27FC236}">
              <a16:creationId xmlns:a16="http://schemas.microsoft.com/office/drawing/2014/main" id="{329CF038-FC16-47D0-B3A1-9E51DA303ABB}"/>
            </a:ext>
          </a:extLst>
        </xdr:cNvPr>
        <xdr:cNvSpPr txBox="1"/>
      </xdr:nvSpPr>
      <xdr:spPr>
        <a:xfrm>
          <a:off x="10515600" y="66859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21003</xdr:rowOff>
    </xdr:from>
    <xdr:to>
      <xdr:col>55</xdr:col>
      <xdr:colOff>50800</xdr:colOff>
      <xdr:row>39</xdr:row>
      <xdr:rowOff>122603</xdr:rowOff>
    </xdr:to>
    <xdr:sp macro="" textlink="">
      <xdr:nvSpPr>
        <xdr:cNvPr id="118" name="フローチャート: 判断 117">
          <a:extLst>
            <a:ext uri="{FF2B5EF4-FFF2-40B4-BE49-F238E27FC236}">
              <a16:creationId xmlns:a16="http://schemas.microsoft.com/office/drawing/2014/main" id="{6FC27203-1337-4226-9732-6381AF0D4CCE}"/>
            </a:ext>
          </a:extLst>
        </xdr:cNvPr>
        <xdr:cNvSpPr/>
      </xdr:nvSpPr>
      <xdr:spPr>
        <a:xfrm>
          <a:off x="10426700" y="6707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37767</xdr:rowOff>
    </xdr:from>
    <xdr:to>
      <xdr:col>50</xdr:col>
      <xdr:colOff>165100</xdr:colOff>
      <xdr:row>39</xdr:row>
      <xdr:rowOff>139367</xdr:rowOff>
    </xdr:to>
    <xdr:sp macro="" textlink="">
      <xdr:nvSpPr>
        <xdr:cNvPr id="119" name="フローチャート: 判断 118">
          <a:extLst>
            <a:ext uri="{FF2B5EF4-FFF2-40B4-BE49-F238E27FC236}">
              <a16:creationId xmlns:a16="http://schemas.microsoft.com/office/drawing/2014/main" id="{8687E945-3457-47F7-B027-570ACEA54451}"/>
            </a:ext>
          </a:extLst>
        </xdr:cNvPr>
        <xdr:cNvSpPr/>
      </xdr:nvSpPr>
      <xdr:spPr>
        <a:xfrm>
          <a:off x="9588500" y="6724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86451</xdr:rowOff>
    </xdr:from>
    <xdr:to>
      <xdr:col>46</xdr:col>
      <xdr:colOff>38100</xdr:colOff>
      <xdr:row>40</xdr:row>
      <xdr:rowOff>16601</xdr:rowOff>
    </xdr:to>
    <xdr:sp macro="" textlink="">
      <xdr:nvSpPr>
        <xdr:cNvPr id="120" name="フローチャート: 判断 119">
          <a:extLst>
            <a:ext uri="{FF2B5EF4-FFF2-40B4-BE49-F238E27FC236}">
              <a16:creationId xmlns:a16="http://schemas.microsoft.com/office/drawing/2014/main" id="{654D3469-1747-4586-94A1-16B69F38603A}"/>
            </a:ext>
          </a:extLst>
        </xdr:cNvPr>
        <xdr:cNvSpPr/>
      </xdr:nvSpPr>
      <xdr:spPr>
        <a:xfrm>
          <a:off x="8699500" y="6773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89903</xdr:rowOff>
    </xdr:from>
    <xdr:to>
      <xdr:col>41</xdr:col>
      <xdr:colOff>101600</xdr:colOff>
      <xdr:row>41</xdr:row>
      <xdr:rowOff>20053</xdr:rowOff>
    </xdr:to>
    <xdr:sp macro="" textlink="">
      <xdr:nvSpPr>
        <xdr:cNvPr id="121" name="フローチャート: 判断 120">
          <a:extLst>
            <a:ext uri="{FF2B5EF4-FFF2-40B4-BE49-F238E27FC236}">
              <a16:creationId xmlns:a16="http://schemas.microsoft.com/office/drawing/2014/main" id="{FE09F624-FC33-43E2-9205-3128A3A3CEEC}"/>
            </a:ext>
          </a:extLst>
        </xdr:cNvPr>
        <xdr:cNvSpPr/>
      </xdr:nvSpPr>
      <xdr:spPr>
        <a:xfrm>
          <a:off x="7810500" y="6947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100762</xdr:rowOff>
    </xdr:from>
    <xdr:to>
      <xdr:col>36</xdr:col>
      <xdr:colOff>165100</xdr:colOff>
      <xdr:row>41</xdr:row>
      <xdr:rowOff>30912</xdr:rowOff>
    </xdr:to>
    <xdr:sp macro="" textlink="">
      <xdr:nvSpPr>
        <xdr:cNvPr id="122" name="フローチャート: 判断 121">
          <a:extLst>
            <a:ext uri="{FF2B5EF4-FFF2-40B4-BE49-F238E27FC236}">
              <a16:creationId xmlns:a16="http://schemas.microsoft.com/office/drawing/2014/main" id="{FDCF085D-D7C0-4203-8D74-62CB1355FF53}"/>
            </a:ext>
          </a:extLst>
        </xdr:cNvPr>
        <xdr:cNvSpPr/>
      </xdr:nvSpPr>
      <xdr:spPr>
        <a:xfrm>
          <a:off x="6921500" y="6958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BFA47FB4-A521-49A7-975E-DA657E5704DE}"/>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DD5C1B78-9B53-4C41-95DE-B3D4C308A67F}"/>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C1E1E670-2BC4-40FE-8F69-C5863A118CF8}"/>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F9B269E9-4C5B-4CBB-917D-4B1DE3240181}"/>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A21F7620-03A7-4671-B587-E1EF8FDD2E7E}"/>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95923</xdr:rowOff>
    </xdr:from>
    <xdr:to>
      <xdr:col>55</xdr:col>
      <xdr:colOff>50800</xdr:colOff>
      <xdr:row>38</xdr:row>
      <xdr:rowOff>26073</xdr:rowOff>
    </xdr:to>
    <xdr:sp macro="" textlink="">
      <xdr:nvSpPr>
        <xdr:cNvPr id="128" name="楕円 127">
          <a:extLst>
            <a:ext uri="{FF2B5EF4-FFF2-40B4-BE49-F238E27FC236}">
              <a16:creationId xmlns:a16="http://schemas.microsoft.com/office/drawing/2014/main" id="{2F2346F0-6EA9-4D5C-8359-4A5C6526502D}"/>
            </a:ext>
          </a:extLst>
        </xdr:cNvPr>
        <xdr:cNvSpPr/>
      </xdr:nvSpPr>
      <xdr:spPr>
        <a:xfrm>
          <a:off x="10426700" y="6439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36</xdr:row>
      <xdr:rowOff>118800</xdr:rowOff>
    </xdr:from>
    <xdr:ext cx="534377" cy="259045"/>
    <xdr:sp macro="" textlink="">
      <xdr:nvSpPr>
        <xdr:cNvPr id="129" name="【道路】&#10;一人当たり延長該当値テキスト">
          <a:extLst>
            <a:ext uri="{FF2B5EF4-FFF2-40B4-BE49-F238E27FC236}">
              <a16:creationId xmlns:a16="http://schemas.microsoft.com/office/drawing/2014/main" id="{5B2B113D-5D06-4BE0-97AC-160C3123C545}"/>
            </a:ext>
          </a:extLst>
        </xdr:cNvPr>
        <xdr:cNvSpPr txBox="1"/>
      </xdr:nvSpPr>
      <xdr:spPr>
        <a:xfrm>
          <a:off x="10515600" y="6291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122281</xdr:rowOff>
    </xdr:from>
    <xdr:to>
      <xdr:col>50</xdr:col>
      <xdr:colOff>165100</xdr:colOff>
      <xdr:row>38</xdr:row>
      <xdr:rowOff>52431</xdr:rowOff>
    </xdr:to>
    <xdr:sp macro="" textlink="">
      <xdr:nvSpPr>
        <xdr:cNvPr id="130" name="楕円 129">
          <a:extLst>
            <a:ext uri="{FF2B5EF4-FFF2-40B4-BE49-F238E27FC236}">
              <a16:creationId xmlns:a16="http://schemas.microsoft.com/office/drawing/2014/main" id="{30DE4112-6697-4DEB-83DD-91892D836C16}"/>
            </a:ext>
          </a:extLst>
        </xdr:cNvPr>
        <xdr:cNvSpPr/>
      </xdr:nvSpPr>
      <xdr:spPr>
        <a:xfrm>
          <a:off x="9588500" y="6465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37</xdr:row>
      <xdr:rowOff>146723</xdr:rowOff>
    </xdr:from>
    <xdr:to>
      <xdr:col>55</xdr:col>
      <xdr:colOff>0</xdr:colOff>
      <xdr:row>38</xdr:row>
      <xdr:rowOff>1631</xdr:rowOff>
    </xdr:to>
    <xdr:cxnSp macro="">
      <xdr:nvCxnSpPr>
        <xdr:cNvPr id="131" name="直線コネクタ 130">
          <a:extLst>
            <a:ext uri="{FF2B5EF4-FFF2-40B4-BE49-F238E27FC236}">
              <a16:creationId xmlns:a16="http://schemas.microsoft.com/office/drawing/2014/main" id="{8F4CEA4B-3213-4181-BA4E-F9DF3BCB4D64}"/>
            </a:ext>
          </a:extLst>
        </xdr:cNvPr>
        <xdr:cNvCxnSpPr/>
      </xdr:nvCxnSpPr>
      <xdr:spPr>
        <a:xfrm flipV="1">
          <a:off x="9639300" y="6490373"/>
          <a:ext cx="838200" cy="26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141521</xdr:rowOff>
    </xdr:from>
    <xdr:to>
      <xdr:col>46</xdr:col>
      <xdr:colOff>38100</xdr:colOff>
      <xdr:row>38</xdr:row>
      <xdr:rowOff>71672</xdr:rowOff>
    </xdr:to>
    <xdr:sp macro="" textlink="">
      <xdr:nvSpPr>
        <xdr:cNvPr id="132" name="楕円 131">
          <a:extLst>
            <a:ext uri="{FF2B5EF4-FFF2-40B4-BE49-F238E27FC236}">
              <a16:creationId xmlns:a16="http://schemas.microsoft.com/office/drawing/2014/main" id="{4C99C3F3-C12A-4FC9-8E45-2592F35BA1C4}"/>
            </a:ext>
          </a:extLst>
        </xdr:cNvPr>
        <xdr:cNvSpPr/>
      </xdr:nvSpPr>
      <xdr:spPr>
        <a:xfrm>
          <a:off x="8699500" y="648517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1631</xdr:rowOff>
    </xdr:from>
    <xdr:to>
      <xdr:col>50</xdr:col>
      <xdr:colOff>114300</xdr:colOff>
      <xdr:row>38</xdr:row>
      <xdr:rowOff>20871</xdr:rowOff>
    </xdr:to>
    <xdr:cxnSp macro="">
      <xdr:nvCxnSpPr>
        <xdr:cNvPr id="133" name="直線コネクタ 132">
          <a:extLst>
            <a:ext uri="{FF2B5EF4-FFF2-40B4-BE49-F238E27FC236}">
              <a16:creationId xmlns:a16="http://schemas.microsoft.com/office/drawing/2014/main" id="{3EDA0F3D-F442-4B82-AF98-9AA573CCF231}"/>
            </a:ext>
          </a:extLst>
        </xdr:cNvPr>
        <xdr:cNvCxnSpPr/>
      </xdr:nvCxnSpPr>
      <xdr:spPr>
        <a:xfrm flipV="1">
          <a:off x="8750300" y="6516731"/>
          <a:ext cx="889000" cy="19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157401</xdr:rowOff>
    </xdr:from>
    <xdr:to>
      <xdr:col>41</xdr:col>
      <xdr:colOff>101600</xdr:colOff>
      <xdr:row>38</xdr:row>
      <xdr:rowOff>87551</xdr:rowOff>
    </xdr:to>
    <xdr:sp macro="" textlink="">
      <xdr:nvSpPr>
        <xdr:cNvPr id="134" name="楕円 133">
          <a:extLst>
            <a:ext uri="{FF2B5EF4-FFF2-40B4-BE49-F238E27FC236}">
              <a16:creationId xmlns:a16="http://schemas.microsoft.com/office/drawing/2014/main" id="{ABE2ADC6-05EF-4209-88B9-C7FE5F0521FF}"/>
            </a:ext>
          </a:extLst>
        </xdr:cNvPr>
        <xdr:cNvSpPr/>
      </xdr:nvSpPr>
      <xdr:spPr>
        <a:xfrm>
          <a:off x="7810500" y="6501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38</xdr:row>
      <xdr:rowOff>20871</xdr:rowOff>
    </xdr:from>
    <xdr:to>
      <xdr:col>45</xdr:col>
      <xdr:colOff>177800</xdr:colOff>
      <xdr:row>38</xdr:row>
      <xdr:rowOff>36751</xdr:rowOff>
    </xdr:to>
    <xdr:cxnSp macro="">
      <xdr:nvCxnSpPr>
        <xdr:cNvPr id="135" name="直線コネクタ 134">
          <a:extLst>
            <a:ext uri="{FF2B5EF4-FFF2-40B4-BE49-F238E27FC236}">
              <a16:creationId xmlns:a16="http://schemas.microsoft.com/office/drawing/2014/main" id="{AD37997F-F560-40A9-AE1A-3E6161A81C81}"/>
            </a:ext>
          </a:extLst>
        </xdr:cNvPr>
        <xdr:cNvCxnSpPr/>
      </xdr:nvCxnSpPr>
      <xdr:spPr>
        <a:xfrm flipV="1">
          <a:off x="7861300" y="6535971"/>
          <a:ext cx="889000" cy="15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38</xdr:row>
      <xdr:rowOff>4757</xdr:rowOff>
    </xdr:from>
    <xdr:to>
      <xdr:col>36</xdr:col>
      <xdr:colOff>165100</xdr:colOff>
      <xdr:row>38</xdr:row>
      <xdr:rowOff>106357</xdr:rowOff>
    </xdr:to>
    <xdr:sp macro="" textlink="">
      <xdr:nvSpPr>
        <xdr:cNvPr id="136" name="楕円 135">
          <a:extLst>
            <a:ext uri="{FF2B5EF4-FFF2-40B4-BE49-F238E27FC236}">
              <a16:creationId xmlns:a16="http://schemas.microsoft.com/office/drawing/2014/main" id="{56A271F4-21EC-4CE5-ACD6-B11F5B186BB3}"/>
            </a:ext>
          </a:extLst>
        </xdr:cNvPr>
        <xdr:cNvSpPr/>
      </xdr:nvSpPr>
      <xdr:spPr>
        <a:xfrm>
          <a:off x="6921500" y="6519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38</xdr:row>
      <xdr:rowOff>36751</xdr:rowOff>
    </xdr:from>
    <xdr:to>
      <xdr:col>41</xdr:col>
      <xdr:colOff>50800</xdr:colOff>
      <xdr:row>38</xdr:row>
      <xdr:rowOff>55557</xdr:rowOff>
    </xdr:to>
    <xdr:cxnSp macro="">
      <xdr:nvCxnSpPr>
        <xdr:cNvPr id="137" name="直線コネクタ 136">
          <a:extLst>
            <a:ext uri="{FF2B5EF4-FFF2-40B4-BE49-F238E27FC236}">
              <a16:creationId xmlns:a16="http://schemas.microsoft.com/office/drawing/2014/main" id="{B436C1BD-F999-41D6-9122-2BD593A2303E}"/>
            </a:ext>
          </a:extLst>
        </xdr:cNvPr>
        <xdr:cNvCxnSpPr/>
      </xdr:nvCxnSpPr>
      <xdr:spPr>
        <a:xfrm flipV="1">
          <a:off x="6972300" y="6551851"/>
          <a:ext cx="889000" cy="18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130494</xdr:rowOff>
    </xdr:from>
    <xdr:ext cx="534377" cy="259045"/>
    <xdr:sp macro="" textlink="">
      <xdr:nvSpPr>
        <xdr:cNvPr id="138" name="n_1aveValue【道路】&#10;一人当たり延長">
          <a:extLst>
            <a:ext uri="{FF2B5EF4-FFF2-40B4-BE49-F238E27FC236}">
              <a16:creationId xmlns:a16="http://schemas.microsoft.com/office/drawing/2014/main" id="{9968250F-3CB4-42DF-A132-DF1DA2AAC8E7}"/>
            </a:ext>
          </a:extLst>
        </xdr:cNvPr>
        <xdr:cNvSpPr txBox="1"/>
      </xdr:nvSpPr>
      <xdr:spPr>
        <a:xfrm>
          <a:off x="9359411" y="6817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7728</xdr:rowOff>
    </xdr:from>
    <xdr:ext cx="534377" cy="259045"/>
    <xdr:sp macro="" textlink="">
      <xdr:nvSpPr>
        <xdr:cNvPr id="139" name="n_2aveValue【道路】&#10;一人当たり延長">
          <a:extLst>
            <a:ext uri="{FF2B5EF4-FFF2-40B4-BE49-F238E27FC236}">
              <a16:creationId xmlns:a16="http://schemas.microsoft.com/office/drawing/2014/main" id="{91A3BD54-3A4E-4A8F-94F2-4BD2AA6BAA3D}"/>
            </a:ext>
          </a:extLst>
        </xdr:cNvPr>
        <xdr:cNvSpPr txBox="1"/>
      </xdr:nvSpPr>
      <xdr:spPr>
        <a:xfrm>
          <a:off x="8483111" y="6865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11180</xdr:rowOff>
    </xdr:from>
    <xdr:ext cx="534377" cy="259045"/>
    <xdr:sp macro="" textlink="">
      <xdr:nvSpPr>
        <xdr:cNvPr id="140" name="n_3aveValue【道路】&#10;一人当たり延長">
          <a:extLst>
            <a:ext uri="{FF2B5EF4-FFF2-40B4-BE49-F238E27FC236}">
              <a16:creationId xmlns:a16="http://schemas.microsoft.com/office/drawing/2014/main" id="{E4AA69F4-AA44-4FB0-93FE-F45FA420005D}"/>
            </a:ext>
          </a:extLst>
        </xdr:cNvPr>
        <xdr:cNvSpPr txBox="1"/>
      </xdr:nvSpPr>
      <xdr:spPr>
        <a:xfrm>
          <a:off x="7594111" y="7040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22039</xdr:rowOff>
    </xdr:from>
    <xdr:ext cx="534377" cy="259045"/>
    <xdr:sp macro="" textlink="">
      <xdr:nvSpPr>
        <xdr:cNvPr id="141" name="n_4aveValue【道路】&#10;一人当たり延長">
          <a:extLst>
            <a:ext uri="{FF2B5EF4-FFF2-40B4-BE49-F238E27FC236}">
              <a16:creationId xmlns:a16="http://schemas.microsoft.com/office/drawing/2014/main" id="{523F4F24-E5D9-4881-B8D7-9065440E44E1}"/>
            </a:ext>
          </a:extLst>
        </xdr:cNvPr>
        <xdr:cNvSpPr txBox="1"/>
      </xdr:nvSpPr>
      <xdr:spPr>
        <a:xfrm>
          <a:off x="6705111" y="7051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36</xdr:row>
      <xdr:rowOff>68958</xdr:rowOff>
    </xdr:from>
    <xdr:ext cx="534377" cy="259045"/>
    <xdr:sp macro="" textlink="">
      <xdr:nvSpPr>
        <xdr:cNvPr id="142" name="n_1mainValue【道路】&#10;一人当たり延長">
          <a:extLst>
            <a:ext uri="{FF2B5EF4-FFF2-40B4-BE49-F238E27FC236}">
              <a16:creationId xmlns:a16="http://schemas.microsoft.com/office/drawing/2014/main" id="{8AD30A14-BDAB-492B-A100-5A8BE81BC45C}"/>
            </a:ext>
          </a:extLst>
        </xdr:cNvPr>
        <xdr:cNvSpPr txBox="1"/>
      </xdr:nvSpPr>
      <xdr:spPr>
        <a:xfrm>
          <a:off x="9359411" y="6241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36</xdr:row>
      <xdr:rowOff>88198</xdr:rowOff>
    </xdr:from>
    <xdr:ext cx="534377" cy="259045"/>
    <xdr:sp macro="" textlink="">
      <xdr:nvSpPr>
        <xdr:cNvPr id="143" name="n_2mainValue【道路】&#10;一人当たり延長">
          <a:extLst>
            <a:ext uri="{FF2B5EF4-FFF2-40B4-BE49-F238E27FC236}">
              <a16:creationId xmlns:a16="http://schemas.microsoft.com/office/drawing/2014/main" id="{183D4C27-B699-42C6-B082-4D0D7B2BAF6E}"/>
            </a:ext>
          </a:extLst>
        </xdr:cNvPr>
        <xdr:cNvSpPr txBox="1"/>
      </xdr:nvSpPr>
      <xdr:spPr>
        <a:xfrm>
          <a:off x="8483111" y="6260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36</xdr:row>
      <xdr:rowOff>104078</xdr:rowOff>
    </xdr:from>
    <xdr:ext cx="534377" cy="259045"/>
    <xdr:sp macro="" textlink="">
      <xdr:nvSpPr>
        <xdr:cNvPr id="144" name="n_3mainValue【道路】&#10;一人当たり延長">
          <a:extLst>
            <a:ext uri="{FF2B5EF4-FFF2-40B4-BE49-F238E27FC236}">
              <a16:creationId xmlns:a16="http://schemas.microsoft.com/office/drawing/2014/main" id="{1F00A346-D537-4829-B791-864C38CBE3C3}"/>
            </a:ext>
          </a:extLst>
        </xdr:cNvPr>
        <xdr:cNvSpPr txBox="1"/>
      </xdr:nvSpPr>
      <xdr:spPr>
        <a:xfrm>
          <a:off x="7594111" y="6276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36</xdr:row>
      <xdr:rowOff>122884</xdr:rowOff>
    </xdr:from>
    <xdr:ext cx="534377" cy="259045"/>
    <xdr:sp macro="" textlink="">
      <xdr:nvSpPr>
        <xdr:cNvPr id="145" name="n_4mainValue【道路】&#10;一人当たり延長">
          <a:extLst>
            <a:ext uri="{FF2B5EF4-FFF2-40B4-BE49-F238E27FC236}">
              <a16:creationId xmlns:a16="http://schemas.microsoft.com/office/drawing/2014/main" id="{33988CA2-2879-4F16-9218-416E8E4E7CF0}"/>
            </a:ext>
          </a:extLst>
        </xdr:cNvPr>
        <xdr:cNvSpPr txBox="1"/>
      </xdr:nvSpPr>
      <xdr:spPr>
        <a:xfrm>
          <a:off x="6705111" y="6295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F3DB80B1-5ECA-4F75-8676-2B4D5CF5DB5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17105E93-7836-4A7E-8E16-4D415F82BE09}"/>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4654F5BD-2560-4C4E-9CD3-C8530331072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6159AA8E-C969-4B32-9D00-652D73392E17}"/>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3C4195B6-2EE3-49B2-9ECF-677FAB94BCCE}"/>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224BE474-7885-4514-B359-84FFD7C81B4D}"/>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711F285F-DEF5-4079-B99C-C55CCF59A53B}"/>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1CDB59AE-C0E0-47E8-B714-82C6A6D7737E}"/>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9299CE34-987A-41FC-9624-F13F18926278}"/>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26ABEA6D-B9F9-4344-9E52-853729184EA8}"/>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A09B309B-34F4-4567-89AF-28905AB3524D}"/>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a:extLst>
            <a:ext uri="{FF2B5EF4-FFF2-40B4-BE49-F238E27FC236}">
              <a16:creationId xmlns:a16="http://schemas.microsoft.com/office/drawing/2014/main" id="{339B3FA4-C87C-4E47-B34F-367436B442AC}"/>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a:extLst>
            <a:ext uri="{FF2B5EF4-FFF2-40B4-BE49-F238E27FC236}">
              <a16:creationId xmlns:a16="http://schemas.microsoft.com/office/drawing/2014/main" id="{1AF9C766-3CAB-4801-837B-8EB147DB49C5}"/>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a:extLst>
            <a:ext uri="{FF2B5EF4-FFF2-40B4-BE49-F238E27FC236}">
              <a16:creationId xmlns:a16="http://schemas.microsoft.com/office/drawing/2014/main" id="{D9DE0160-6B30-4147-9FFC-4F1362895F03}"/>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a:extLst>
            <a:ext uri="{FF2B5EF4-FFF2-40B4-BE49-F238E27FC236}">
              <a16:creationId xmlns:a16="http://schemas.microsoft.com/office/drawing/2014/main" id="{42C8B599-5A33-4A26-AA05-5E26AAE026DF}"/>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a:extLst>
            <a:ext uri="{FF2B5EF4-FFF2-40B4-BE49-F238E27FC236}">
              <a16:creationId xmlns:a16="http://schemas.microsoft.com/office/drawing/2014/main" id="{24A60F87-5A66-425E-9716-7F808BE962B7}"/>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a:extLst>
            <a:ext uri="{FF2B5EF4-FFF2-40B4-BE49-F238E27FC236}">
              <a16:creationId xmlns:a16="http://schemas.microsoft.com/office/drawing/2014/main" id="{7F14477D-25A2-4477-BE64-9F004BDC42FD}"/>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a:extLst>
            <a:ext uri="{FF2B5EF4-FFF2-40B4-BE49-F238E27FC236}">
              <a16:creationId xmlns:a16="http://schemas.microsoft.com/office/drawing/2014/main" id="{B7FAC3A4-8C7F-4CC4-AF99-3670E186312D}"/>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a:extLst>
            <a:ext uri="{FF2B5EF4-FFF2-40B4-BE49-F238E27FC236}">
              <a16:creationId xmlns:a16="http://schemas.microsoft.com/office/drawing/2014/main" id="{B20E9DE2-F808-447A-9B24-931E3B930C3D}"/>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a:extLst>
            <a:ext uri="{FF2B5EF4-FFF2-40B4-BE49-F238E27FC236}">
              <a16:creationId xmlns:a16="http://schemas.microsoft.com/office/drawing/2014/main" id="{B8A8A564-1F32-49EB-984D-2D6CA587C520}"/>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a:extLst>
            <a:ext uri="{FF2B5EF4-FFF2-40B4-BE49-F238E27FC236}">
              <a16:creationId xmlns:a16="http://schemas.microsoft.com/office/drawing/2014/main" id="{769ACDC1-BEE9-487D-8361-39102B234F1C}"/>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a:extLst>
            <a:ext uri="{FF2B5EF4-FFF2-40B4-BE49-F238E27FC236}">
              <a16:creationId xmlns:a16="http://schemas.microsoft.com/office/drawing/2014/main" id="{9A34498A-361D-4524-8831-B7BE0497E5F8}"/>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8" name="テキスト ボックス 167">
          <a:extLst>
            <a:ext uri="{FF2B5EF4-FFF2-40B4-BE49-F238E27FC236}">
              <a16:creationId xmlns:a16="http://schemas.microsoft.com/office/drawing/2014/main" id="{48CD1015-93CC-4880-8889-BB94F8654492}"/>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D943D835-8E99-4EE6-A353-5678D64FE96F}"/>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3813645B-F091-42D7-8353-D78139866F51}"/>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1633</xdr:rowOff>
    </xdr:from>
    <xdr:to>
      <xdr:col>24</xdr:col>
      <xdr:colOff>62865</xdr:colOff>
      <xdr:row>63</xdr:row>
      <xdr:rowOff>142059</xdr:rowOff>
    </xdr:to>
    <xdr:cxnSp macro="">
      <xdr:nvCxnSpPr>
        <xdr:cNvPr id="171" name="直線コネクタ 170">
          <a:extLst>
            <a:ext uri="{FF2B5EF4-FFF2-40B4-BE49-F238E27FC236}">
              <a16:creationId xmlns:a16="http://schemas.microsoft.com/office/drawing/2014/main" id="{CD8A0791-80DC-4204-AF9D-B79E687FF991}"/>
            </a:ext>
          </a:extLst>
        </xdr:cNvPr>
        <xdr:cNvCxnSpPr/>
      </xdr:nvCxnSpPr>
      <xdr:spPr>
        <a:xfrm flipV="1">
          <a:off x="4634865" y="9602833"/>
          <a:ext cx="0" cy="1340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145886</xdr:rowOff>
    </xdr:from>
    <xdr:ext cx="405111" cy="259045"/>
    <xdr:sp macro="" textlink="">
      <xdr:nvSpPr>
        <xdr:cNvPr id="172" name="【橋りょう・トンネル】&#10;有形固定資産減価償却率最小値テキスト">
          <a:extLst>
            <a:ext uri="{FF2B5EF4-FFF2-40B4-BE49-F238E27FC236}">
              <a16:creationId xmlns:a16="http://schemas.microsoft.com/office/drawing/2014/main" id="{AA50495D-2C08-486B-992F-8F66122EA958}"/>
            </a:ext>
          </a:extLst>
        </xdr:cNvPr>
        <xdr:cNvSpPr txBox="1"/>
      </xdr:nvSpPr>
      <xdr:spPr>
        <a:xfrm>
          <a:off x="4673600" y="109472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142059</xdr:rowOff>
    </xdr:from>
    <xdr:to>
      <xdr:col>24</xdr:col>
      <xdr:colOff>152400</xdr:colOff>
      <xdr:row>63</xdr:row>
      <xdr:rowOff>142059</xdr:rowOff>
    </xdr:to>
    <xdr:cxnSp macro="">
      <xdr:nvCxnSpPr>
        <xdr:cNvPr id="173" name="直線コネクタ 172">
          <a:extLst>
            <a:ext uri="{FF2B5EF4-FFF2-40B4-BE49-F238E27FC236}">
              <a16:creationId xmlns:a16="http://schemas.microsoft.com/office/drawing/2014/main" id="{28FB569B-0ED1-4502-80CD-D5C419054DCC}"/>
            </a:ext>
          </a:extLst>
        </xdr:cNvPr>
        <xdr:cNvCxnSpPr/>
      </xdr:nvCxnSpPr>
      <xdr:spPr>
        <a:xfrm>
          <a:off x="4546600" y="109434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119760</xdr:rowOff>
    </xdr:from>
    <xdr:ext cx="340478" cy="259045"/>
    <xdr:sp macro="" textlink="">
      <xdr:nvSpPr>
        <xdr:cNvPr id="174" name="【橋りょう・トンネル】&#10;有形固定資産減価償却率最大値テキスト">
          <a:extLst>
            <a:ext uri="{FF2B5EF4-FFF2-40B4-BE49-F238E27FC236}">
              <a16:creationId xmlns:a16="http://schemas.microsoft.com/office/drawing/2014/main" id="{75283C58-07F6-43A6-AA14-407040F659B6}"/>
            </a:ext>
          </a:extLst>
        </xdr:cNvPr>
        <xdr:cNvSpPr txBox="1"/>
      </xdr:nvSpPr>
      <xdr:spPr>
        <a:xfrm>
          <a:off x="4673600" y="937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1633</xdr:rowOff>
    </xdr:from>
    <xdr:to>
      <xdr:col>24</xdr:col>
      <xdr:colOff>152400</xdr:colOff>
      <xdr:row>56</xdr:row>
      <xdr:rowOff>1633</xdr:rowOff>
    </xdr:to>
    <xdr:cxnSp macro="">
      <xdr:nvCxnSpPr>
        <xdr:cNvPr id="175" name="直線コネクタ 174">
          <a:extLst>
            <a:ext uri="{FF2B5EF4-FFF2-40B4-BE49-F238E27FC236}">
              <a16:creationId xmlns:a16="http://schemas.microsoft.com/office/drawing/2014/main" id="{F0B7444B-1C2D-4884-86F3-225880DCDC08}"/>
            </a:ext>
          </a:extLst>
        </xdr:cNvPr>
        <xdr:cNvCxnSpPr/>
      </xdr:nvCxnSpPr>
      <xdr:spPr>
        <a:xfrm>
          <a:off x="4546600" y="960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127199</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6343644E-D22F-4FE1-983D-5AC777996C43}"/>
            </a:ext>
          </a:extLst>
        </xdr:cNvPr>
        <xdr:cNvSpPr txBox="1"/>
      </xdr:nvSpPr>
      <xdr:spPr>
        <a:xfrm>
          <a:off x="4673600" y="1041419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104322</xdr:rowOff>
    </xdr:from>
    <xdr:to>
      <xdr:col>24</xdr:col>
      <xdr:colOff>114300</xdr:colOff>
      <xdr:row>62</xdr:row>
      <xdr:rowOff>34472</xdr:rowOff>
    </xdr:to>
    <xdr:sp macro="" textlink="">
      <xdr:nvSpPr>
        <xdr:cNvPr id="177" name="フローチャート: 判断 176">
          <a:extLst>
            <a:ext uri="{FF2B5EF4-FFF2-40B4-BE49-F238E27FC236}">
              <a16:creationId xmlns:a16="http://schemas.microsoft.com/office/drawing/2014/main" id="{ABC4BF5F-4EF9-4BB3-A30C-9EB2803D3617}"/>
            </a:ext>
          </a:extLst>
        </xdr:cNvPr>
        <xdr:cNvSpPr/>
      </xdr:nvSpPr>
      <xdr:spPr>
        <a:xfrm>
          <a:off x="4584700" y="10562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97790</xdr:rowOff>
    </xdr:from>
    <xdr:to>
      <xdr:col>20</xdr:col>
      <xdr:colOff>38100</xdr:colOff>
      <xdr:row>62</xdr:row>
      <xdr:rowOff>27940</xdr:rowOff>
    </xdr:to>
    <xdr:sp macro="" textlink="">
      <xdr:nvSpPr>
        <xdr:cNvPr id="178" name="フローチャート: 判断 177">
          <a:extLst>
            <a:ext uri="{FF2B5EF4-FFF2-40B4-BE49-F238E27FC236}">
              <a16:creationId xmlns:a16="http://schemas.microsoft.com/office/drawing/2014/main" id="{909B28DF-3FC0-4E8E-B723-DCBD682F1E26}"/>
            </a:ext>
          </a:extLst>
        </xdr:cNvPr>
        <xdr:cNvSpPr/>
      </xdr:nvSpPr>
      <xdr:spPr>
        <a:xfrm>
          <a:off x="3746500" y="1055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43906</xdr:rowOff>
    </xdr:from>
    <xdr:to>
      <xdr:col>15</xdr:col>
      <xdr:colOff>101600</xdr:colOff>
      <xdr:row>61</xdr:row>
      <xdr:rowOff>145506</xdr:rowOff>
    </xdr:to>
    <xdr:sp macro="" textlink="">
      <xdr:nvSpPr>
        <xdr:cNvPr id="179" name="フローチャート: 判断 178">
          <a:extLst>
            <a:ext uri="{FF2B5EF4-FFF2-40B4-BE49-F238E27FC236}">
              <a16:creationId xmlns:a16="http://schemas.microsoft.com/office/drawing/2014/main" id="{7917BA2A-908A-4251-8736-28E4FCD1F1D6}"/>
            </a:ext>
          </a:extLst>
        </xdr:cNvPr>
        <xdr:cNvSpPr/>
      </xdr:nvSpPr>
      <xdr:spPr>
        <a:xfrm>
          <a:off x="2857500" y="10502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133713</xdr:rowOff>
    </xdr:from>
    <xdr:to>
      <xdr:col>10</xdr:col>
      <xdr:colOff>165100</xdr:colOff>
      <xdr:row>61</xdr:row>
      <xdr:rowOff>63863</xdr:rowOff>
    </xdr:to>
    <xdr:sp macro="" textlink="">
      <xdr:nvSpPr>
        <xdr:cNvPr id="180" name="フローチャート: 判断 179">
          <a:extLst>
            <a:ext uri="{FF2B5EF4-FFF2-40B4-BE49-F238E27FC236}">
              <a16:creationId xmlns:a16="http://schemas.microsoft.com/office/drawing/2014/main" id="{BE598356-AA36-4788-92EB-514ADB99DFAE}"/>
            </a:ext>
          </a:extLst>
        </xdr:cNvPr>
        <xdr:cNvSpPr/>
      </xdr:nvSpPr>
      <xdr:spPr>
        <a:xfrm>
          <a:off x="1968500" y="1042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127181</xdr:rowOff>
    </xdr:from>
    <xdr:to>
      <xdr:col>6</xdr:col>
      <xdr:colOff>38100</xdr:colOff>
      <xdr:row>61</xdr:row>
      <xdr:rowOff>57331</xdr:rowOff>
    </xdr:to>
    <xdr:sp macro="" textlink="">
      <xdr:nvSpPr>
        <xdr:cNvPr id="181" name="フローチャート: 判断 180">
          <a:extLst>
            <a:ext uri="{FF2B5EF4-FFF2-40B4-BE49-F238E27FC236}">
              <a16:creationId xmlns:a16="http://schemas.microsoft.com/office/drawing/2014/main" id="{5A331EC5-1265-4D71-8533-8B1E3373AA02}"/>
            </a:ext>
          </a:extLst>
        </xdr:cNvPr>
        <xdr:cNvSpPr/>
      </xdr:nvSpPr>
      <xdr:spPr>
        <a:xfrm>
          <a:off x="1079500" y="10414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B110AC2A-A34C-4486-83DF-C234FC49C903}"/>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868E8DD5-B422-42B1-A1F6-37F9B0A63A29}"/>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79BE4289-98A7-4E64-AE56-AA57839199D8}"/>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B6047554-A014-43C6-984C-59D2E33C304A}"/>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840EFA44-9BEC-4015-AD85-EE9799418DAC}"/>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158206</xdr:rowOff>
    </xdr:from>
    <xdr:to>
      <xdr:col>24</xdr:col>
      <xdr:colOff>114300</xdr:colOff>
      <xdr:row>63</xdr:row>
      <xdr:rowOff>88356</xdr:rowOff>
    </xdr:to>
    <xdr:sp macro="" textlink="">
      <xdr:nvSpPr>
        <xdr:cNvPr id="187" name="楕円 186">
          <a:extLst>
            <a:ext uri="{FF2B5EF4-FFF2-40B4-BE49-F238E27FC236}">
              <a16:creationId xmlns:a16="http://schemas.microsoft.com/office/drawing/2014/main" id="{B13398FC-2749-460D-865B-FE6A9354F1B5}"/>
            </a:ext>
          </a:extLst>
        </xdr:cNvPr>
        <xdr:cNvSpPr/>
      </xdr:nvSpPr>
      <xdr:spPr>
        <a:xfrm>
          <a:off x="4584700" y="10788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73133</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B6A2B2CC-828C-4329-9E1B-64F4443EE20A}"/>
            </a:ext>
          </a:extLst>
        </xdr:cNvPr>
        <xdr:cNvSpPr txBox="1"/>
      </xdr:nvSpPr>
      <xdr:spPr>
        <a:xfrm>
          <a:off x="4673600" y="107030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135346</xdr:rowOff>
    </xdr:from>
    <xdr:to>
      <xdr:col>20</xdr:col>
      <xdr:colOff>38100</xdr:colOff>
      <xdr:row>63</xdr:row>
      <xdr:rowOff>65496</xdr:rowOff>
    </xdr:to>
    <xdr:sp macro="" textlink="">
      <xdr:nvSpPr>
        <xdr:cNvPr id="189" name="楕円 188">
          <a:extLst>
            <a:ext uri="{FF2B5EF4-FFF2-40B4-BE49-F238E27FC236}">
              <a16:creationId xmlns:a16="http://schemas.microsoft.com/office/drawing/2014/main" id="{C2F7DF4E-83E7-4038-99C9-1BD2C8477D9E}"/>
            </a:ext>
          </a:extLst>
        </xdr:cNvPr>
        <xdr:cNvSpPr/>
      </xdr:nvSpPr>
      <xdr:spPr>
        <a:xfrm>
          <a:off x="3746500" y="10765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63</xdr:row>
      <xdr:rowOff>14696</xdr:rowOff>
    </xdr:from>
    <xdr:to>
      <xdr:col>24</xdr:col>
      <xdr:colOff>63500</xdr:colOff>
      <xdr:row>63</xdr:row>
      <xdr:rowOff>37556</xdr:rowOff>
    </xdr:to>
    <xdr:cxnSp macro="">
      <xdr:nvCxnSpPr>
        <xdr:cNvPr id="190" name="直線コネクタ 189">
          <a:extLst>
            <a:ext uri="{FF2B5EF4-FFF2-40B4-BE49-F238E27FC236}">
              <a16:creationId xmlns:a16="http://schemas.microsoft.com/office/drawing/2014/main" id="{3CEB46EA-152E-4711-9D35-7B9585B34605}"/>
            </a:ext>
          </a:extLst>
        </xdr:cNvPr>
        <xdr:cNvCxnSpPr/>
      </xdr:nvCxnSpPr>
      <xdr:spPr>
        <a:xfrm>
          <a:off x="3797300" y="10816046"/>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119017</xdr:rowOff>
    </xdr:from>
    <xdr:to>
      <xdr:col>15</xdr:col>
      <xdr:colOff>101600</xdr:colOff>
      <xdr:row>63</xdr:row>
      <xdr:rowOff>49167</xdr:rowOff>
    </xdr:to>
    <xdr:sp macro="" textlink="">
      <xdr:nvSpPr>
        <xdr:cNvPr id="191" name="楕円 190">
          <a:extLst>
            <a:ext uri="{FF2B5EF4-FFF2-40B4-BE49-F238E27FC236}">
              <a16:creationId xmlns:a16="http://schemas.microsoft.com/office/drawing/2014/main" id="{E46C87A9-D8F6-4FAD-A05A-389649DF9CF5}"/>
            </a:ext>
          </a:extLst>
        </xdr:cNvPr>
        <xdr:cNvSpPr/>
      </xdr:nvSpPr>
      <xdr:spPr>
        <a:xfrm>
          <a:off x="2857500" y="10748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169817</xdr:rowOff>
    </xdr:from>
    <xdr:to>
      <xdr:col>19</xdr:col>
      <xdr:colOff>177800</xdr:colOff>
      <xdr:row>63</xdr:row>
      <xdr:rowOff>14696</xdr:rowOff>
    </xdr:to>
    <xdr:cxnSp macro="">
      <xdr:nvCxnSpPr>
        <xdr:cNvPr id="192" name="直線コネクタ 191">
          <a:extLst>
            <a:ext uri="{FF2B5EF4-FFF2-40B4-BE49-F238E27FC236}">
              <a16:creationId xmlns:a16="http://schemas.microsoft.com/office/drawing/2014/main" id="{1D96FEA9-AED1-442F-8F0F-15ACC40D15A1}"/>
            </a:ext>
          </a:extLst>
        </xdr:cNvPr>
        <xdr:cNvCxnSpPr/>
      </xdr:nvCxnSpPr>
      <xdr:spPr>
        <a:xfrm>
          <a:off x="2908300" y="10799717"/>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92891</xdr:rowOff>
    </xdr:from>
    <xdr:to>
      <xdr:col>10</xdr:col>
      <xdr:colOff>165100</xdr:colOff>
      <xdr:row>63</xdr:row>
      <xdr:rowOff>23041</xdr:rowOff>
    </xdr:to>
    <xdr:sp macro="" textlink="">
      <xdr:nvSpPr>
        <xdr:cNvPr id="193" name="楕円 192">
          <a:extLst>
            <a:ext uri="{FF2B5EF4-FFF2-40B4-BE49-F238E27FC236}">
              <a16:creationId xmlns:a16="http://schemas.microsoft.com/office/drawing/2014/main" id="{F7EBEA2A-FB1B-47F6-81DA-E95DC73992E3}"/>
            </a:ext>
          </a:extLst>
        </xdr:cNvPr>
        <xdr:cNvSpPr/>
      </xdr:nvSpPr>
      <xdr:spPr>
        <a:xfrm>
          <a:off x="1968500" y="10722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143691</xdr:rowOff>
    </xdr:from>
    <xdr:to>
      <xdr:col>15</xdr:col>
      <xdr:colOff>50800</xdr:colOff>
      <xdr:row>62</xdr:row>
      <xdr:rowOff>169817</xdr:rowOff>
    </xdr:to>
    <xdr:cxnSp macro="">
      <xdr:nvCxnSpPr>
        <xdr:cNvPr id="194" name="直線コネクタ 193">
          <a:extLst>
            <a:ext uri="{FF2B5EF4-FFF2-40B4-BE49-F238E27FC236}">
              <a16:creationId xmlns:a16="http://schemas.microsoft.com/office/drawing/2014/main" id="{993B5D5E-4F00-4156-B09E-456264D283B5}"/>
            </a:ext>
          </a:extLst>
        </xdr:cNvPr>
        <xdr:cNvCxnSpPr/>
      </xdr:nvCxnSpPr>
      <xdr:spPr>
        <a:xfrm>
          <a:off x="2019300" y="10773591"/>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71665</xdr:rowOff>
    </xdr:from>
    <xdr:to>
      <xdr:col>6</xdr:col>
      <xdr:colOff>38100</xdr:colOff>
      <xdr:row>63</xdr:row>
      <xdr:rowOff>1815</xdr:rowOff>
    </xdr:to>
    <xdr:sp macro="" textlink="">
      <xdr:nvSpPr>
        <xdr:cNvPr id="195" name="楕円 194">
          <a:extLst>
            <a:ext uri="{FF2B5EF4-FFF2-40B4-BE49-F238E27FC236}">
              <a16:creationId xmlns:a16="http://schemas.microsoft.com/office/drawing/2014/main" id="{3D4AB910-B239-4FDB-8F3B-A4DB5DB30255}"/>
            </a:ext>
          </a:extLst>
        </xdr:cNvPr>
        <xdr:cNvSpPr/>
      </xdr:nvSpPr>
      <xdr:spPr>
        <a:xfrm>
          <a:off x="1079500" y="1070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122465</xdr:rowOff>
    </xdr:from>
    <xdr:to>
      <xdr:col>10</xdr:col>
      <xdr:colOff>114300</xdr:colOff>
      <xdr:row>62</xdr:row>
      <xdr:rowOff>143691</xdr:rowOff>
    </xdr:to>
    <xdr:cxnSp macro="">
      <xdr:nvCxnSpPr>
        <xdr:cNvPr id="196" name="直線コネクタ 195">
          <a:extLst>
            <a:ext uri="{FF2B5EF4-FFF2-40B4-BE49-F238E27FC236}">
              <a16:creationId xmlns:a16="http://schemas.microsoft.com/office/drawing/2014/main" id="{95882A9C-DD29-4F2D-A747-80C687BA9342}"/>
            </a:ext>
          </a:extLst>
        </xdr:cNvPr>
        <xdr:cNvCxnSpPr/>
      </xdr:nvCxnSpPr>
      <xdr:spPr>
        <a:xfrm>
          <a:off x="1130300" y="10752365"/>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44467</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3BA3125E-3CA5-48DE-BBD7-3E6FB180B24F}"/>
            </a:ext>
          </a:extLst>
        </xdr:cNvPr>
        <xdr:cNvSpPr txBox="1"/>
      </xdr:nvSpPr>
      <xdr:spPr>
        <a:xfrm>
          <a:off x="3582044" y="10331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162033</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D5CF8997-B98B-468B-8A39-F2E3ED0FFBA7}"/>
            </a:ext>
          </a:extLst>
        </xdr:cNvPr>
        <xdr:cNvSpPr txBox="1"/>
      </xdr:nvSpPr>
      <xdr:spPr>
        <a:xfrm>
          <a:off x="2705744" y="10277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80390</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25DD33DA-9986-4B8F-A2F5-9311981683EC}"/>
            </a:ext>
          </a:extLst>
        </xdr:cNvPr>
        <xdr:cNvSpPr txBox="1"/>
      </xdr:nvSpPr>
      <xdr:spPr>
        <a:xfrm>
          <a:off x="1816744" y="101959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73858</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96253277-7767-4EA2-95F8-64F42B3FEFAB}"/>
            </a:ext>
          </a:extLst>
        </xdr:cNvPr>
        <xdr:cNvSpPr txBox="1"/>
      </xdr:nvSpPr>
      <xdr:spPr>
        <a:xfrm>
          <a:off x="927744" y="101894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56623</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3C0F0808-9D88-4983-A94C-E423EFDF7136}"/>
            </a:ext>
          </a:extLst>
        </xdr:cNvPr>
        <xdr:cNvSpPr txBox="1"/>
      </xdr:nvSpPr>
      <xdr:spPr>
        <a:xfrm>
          <a:off x="3582044" y="108579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40294</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6A03508E-CAF0-42C7-B71D-EE7E6293F8E1}"/>
            </a:ext>
          </a:extLst>
        </xdr:cNvPr>
        <xdr:cNvSpPr txBox="1"/>
      </xdr:nvSpPr>
      <xdr:spPr>
        <a:xfrm>
          <a:off x="2705744" y="108416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14168</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5E5D9D67-FE25-4F79-BD8E-0E3B6D697DC2}"/>
            </a:ext>
          </a:extLst>
        </xdr:cNvPr>
        <xdr:cNvSpPr txBox="1"/>
      </xdr:nvSpPr>
      <xdr:spPr>
        <a:xfrm>
          <a:off x="1816744" y="108155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164392</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9C7DAC63-CB9D-4302-BAD4-6BC9EBF10099}"/>
            </a:ext>
          </a:extLst>
        </xdr:cNvPr>
        <xdr:cNvSpPr txBox="1"/>
      </xdr:nvSpPr>
      <xdr:spPr>
        <a:xfrm>
          <a:off x="927744" y="1079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3D838B4C-B252-4944-843C-D598D2A74B59}"/>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E5474CB9-72A2-479C-9841-788CE0A75A65}"/>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D261930A-B20D-4D92-8D1E-57FD19B14113}"/>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B19A40E2-8B62-4FA2-A476-914591E89B4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17A5A4E9-13EF-4D0B-AA67-E38952C8A757}"/>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B612AD9F-3287-4442-9743-95DC198589DA}"/>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A6573333-23BE-4C24-A335-F7CF0F0F1D1B}"/>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09572EB6-C358-47A0-BE11-65AEB4202E69}"/>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E81E2DC4-01D0-4F7F-9A39-66D3E351A0C6}"/>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4665D8F5-BCA4-46EB-9281-123E71701812}"/>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5" name="直線コネクタ 214">
          <a:extLst>
            <a:ext uri="{FF2B5EF4-FFF2-40B4-BE49-F238E27FC236}">
              <a16:creationId xmlns:a16="http://schemas.microsoft.com/office/drawing/2014/main" id="{010EFDB5-D091-42E0-8617-9A5DD9CE7ECE}"/>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16" name="テキスト ボックス 215">
          <a:extLst>
            <a:ext uri="{FF2B5EF4-FFF2-40B4-BE49-F238E27FC236}">
              <a16:creationId xmlns:a16="http://schemas.microsoft.com/office/drawing/2014/main" id="{DD33EF26-3D47-4341-ACAD-3ED7DAB444FC}"/>
            </a:ext>
          </a:extLst>
        </xdr:cNvPr>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7" name="直線コネクタ 216">
          <a:extLst>
            <a:ext uri="{FF2B5EF4-FFF2-40B4-BE49-F238E27FC236}">
              <a16:creationId xmlns:a16="http://schemas.microsoft.com/office/drawing/2014/main" id="{70F31459-327B-4E81-8069-1FBDB46CB4C0}"/>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62</xdr:row>
      <xdr:rowOff>4734</xdr:rowOff>
    </xdr:from>
    <xdr:ext cx="685572" cy="259045"/>
    <xdr:sp macro="" textlink="">
      <xdr:nvSpPr>
        <xdr:cNvPr id="218" name="テキスト ボックス 217">
          <a:extLst>
            <a:ext uri="{FF2B5EF4-FFF2-40B4-BE49-F238E27FC236}">
              <a16:creationId xmlns:a16="http://schemas.microsoft.com/office/drawing/2014/main" id="{456E7FF3-28BF-49DF-93A9-4D6F80D0C7C7}"/>
            </a:ext>
          </a:extLst>
        </xdr:cNvPr>
        <xdr:cNvSpPr txBox="1"/>
      </xdr:nvSpPr>
      <xdr:spPr>
        <a:xfrm>
          <a:off x="5918428" y="10634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19" name="直線コネクタ 218">
          <a:extLst>
            <a:ext uri="{FF2B5EF4-FFF2-40B4-BE49-F238E27FC236}">
              <a16:creationId xmlns:a16="http://schemas.microsoft.com/office/drawing/2014/main" id="{4A0C0358-0EFC-40F8-B6D6-88B63A07884B}"/>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21062</xdr:rowOff>
    </xdr:from>
    <xdr:ext cx="685572" cy="259045"/>
    <xdr:sp macro="" textlink="">
      <xdr:nvSpPr>
        <xdr:cNvPr id="220" name="テキスト ボックス 219">
          <a:extLst>
            <a:ext uri="{FF2B5EF4-FFF2-40B4-BE49-F238E27FC236}">
              <a16:creationId xmlns:a16="http://schemas.microsoft.com/office/drawing/2014/main" id="{7C16B5D1-8305-4A38-9FA5-7B25953978C5}"/>
            </a:ext>
          </a:extLst>
        </xdr:cNvPr>
        <xdr:cNvSpPr txBox="1"/>
      </xdr:nvSpPr>
      <xdr:spPr>
        <a:xfrm>
          <a:off x="5918428" y="1030806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1" name="直線コネクタ 220">
          <a:extLst>
            <a:ext uri="{FF2B5EF4-FFF2-40B4-BE49-F238E27FC236}">
              <a16:creationId xmlns:a16="http://schemas.microsoft.com/office/drawing/2014/main" id="{22E033EC-9388-42C2-BB83-ACC3FFB14F13}"/>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58</xdr:row>
      <xdr:rowOff>37392</xdr:rowOff>
    </xdr:from>
    <xdr:ext cx="685572" cy="259045"/>
    <xdr:sp macro="" textlink="">
      <xdr:nvSpPr>
        <xdr:cNvPr id="222" name="テキスト ボックス 221">
          <a:extLst>
            <a:ext uri="{FF2B5EF4-FFF2-40B4-BE49-F238E27FC236}">
              <a16:creationId xmlns:a16="http://schemas.microsoft.com/office/drawing/2014/main" id="{5707EFE6-A157-4BFC-AC0F-5D2B5FDFEE52}"/>
            </a:ext>
          </a:extLst>
        </xdr:cNvPr>
        <xdr:cNvSpPr txBox="1"/>
      </xdr:nvSpPr>
      <xdr:spPr>
        <a:xfrm>
          <a:off x="5918428" y="998149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3" name="直線コネクタ 222">
          <a:extLst>
            <a:ext uri="{FF2B5EF4-FFF2-40B4-BE49-F238E27FC236}">
              <a16:creationId xmlns:a16="http://schemas.microsoft.com/office/drawing/2014/main" id="{DA5D2499-B52E-4D7D-A66F-DBAC066A2FCF}"/>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24" name="テキスト ボックス 223">
          <a:extLst>
            <a:ext uri="{FF2B5EF4-FFF2-40B4-BE49-F238E27FC236}">
              <a16:creationId xmlns:a16="http://schemas.microsoft.com/office/drawing/2014/main" id="{9D617A85-720F-4242-A2F4-7E25D1BD654E}"/>
            </a:ext>
          </a:extLst>
        </xdr:cNvPr>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5" name="直線コネクタ 224">
          <a:extLst>
            <a:ext uri="{FF2B5EF4-FFF2-40B4-BE49-F238E27FC236}">
              <a16:creationId xmlns:a16="http://schemas.microsoft.com/office/drawing/2014/main" id="{25591537-286B-4AB3-9CCD-7AFBF97B0405}"/>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70049</xdr:rowOff>
    </xdr:from>
    <xdr:ext cx="749692" cy="259045"/>
    <xdr:sp macro="" textlink="">
      <xdr:nvSpPr>
        <xdr:cNvPr id="226" name="テキスト ボックス 225">
          <a:extLst>
            <a:ext uri="{FF2B5EF4-FFF2-40B4-BE49-F238E27FC236}">
              <a16:creationId xmlns:a16="http://schemas.microsoft.com/office/drawing/2014/main" id="{C78A8704-CA92-4A6B-8F74-91B684123DC9}"/>
            </a:ext>
          </a:extLst>
        </xdr:cNvPr>
        <xdr:cNvSpPr txBox="1"/>
      </xdr:nvSpPr>
      <xdr:spPr>
        <a:xfrm>
          <a:off x="5854308" y="9328349"/>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D428BE98-BF02-4B41-A960-13E719F22D87}"/>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8" name="テキスト ボックス 227">
          <a:extLst>
            <a:ext uri="{FF2B5EF4-FFF2-40B4-BE49-F238E27FC236}">
              <a16:creationId xmlns:a16="http://schemas.microsoft.com/office/drawing/2014/main" id="{EC60DFE4-E740-41DC-A18A-0C4167861A37}"/>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047E95CA-291E-45E2-BB81-4F0B368E0053}"/>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165402</xdr:rowOff>
    </xdr:from>
    <xdr:to>
      <xdr:col>54</xdr:col>
      <xdr:colOff>189865</xdr:colOff>
      <xdr:row>64</xdr:row>
      <xdr:rowOff>123830</xdr:rowOff>
    </xdr:to>
    <xdr:cxnSp macro="">
      <xdr:nvCxnSpPr>
        <xdr:cNvPr id="230" name="直線コネクタ 229">
          <a:extLst>
            <a:ext uri="{FF2B5EF4-FFF2-40B4-BE49-F238E27FC236}">
              <a16:creationId xmlns:a16="http://schemas.microsoft.com/office/drawing/2014/main" id="{D30F25E3-A85F-482C-B517-38CF0F731D6A}"/>
            </a:ext>
          </a:extLst>
        </xdr:cNvPr>
        <xdr:cNvCxnSpPr/>
      </xdr:nvCxnSpPr>
      <xdr:spPr>
        <a:xfrm flipV="1">
          <a:off x="10476865" y="9595152"/>
          <a:ext cx="0" cy="15014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127657</xdr:rowOff>
    </xdr:from>
    <xdr:ext cx="534377" cy="259045"/>
    <xdr:sp macro="" textlink="">
      <xdr:nvSpPr>
        <xdr:cNvPr id="231" name="【橋りょう・トンネル】&#10;一人当たり有形固定資産（償却資産）額最小値テキスト">
          <a:extLst>
            <a:ext uri="{FF2B5EF4-FFF2-40B4-BE49-F238E27FC236}">
              <a16:creationId xmlns:a16="http://schemas.microsoft.com/office/drawing/2014/main" id="{6CE85F07-DCF1-406E-8B7D-88356E706683}"/>
            </a:ext>
          </a:extLst>
        </xdr:cNvPr>
        <xdr:cNvSpPr txBox="1"/>
      </xdr:nvSpPr>
      <xdr:spPr>
        <a:xfrm>
          <a:off x="10515600" y="11100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41,637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123830</xdr:rowOff>
    </xdr:from>
    <xdr:to>
      <xdr:col>55</xdr:col>
      <xdr:colOff>88900</xdr:colOff>
      <xdr:row>64</xdr:row>
      <xdr:rowOff>123830</xdr:rowOff>
    </xdr:to>
    <xdr:cxnSp macro="">
      <xdr:nvCxnSpPr>
        <xdr:cNvPr id="232" name="直線コネクタ 231">
          <a:extLst>
            <a:ext uri="{FF2B5EF4-FFF2-40B4-BE49-F238E27FC236}">
              <a16:creationId xmlns:a16="http://schemas.microsoft.com/office/drawing/2014/main" id="{4F0FD84D-10BE-4D27-9464-5DC5410D27DA}"/>
            </a:ext>
          </a:extLst>
        </xdr:cNvPr>
        <xdr:cNvCxnSpPr/>
      </xdr:nvCxnSpPr>
      <xdr:spPr>
        <a:xfrm>
          <a:off x="10388600" y="11096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112079</xdr:rowOff>
    </xdr:from>
    <xdr:ext cx="690189" cy="259045"/>
    <xdr:sp macro="" textlink="">
      <xdr:nvSpPr>
        <xdr:cNvPr id="233" name="【橋りょう・トンネル】&#10;一人当たり有形固定資産（償却資産）額最大値テキスト">
          <a:extLst>
            <a:ext uri="{FF2B5EF4-FFF2-40B4-BE49-F238E27FC236}">
              <a16:creationId xmlns:a16="http://schemas.microsoft.com/office/drawing/2014/main" id="{BFB01AC1-FAA2-4539-9C5D-BBE1370252E5}"/>
            </a:ext>
          </a:extLst>
        </xdr:cNvPr>
        <xdr:cNvSpPr txBox="1"/>
      </xdr:nvSpPr>
      <xdr:spPr>
        <a:xfrm>
          <a:off x="10515600" y="93703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9,237,040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165402</xdr:rowOff>
    </xdr:from>
    <xdr:to>
      <xdr:col>55</xdr:col>
      <xdr:colOff>88900</xdr:colOff>
      <xdr:row>55</xdr:row>
      <xdr:rowOff>165402</xdr:rowOff>
    </xdr:to>
    <xdr:cxnSp macro="">
      <xdr:nvCxnSpPr>
        <xdr:cNvPr id="234" name="直線コネクタ 233">
          <a:extLst>
            <a:ext uri="{FF2B5EF4-FFF2-40B4-BE49-F238E27FC236}">
              <a16:creationId xmlns:a16="http://schemas.microsoft.com/office/drawing/2014/main" id="{E88EAC76-3F7C-43D1-91A7-C64B0F552C01}"/>
            </a:ext>
          </a:extLst>
        </xdr:cNvPr>
        <xdr:cNvCxnSpPr/>
      </xdr:nvCxnSpPr>
      <xdr:spPr>
        <a:xfrm>
          <a:off x="10388600" y="9595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24500</xdr:rowOff>
    </xdr:from>
    <xdr:ext cx="690189" cy="259045"/>
    <xdr:sp macro="" textlink="">
      <xdr:nvSpPr>
        <xdr:cNvPr id="235" name="【橋りょう・トンネル】&#10;一人当たり有形固定資産（償却資産）額平均値テキスト">
          <a:extLst>
            <a:ext uri="{FF2B5EF4-FFF2-40B4-BE49-F238E27FC236}">
              <a16:creationId xmlns:a16="http://schemas.microsoft.com/office/drawing/2014/main" id="{6D5FBDE8-B38D-4DDD-8FBC-E3933DEE0B67}"/>
            </a:ext>
          </a:extLst>
        </xdr:cNvPr>
        <xdr:cNvSpPr txBox="1"/>
      </xdr:nvSpPr>
      <xdr:spPr>
        <a:xfrm>
          <a:off x="10515600" y="10825850"/>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1,256,728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46073</xdr:rowOff>
    </xdr:from>
    <xdr:to>
      <xdr:col>55</xdr:col>
      <xdr:colOff>50800</xdr:colOff>
      <xdr:row>63</xdr:row>
      <xdr:rowOff>147673</xdr:rowOff>
    </xdr:to>
    <xdr:sp macro="" textlink="">
      <xdr:nvSpPr>
        <xdr:cNvPr id="236" name="フローチャート: 判断 235">
          <a:extLst>
            <a:ext uri="{FF2B5EF4-FFF2-40B4-BE49-F238E27FC236}">
              <a16:creationId xmlns:a16="http://schemas.microsoft.com/office/drawing/2014/main" id="{F3C97134-E396-4237-81E7-DFB2BDEB0423}"/>
            </a:ext>
          </a:extLst>
        </xdr:cNvPr>
        <xdr:cNvSpPr/>
      </xdr:nvSpPr>
      <xdr:spPr>
        <a:xfrm>
          <a:off x="10426700" y="10847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44843</xdr:rowOff>
    </xdr:from>
    <xdr:to>
      <xdr:col>50</xdr:col>
      <xdr:colOff>165100</xdr:colOff>
      <xdr:row>63</xdr:row>
      <xdr:rowOff>146443</xdr:rowOff>
    </xdr:to>
    <xdr:sp macro="" textlink="">
      <xdr:nvSpPr>
        <xdr:cNvPr id="237" name="フローチャート: 判断 236">
          <a:extLst>
            <a:ext uri="{FF2B5EF4-FFF2-40B4-BE49-F238E27FC236}">
              <a16:creationId xmlns:a16="http://schemas.microsoft.com/office/drawing/2014/main" id="{B6A78312-6483-4EC6-9A0C-091284687388}"/>
            </a:ext>
          </a:extLst>
        </xdr:cNvPr>
        <xdr:cNvSpPr/>
      </xdr:nvSpPr>
      <xdr:spPr>
        <a:xfrm>
          <a:off x="9588500" y="10846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65213</xdr:rowOff>
    </xdr:from>
    <xdr:to>
      <xdr:col>46</xdr:col>
      <xdr:colOff>38100</xdr:colOff>
      <xdr:row>63</xdr:row>
      <xdr:rowOff>166813</xdr:rowOff>
    </xdr:to>
    <xdr:sp macro="" textlink="">
      <xdr:nvSpPr>
        <xdr:cNvPr id="238" name="フローチャート: 判断 237">
          <a:extLst>
            <a:ext uri="{FF2B5EF4-FFF2-40B4-BE49-F238E27FC236}">
              <a16:creationId xmlns:a16="http://schemas.microsoft.com/office/drawing/2014/main" id="{B8319B11-D303-4A17-9353-B7D6504AA791}"/>
            </a:ext>
          </a:extLst>
        </xdr:cNvPr>
        <xdr:cNvSpPr/>
      </xdr:nvSpPr>
      <xdr:spPr>
        <a:xfrm>
          <a:off x="8699500" y="10866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163649</xdr:rowOff>
    </xdr:from>
    <xdr:to>
      <xdr:col>41</xdr:col>
      <xdr:colOff>101600</xdr:colOff>
      <xdr:row>64</xdr:row>
      <xdr:rowOff>93799</xdr:rowOff>
    </xdr:to>
    <xdr:sp macro="" textlink="">
      <xdr:nvSpPr>
        <xdr:cNvPr id="239" name="フローチャート: 判断 238">
          <a:extLst>
            <a:ext uri="{FF2B5EF4-FFF2-40B4-BE49-F238E27FC236}">
              <a16:creationId xmlns:a16="http://schemas.microsoft.com/office/drawing/2014/main" id="{831B0BEF-38DD-44FA-8342-9D7443FD7ECB}"/>
            </a:ext>
          </a:extLst>
        </xdr:cNvPr>
        <xdr:cNvSpPr/>
      </xdr:nvSpPr>
      <xdr:spPr>
        <a:xfrm>
          <a:off x="7810500" y="10964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64</xdr:row>
      <xdr:rowOff>3480</xdr:rowOff>
    </xdr:from>
    <xdr:to>
      <xdr:col>36</xdr:col>
      <xdr:colOff>165100</xdr:colOff>
      <xdr:row>64</xdr:row>
      <xdr:rowOff>105080</xdr:rowOff>
    </xdr:to>
    <xdr:sp macro="" textlink="">
      <xdr:nvSpPr>
        <xdr:cNvPr id="240" name="フローチャート: 判断 239">
          <a:extLst>
            <a:ext uri="{FF2B5EF4-FFF2-40B4-BE49-F238E27FC236}">
              <a16:creationId xmlns:a16="http://schemas.microsoft.com/office/drawing/2014/main" id="{A5F9B43F-9F4B-44F9-BB43-BC2D65A8C0B6}"/>
            </a:ext>
          </a:extLst>
        </xdr:cNvPr>
        <xdr:cNvSpPr/>
      </xdr:nvSpPr>
      <xdr:spPr>
        <a:xfrm>
          <a:off x="6921500" y="10976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BB27B845-85C2-4378-B4E9-1753BC1E005D}"/>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21EB82B7-2A95-406C-B402-EB239BB79533}"/>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300E88E6-E616-4B89-80CA-1859172CB189}"/>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55FF1A84-BB08-43ED-B6DB-F332C72B3E3E}"/>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A4208DBE-3CA0-4516-834E-CA9B6B5AD51A}"/>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1727</xdr:rowOff>
    </xdr:from>
    <xdr:to>
      <xdr:col>55</xdr:col>
      <xdr:colOff>50800</xdr:colOff>
      <xdr:row>63</xdr:row>
      <xdr:rowOff>103327</xdr:rowOff>
    </xdr:to>
    <xdr:sp macro="" textlink="">
      <xdr:nvSpPr>
        <xdr:cNvPr id="246" name="楕円 245">
          <a:extLst>
            <a:ext uri="{FF2B5EF4-FFF2-40B4-BE49-F238E27FC236}">
              <a16:creationId xmlns:a16="http://schemas.microsoft.com/office/drawing/2014/main" id="{276298CA-8CD9-4D5D-AD61-E5C2B998BFC8}"/>
            </a:ext>
          </a:extLst>
        </xdr:cNvPr>
        <xdr:cNvSpPr/>
      </xdr:nvSpPr>
      <xdr:spPr>
        <a:xfrm>
          <a:off x="10426700" y="10803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24604</xdr:rowOff>
    </xdr:from>
    <xdr:ext cx="690189" cy="259045"/>
    <xdr:sp macro="" textlink="">
      <xdr:nvSpPr>
        <xdr:cNvPr id="247" name="【橋りょう・トンネル】&#10;一人当たり有形固定資産（償却資産）額該当値テキスト">
          <a:extLst>
            <a:ext uri="{FF2B5EF4-FFF2-40B4-BE49-F238E27FC236}">
              <a16:creationId xmlns:a16="http://schemas.microsoft.com/office/drawing/2014/main" id="{E6F637B5-CD53-4E74-B201-92F17EEED92A}"/>
            </a:ext>
          </a:extLst>
        </xdr:cNvPr>
        <xdr:cNvSpPr txBox="1"/>
      </xdr:nvSpPr>
      <xdr:spPr>
        <a:xfrm>
          <a:off x="10515600" y="1065450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1,528,314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10536</xdr:rowOff>
    </xdr:from>
    <xdr:to>
      <xdr:col>50</xdr:col>
      <xdr:colOff>165100</xdr:colOff>
      <xdr:row>63</xdr:row>
      <xdr:rowOff>112136</xdr:rowOff>
    </xdr:to>
    <xdr:sp macro="" textlink="">
      <xdr:nvSpPr>
        <xdr:cNvPr id="248" name="楕円 247">
          <a:extLst>
            <a:ext uri="{FF2B5EF4-FFF2-40B4-BE49-F238E27FC236}">
              <a16:creationId xmlns:a16="http://schemas.microsoft.com/office/drawing/2014/main" id="{E80A0E22-03CD-44CB-8579-3A2F5E35F853}"/>
            </a:ext>
          </a:extLst>
        </xdr:cNvPr>
        <xdr:cNvSpPr/>
      </xdr:nvSpPr>
      <xdr:spPr>
        <a:xfrm>
          <a:off x="9588500" y="10811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52527</xdr:rowOff>
    </xdr:from>
    <xdr:to>
      <xdr:col>55</xdr:col>
      <xdr:colOff>0</xdr:colOff>
      <xdr:row>63</xdr:row>
      <xdr:rowOff>61336</xdr:rowOff>
    </xdr:to>
    <xdr:cxnSp macro="">
      <xdr:nvCxnSpPr>
        <xdr:cNvPr id="249" name="直線コネクタ 248">
          <a:extLst>
            <a:ext uri="{FF2B5EF4-FFF2-40B4-BE49-F238E27FC236}">
              <a16:creationId xmlns:a16="http://schemas.microsoft.com/office/drawing/2014/main" id="{6ECE9D82-8658-4155-9991-5B53E83F1DA6}"/>
            </a:ext>
          </a:extLst>
        </xdr:cNvPr>
        <xdr:cNvCxnSpPr/>
      </xdr:nvCxnSpPr>
      <xdr:spPr>
        <a:xfrm flipV="1">
          <a:off x="9639300" y="10853877"/>
          <a:ext cx="838200" cy="8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18311</xdr:rowOff>
    </xdr:from>
    <xdr:to>
      <xdr:col>46</xdr:col>
      <xdr:colOff>38100</xdr:colOff>
      <xdr:row>63</xdr:row>
      <xdr:rowOff>119911</xdr:rowOff>
    </xdr:to>
    <xdr:sp macro="" textlink="">
      <xdr:nvSpPr>
        <xdr:cNvPr id="250" name="楕円 249">
          <a:extLst>
            <a:ext uri="{FF2B5EF4-FFF2-40B4-BE49-F238E27FC236}">
              <a16:creationId xmlns:a16="http://schemas.microsoft.com/office/drawing/2014/main" id="{686D6CD5-F884-4EA0-B595-A47385D44A90}"/>
            </a:ext>
          </a:extLst>
        </xdr:cNvPr>
        <xdr:cNvSpPr/>
      </xdr:nvSpPr>
      <xdr:spPr>
        <a:xfrm>
          <a:off x="8699500" y="10819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61336</xdr:rowOff>
    </xdr:from>
    <xdr:to>
      <xdr:col>50</xdr:col>
      <xdr:colOff>114300</xdr:colOff>
      <xdr:row>63</xdr:row>
      <xdr:rowOff>69111</xdr:rowOff>
    </xdr:to>
    <xdr:cxnSp macro="">
      <xdr:nvCxnSpPr>
        <xdr:cNvPr id="251" name="直線コネクタ 250">
          <a:extLst>
            <a:ext uri="{FF2B5EF4-FFF2-40B4-BE49-F238E27FC236}">
              <a16:creationId xmlns:a16="http://schemas.microsoft.com/office/drawing/2014/main" id="{3E3080B2-FD7E-4937-8948-99B37463C45C}"/>
            </a:ext>
          </a:extLst>
        </xdr:cNvPr>
        <xdr:cNvCxnSpPr/>
      </xdr:nvCxnSpPr>
      <xdr:spPr>
        <a:xfrm flipV="1">
          <a:off x="8750300" y="10862686"/>
          <a:ext cx="889000" cy="7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23573</xdr:rowOff>
    </xdr:from>
    <xdr:to>
      <xdr:col>41</xdr:col>
      <xdr:colOff>101600</xdr:colOff>
      <xdr:row>63</xdr:row>
      <xdr:rowOff>125173</xdr:rowOff>
    </xdr:to>
    <xdr:sp macro="" textlink="">
      <xdr:nvSpPr>
        <xdr:cNvPr id="252" name="楕円 251">
          <a:extLst>
            <a:ext uri="{FF2B5EF4-FFF2-40B4-BE49-F238E27FC236}">
              <a16:creationId xmlns:a16="http://schemas.microsoft.com/office/drawing/2014/main" id="{61CC821C-EE2D-49AF-B43A-CE1816A0F286}"/>
            </a:ext>
          </a:extLst>
        </xdr:cNvPr>
        <xdr:cNvSpPr/>
      </xdr:nvSpPr>
      <xdr:spPr>
        <a:xfrm>
          <a:off x="7810500" y="10824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69111</xdr:rowOff>
    </xdr:from>
    <xdr:to>
      <xdr:col>45</xdr:col>
      <xdr:colOff>177800</xdr:colOff>
      <xdr:row>63</xdr:row>
      <xdr:rowOff>74373</xdr:rowOff>
    </xdr:to>
    <xdr:cxnSp macro="">
      <xdr:nvCxnSpPr>
        <xdr:cNvPr id="253" name="直線コネクタ 252">
          <a:extLst>
            <a:ext uri="{FF2B5EF4-FFF2-40B4-BE49-F238E27FC236}">
              <a16:creationId xmlns:a16="http://schemas.microsoft.com/office/drawing/2014/main" id="{A2AA9998-52EC-4195-977B-D9248961813F}"/>
            </a:ext>
          </a:extLst>
        </xdr:cNvPr>
        <xdr:cNvCxnSpPr/>
      </xdr:nvCxnSpPr>
      <xdr:spPr>
        <a:xfrm flipV="1">
          <a:off x="7861300" y="10870461"/>
          <a:ext cx="889000" cy="5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30418</xdr:rowOff>
    </xdr:from>
    <xdr:to>
      <xdr:col>36</xdr:col>
      <xdr:colOff>165100</xdr:colOff>
      <xdr:row>63</xdr:row>
      <xdr:rowOff>132018</xdr:rowOff>
    </xdr:to>
    <xdr:sp macro="" textlink="">
      <xdr:nvSpPr>
        <xdr:cNvPr id="254" name="楕円 253">
          <a:extLst>
            <a:ext uri="{FF2B5EF4-FFF2-40B4-BE49-F238E27FC236}">
              <a16:creationId xmlns:a16="http://schemas.microsoft.com/office/drawing/2014/main" id="{9138DE24-D0D8-4500-B6DC-BBEE8E0EC816}"/>
            </a:ext>
          </a:extLst>
        </xdr:cNvPr>
        <xdr:cNvSpPr/>
      </xdr:nvSpPr>
      <xdr:spPr>
        <a:xfrm>
          <a:off x="6921500" y="10831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74373</xdr:rowOff>
    </xdr:from>
    <xdr:to>
      <xdr:col>41</xdr:col>
      <xdr:colOff>50800</xdr:colOff>
      <xdr:row>63</xdr:row>
      <xdr:rowOff>81218</xdr:rowOff>
    </xdr:to>
    <xdr:cxnSp macro="">
      <xdr:nvCxnSpPr>
        <xdr:cNvPr id="255" name="直線コネクタ 254">
          <a:extLst>
            <a:ext uri="{FF2B5EF4-FFF2-40B4-BE49-F238E27FC236}">
              <a16:creationId xmlns:a16="http://schemas.microsoft.com/office/drawing/2014/main" id="{40A2A217-D9D2-4EE4-A9FB-5DA32ABC96BE}"/>
            </a:ext>
          </a:extLst>
        </xdr:cNvPr>
        <xdr:cNvCxnSpPr/>
      </xdr:nvCxnSpPr>
      <xdr:spPr>
        <a:xfrm flipV="1">
          <a:off x="6972300" y="10875723"/>
          <a:ext cx="889000" cy="6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63</xdr:row>
      <xdr:rowOff>137570</xdr:rowOff>
    </xdr:from>
    <xdr:ext cx="690189" cy="259045"/>
    <xdr:sp macro="" textlink="">
      <xdr:nvSpPr>
        <xdr:cNvPr id="256" name="n_1aveValue【橋りょう・トンネル】&#10;一人当たり有形固定資産（償却資産）額">
          <a:extLst>
            <a:ext uri="{FF2B5EF4-FFF2-40B4-BE49-F238E27FC236}">
              <a16:creationId xmlns:a16="http://schemas.microsoft.com/office/drawing/2014/main" id="{414722E0-9B7A-4A1E-A83B-8EDDB5AE6F2B}"/>
            </a:ext>
          </a:extLst>
        </xdr:cNvPr>
        <xdr:cNvSpPr txBox="1"/>
      </xdr:nvSpPr>
      <xdr:spPr>
        <a:xfrm>
          <a:off x="9281505" y="1093892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1,264,262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63</xdr:row>
      <xdr:rowOff>157940</xdr:rowOff>
    </xdr:from>
    <xdr:ext cx="690189" cy="259045"/>
    <xdr:sp macro="" textlink="">
      <xdr:nvSpPr>
        <xdr:cNvPr id="257" name="n_2aveValue【橋りょう・トンネル】&#10;一人当たり有形固定資産（償却資産）額">
          <a:extLst>
            <a:ext uri="{FF2B5EF4-FFF2-40B4-BE49-F238E27FC236}">
              <a16:creationId xmlns:a16="http://schemas.microsoft.com/office/drawing/2014/main" id="{439DB225-6B3E-42D5-BEDA-97D84F8670FC}"/>
            </a:ext>
          </a:extLst>
        </xdr:cNvPr>
        <xdr:cNvSpPr txBox="1"/>
      </xdr:nvSpPr>
      <xdr:spPr>
        <a:xfrm>
          <a:off x="8405205" y="109592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1,139,511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64</xdr:row>
      <xdr:rowOff>84926</xdr:rowOff>
    </xdr:from>
    <xdr:ext cx="599010" cy="259045"/>
    <xdr:sp macro="" textlink="">
      <xdr:nvSpPr>
        <xdr:cNvPr id="258" name="n_3aveValue【橋りょう・トンネル】&#10;一人当たり有形固定資産（償却資産）額">
          <a:extLst>
            <a:ext uri="{FF2B5EF4-FFF2-40B4-BE49-F238E27FC236}">
              <a16:creationId xmlns:a16="http://schemas.microsoft.com/office/drawing/2014/main" id="{DA970B85-B141-4E0C-936C-185BDF32C2E5}"/>
            </a:ext>
          </a:extLst>
        </xdr:cNvPr>
        <xdr:cNvSpPr txBox="1"/>
      </xdr:nvSpPr>
      <xdr:spPr>
        <a:xfrm>
          <a:off x="7561795" y="11057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64</xdr:row>
      <xdr:rowOff>96207</xdr:rowOff>
    </xdr:from>
    <xdr:ext cx="599010" cy="259045"/>
    <xdr:sp macro="" textlink="">
      <xdr:nvSpPr>
        <xdr:cNvPr id="259" name="n_4aveValue【橋りょう・トンネル】&#10;一人当たり有形固定資産（償却資産）額">
          <a:extLst>
            <a:ext uri="{FF2B5EF4-FFF2-40B4-BE49-F238E27FC236}">
              <a16:creationId xmlns:a16="http://schemas.microsoft.com/office/drawing/2014/main" id="{78141956-7A33-44E4-A095-8B9C55FA4D59}"/>
            </a:ext>
          </a:extLst>
        </xdr:cNvPr>
        <xdr:cNvSpPr txBox="1"/>
      </xdr:nvSpPr>
      <xdr:spPr>
        <a:xfrm>
          <a:off x="6672795" y="110690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61</xdr:row>
      <xdr:rowOff>128663</xdr:rowOff>
    </xdr:from>
    <xdr:ext cx="690189" cy="259045"/>
    <xdr:sp macro="" textlink="">
      <xdr:nvSpPr>
        <xdr:cNvPr id="260" name="n_1mainValue【橋りょう・トンネル】&#10;一人当たり有形固定資産（償却資産）額">
          <a:extLst>
            <a:ext uri="{FF2B5EF4-FFF2-40B4-BE49-F238E27FC236}">
              <a16:creationId xmlns:a16="http://schemas.microsoft.com/office/drawing/2014/main" id="{466E0AE0-AB50-4EBD-AC15-9635722DC573}"/>
            </a:ext>
          </a:extLst>
        </xdr:cNvPr>
        <xdr:cNvSpPr txBox="1"/>
      </xdr:nvSpPr>
      <xdr:spPr>
        <a:xfrm>
          <a:off x="9281505" y="1058711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1,474,363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136438</xdr:rowOff>
    </xdr:from>
    <xdr:ext cx="690189" cy="259045"/>
    <xdr:sp macro="" textlink="">
      <xdr:nvSpPr>
        <xdr:cNvPr id="261" name="n_2mainValue【橋りょう・トンネル】&#10;一人当たり有形固定資産（償却資産）額">
          <a:extLst>
            <a:ext uri="{FF2B5EF4-FFF2-40B4-BE49-F238E27FC236}">
              <a16:creationId xmlns:a16="http://schemas.microsoft.com/office/drawing/2014/main" id="{E744E4D6-E483-4B66-9B71-65B84C9807A5}"/>
            </a:ext>
          </a:extLst>
        </xdr:cNvPr>
        <xdr:cNvSpPr txBox="1"/>
      </xdr:nvSpPr>
      <xdr:spPr>
        <a:xfrm>
          <a:off x="8405205" y="105948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1,426,749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61</xdr:row>
      <xdr:rowOff>141700</xdr:rowOff>
    </xdr:from>
    <xdr:ext cx="690189" cy="259045"/>
    <xdr:sp macro="" textlink="">
      <xdr:nvSpPr>
        <xdr:cNvPr id="262" name="n_3mainValue【橋りょう・トンネル】&#10;一人当たり有形固定資産（償却資産）額">
          <a:extLst>
            <a:ext uri="{FF2B5EF4-FFF2-40B4-BE49-F238E27FC236}">
              <a16:creationId xmlns:a16="http://schemas.microsoft.com/office/drawing/2014/main" id="{ADBF992A-EB0F-4BBB-8128-71A8631FE3C4}"/>
            </a:ext>
          </a:extLst>
        </xdr:cNvPr>
        <xdr:cNvSpPr txBox="1"/>
      </xdr:nvSpPr>
      <xdr:spPr>
        <a:xfrm>
          <a:off x="7516205" y="1060015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1,394,521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61</xdr:row>
      <xdr:rowOff>148545</xdr:rowOff>
    </xdr:from>
    <xdr:ext cx="690189" cy="259045"/>
    <xdr:sp macro="" textlink="">
      <xdr:nvSpPr>
        <xdr:cNvPr id="263" name="n_4mainValue【橋りょう・トンネル】&#10;一人当たり有形固定資産（償却資産）額">
          <a:extLst>
            <a:ext uri="{FF2B5EF4-FFF2-40B4-BE49-F238E27FC236}">
              <a16:creationId xmlns:a16="http://schemas.microsoft.com/office/drawing/2014/main" id="{33091534-F176-4CCC-912C-7DBFEB0C80A4}"/>
            </a:ext>
          </a:extLst>
        </xdr:cNvPr>
        <xdr:cNvSpPr txBox="1"/>
      </xdr:nvSpPr>
      <xdr:spPr>
        <a:xfrm>
          <a:off x="6627205" y="1060699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1,352,604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0FF78000-A148-413D-8145-166A87411698}"/>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A46F4AA7-210D-46FA-A59B-AE10FA22C5DF}"/>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98095CD6-B3E6-47CC-A5D3-D9274D283786}"/>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8B946B0C-4340-4443-8CB9-F8A95FBDBBBB}"/>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B6BBD3A7-C88A-47F7-A80B-4BADA2A7A001}"/>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5DACC958-F7E7-42D0-8221-68FB61DD7F6B}"/>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E7482CB9-4199-4E0E-9990-0292FC2C03EF}"/>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703DA76A-72BA-49AE-B38D-64F2588CAF3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a:extLst>
            <a:ext uri="{FF2B5EF4-FFF2-40B4-BE49-F238E27FC236}">
              <a16:creationId xmlns:a16="http://schemas.microsoft.com/office/drawing/2014/main" id="{393F9F25-0D30-4837-AA57-74B2F8DA429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EB36E8B3-D703-4465-A9AF-A7338158E443}"/>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a:extLst>
            <a:ext uri="{FF2B5EF4-FFF2-40B4-BE49-F238E27FC236}">
              <a16:creationId xmlns:a16="http://schemas.microsoft.com/office/drawing/2014/main" id="{1E68D254-A48F-4806-9BCA-2E78A4BB727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a:extLst>
            <a:ext uri="{FF2B5EF4-FFF2-40B4-BE49-F238E27FC236}">
              <a16:creationId xmlns:a16="http://schemas.microsoft.com/office/drawing/2014/main" id="{B9E475C5-B5FB-4A4E-B0F6-C69EC2897F41}"/>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6" name="テキスト ボックス 275">
          <a:extLst>
            <a:ext uri="{FF2B5EF4-FFF2-40B4-BE49-F238E27FC236}">
              <a16:creationId xmlns:a16="http://schemas.microsoft.com/office/drawing/2014/main" id="{8DC96F68-F875-4BE4-A956-A5E1DEABA85E}"/>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a:extLst>
            <a:ext uri="{FF2B5EF4-FFF2-40B4-BE49-F238E27FC236}">
              <a16:creationId xmlns:a16="http://schemas.microsoft.com/office/drawing/2014/main" id="{7BC15EBC-0123-4397-88F6-206A32F56BB7}"/>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8" name="テキスト ボックス 277">
          <a:extLst>
            <a:ext uri="{FF2B5EF4-FFF2-40B4-BE49-F238E27FC236}">
              <a16:creationId xmlns:a16="http://schemas.microsoft.com/office/drawing/2014/main" id="{04708E2D-B84E-4914-9000-2DB6DB744A3B}"/>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a:extLst>
            <a:ext uri="{FF2B5EF4-FFF2-40B4-BE49-F238E27FC236}">
              <a16:creationId xmlns:a16="http://schemas.microsoft.com/office/drawing/2014/main" id="{33A78594-D4B4-41BF-B7CE-450229E4491F}"/>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0" name="テキスト ボックス 279">
          <a:extLst>
            <a:ext uri="{FF2B5EF4-FFF2-40B4-BE49-F238E27FC236}">
              <a16:creationId xmlns:a16="http://schemas.microsoft.com/office/drawing/2014/main" id="{C0E2AAFE-7FDF-456E-B955-DEEE1DFF5C22}"/>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a:extLst>
            <a:ext uri="{FF2B5EF4-FFF2-40B4-BE49-F238E27FC236}">
              <a16:creationId xmlns:a16="http://schemas.microsoft.com/office/drawing/2014/main" id="{C5F55B31-954F-4978-90EE-7DCF2387D6BD}"/>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2" name="テキスト ボックス 281">
          <a:extLst>
            <a:ext uri="{FF2B5EF4-FFF2-40B4-BE49-F238E27FC236}">
              <a16:creationId xmlns:a16="http://schemas.microsoft.com/office/drawing/2014/main" id="{ABAEE3C7-66F6-4A40-8369-D9A4E8A1E342}"/>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a:extLst>
            <a:ext uri="{FF2B5EF4-FFF2-40B4-BE49-F238E27FC236}">
              <a16:creationId xmlns:a16="http://schemas.microsoft.com/office/drawing/2014/main" id="{B8AAE4F6-FAC9-43E9-A3FE-E2147E0B0E31}"/>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4" name="テキスト ボックス 283">
          <a:extLst>
            <a:ext uri="{FF2B5EF4-FFF2-40B4-BE49-F238E27FC236}">
              <a16:creationId xmlns:a16="http://schemas.microsoft.com/office/drawing/2014/main" id="{CC029ADA-EC67-40D7-8430-B148C8BBFFFE}"/>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6DDD4EED-7E1F-447C-8D76-A98744AC9523}"/>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6" name="テキスト ボックス 285">
          <a:extLst>
            <a:ext uri="{FF2B5EF4-FFF2-40B4-BE49-F238E27FC236}">
              <a16:creationId xmlns:a16="http://schemas.microsoft.com/office/drawing/2014/main" id="{734734CC-1D5C-4DBB-AF00-FC7FD8569885}"/>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85BE9333-A362-4ED5-A846-5584B3B763CD}"/>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158114</xdr:rowOff>
    </xdr:from>
    <xdr:to>
      <xdr:col>24</xdr:col>
      <xdr:colOff>62865</xdr:colOff>
      <xdr:row>86</xdr:row>
      <xdr:rowOff>114300</xdr:rowOff>
    </xdr:to>
    <xdr:cxnSp macro="">
      <xdr:nvCxnSpPr>
        <xdr:cNvPr id="288" name="直線コネクタ 287">
          <a:extLst>
            <a:ext uri="{FF2B5EF4-FFF2-40B4-BE49-F238E27FC236}">
              <a16:creationId xmlns:a16="http://schemas.microsoft.com/office/drawing/2014/main" id="{2867D7E4-5EC2-4B3E-93CB-CF76CE13B41C}"/>
            </a:ext>
          </a:extLst>
        </xdr:cNvPr>
        <xdr:cNvCxnSpPr/>
      </xdr:nvCxnSpPr>
      <xdr:spPr>
        <a:xfrm flipV="1">
          <a:off x="4634865" y="13359764"/>
          <a:ext cx="0" cy="14992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9" name="【公営住宅】&#10;有形固定資産減価償却率最小値テキスト">
          <a:extLst>
            <a:ext uri="{FF2B5EF4-FFF2-40B4-BE49-F238E27FC236}">
              <a16:creationId xmlns:a16="http://schemas.microsoft.com/office/drawing/2014/main" id="{6079F49B-C235-4F22-AF8A-2FA0BB2FA077}"/>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0" name="直線コネクタ 289">
          <a:extLst>
            <a:ext uri="{FF2B5EF4-FFF2-40B4-BE49-F238E27FC236}">
              <a16:creationId xmlns:a16="http://schemas.microsoft.com/office/drawing/2014/main" id="{6618664B-5CE5-468D-A671-481D860762A3}"/>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104791</xdr:rowOff>
    </xdr:from>
    <xdr:ext cx="405111" cy="259045"/>
    <xdr:sp macro="" textlink="">
      <xdr:nvSpPr>
        <xdr:cNvPr id="291" name="【公営住宅】&#10;有形固定資産減価償却率最大値テキスト">
          <a:extLst>
            <a:ext uri="{FF2B5EF4-FFF2-40B4-BE49-F238E27FC236}">
              <a16:creationId xmlns:a16="http://schemas.microsoft.com/office/drawing/2014/main" id="{919F3937-72FC-4921-813A-C811556EFEAA}"/>
            </a:ext>
          </a:extLst>
        </xdr:cNvPr>
        <xdr:cNvSpPr txBox="1"/>
      </xdr:nvSpPr>
      <xdr:spPr>
        <a:xfrm>
          <a:off x="4673600" y="13134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158114</xdr:rowOff>
    </xdr:from>
    <xdr:to>
      <xdr:col>24</xdr:col>
      <xdr:colOff>152400</xdr:colOff>
      <xdr:row>77</xdr:row>
      <xdr:rowOff>158114</xdr:rowOff>
    </xdr:to>
    <xdr:cxnSp macro="">
      <xdr:nvCxnSpPr>
        <xdr:cNvPr id="292" name="直線コネクタ 291">
          <a:extLst>
            <a:ext uri="{FF2B5EF4-FFF2-40B4-BE49-F238E27FC236}">
              <a16:creationId xmlns:a16="http://schemas.microsoft.com/office/drawing/2014/main" id="{14F89A40-853E-4693-9E3C-BD6482B6405C}"/>
            </a:ext>
          </a:extLst>
        </xdr:cNvPr>
        <xdr:cNvCxnSpPr/>
      </xdr:nvCxnSpPr>
      <xdr:spPr>
        <a:xfrm>
          <a:off x="4546600" y="133597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90188</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0852358D-A2EB-4A69-B927-9BF8FFEDDF9A}"/>
            </a:ext>
          </a:extLst>
        </xdr:cNvPr>
        <xdr:cNvSpPr txBox="1"/>
      </xdr:nvSpPr>
      <xdr:spPr>
        <a:xfrm>
          <a:off x="4673600" y="139776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67311</xdr:rowOff>
    </xdr:from>
    <xdr:to>
      <xdr:col>24</xdr:col>
      <xdr:colOff>114300</xdr:colOff>
      <xdr:row>82</xdr:row>
      <xdr:rowOff>168911</xdr:rowOff>
    </xdr:to>
    <xdr:sp macro="" textlink="">
      <xdr:nvSpPr>
        <xdr:cNvPr id="294" name="フローチャート: 判断 293">
          <a:extLst>
            <a:ext uri="{FF2B5EF4-FFF2-40B4-BE49-F238E27FC236}">
              <a16:creationId xmlns:a16="http://schemas.microsoft.com/office/drawing/2014/main" id="{07A214B7-CDDE-4ED7-BF23-0A0EF65F3E18}"/>
            </a:ext>
          </a:extLst>
        </xdr:cNvPr>
        <xdr:cNvSpPr/>
      </xdr:nvSpPr>
      <xdr:spPr>
        <a:xfrm>
          <a:off x="4584700" y="1412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55880</xdr:rowOff>
    </xdr:from>
    <xdr:to>
      <xdr:col>20</xdr:col>
      <xdr:colOff>38100</xdr:colOff>
      <xdr:row>82</xdr:row>
      <xdr:rowOff>157480</xdr:rowOff>
    </xdr:to>
    <xdr:sp macro="" textlink="">
      <xdr:nvSpPr>
        <xdr:cNvPr id="295" name="フローチャート: 判断 294">
          <a:extLst>
            <a:ext uri="{FF2B5EF4-FFF2-40B4-BE49-F238E27FC236}">
              <a16:creationId xmlns:a16="http://schemas.microsoft.com/office/drawing/2014/main" id="{DA3491A7-82C6-4DF5-8984-6FD692AFA5D6}"/>
            </a:ext>
          </a:extLst>
        </xdr:cNvPr>
        <xdr:cNvSpPr/>
      </xdr:nvSpPr>
      <xdr:spPr>
        <a:xfrm>
          <a:off x="3746500" y="1411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36830</xdr:rowOff>
    </xdr:from>
    <xdr:to>
      <xdr:col>15</xdr:col>
      <xdr:colOff>101600</xdr:colOff>
      <xdr:row>82</xdr:row>
      <xdr:rowOff>138430</xdr:rowOff>
    </xdr:to>
    <xdr:sp macro="" textlink="">
      <xdr:nvSpPr>
        <xdr:cNvPr id="296" name="フローチャート: 判断 295">
          <a:extLst>
            <a:ext uri="{FF2B5EF4-FFF2-40B4-BE49-F238E27FC236}">
              <a16:creationId xmlns:a16="http://schemas.microsoft.com/office/drawing/2014/main" id="{21F6C3A4-0A38-4517-BB3B-9DD93F45454E}"/>
            </a:ext>
          </a:extLst>
        </xdr:cNvPr>
        <xdr:cNvSpPr/>
      </xdr:nvSpPr>
      <xdr:spPr>
        <a:xfrm>
          <a:off x="2857500" y="1409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55880</xdr:rowOff>
    </xdr:from>
    <xdr:to>
      <xdr:col>10</xdr:col>
      <xdr:colOff>165100</xdr:colOff>
      <xdr:row>82</xdr:row>
      <xdr:rowOff>157480</xdr:rowOff>
    </xdr:to>
    <xdr:sp macro="" textlink="">
      <xdr:nvSpPr>
        <xdr:cNvPr id="297" name="フローチャート: 判断 296">
          <a:extLst>
            <a:ext uri="{FF2B5EF4-FFF2-40B4-BE49-F238E27FC236}">
              <a16:creationId xmlns:a16="http://schemas.microsoft.com/office/drawing/2014/main" id="{64857300-7051-4536-98EC-3A92C21DE186}"/>
            </a:ext>
          </a:extLst>
        </xdr:cNvPr>
        <xdr:cNvSpPr/>
      </xdr:nvSpPr>
      <xdr:spPr>
        <a:xfrm>
          <a:off x="1968500" y="1411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40639</xdr:rowOff>
    </xdr:from>
    <xdr:to>
      <xdr:col>6</xdr:col>
      <xdr:colOff>38100</xdr:colOff>
      <xdr:row>82</xdr:row>
      <xdr:rowOff>142239</xdr:rowOff>
    </xdr:to>
    <xdr:sp macro="" textlink="">
      <xdr:nvSpPr>
        <xdr:cNvPr id="298" name="フローチャート: 判断 297">
          <a:extLst>
            <a:ext uri="{FF2B5EF4-FFF2-40B4-BE49-F238E27FC236}">
              <a16:creationId xmlns:a16="http://schemas.microsoft.com/office/drawing/2014/main" id="{C291A852-194D-476B-AB7C-B60CBBD18174}"/>
            </a:ext>
          </a:extLst>
        </xdr:cNvPr>
        <xdr:cNvSpPr/>
      </xdr:nvSpPr>
      <xdr:spPr>
        <a:xfrm>
          <a:off x="1079500" y="1409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5C70D6AC-5083-47B7-97DE-BB43F9A9709C}"/>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3EA11E4D-9E24-41B5-9282-F4F1FAB68A92}"/>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BC59EEBD-3470-4EF1-9113-209150C2EDF4}"/>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4F930028-97CC-4AA3-B628-C26807E189EB}"/>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B50D91E3-D137-4514-9A01-E16635369804}"/>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71120</xdr:rowOff>
    </xdr:from>
    <xdr:to>
      <xdr:col>24</xdr:col>
      <xdr:colOff>114300</xdr:colOff>
      <xdr:row>86</xdr:row>
      <xdr:rowOff>1270</xdr:rowOff>
    </xdr:to>
    <xdr:sp macro="" textlink="">
      <xdr:nvSpPr>
        <xdr:cNvPr id="304" name="楕円 303">
          <a:extLst>
            <a:ext uri="{FF2B5EF4-FFF2-40B4-BE49-F238E27FC236}">
              <a16:creationId xmlns:a16="http://schemas.microsoft.com/office/drawing/2014/main" id="{46970234-4FCE-409A-A4D5-32730A613AB1}"/>
            </a:ext>
          </a:extLst>
        </xdr:cNvPr>
        <xdr:cNvSpPr/>
      </xdr:nvSpPr>
      <xdr:spPr>
        <a:xfrm>
          <a:off x="4584700" y="14644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49547</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103FDB25-2007-465B-9C18-34F4D1B547AD}"/>
            </a:ext>
          </a:extLst>
        </xdr:cNvPr>
        <xdr:cNvSpPr txBox="1"/>
      </xdr:nvSpPr>
      <xdr:spPr>
        <a:xfrm>
          <a:off x="4673600" y="14622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17780</xdr:rowOff>
    </xdr:from>
    <xdr:to>
      <xdr:col>20</xdr:col>
      <xdr:colOff>38100</xdr:colOff>
      <xdr:row>85</xdr:row>
      <xdr:rowOff>119380</xdr:rowOff>
    </xdr:to>
    <xdr:sp macro="" textlink="">
      <xdr:nvSpPr>
        <xdr:cNvPr id="306" name="楕円 305">
          <a:extLst>
            <a:ext uri="{FF2B5EF4-FFF2-40B4-BE49-F238E27FC236}">
              <a16:creationId xmlns:a16="http://schemas.microsoft.com/office/drawing/2014/main" id="{72C1C9E3-2354-409B-A90A-03E75F69593B}"/>
            </a:ext>
          </a:extLst>
        </xdr:cNvPr>
        <xdr:cNvSpPr/>
      </xdr:nvSpPr>
      <xdr:spPr>
        <a:xfrm>
          <a:off x="3746500" y="1459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68580</xdr:rowOff>
    </xdr:from>
    <xdr:to>
      <xdr:col>24</xdr:col>
      <xdr:colOff>63500</xdr:colOff>
      <xdr:row>85</xdr:row>
      <xdr:rowOff>121920</xdr:rowOff>
    </xdr:to>
    <xdr:cxnSp macro="">
      <xdr:nvCxnSpPr>
        <xdr:cNvPr id="307" name="直線コネクタ 306">
          <a:extLst>
            <a:ext uri="{FF2B5EF4-FFF2-40B4-BE49-F238E27FC236}">
              <a16:creationId xmlns:a16="http://schemas.microsoft.com/office/drawing/2014/main" id="{E7D1E66C-C9AB-483D-AF20-9FBE5144E548}"/>
            </a:ext>
          </a:extLst>
        </xdr:cNvPr>
        <xdr:cNvCxnSpPr/>
      </xdr:nvCxnSpPr>
      <xdr:spPr>
        <a:xfrm>
          <a:off x="3797300" y="14641830"/>
          <a:ext cx="8382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15875</xdr:rowOff>
    </xdr:from>
    <xdr:to>
      <xdr:col>15</xdr:col>
      <xdr:colOff>101600</xdr:colOff>
      <xdr:row>85</xdr:row>
      <xdr:rowOff>117475</xdr:rowOff>
    </xdr:to>
    <xdr:sp macro="" textlink="">
      <xdr:nvSpPr>
        <xdr:cNvPr id="308" name="楕円 307">
          <a:extLst>
            <a:ext uri="{FF2B5EF4-FFF2-40B4-BE49-F238E27FC236}">
              <a16:creationId xmlns:a16="http://schemas.microsoft.com/office/drawing/2014/main" id="{ED706DA6-9835-48BB-BBF9-1FEA35AB2559}"/>
            </a:ext>
          </a:extLst>
        </xdr:cNvPr>
        <xdr:cNvSpPr/>
      </xdr:nvSpPr>
      <xdr:spPr>
        <a:xfrm>
          <a:off x="2857500" y="14589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66675</xdr:rowOff>
    </xdr:from>
    <xdr:to>
      <xdr:col>19</xdr:col>
      <xdr:colOff>177800</xdr:colOff>
      <xdr:row>85</xdr:row>
      <xdr:rowOff>68580</xdr:rowOff>
    </xdr:to>
    <xdr:cxnSp macro="">
      <xdr:nvCxnSpPr>
        <xdr:cNvPr id="309" name="直線コネクタ 308">
          <a:extLst>
            <a:ext uri="{FF2B5EF4-FFF2-40B4-BE49-F238E27FC236}">
              <a16:creationId xmlns:a16="http://schemas.microsoft.com/office/drawing/2014/main" id="{13BB744F-E948-43B5-94D3-F36D1F97F170}"/>
            </a:ext>
          </a:extLst>
        </xdr:cNvPr>
        <xdr:cNvCxnSpPr/>
      </xdr:nvCxnSpPr>
      <xdr:spPr>
        <a:xfrm>
          <a:off x="2908300" y="1463992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154939</xdr:rowOff>
    </xdr:from>
    <xdr:to>
      <xdr:col>10</xdr:col>
      <xdr:colOff>165100</xdr:colOff>
      <xdr:row>85</xdr:row>
      <xdr:rowOff>85089</xdr:rowOff>
    </xdr:to>
    <xdr:sp macro="" textlink="">
      <xdr:nvSpPr>
        <xdr:cNvPr id="310" name="楕円 309">
          <a:extLst>
            <a:ext uri="{FF2B5EF4-FFF2-40B4-BE49-F238E27FC236}">
              <a16:creationId xmlns:a16="http://schemas.microsoft.com/office/drawing/2014/main" id="{1CCF9B8E-A1E2-4894-9F47-FAF47691EC58}"/>
            </a:ext>
          </a:extLst>
        </xdr:cNvPr>
        <xdr:cNvSpPr/>
      </xdr:nvSpPr>
      <xdr:spPr>
        <a:xfrm>
          <a:off x="1968500" y="1455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34289</xdr:rowOff>
    </xdr:from>
    <xdr:to>
      <xdr:col>15</xdr:col>
      <xdr:colOff>50800</xdr:colOff>
      <xdr:row>85</xdr:row>
      <xdr:rowOff>66675</xdr:rowOff>
    </xdr:to>
    <xdr:cxnSp macro="">
      <xdr:nvCxnSpPr>
        <xdr:cNvPr id="311" name="直線コネクタ 310">
          <a:extLst>
            <a:ext uri="{FF2B5EF4-FFF2-40B4-BE49-F238E27FC236}">
              <a16:creationId xmlns:a16="http://schemas.microsoft.com/office/drawing/2014/main" id="{2B6BF211-FCC8-4C75-933C-76B1B14930F0}"/>
            </a:ext>
          </a:extLst>
        </xdr:cNvPr>
        <xdr:cNvCxnSpPr/>
      </xdr:nvCxnSpPr>
      <xdr:spPr>
        <a:xfrm>
          <a:off x="2019300" y="14607539"/>
          <a:ext cx="889000" cy="32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120650</xdr:rowOff>
    </xdr:from>
    <xdr:to>
      <xdr:col>6</xdr:col>
      <xdr:colOff>38100</xdr:colOff>
      <xdr:row>85</xdr:row>
      <xdr:rowOff>50800</xdr:rowOff>
    </xdr:to>
    <xdr:sp macro="" textlink="">
      <xdr:nvSpPr>
        <xdr:cNvPr id="312" name="楕円 311">
          <a:extLst>
            <a:ext uri="{FF2B5EF4-FFF2-40B4-BE49-F238E27FC236}">
              <a16:creationId xmlns:a16="http://schemas.microsoft.com/office/drawing/2014/main" id="{B58BAE6A-187B-46C0-8874-018A374ACF43}"/>
            </a:ext>
          </a:extLst>
        </xdr:cNvPr>
        <xdr:cNvSpPr/>
      </xdr:nvSpPr>
      <xdr:spPr>
        <a:xfrm>
          <a:off x="1079500" y="14522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0</xdr:rowOff>
    </xdr:from>
    <xdr:to>
      <xdr:col>10</xdr:col>
      <xdr:colOff>114300</xdr:colOff>
      <xdr:row>85</xdr:row>
      <xdr:rowOff>34289</xdr:rowOff>
    </xdr:to>
    <xdr:cxnSp macro="">
      <xdr:nvCxnSpPr>
        <xdr:cNvPr id="313" name="直線コネクタ 312">
          <a:extLst>
            <a:ext uri="{FF2B5EF4-FFF2-40B4-BE49-F238E27FC236}">
              <a16:creationId xmlns:a16="http://schemas.microsoft.com/office/drawing/2014/main" id="{154B829A-3515-48E1-A655-79E97CD3CA3F}"/>
            </a:ext>
          </a:extLst>
        </xdr:cNvPr>
        <xdr:cNvCxnSpPr/>
      </xdr:nvCxnSpPr>
      <xdr:spPr>
        <a:xfrm>
          <a:off x="1130300" y="14573250"/>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2557</xdr:rowOff>
    </xdr:from>
    <xdr:ext cx="405111" cy="259045"/>
    <xdr:sp macro="" textlink="">
      <xdr:nvSpPr>
        <xdr:cNvPr id="314" name="n_1aveValue【公営住宅】&#10;有形固定資産減価償却率">
          <a:extLst>
            <a:ext uri="{FF2B5EF4-FFF2-40B4-BE49-F238E27FC236}">
              <a16:creationId xmlns:a16="http://schemas.microsoft.com/office/drawing/2014/main" id="{70A4A5A3-23E4-4F26-A089-0B390BAA2149}"/>
            </a:ext>
          </a:extLst>
        </xdr:cNvPr>
        <xdr:cNvSpPr txBox="1"/>
      </xdr:nvSpPr>
      <xdr:spPr>
        <a:xfrm>
          <a:off x="3582044" y="13890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154957</xdr:rowOff>
    </xdr:from>
    <xdr:ext cx="405111" cy="259045"/>
    <xdr:sp macro="" textlink="">
      <xdr:nvSpPr>
        <xdr:cNvPr id="315" name="n_2aveValue【公営住宅】&#10;有形固定資産減価償却率">
          <a:extLst>
            <a:ext uri="{FF2B5EF4-FFF2-40B4-BE49-F238E27FC236}">
              <a16:creationId xmlns:a16="http://schemas.microsoft.com/office/drawing/2014/main" id="{21AF8D84-A87D-4609-9219-ED4CF0C5976D}"/>
            </a:ext>
          </a:extLst>
        </xdr:cNvPr>
        <xdr:cNvSpPr txBox="1"/>
      </xdr:nvSpPr>
      <xdr:spPr>
        <a:xfrm>
          <a:off x="2705744" y="13870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2557</xdr:rowOff>
    </xdr:from>
    <xdr:ext cx="405111" cy="259045"/>
    <xdr:sp macro="" textlink="">
      <xdr:nvSpPr>
        <xdr:cNvPr id="316" name="n_3aveValue【公営住宅】&#10;有形固定資産減価償却率">
          <a:extLst>
            <a:ext uri="{FF2B5EF4-FFF2-40B4-BE49-F238E27FC236}">
              <a16:creationId xmlns:a16="http://schemas.microsoft.com/office/drawing/2014/main" id="{692B60F4-CF6B-4AF3-8AAF-463DBC35BB59}"/>
            </a:ext>
          </a:extLst>
        </xdr:cNvPr>
        <xdr:cNvSpPr txBox="1"/>
      </xdr:nvSpPr>
      <xdr:spPr>
        <a:xfrm>
          <a:off x="1816744" y="13890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158766</xdr:rowOff>
    </xdr:from>
    <xdr:ext cx="405111" cy="259045"/>
    <xdr:sp macro="" textlink="">
      <xdr:nvSpPr>
        <xdr:cNvPr id="317" name="n_4aveValue【公営住宅】&#10;有形固定資産減価償却率">
          <a:extLst>
            <a:ext uri="{FF2B5EF4-FFF2-40B4-BE49-F238E27FC236}">
              <a16:creationId xmlns:a16="http://schemas.microsoft.com/office/drawing/2014/main" id="{2DC4587C-46A5-4354-9DCD-8807BDC4EC02}"/>
            </a:ext>
          </a:extLst>
        </xdr:cNvPr>
        <xdr:cNvSpPr txBox="1"/>
      </xdr:nvSpPr>
      <xdr:spPr>
        <a:xfrm>
          <a:off x="927744" y="138747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110507</xdr:rowOff>
    </xdr:from>
    <xdr:ext cx="405111" cy="259045"/>
    <xdr:sp macro="" textlink="">
      <xdr:nvSpPr>
        <xdr:cNvPr id="318" name="n_1mainValue【公営住宅】&#10;有形固定資産減価償却率">
          <a:extLst>
            <a:ext uri="{FF2B5EF4-FFF2-40B4-BE49-F238E27FC236}">
              <a16:creationId xmlns:a16="http://schemas.microsoft.com/office/drawing/2014/main" id="{25356820-208F-4DDD-BED6-971F4E43A607}"/>
            </a:ext>
          </a:extLst>
        </xdr:cNvPr>
        <xdr:cNvSpPr txBox="1"/>
      </xdr:nvSpPr>
      <xdr:spPr>
        <a:xfrm>
          <a:off x="3582044" y="14683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108602</xdr:rowOff>
    </xdr:from>
    <xdr:ext cx="405111" cy="259045"/>
    <xdr:sp macro="" textlink="">
      <xdr:nvSpPr>
        <xdr:cNvPr id="319" name="n_2mainValue【公営住宅】&#10;有形固定資産減価償却率">
          <a:extLst>
            <a:ext uri="{FF2B5EF4-FFF2-40B4-BE49-F238E27FC236}">
              <a16:creationId xmlns:a16="http://schemas.microsoft.com/office/drawing/2014/main" id="{477FC5C7-DBA4-4BB1-9F47-8AC61EB61EE3}"/>
            </a:ext>
          </a:extLst>
        </xdr:cNvPr>
        <xdr:cNvSpPr txBox="1"/>
      </xdr:nvSpPr>
      <xdr:spPr>
        <a:xfrm>
          <a:off x="2705744" y="14681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76216</xdr:rowOff>
    </xdr:from>
    <xdr:ext cx="405111" cy="259045"/>
    <xdr:sp macro="" textlink="">
      <xdr:nvSpPr>
        <xdr:cNvPr id="320" name="n_3mainValue【公営住宅】&#10;有形固定資産減価償却率">
          <a:extLst>
            <a:ext uri="{FF2B5EF4-FFF2-40B4-BE49-F238E27FC236}">
              <a16:creationId xmlns:a16="http://schemas.microsoft.com/office/drawing/2014/main" id="{F6CA1E03-A1D3-4821-A225-3D955910C690}"/>
            </a:ext>
          </a:extLst>
        </xdr:cNvPr>
        <xdr:cNvSpPr txBox="1"/>
      </xdr:nvSpPr>
      <xdr:spPr>
        <a:xfrm>
          <a:off x="1816744" y="146494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41927</xdr:rowOff>
    </xdr:from>
    <xdr:ext cx="405111" cy="259045"/>
    <xdr:sp macro="" textlink="">
      <xdr:nvSpPr>
        <xdr:cNvPr id="321" name="n_4mainValue【公営住宅】&#10;有形固定資産減価償却率">
          <a:extLst>
            <a:ext uri="{FF2B5EF4-FFF2-40B4-BE49-F238E27FC236}">
              <a16:creationId xmlns:a16="http://schemas.microsoft.com/office/drawing/2014/main" id="{A34C41CF-1822-4376-8BF2-715B8BB20E3C}"/>
            </a:ext>
          </a:extLst>
        </xdr:cNvPr>
        <xdr:cNvSpPr txBox="1"/>
      </xdr:nvSpPr>
      <xdr:spPr>
        <a:xfrm>
          <a:off x="927744" y="14615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56A91EEF-7C29-4C17-83F1-0F53A1A3BDC4}"/>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9DF3AA41-C8D0-4171-B22C-6D661CEDBD79}"/>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152FD690-3CC9-4D87-B302-9CA634A35163}"/>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6097332F-F44C-4BDC-A84F-A6A9CA9CB0B2}"/>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ADEBC597-5865-4345-871D-F0F9B4BEFDA1}"/>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B943DAF2-0960-4EEB-B347-7532ECF463D7}"/>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85CF600D-B0DD-4F25-98FE-1C54E96AB551}"/>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5F7D7917-4745-41D1-BE8A-597C31AFAC98}"/>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3AA396CB-4FFB-438D-926D-3B21F8D9303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F88901C1-6692-4C5E-95EB-2F2932273EE2}"/>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2" name="直線コネクタ 331">
          <a:extLst>
            <a:ext uri="{FF2B5EF4-FFF2-40B4-BE49-F238E27FC236}">
              <a16:creationId xmlns:a16="http://schemas.microsoft.com/office/drawing/2014/main" id="{2C184D2E-72A7-4B13-BFF4-C4EFCFD2AF40}"/>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3" name="テキスト ボックス 332">
          <a:extLst>
            <a:ext uri="{FF2B5EF4-FFF2-40B4-BE49-F238E27FC236}">
              <a16:creationId xmlns:a16="http://schemas.microsoft.com/office/drawing/2014/main" id="{A2320254-9C85-4A37-A788-7600CA0CB0CB}"/>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4" name="直線コネクタ 333">
          <a:extLst>
            <a:ext uri="{FF2B5EF4-FFF2-40B4-BE49-F238E27FC236}">
              <a16:creationId xmlns:a16="http://schemas.microsoft.com/office/drawing/2014/main" id="{2C1BED98-ABF1-4574-BC42-856AD85A747F}"/>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5" name="テキスト ボックス 334">
          <a:extLst>
            <a:ext uri="{FF2B5EF4-FFF2-40B4-BE49-F238E27FC236}">
              <a16:creationId xmlns:a16="http://schemas.microsoft.com/office/drawing/2014/main" id="{2BEDE89F-786A-4B37-B10E-97BB767CC376}"/>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6" name="直線コネクタ 335">
          <a:extLst>
            <a:ext uri="{FF2B5EF4-FFF2-40B4-BE49-F238E27FC236}">
              <a16:creationId xmlns:a16="http://schemas.microsoft.com/office/drawing/2014/main" id="{E142E15B-C50E-4DD7-8E50-941128024097}"/>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7" name="テキスト ボックス 336">
          <a:extLst>
            <a:ext uri="{FF2B5EF4-FFF2-40B4-BE49-F238E27FC236}">
              <a16:creationId xmlns:a16="http://schemas.microsoft.com/office/drawing/2014/main" id="{E14E3C49-DD64-4819-BD67-0AAB513E4DDF}"/>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8" name="直線コネクタ 337">
          <a:extLst>
            <a:ext uri="{FF2B5EF4-FFF2-40B4-BE49-F238E27FC236}">
              <a16:creationId xmlns:a16="http://schemas.microsoft.com/office/drawing/2014/main" id="{2EB5C80B-C14C-4F1E-B7D8-2275489660BB}"/>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39" name="テキスト ボックス 338">
          <a:extLst>
            <a:ext uri="{FF2B5EF4-FFF2-40B4-BE49-F238E27FC236}">
              <a16:creationId xmlns:a16="http://schemas.microsoft.com/office/drawing/2014/main" id="{626939BF-6E80-4AAC-858F-2253859938B3}"/>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0" name="直線コネクタ 339">
          <a:extLst>
            <a:ext uri="{FF2B5EF4-FFF2-40B4-BE49-F238E27FC236}">
              <a16:creationId xmlns:a16="http://schemas.microsoft.com/office/drawing/2014/main" id="{57E999C3-1922-477C-92B6-6E17A5128192}"/>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1" name="テキスト ボックス 340">
          <a:extLst>
            <a:ext uri="{FF2B5EF4-FFF2-40B4-BE49-F238E27FC236}">
              <a16:creationId xmlns:a16="http://schemas.microsoft.com/office/drawing/2014/main" id="{D3ACB70C-8E8B-412B-9082-B649CFC3DAD3}"/>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a:extLst>
            <a:ext uri="{FF2B5EF4-FFF2-40B4-BE49-F238E27FC236}">
              <a16:creationId xmlns:a16="http://schemas.microsoft.com/office/drawing/2014/main" id="{468380C7-B7A0-4056-A60B-75E1E359548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3" name="テキスト ボックス 342">
          <a:extLst>
            <a:ext uri="{FF2B5EF4-FFF2-40B4-BE49-F238E27FC236}">
              <a16:creationId xmlns:a16="http://schemas.microsoft.com/office/drawing/2014/main" id="{B43EE30D-A2FF-4455-88E0-E3C7A5619E82}"/>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公営住宅】&#10;一人当たり面積グラフ枠">
          <a:extLst>
            <a:ext uri="{FF2B5EF4-FFF2-40B4-BE49-F238E27FC236}">
              <a16:creationId xmlns:a16="http://schemas.microsoft.com/office/drawing/2014/main" id="{1DDDC1FB-BC91-4FE3-B06F-5256E866B85B}"/>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37464</xdr:rowOff>
    </xdr:from>
    <xdr:to>
      <xdr:col>54</xdr:col>
      <xdr:colOff>189865</xdr:colOff>
      <xdr:row>86</xdr:row>
      <xdr:rowOff>58165</xdr:rowOff>
    </xdr:to>
    <xdr:cxnSp macro="">
      <xdr:nvCxnSpPr>
        <xdr:cNvPr id="345" name="直線コネクタ 344">
          <a:extLst>
            <a:ext uri="{FF2B5EF4-FFF2-40B4-BE49-F238E27FC236}">
              <a16:creationId xmlns:a16="http://schemas.microsoft.com/office/drawing/2014/main" id="{8055A34A-079F-4C98-BAAD-E08FDAF1E315}"/>
            </a:ext>
          </a:extLst>
        </xdr:cNvPr>
        <xdr:cNvCxnSpPr/>
      </xdr:nvCxnSpPr>
      <xdr:spPr>
        <a:xfrm flipV="1">
          <a:off x="10476865" y="13239114"/>
          <a:ext cx="0" cy="15637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61992</xdr:rowOff>
    </xdr:from>
    <xdr:ext cx="469744" cy="259045"/>
    <xdr:sp macro="" textlink="">
      <xdr:nvSpPr>
        <xdr:cNvPr id="346" name="【公営住宅】&#10;一人当たり面積最小値テキスト">
          <a:extLst>
            <a:ext uri="{FF2B5EF4-FFF2-40B4-BE49-F238E27FC236}">
              <a16:creationId xmlns:a16="http://schemas.microsoft.com/office/drawing/2014/main" id="{4224747C-793B-47AB-BFD1-891AD097774C}"/>
            </a:ext>
          </a:extLst>
        </xdr:cNvPr>
        <xdr:cNvSpPr txBox="1"/>
      </xdr:nvSpPr>
      <xdr:spPr>
        <a:xfrm>
          <a:off x="10515600" y="148066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58165</xdr:rowOff>
    </xdr:from>
    <xdr:to>
      <xdr:col>55</xdr:col>
      <xdr:colOff>88900</xdr:colOff>
      <xdr:row>86</xdr:row>
      <xdr:rowOff>58165</xdr:rowOff>
    </xdr:to>
    <xdr:cxnSp macro="">
      <xdr:nvCxnSpPr>
        <xdr:cNvPr id="347" name="直線コネクタ 346">
          <a:extLst>
            <a:ext uri="{FF2B5EF4-FFF2-40B4-BE49-F238E27FC236}">
              <a16:creationId xmlns:a16="http://schemas.microsoft.com/office/drawing/2014/main" id="{65719D98-BF3C-414F-BDF7-23EB42E75841}"/>
            </a:ext>
          </a:extLst>
        </xdr:cNvPr>
        <xdr:cNvCxnSpPr/>
      </xdr:nvCxnSpPr>
      <xdr:spPr>
        <a:xfrm>
          <a:off x="10388600" y="148028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75</xdr:row>
      <xdr:rowOff>155591</xdr:rowOff>
    </xdr:from>
    <xdr:ext cx="534377" cy="259045"/>
    <xdr:sp macro="" textlink="">
      <xdr:nvSpPr>
        <xdr:cNvPr id="348" name="【公営住宅】&#10;一人当たり面積最大値テキスト">
          <a:extLst>
            <a:ext uri="{FF2B5EF4-FFF2-40B4-BE49-F238E27FC236}">
              <a16:creationId xmlns:a16="http://schemas.microsoft.com/office/drawing/2014/main" id="{0E4216A1-AA25-4839-9F4A-8670A10F258F}"/>
            </a:ext>
          </a:extLst>
        </xdr:cNvPr>
        <xdr:cNvSpPr txBox="1"/>
      </xdr:nvSpPr>
      <xdr:spPr>
        <a:xfrm>
          <a:off x="10515600" y="130143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37464</xdr:rowOff>
    </xdr:from>
    <xdr:to>
      <xdr:col>55</xdr:col>
      <xdr:colOff>88900</xdr:colOff>
      <xdr:row>77</xdr:row>
      <xdr:rowOff>37464</xdr:rowOff>
    </xdr:to>
    <xdr:cxnSp macro="">
      <xdr:nvCxnSpPr>
        <xdr:cNvPr id="349" name="直線コネクタ 348">
          <a:extLst>
            <a:ext uri="{FF2B5EF4-FFF2-40B4-BE49-F238E27FC236}">
              <a16:creationId xmlns:a16="http://schemas.microsoft.com/office/drawing/2014/main" id="{5D9A68AB-1CB8-4580-AC3B-41EAEEC285D4}"/>
            </a:ext>
          </a:extLst>
        </xdr:cNvPr>
        <xdr:cNvCxnSpPr/>
      </xdr:nvCxnSpPr>
      <xdr:spPr>
        <a:xfrm>
          <a:off x="10388600" y="132391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77106</xdr:rowOff>
    </xdr:from>
    <xdr:ext cx="469744" cy="259045"/>
    <xdr:sp macro="" textlink="">
      <xdr:nvSpPr>
        <xdr:cNvPr id="350" name="【公営住宅】&#10;一人当たり面積平均値テキスト">
          <a:extLst>
            <a:ext uri="{FF2B5EF4-FFF2-40B4-BE49-F238E27FC236}">
              <a16:creationId xmlns:a16="http://schemas.microsoft.com/office/drawing/2014/main" id="{B5E47261-7555-44D2-A1EC-1CD3C122ED19}"/>
            </a:ext>
          </a:extLst>
        </xdr:cNvPr>
        <xdr:cNvSpPr txBox="1"/>
      </xdr:nvSpPr>
      <xdr:spPr>
        <a:xfrm>
          <a:off x="10515600" y="144789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98679</xdr:rowOff>
    </xdr:from>
    <xdr:to>
      <xdr:col>55</xdr:col>
      <xdr:colOff>50800</xdr:colOff>
      <xdr:row>85</xdr:row>
      <xdr:rowOff>28829</xdr:rowOff>
    </xdr:to>
    <xdr:sp macro="" textlink="">
      <xdr:nvSpPr>
        <xdr:cNvPr id="351" name="フローチャート: 判断 350">
          <a:extLst>
            <a:ext uri="{FF2B5EF4-FFF2-40B4-BE49-F238E27FC236}">
              <a16:creationId xmlns:a16="http://schemas.microsoft.com/office/drawing/2014/main" id="{BBF72464-94A9-4295-BE9B-D235E0409586}"/>
            </a:ext>
          </a:extLst>
        </xdr:cNvPr>
        <xdr:cNvSpPr/>
      </xdr:nvSpPr>
      <xdr:spPr>
        <a:xfrm>
          <a:off x="10426700" y="14500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137161</xdr:rowOff>
    </xdr:from>
    <xdr:to>
      <xdr:col>50</xdr:col>
      <xdr:colOff>165100</xdr:colOff>
      <xdr:row>85</xdr:row>
      <xdr:rowOff>67311</xdr:rowOff>
    </xdr:to>
    <xdr:sp macro="" textlink="">
      <xdr:nvSpPr>
        <xdr:cNvPr id="352" name="フローチャート: 判断 351">
          <a:extLst>
            <a:ext uri="{FF2B5EF4-FFF2-40B4-BE49-F238E27FC236}">
              <a16:creationId xmlns:a16="http://schemas.microsoft.com/office/drawing/2014/main" id="{32ADB4BF-39C6-4A2A-BC85-24FFF2384A1D}"/>
            </a:ext>
          </a:extLst>
        </xdr:cNvPr>
        <xdr:cNvSpPr/>
      </xdr:nvSpPr>
      <xdr:spPr>
        <a:xfrm>
          <a:off x="9588500" y="14538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81535</xdr:rowOff>
    </xdr:from>
    <xdr:to>
      <xdr:col>46</xdr:col>
      <xdr:colOff>38100</xdr:colOff>
      <xdr:row>85</xdr:row>
      <xdr:rowOff>11685</xdr:rowOff>
    </xdr:to>
    <xdr:sp macro="" textlink="">
      <xdr:nvSpPr>
        <xdr:cNvPr id="353" name="フローチャート: 判断 352">
          <a:extLst>
            <a:ext uri="{FF2B5EF4-FFF2-40B4-BE49-F238E27FC236}">
              <a16:creationId xmlns:a16="http://schemas.microsoft.com/office/drawing/2014/main" id="{D2AF606C-1769-4319-8015-6D5F43CEF025}"/>
            </a:ext>
          </a:extLst>
        </xdr:cNvPr>
        <xdr:cNvSpPr/>
      </xdr:nvSpPr>
      <xdr:spPr>
        <a:xfrm>
          <a:off x="8699500" y="14483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64263</xdr:rowOff>
    </xdr:from>
    <xdr:to>
      <xdr:col>41</xdr:col>
      <xdr:colOff>101600</xdr:colOff>
      <xdr:row>85</xdr:row>
      <xdr:rowOff>165863</xdr:rowOff>
    </xdr:to>
    <xdr:sp macro="" textlink="">
      <xdr:nvSpPr>
        <xdr:cNvPr id="354" name="フローチャート: 判断 353">
          <a:extLst>
            <a:ext uri="{FF2B5EF4-FFF2-40B4-BE49-F238E27FC236}">
              <a16:creationId xmlns:a16="http://schemas.microsoft.com/office/drawing/2014/main" id="{022AE463-89D5-4BF9-BCAC-583FACA022B0}"/>
            </a:ext>
          </a:extLst>
        </xdr:cNvPr>
        <xdr:cNvSpPr/>
      </xdr:nvSpPr>
      <xdr:spPr>
        <a:xfrm>
          <a:off x="7810500" y="14637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66039</xdr:rowOff>
    </xdr:from>
    <xdr:to>
      <xdr:col>36</xdr:col>
      <xdr:colOff>165100</xdr:colOff>
      <xdr:row>85</xdr:row>
      <xdr:rowOff>167639</xdr:rowOff>
    </xdr:to>
    <xdr:sp macro="" textlink="">
      <xdr:nvSpPr>
        <xdr:cNvPr id="355" name="フローチャート: 判断 354">
          <a:extLst>
            <a:ext uri="{FF2B5EF4-FFF2-40B4-BE49-F238E27FC236}">
              <a16:creationId xmlns:a16="http://schemas.microsoft.com/office/drawing/2014/main" id="{F611CE47-211F-4AE9-97EC-8206F2C43B90}"/>
            </a:ext>
          </a:extLst>
        </xdr:cNvPr>
        <xdr:cNvSpPr/>
      </xdr:nvSpPr>
      <xdr:spPr>
        <a:xfrm>
          <a:off x="6921500" y="14639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A64C18BC-4083-4626-BB7D-CBFF93D27A9E}"/>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1F93EB3F-3C55-4B5A-8A47-3F56044DB71A}"/>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AE36C4CC-F2FC-4E9A-A58C-CA76E90A80D3}"/>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E7FDDCBE-A854-4452-9C0F-C085CAB382BA}"/>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1BAE7E3C-3611-43B2-9752-07143201D8AC}"/>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27939</xdr:rowOff>
    </xdr:from>
    <xdr:to>
      <xdr:col>55</xdr:col>
      <xdr:colOff>50800</xdr:colOff>
      <xdr:row>84</xdr:row>
      <xdr:rowOff>129539</xdr:rowOff>
    </xdr:to>
    <xdr:sp macro="" textlink="">
      <xdr:nvSpPr>
        <xdr:cNvPr id="361" name="楕円 360">
          <a:extLst>
            <a:ext uri="{FF2B5EF4-FFF2-40B4-BE49-F238E27FC236}">
              <a16:creationId xmlns:a16="http://schemas.microsoft.com/office/drawing/2014/main" id="{E2A87AF9-6332-4243-8F9A-F98C1D1879C0}"/>
            </a:ext>
          </a:extLst>
        </xdr:cNvPr>
        <xdr:cNvSpPr/>
      </xdr:nvSpPr>
      <xdr:spPr>
        <a:xfrm>
          <a:off x="10426700" y="14429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50816</xdr:rowOff>
    </xdr:from>
    <xdr:ext cx="469744" cy="259045"/>
    <xdr:sp macro="" textlink="">
      <xdr:nvSpPr>
        <xdr:cNvPr id="362" name="【公営住宅】&#10;一人当たり面積該当値テキスト">
          <a:extLst>
            <a:ext uri="{FF2B5EF4-FFF2-40B4-BE49-F238E27FC236}">
              <a16:creationId xmlns:a16="http://schemas.microsoft.com/office/drawing/2014/main" id="{CDFAAEBF-C13D-42F7-8694-81931729687E}"/>
            </a:ext>
          </a:extLst>
        </xdr:cNvPr>
        <xdr:cNvSpPr txBox="1"/>
      </xdr:nvSpPr>
      <xdr:spPr>
        <a:xfrm>
          <a:off x="10515600" y="14281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30226</xdr:rowOff>
    </xdr:from>
    <xdr:to>
      <xdr:col>50</xdr:col>
      <xdr:colOff>165100</xdr:colOff>
      <xdr:row>84</xdr:row>
      <xdr:rowOff>131826</xdr:rowOff>
    </xdr:to>
    <xdr:sp macro="" textlink="">
      <xdr:nvSpPr>
        <xdr:cNvPr id="363" name="楕円 362">
          <a:extLst>
            <a:ext uri="{FF2B5EF4-FFF2-40B4-BE49-F238E27FC236}">
              <a16:creationId xmlns:a16="http://schemas.microsoft.com/office/drawing/2014/main" id="{A455E790-3A80-41AC-8F7C-0F68516FBBA1}"/>
            </a:ext>
          </a:extLst>
        </xdr:cNvPr>
        <xdr:cNvSpPr/>
      </xdr:nvSpPr>
      <xdr:spPr>
        <a:xfrm>
          <a:off x="9588500" y="14432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78739</xdr:rowOff>
    </xdr:from>
    <xdr:to>
      <xdr:col>55</xdr:col>
      <xdr:colOff>0</xdr:colOff>
      <xdr:row>84</xdr:row>
      <xdr:rowOff>81026</xdr:rowOff>
    </xdr:to>
    <xdr:cxnSp macro="">
      <xdr:nvCxnSpPr>
        <xdr:cNvPr id="364" name="直線コネクタ 363">
          <a:extLst>
            <a:ext uri="{FF2B5EF4-FFF2-40B4-BE49-F238E27FC236}">
              <a16:creationId xmlns:a16="http://schemas.microsoft.com/office/drawing/2014/main" id="{01BACD3D-32C7-4475-9F25-A8D7947D0483}"/>
            </a:ext>
          </a:extLst>
        </xdr:cNvPr>
        <xdr:cNvCxnSpPr/>
      </xdr:nvCxnSpPr>
      <xdr:spPr>
        <a:xfrm flipV="1">
          <a:off x="9639300" y="14480539"/>
          <a:ext cx="838200" cy="2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44196</xdr:rowOff>
    </xdr:from>
    <xdr:to>
      <xdr:col>46</xdr:col>
      <xdr:colOff>38100</xdr:colOff>
      <xdr:row>84</xdr:row>
      <xdr:rowOff>145796</xdr:rowOff>
    </xdr:to>
    <xdr:sp macro="" textlink="">
      <xdr:nvSpPr>
        <xdr:cNvPr id="365" name="楕円 364">
          <a:extLst>
            <a:ext uri="{FF2B5EF4-FFF2-40B4-BE49-F238E27FC236}">
              <a16:creationId xmlns:a16="http://schemas.microsoft.com/office/drawing/2014/main" id="{CDBD1E18-2814-48A0-9BCE-B96509873EFD}"/>
            </a:ext>
          </a:extLst>
        </xdr:cNvPr>
        <xdr:cNvSpPr/>
      </xdr:nvSpPr>
      <xdr:spPr>
        <a:xfrm>
          <a:off x="8699500" y="14445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81026</xdr:rowOff>
    </xdr:from>
    <xdr:to>
      <xdr:col>50</xdr:col>
      <xdr:colOff>114300</xdr:colOff>
      <xdr:row>84</xdr:row>
      <xdr:rowOff>94996</xdr:rowOff>
    </xdr:to>
    <xdr:cxnSp macro="">
      <xdr:nvCxnSpPr>
        <xdr:cNvPr id="366" name="直線コネクタ 365">
          <a:extLst>
            <a:ext uri="{FF2B5EF4-FFF2-40B4-BE49-F238E27FC236}">
              <a16:creationId xmlns:a16="http://schemas.microsoft.com/office/drawing/2014/main" id="{3A6C5E5C-8A21-4646-B7A3-67BC669EBAF3}"/>
            </a:ext>
          </a:extLst>
        </xdr:cNvPr>
        <xdr:cNvCxnSpPr/>
      </xdr:nvCxnSpPr>
      <xdr:spPr>
        <a:xfrm flipV="1">
          <a:off x="8750300" y="14482826"/>
          <a:ext cx="889000" cy="13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58165</xdr:rowOff>
    </xdr:from>
    <xdr:to>
      <xdr:col>41</xdr:col>
      <xdr:colOff>101600</xdr:colOff>
      <xdr:row>84</xdr:row>
      <xdr:rowOff>159765</xdr:rowOff>
    </xdr:to>
    <xdr:sp macro="" textlink="">
      <xdr:nvSpPr>
        <xdr:cNvPr id="367" name="楕円 366">
          <a:extLst>
            <a:ext uri="{FF2B5EF4-FFF2-40B4-BE49-F238E27FC236}">
              <a16:creationId xmlns:a16="http://schemas.microsoft.com/office/drawing/2014/main" id="{6C0348EA-AF52-4ADB-AD52-5ADA78775034}"/>
            </a:ext>
          </a:extLst>
        </xdr:cNvPr>
        <xdr:cNvSpPr/>
      </xdr:nvSpPr>
      <xdr:spPr>
        <a:xfrm>
          <a:off x="7810500" y="14459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94996</xdr:rowOff>
    </xdr:from>
    <xdr:to>
      <xdr:col>45</xdr:col>
      <xdr:colOff>177800</xdr:colOff>
      <xdr:row>84</xdr:row>
      <xdr:rowOff>108965</xdr:rowOff>
    </xdr:to>
    <xdr:cxnSp macro="">
      <xdr:nvCxnSpPr>
        <xdr:cNvPr id="368" name="直線コネクタ 367">
          <a:extLst>
            <a:ext uri="{FF2B5EF4-FFF2-40B4-BE49-F238E27FC236}">
              <a16:creationId xmlns:a16="http://schemas.microsoft.com/office/drawing/2014/main" id="{3DA8C071-ED18-40CA-B57D-BB66EF31450A}"/>
            </a:ext>
          </a:extLst>
        </xdr:cNvPr>
        <xdr:cNvCxnSpPr/>
      </xdr:nvCxnSpPr>
      <xdr:spPr>
        <a:xfrm flipV="1">
          <a:off x="7861300" y="14496796"/>
          <a:ext cx="889000" cy="13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67690</xdr:rowOff>
    </xdr:from>
    <xdr:to>
      <xdr:col>36</xdr:col>
      <xdr:colOff>165100</xdr:colOff>
      <xdr:row>84</xdr:row>
      <xdr:rowOff>169290</xdr:rowOff>
    </xdr:to>
    <xdr:sp macro="" textlink="">
      <xdr:nvSpPr>
        <xdr:cNvPr id="369" name="楕円 368">
          <a:extLst>
            <a:ext uri="{FF2B5EF4-FFF2-40B4-BE49-F238E27FC236}">
              <a16:creationId xmlns:a16="http://schemas.microsoft.com/office/drawing/2014/main" id="{74A00FF1-46D7-459F-954D-388CB17B885C}"/>
            </a:ext>
          </a:extLst>
        </xdr:cNvPr>
        <xdr:cNvSpPr/>
      </xdr:nvSpPr>
      <xdr:spPr>
        <a:xfrm>
          <a:off x="6921500" y="14469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108965</xdr:rowOff>
    </xdr:from>
    <xdr:to>
      <xdr:col>41</xdr:col>
      <xdr:colOff>50800</xdr:colOff>
      <xdr:row>84</xdr:row>
      <xdr:rowOff>118490</xdr:rowOff>
    </xdr:to>
    <xdr:cxnSp macro="">
      <xdr:nvCxnSpPr>
        <xdr:cNvPr id="370" name="直線コネクタ 369">
          <a:extLst>
            <a:ext uri="{FF2B5EF4-FFF2-40B4-BE49-F238E27FC236}">
              <a16:creationId xmlns:a16="http://schemas.microsoft.com/office/drawing/2014/main" id="{262184E3-99FA-4F87-A263-B5A8C4FEC7EA}"/>
            </a:ext>
          </a:extLst>
        </xdr:cNvPr>
        <xdr:cNvCxnSpPr/>
      </xdr:nvCxnSpPr>
      <xdr:spPr>
        <a:xfrm flipV="1">
          <a:off x="6972300" y="1451076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58438</xdr:rowOff>
    </xdr:from>
    <xdr:ext cx="469744" cy="259045"/>
    <xdr:sp macro="" textlink="">
      <xdr:nvSpPr>
        <xdr:cNvPr id="371" name="n_1aveValue【公営住宅】&#10;一人当たり面積">
          <a:extLst>
            <a:ext uri="{FF2B5EF4-FFF2-40B4-BE49-F238E27FC236}">
              <a16:creationId xmlns:a16="http://schemas.microsoft.com/office/drawing/2014/main" id="{7FAB0521-0197-475E-BC76-33A1DF1AD8F4}"/>
            </a:ext>
          </a:extLst>
        </xdr:cNvPr>
        <xdr:cNvSpPr txBox="1"/>
      </xdr:nvSpPr>
      <xdr:spPr>
        <a:xfrm>
          <a:off x="9391727" y="14631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2812</xdr:rowOff>
    </xdr:from>
    <xdr:ext cx="469744" cy="259045"/>
    <xdr:sp macro="" textlink="">
      <xdr:nvSpPr>
        <xdr:cNvPr id="372" name="n_2aveValue【公営住宅】&#10;一人当たり面積">
          <a:extLst>
            <a:ext uri="{FF2B5EF4-FFF2-40B4-BE49-F238E27FC236}">
              <a16:creationId xmlns:a16="http://schemas.microsoft.com/office/drawing/2014/main" id="{CDBA898A-304C-4AE2-9353-97C2C4369544}"/>
            </a:ext>
          </a:extLst>
        </xdr:cNvPr>
        <xdr:cNvSpPr txBox="1"/>
      </xdr:nvSpPr>
      <xdr:spPr>
        <a:xfrm>
          <a:off x="8515427" y="145760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156990</xdr:rowOff>
    </xdr:from>
    <xdr:ext cx="469744" cy="259045"/>
    <xdr:sp macro="" textlink="">
      <xdr:nvSpPr>
        <xdr:cNvPr id="373" name="n_3aveValue【公営住宅】&#10;一人当たり面積">
          <a:extLst>
            <a:ext uri="{FF2B5EF4-FFF2-40B4-BE49-F238E27FC236}">
              <a16:creationId xmlns:a16="http://schemas.microsoft.com/office/drawing/2014/main" id="{8A48F2A4-106A-4F78-8D32-A2B6AED36D39}"/>
            </a:ext>
          </a:extLst>
        </xdr:cNvPr>
        <xdr:cNvSpPr txBox="1"/>
      </xdr:nvSpPr>
      <xdr:spPr>
        <a:xfrm>
          <a:off x="7626427" y="14730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158766</xdr:rowOff>
    </xdr:from>
    <xdr:ext cx="469744" cy="259045"/>
    <xdr:sp macro="" textlink="">
      <xdr:nvSpPr>
        <xdr:cNvPr id="374" name="n_4aveValue【公営住宅】&#10;一人当たり面積">
          <a:extLst>
            <a:ext uri="{FF2B5EF4-FFF2-40B4-BE49-F238E27FC236}">
              <a16:creationId xmlns:a16="http://schemas.microsoft.com/office/drawing/2014/main" id="{2A4BE568-6CE6-4141-8348-50A4A4B8EEDF}"/>
            </a:ext>
          </a:extLst>
        </xdr:cNvPr>
        <xdr:cNvSpPr txBox="1"/>
      </xdr:nvSpPr>
      <xdr:spPr>
        <a:xfrm>
          <a:off x="6737427" y="14732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148353</xdr:rowOff>
    </xdr:from>
    <xdr:ext cx="469744" cy="259045"/>
    <xdr:sp macro="" textlink="">
      <xdr:nvSpPr>
        <xdr:cNvPr id="375" name="n_1mainValue【公営住宅】&#10;一人当たり面積">
          <a:extLst>
            <a:ext uri="{FF2B5EF4-FFF2-40B4-BE49-F238E27FC236}">
              <a16:creationId xmlns:a16="http://schemas.microsoft.com/office/drawing/2014/main" id="{CD9B7AF5-A1E2-4FA0-9911-585B11B94047}"/>
            </a:ext>
          </a:extLst>
        </xdr:cNvPr>
        <xdr:cNvSpPr txBox="1"/>
      </xdr:nvSpPr>
      <xdr:spPr>
        <a:xfrm>
          <a:off x="9391727" y="142072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162323</xdr:rowOff>
    </xdr:from>
    <xdr:ext cx="469744" cy="259045"/>
    <xdr:sp macro="" textlink="">
      <xdr:nvSpPr>
        <xdr:cNvPr id="376" name="n_2mainValue【公営住宅】&#10;一人当たり面積">
          <a:extLst>
            <a:ext uri="{FF2B5EF4-FFF2-40B4-BE49-F238E27FC236}">
              <a16:creationId xmlns:a16="http://schemas.microsoft.com/office/drawing/2014/main" id="{80B1756D-68AB-4736-86E0-97265C2128A2}"/>
            </a:ext>
          </a:extLst>
        </xdr:cNvPr>
        <xdr:cNvSpPr txBox="1"/>
      </xdr:nvSpPr>
      <xdr:spPr>
        <a:xfrm>
          <a:off x="8515427" y="142212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4842</xdr:rowOff>
    </xdr:from>
    <xdr:ext cx="469744" cy="259045"/>
    <xdr:sp macro="" textlink="">
      <xdr:nvSpPr>
        <xdr:cNvPr id="377" name="n_3mainValue【公営住宅】&#10;一人当たり面積">
          <a:extLst>
            <a:ext uri="{FF2B5EF4-FFF2-40B4-BE49-F238E27FC236}">
              <a16:creationId xmlns:a16="http://schemas.microsoft.com/office/drawing/2014/main" id="{BEAE2597-3492-4661-9108-A2B315031411}"/>
            </a:ext>
          </a:extLst>
        </xdr:cNvPr>
        <xdr:cNvSpPr txBox="1"/>
      </xdr:nvSpPr>
      <xdr:spPr>
        <a:xfrm>
          <a:off x="7626427" y="142351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14367</xdr:rowOff>
    </xdr:from>
    <xdr:ext cx="469744" cy="259045"/>
    <xdr:sp macro="" textlink="">
      <xdr:nvSpPr>
        <xdr:cNvPr id="378" name="n_4mainValue【公営住宅】&#10;一人当たり面積">
          <a:extLst>
            <a:ext uri="{FF2B5EF4-FFF2-40B4-BE49-F238E27FC236}">
              <a16:creationId xmlns:a16="http://schemas.microsoft.com/office/drawing/2014/main" id="{8EE16F14-2839-4F3F-80E6-CBFA4BB38E5B}"/>
            </a:ext>
          </a:extLst>
        </xdr:cNvPr>
        <xdr:cNvSpPr txBox="1"/>
      </xdr:nvSpPr>
      <xdr:spPr>
        <a:xfrm>
          <a:off x="6737427" y="14244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a:extLst>
            <a:ext uri="{FF2B5EF4-FFF2-40B4-BE49-F238E27FC236}">
              <a16:creationId xmlns:a16="http://schemas.microsoft.com/office/drawing/2014/main" id="{892681D4-060E-4A91-B34E-2147FAC76FAC}"/>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a:extLst>
            <a:ext uri="{FF2B5EF4-FFF2-40B4-BE49-F238E27FC236}">
              <a16:creationId xmlns:a16="http://schemas.microsoft.com/office/drawing/2014/main" id="{E7A1A962-BFB5-48C6-B818-F5C9F860088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a:extLst>
            <a:ext uri="{FF2B5EF4-FFF2-40B4-BE49-F238E27FC236}">
              <a16:creationId xmlns:a16="http://schemas.microsoft.com/office/drawing/2014/main" id="{49079587-1347-41AD-94EF-6220B29F502D}"/>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a:extLst>
            <a:ext uri="{FF2B5EF4-FFF2-40B4-BE49-F238E27FC236}">
              <a16:creationId xmlns:a16="http://schemas.microsoft.com/office/drawing/2014/main" id="{42592A3D-5DFD-446E-8E67-748232CB5447}"/>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a:extLst>
            <a:ext uri="{FF2B5EF4-FFF2-40B4-BE49-F238E27FC236}">
              <a16:creationId xmlns:a16="http://schemas.microsoft.com/office/drawing/2014/main" id="{351B662F-7207-47D5-B8F0-4F27694A0DA6}"/>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a:extLst>
            <a:ext uri="{FF2B5EF4-FFF2-40B4-BE49-F238E27FC236}">
              <a16:creationId xmlns:a16="http://schemas.microsoft.com/office/drawing/2014/main" id="{C56C1743-04D8-42BF-80EF-56440E37710B}"/>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a:extLst>
            <a:ext uri="{FF2B5EF4-FFF2-40B4-BE49-F238E27FC236}">
              <a16:creationId xmlns:a16="http://schemas.microsoft.com/office/drawing/2014/main" id="{C4C5178E-69B2-4BD6-AD08-9BE79F740523}"/>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a:extLst>
            <a:ext uri="{FF2B5EF4-FFF2-40B4-BE49-F238E27FC236}">
              <a16:creationId xmlns:a16="http://schemas.microsoft.com/office/drawing/2014/main" id="{3DC24FFD-E387-49EA-ADC5-E47BAA39C1F3}"/>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7" name="正方形/長方形 386">
          <a:extLst>
            <a:ext uri="{FF2B5EF4-FFF2-40B4-BE49-F238E27FC236}">
              <a16:creationId xmlns:a16="http://schemas.microsoft.com/office/drawing/2014/main" id="{7D72F6AE-F1B3-41F8-B0F6-1CA20D97310D}"/>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8" name="正方形/長方形 387">
          <a:extLst>
            <a:ext uri="{FF2B5EF4-FFF2-40B4-BE49-F238E27FC236}">
              <a16:creationId xmlns:a16="http://schemas.microsoft.com/office/drawing/2014/main" id="{FC344D43-4C3E-460A-90F3-475C6C8C928C}"/>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9" name="正方形/長方形 388">
          <a:extLst>
            <a:ext uri="{FF2B5EF4-FFF2-40B4-BE49-F238E27FC236}">
              <a16:creationId xmlns:a16="http://schemas.microsoft.com/office/drawing/2014/main" id="{10E48CF1-AFFF-452E-84F6-258F5871D146}"/>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0" name="正方形/長方形 389">
          <a:extLst>
            <a:ext uri="{FF2B5EF4-FFF2-40B4-BE49-F238E27FC236}">
              <a16:creationId xmlns:a16="http://schemas.microsoft.com/office/drawing/2014/main" id="{4D56B2D3-0330-4C5C-A29D-2FB87F25B9FC}"/>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1" name="正方形/長方形 390">
          <a:extLst>
            <a:ext uri="{FF2B5EF4-FFF2-40B4-BE49-F238E27FC236}">
              <a16:creationId xmlns:a16="http://schemas.microsoft.com/office/drawing/2014/main" id="{64F18601-BB3B-4CB2-8A1F-5258679CC65D}"/>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2" name="正方形/長方形 391">
          <a:extLst>
            <a:ext uri="{FF2B5EF4-FFF2-40B4-BE49-F238E27FC236}">
              <a16:creationId xmlns:a16="http://schemas.microsoft.com/office/drawing/2014/main" id="{2C3F6981-B868-4CE4-9B33-1082C69B401F}"/>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3" name="正方形/長方形 392">
          <a:extLst>
            <a:ext uri="{FF2B5EF4-FFF2-40B4-BE49-F238E27FC236}">
              <a16:creationId xmlns:a16="http://schemas.microsoft.com/office/drawing/2014/main" id="{E953ADDA-4DE1-4815-BAC2-EA5232F0ECE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4" name="正方形/長方形 393">
          <a:extLst>
            <a:ext uri="{FF2B5EF4-FFF2-40B4-BE49-F238E27FC236}">
              <a16:creationId xmlns:a16="http://schemas.microsoft.com/office/drawing/2014/main" id="{4C1DD21F-DFC3-4DE0-B3FA-0767D10771EF}"/>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5" name="正方形/長方形 394">
          <a:extLst>
            <a:ext uri="{FF2B5EF4-FFF2-40B4-BE49-F238E27FC236}">
              <a16:creationId xmlns:a16="http://schemas.microsoft.com/office/drawing/2014/main" id="{3FB7AC7C-9F4F-4DB5-B925-D81F437E896C}"/>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6" name="正方形/長方形 395">
          <a:extLst>
            <a:ext uri="{FF2B5EF4-FFF2-40B4-BE49-F238E27FC236}">
              <a16:creationId xmlns:a16="http://schemas.microsoft.com/office/drawing/2014/main" id="{BF9C1CAD-0C45-4926-9C42-EA96053FEBD5}"/>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7" name="正方形/長方形 396">
          <a:extLst>
            <a:ext uri="{FF2B5EF4-FFF2-40B4-BE49-F238E27FC236}">
              <a16:creationId xmlns:a16="http://schemas.microsoft.com/office/drawing/2014/main" id="{82F70069-8DE5-4591-9A66-B0511E5B351C}"/>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8" name="正方形/長方形 397">
          <a:extLst>
            <a:ext uri="{FF2B5EF4-FFF2-40B4-BE49-F238E27FC236}">
              <a16:creationId xmlns:a16="http://schemas.microsoft.com/office/drawing/2014/main" id="{D358A962-5746-4D47-804F-ED46A0E9F0A7}"/>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9" name="正方形/長方形 398">
          <a:extLst>
            <a:ext uri="{FF2B5EF4-FFF2-40B4-BE49-F238E27FC236}">
              <a16:creationId xmlns:a16="http://schemas.microsoft.com/office/drawing/2014/main" id="{9282CA8F-58D0-4FA0-809E-E859EDF394D2}"/>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0" name="正方形/長方形 399">
          <a:extLst>
            <a:ext uri="{FF2B5EF4-FFF2-40B4-BE49-F238E27FC236}">
              <a16:creationId xmlns:a16="http://schemas.microsoft.com/office/drawing/2014/main" id="{E822B0CE-C397-4EDB-9D16-BA2E9B63774A}"/>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1" name="正方形/長方形 400">
          <a:extLst>
            <a:ext uri="{FF2B5EF4-FFF2-40B4-BE49-F238E27FC236}">
              <a16:creationId xmlns:a16="http://schemas.microsoft.com/office/drawing/2014/main" id="{A1F68198-AFBE-4503-8008-FE467DEC4CDC}"/>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正方形/長方形 401">
          <a:extLst>
            <a:ext uri="{FF2B5EF4-FFF2-40B4-BE49-F238E27FC236}">
              <a16:creationId xmlns:a16="http://schemas.microsoft.com/office/drawing/2014/main" id="{7368E309-BF11-42C6-9ED8-DCA8DFA459A6}"/>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3" name="テキスト ボックス 402">
          <a:extLst>
            <a:ext uri="{FF2B5EF4-FFF2-40B4-BE49-F238E27FC236}">
              <a16:creationId xmlns:a16="http://schemas.microsoft.com/office/drawing/2014/main" id="{DD1DD544-71B1-4908-A018-607CA43F8322}"/>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4" name="直線コネクタ 403">
          <a:extLst>
            <a:ext uri="{FF2B5EF4-FFF2-40B4-BE49-F238E27FC236}">
              <a16:creationId xmlns:a16="http://schemas.microsoft.com/office/drawing/2014/main" id="{9DBDACB7-BF98-4150-8AE4-2EB53E929018}"/>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5" name="テキスト ボックス 404">
          <a:extLst>
            <a:ext uri="{FF2B5EF4-FFF2-40B4-BE49-F238E27FC236}">
              <a16:creationId xmlns:a16="http://schemas.microsoft.com/office/drawing/2014/main" id="{CC98826B-D7A4-4BB7-941B-D0A003D3A831}"/>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6" name="直線コネクタ 405">
          <a:extLst>
            <a:ext uri="{FF2B5EF4-FFF2-40B4-BE49-F238E27FC236}">
              <a16:creationId xmlns:a16="http://schemas.microsoft.com/office/drawing/2014/main" id="{7CE0DD17-0055-45C3-97ED-C624B9F353FC}"/>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7" name="テキスト ボックス 406">
          <a:extLst>
            <a:ext uri="{FF2B5EF4-FFF2-40B4-BE49-F238E27FC236}">
              <a16:creationId xmlns:a16="http://schemas.microsoft.com/office/drawing/2014/main" id="{6EC67CAB-B6C0-4E3E-9F24-6F67F919DD48}"/>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8" name="直線コネクタ 407">
          <a:extLst>
            <a:ext uri="{FF2B5EF4-FFF2-40B4-BE49-F238E27FC236}">
              <a16:creationId xmlns:a16="http://schemas.microsoft.com/office/drawing/2014/main" id="{CF124687-D461-4B38-BA7D-6536369867D3}"/>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9" name="テキスト ボックス 408">
          <a:extLst>
            <a:ext uri="{FF2B5EF4-FFF2-40B4-BE49-F238E27FC236}">
              <a16:creationId xmlns:a16="http://schemas.microsoft.com/office/drawing/2014/main" id="{599CDB51-26C1-41E8-9C47-34BFB002DC12}"/>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0" name="直線コネクタ 409">
          <a:extLst>
            <a:ext uri="{FF2B5EF4-FFF2-40B4-BE49-F238E27FC236}">
              <a16:creationId xmlns:a16="http://schemas.microsoft.com/office/drawing/2014/main" id="{3C40F896-1AB0-4201-8C9A-46B3FFB8CF2C}"/>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1" name="テキスト ボックス 410">
          <a:extLst>
            <a:ext uri="{FF2B5EF4-FFF2-40B4-BE49-F238E27FC236}">
              <a16:creationId xmlns:a16="http://schemas.microsoft.com/office/drawing/2014/main" id="{862FAD1A-6DB7-457F-9AFE-A26F5DD6A38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2" name="直線コネクタ 411">
          <a:extLst>
            <a:ext uri="{FF2B5EF4-FFF2-40B4-BE49-F238E27FC236}">
              <a16:creationId xmlns:a16="http://schemas.microsoft.com/office/drawing/2014/main" id="{2C8AE25C-D911-4C0D-A07C-1EB7521BA26D}"/>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3" name="テキスト ボックス 412">
          <a:extLst>
            <a:ext uri="{FF2B5EF4-FFF2-40B4-BE49-F238E27FC236}">
              <a16:creationId xmlns:a16="http://schemas.microsoft.com/office/drawing/2014/main" id="{55612FB9-F4AC-49D8-8267-9E244EEA9F0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4" name="直線コネクタ 413">
          <a:extLst>
            <a:ext uri="{FF2B5EF4-FFF2-40B4-BE49-F238E27FC236}">
              <a16:creationId xmlns:a16="http://schemas.microsoft.com/office/drawing/2014/main" id="{299BEE50-AE64-445B-AF4E-908B8E19F169}"/>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5" name="テキスト ボックス 414">
          <a:extLst>
            <a:ext uri="{FF2B5EF4-FFF2-40B4-BE49-F238E27FC236}">
              <a16:creationId xmlns:a16="http://schemas.microsoft.com/office/drawing/2014/main" id="{CA636C6A-44D9-41FE-80A7-5D36D0A8946E}"/>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6" name="直線コネクタ 415">
          <a:extLst>
            <a:ext uri="{FF2B5EF4-FFF2-40B4-BE49-F238E27FC236}">
              <a16:creationId xmlns:a16="http://schemas.microsoft.com/office/drawing/2014/main" id="{42FA5230-429E-4701-B4B0-6BD94F66E19D}"/>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7" name="テキスト ボックス 416">
          <a:extLst>
            <a:ext uri="{FF2B5EF4-FFF2-40B4-BE49-F238E27FC236}">
              <a16:creationId xmlns:a16="http://schemas.microsoft.com/office/drawing/2014/main" id="{55BF9F78-99F2-4ADF-95C5-D9BCD8750029}"/>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8" name="直線コネクタ 417">
          <a:extLst>
            <a:ext uri="{FF2B5EF4-FFF2-40B4-BE49-F238E27FC236}">
              <a16:creationId xmlns:a16="http://schemas.microsoft.com/office/drawing/2014/main" id="{EB94EB7E-BF8A-4299-B18F-72C9B8E002F6}"/>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9" name="【認定こども園・幼稚園・保育所】&#10;有形固定資産減価償却率グラフ枠">
          <a:extLst>
            <a:ext uri="{FF2B5EF4-FFF2-40B4-BE49-F238E27FC236}">
              <a16:creationId xmlns:a16="http://schemas.microsoft.com/office/drawing/2014/main" id="{EC6DB45B-3607-4C38-9F78-4BB5C7841143}"/>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79466</xdr:rowOff>
    </xdr:from>
    <xdr:to>
      <xdr:col>85</xdr:col>
      <xdr:colOff>126364</xdr:colOff>
      <xdr:row>42</xdr:row>
      <xdr:rowOff>92528</xdr:rowOff>
    </xdr:to>
    <xdr:cxnSp macro="">
      <xdr:nvCxnSpPr>
        <xdr:cNvPr id="420" name="直線コネクタ 419">
          <a:extLst>
            <a:ext uri="{FF2B5EF4-FFF2-40B4-BE49-F238E27FC236}">
              <a16:creationId xmlns:a16="http://schemas.microsoft.com/office/drawing/2014/main" id="{F687E50F-E42B-4B8B-AF23-344848718DD9}"/>
            </a:ext>
          </a:extLst>
        </xdr:cNvPr>
        <xdr:cNvCxnSpPr/>
      </xdr:nvCxnSpPr>
      <xdr:spPr>
        <a:xfrm flipV="1">
          <a:off x="16318864" y="5737316"/>
          <a:ext cx="0" cy="15561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1" name="【認定こども園・幼稚園・保育所】&#10;有形固定資産減価償却率最小値テキスト">
          <a:extLst>
            <a:ext uri="{FF2B5EF4-FFF2-40B4-BE49-F238E27FC236}">
              <a16:creationId xmlns:a16="http://schemas.microsoft.com/office/drawing/2014/main" id="{7C1E30AD-545F-4A14-A730-75D9C2B96214}"/>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2" name="直線コネクタ 421">
          <a:extLst>
            <a:ext uri="{FF2B5EF4-FFF2-40B4-BE49-F238E27FC236}">
              <a16:creationId xmlns:a16="http://schemas.microsoft.com/office/drawing/2014/main" id="{2ED67ED2-9F19-4205-9C62-E72187E17353}"/>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26143</xdr:rowOff>
    </xdr:from>
    <xdr:ext cx="340478" cy="259045"/>
    <xdr:sp macro="" textlink="">
      <xdr:nvSpPr>
        <xdr:cNvPr id="423" name="【認定こども園・幼稚園・保育所】&#10;有形固定資産減価償却率最大値テキスト">
          <a:extLst>
            <a:ext uri="{FF2B5EF4-FFF2-40B4-BE49-F238E27FC236}">
              <a16:creationId xmlns:a16="http://schemas.microsoft.com/office/drawing/2014/main" id="{6A1E4CDE-80C0-47D2-82C3-D51C53755DD2}"/>
            </a:ext>
          </a:extLst>
        </xdr:cNvPr>
        <xdr:cNvSpPr txBox="1"/>
      </xdr:nvSpPr>
      <xdr:spPr>
        <a:xfrm>
          <a:off x="16357600" y="551254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79466</xdr:rowOff>
    </xdr:from>
    <xdr:to>
      <xdr:col>86</xdr:col>
      <xdr:colOff>25400</xdr:colOff>
      <xdr:row>33</xdr:row>
      <xdr:rowOff>79466</xdr:rowOff>
    </xdr:to>
    <xdr:cxnSp macro="">
      <xdr:nvCxnSpPr>
        <xdr:cNvPr id="424" name="直線コネクタ 423">
          <a:extLst>
            <a:ext uri="{FF2B5EF4-FFF2-40B4-BE49-F238E27FC236}">
              <a16:creationId xmlns:a16="http://schemas.microsoft.com/office/drawing/2014/main" id="{74E99448-B217-4CD7-83AC-AFDD14EB97CB}"/>
            </a:ext>
          </a:extLst>
        </xdr:cNvPr>
        <xdr:cNvCxnSpPr/>
      </xdr:nvCxnSpPr>
      <xdr:spPr>
        <a:xfrm>
          <a:off x="16230600" y="5737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41383</xdr:rowOff>
    </xdr:from>
    <xdr:ext cx="405111" cy="259045"/>
    <xdr:sp macro="" textlink="">
      <xdr:nvSpPr>
        <xdr:cNvPr id="425" name="【認定こども園・幼稚園・保育所】&#10;有形固定資産減価償却率平均値テキスト">
          <a:extLst>
            <a:ext uri="{FF2B5EF4-FFF2-40B4-BE49-F238E27FC236}">
              <a16:creationId xmlns:a16="http://schemas.microsoft.com/office/drawing/2014/main" id="{B230A882-2F42-4EA3-ACC4-A54959F630C8}"/>
            </a:ext>
          </a:extLst>
        </xdr:cNvPr>
        <xdr:cNvSpPr txBox="1"/>
      </xdr:nvSpPr>
      <xdr:spPr>
        <a:xfrm>
          <a:off x="16357600" y="65564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62956</xdr:rowOff>
    </xdr:from>
    <xdr:to>
      <xdr:col>85</xdr:col>
      <xdr:colOff>177800</xdr:colOff>
      <xdr:row>38</xdr:row>
      <xdr:rowOff>164556</xdr:rowOff>
    </xdr:to>
    <xdr:sp macro="" textlink="">
      <xdr:nvSpPr>
        <xdr:cNvPr id="426" name="フローチャート: 判断 425">
          <a:extLst>
            <a:ext uri="{FF2B5EF4-FFF2-40B4-BE49-F238E27FC236}">
              <a16:creationId xmlns:a16="http://schemas.microsoft.com/office/drawing/2014/main" id="{91F1915F-8D5E-4895-A239-4631066F2BF3}"/>
            </a:ext>
          </a:extLst>
        </xdr:cNvPr>
        <xdr:cNvSpPr/>
      </xdr:nvSpPr>
      <xdr:spPr>
        <a:xfrm>
          <a:off x="16268700" y="657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54791</xdr:rowOff>
    </xdr:from>
    <xdr:to>
      <xdr:col>81</xdr:col>
      <xdr:colOff>101600</xdr:colOff>
      <xdr:row>38</xdr:row>
      <xdr:rowOff>156391</xdr:rowOff>
    </xdr:to>
    <xdr:sp macro="" textlink="">
      <xdr:nvSpPr>
        <xdr:cNvPr id="427" name="フローチャート: 判断 426">
          <a:extLst>
            <a:ext uri="{FF2B5EF4-FFF2-40B4-BE49-F238E27FC236}">
              <a16:creationId xmlns:a16="http://schemas.microsoft.com/office/drawing/2014/main" id="{75F1413C-38FC-4AD5-935F-BE44DCB0E998}"/>
            </a:ext>
          </a:extLst>
        </xdr:cNvPr>
        <xdr:cNvSpPr/>
      </xdr:nvSpPr>
      <xdr:spPr>
        <a:xfrm>
          <a:off x="15430500" y="656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10704</xdr:rowOff>
    </xdr:from>
    <xdr:to>
      <xdr:col>76</xdr:col>
      <xdr:colOff>165100</xdr:colOff>
      <xdr:row>38</xdr:row>
      <xdr:rowOff>112304</xdr:rowOff>
    </xdr:to>
    <xdr:sp macro="" textlink="">
      <xdr:nvSpPr>
        <xdr:cNvPr id="428" name="フローチャート: 判断 427">
          <a:extLst>
            <a:ext uri="{FF2B5EF4-FFF2-40B4-BE49-F238E27FC236}">
              <a16:creationId xmlns:a16="http://schemas.microsoft.com/office/drawing/2014/main" id="{6F751B0D-5B4C-4298-A9D4-53A359CC8754}"/>
            </a:ext>
          </a:extLst>
        </xdr:cNvPr>
        <xdr:cNvSpPr/>
      </xdr:nvSpPr>
      <xdr:spPr>
        <a:xfrm>
          <a:off x="14541500" y="6525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108676</xdr:rowOff>
    </xdr:from>
    <xdr:to>
      <xdr:col>72</xdr:col>
      <xdr:colOff>38100</xdr:colOff>
      <xdr:row>38</xdr:row>
      <xdr:rowOff>38826</xdr:rowOff>
    </xdr:to>
    <xdr:sp macro="" textlink="">
      <xdr:nvSpPr>
        <xdr:cNvPr id="429" name="フローチャート: 判断 428">
          <a:extLst>
            <a:ext uri="{FF2B5EF4-FFF2-40B4-BE49-F238E27FC236}">
              <a16:creationId xmlns:a16="http://schemas.microsoft.com/office/drawing/2014/main" id="{5F6BAF16-3724-4493-AF39-D5FB252987F6}"/>
            </a:ext>
          </a:extLst>
        </xdr:cNvPr>
        <xdr:cNvSpPr/>
      </xdr:nvSpPr>
      <xdr:spPr>
        <a:xfrm>
          <a:off x="13652500" y="6452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33564</xdr:rowOff>
    </xdr:from>
    <xdr:to>
      <xdr:col>67</xdr:col>
      <xdr:colOff>101600</xdr:colOff>
      <xdr:row>37</xdr:row>
      <xdr:rowOff>135164</xdr:rowOff>
    </xdr:to>
    <xdr:sp macro="" textlink="">
      <xdr:nvSpPr>
        <xdr:cNvPr id="430" name="フローチャート: 判断 429">
          <a:extLst>
            <a:ext uri="{FF2B5EF4-FFF2-40B4-BE49-F238E27FC236}">
              <a16:creationId xmlns:a16="http://schemas.microsoft.com/office/drawing/2014/main" id="{C5A1946A-FDA6-4B4E-A9F0-BD6F807AE9F1}"/>
            </a:ext>
          </a:extLst>
        </xdr:cNvPr>
        <xdr:cNvSpPr/>
      </xdr:nvSpPr>
      <xdr:spPr>
        <a:xfrm>
          <a:off x="12763500" y="6377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D042AE4C-FDEE-4AB9-B5B5-95AB1142A90D}"/>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43144E53-AA8E-4FB9-9D21-6D290B806F94}"/>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44D4BCAB-383A-4542-A62B-4FC599BFFA11}"/>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A0F47B04-F2F7-441C-930F-E7580D059781}"/>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22B78A54-83FD-4E58-A47B-4B1B04FA4284}"/>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10704</xdr:rowOff>
    </xdr:from>
    <xdr:to>
      <xdr:col>85</xdr:col>
      <xdr:colOff>177800</xdr:colOff>
      <xdr:row>36</xdr:row>
      <xdr:rowOff>112304</xdr:rowOff>
    </xdr:to>
    <xdr:sp macro="" textlink="">
      <xdr:nvSpPr>
        <xdr:cNvPr id="436" name="楕円 435">
          <a:extLst>
            <a:ext uri="{FF2B5EF4-FFF2-40B4-BE49-F238E27FC236}">
              <a16:creationId xmlns:a16="http://schemas.microsoft.com/office/drawing/2014/main" id="{87546838-726E-4FE9-BC3C-11AA9513F348}"/>
            </a:ext>
          </a:extLst>
        </xdr:cNvPr>
        <xdr:cNvSpPr/>
      </xdr:nvSpPr>
      <xdr:spPr>
        <a:xfrm>
          <a:off x="16268700" y="6182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33581</xdr:rowOff>
    </xdr:from>
    <xdr:ext cx="405111" cy="259045"/>
    <xdr:sp macro="" textlink="">
      <xdr:nvSpPr>
        <xdr:cNvPr id="437" name="【認定こども園・幼稚園・保育所】&#10;有形固定資産減価償却率該当値テキスト">
          <a:extLst>
            <a:ext uri="{FF2B5EF4-FFF2-40B4-BE49-F238E27FC236}">
              <a16:creationId xmlns:a16="http://schemas.microsoft.com/office/drawing/2014/main" id="{806D2685-B6DC-4B44-9966-50CE9B145991}"/>
            </a:ext>
          </a:extLst>
        </xdr:cNvPr>
        <xdr:cNvSpPr txBox="1"/>
      </xdr:nvSpPr>
      <xdr:spPr>
        <a:xfrm>
          <a:off x="16357600" y="60343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141333</xdr:rowOff>
    </xdr:from>
    <xdr:to>
      <xdr:col>81</xdr:col>
      <xdr:colOff>101600</xdr:colOff>
      <xdr:row>36</xdr:row>
      <xdr:rowOff>71483</xdr:rowOff>
    </xdr:to>
    <xdr:sp macro="" textlink="">
      <xdr:nvSpPr>
        <xdr:cNvPr id="438" name="楕円 437">
          <a:extLst>
            <a:ext uri="{FF2B5EF4-FFF2-40B4-BE49-F238E27FC236}">
              <a16:creationId xmlns:a16="http://schemas.microsoft.com/office/drawing/2014/main" id="{B57186CD-8FFC-4ABE-8FB5-32676962D452}"/>
            </a:ext>
          </a:extLst>
        </xdr:cNvPr>
        <xdr:cNvSpPr/>
      </xdr:nvSpPr>
      <xdr:spPr>
        <a:xfrm>
          <a:off x="15430500" y="6142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20683</xdr:rowOff>
    </xdr:from>
    <xdr:to>
      <xdr:col>85</xdr:col>
      <xdr:colOff>127000</xdr:colOff>
      <xdr:row>36</xdr:row>
      <xdr:rowOff>61504</xdr:rowOff>
    </xdr:to>
    <xdr:cxnSp macro="">
      <xdr:nvCxnSpPr>
        <xdr:cNvPr id="439" name="直線コネクタ 438">
          <a:extLst>
            <a:ext uri="{FF2B5EF4-FFF2-40B4-BE49-F238E27FC236}">
              <a16:creationId xmlns:a16="http://schemas.microsoft.com/office/drawing/2014/main" id="{0EB61CB0-8912-4AA8-AE78-438C9C095957}"/>
            </a:ext>
          </a:extLst>
        </xdr:cNvPr>
        <xdr:cNvCxnSpPr/>
      </xdr:nvCxnSpPr>
      <xdr:spPr>
        <a:xfrm>
          <a:off x="15481300" y="6192883"/>
          <a:ext cx="8382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100511</xdr:rowOff>
    </xdr:from>
    <xdr:to>
      <xdr:col>76</xdr:col>
      <xdr:colOff>165100</xdr:colOff>
      <xdr:row>36</xdr:row>
      <xdr:rowOff>30661</xdr:rowOff>
    </xdr:to>
    <xdr:sp macro="" textlink="">
      <xdr:nvSpPr>
        <xdr:cNvPr id="440" name="楕円 439">
          <a:extLst>
            <a:ext uri="{FF2B5EF4-FFF2-40B4-BE49-F238E27FC236}">
              <a16:creationId xmlns:a16="http://schemas.microsoft.com/office/drawing/2014/main" id="{13EE96F7-60DE-482D-98D6-DDFE32F79084}"/>
            </a:ext>
          </a:extLst>
        </xdr:cNvPr>
        <xdr:cNvSpPr/>
      </xdr:nvSpPr>
      <xdr:spPr>
        <a:xfrm>
          <a:off x="14541500" y="6101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151311</xdr:rowOff>
    </xdr:from>
    <xdr:to>
      <xdr:col>81</xdr:col>
      <xdr:colOff>50800</xdr:colOff>
      <xdr:row>36</xdr:row>
      <xdr:rowOff>20683</xdr:rowOff>
    </xdr:to>
    <xdr:cxnSp macro="">
      <xdr:nvCxnSpPr>
        <xdr:cNvPr id="441" name="直線コネクタ 440">
          <a:extLst>
            <a:ext uri="{FF2B5EF4-FFF2-40B4-BE49-F238E27FC236}">
              <a16:creationId xmlns:a16="http://schemas.microsoft.com/office/drawing/2014/main" id="{24687949-A5FE-4ADB-9297-C947CBF7F4A4}"/>
            </a:ext>
          </a:extLst>
        </xdr:cNvPr>
        <xdr:cNvCxnSpPr/>
      </xdr:nvCxnSpPr>
      <xdr:spPr>
        <a:xfrm>
          <a:off x="14592300" y="6152061"/>
          <a:ext cx="889000" cy="40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61323</xdr:rowOff>
    </xdr:from>
    <xdr:to>
      <xdr:col>72</xdr:col>
      <xdr:colOff>38100</xdr:colOff>
      <xdr:row>35</xdr:row>
      <xdr:rowOff>162923</xdr:rowOff>
    </xdr:to>
    <xdr:sp macro="" textlink="">
      <xdr:nvSpPr>
        <xdr:cNvPr id="442" name="楕円 441">
          <a:extLst>
            <a:ext uri="{FF2B5EF4-FFF2-40B4-BE49-F238E27FC236}">
              <a16:creationId xmlns:a16="http://schemas.microsoft.com/office/drawing/2014/main" id="{6E041B31-84BA-4251-8E1C-0D03695AE66B}"/>
            </a:ext>
          </a:extLst>
        </xdr:cNvPr>
        <xdr:cNvSpPr/>
      </xdr:nvSpPr>
      <xdr:spPr>
        <a:xfrm>
          <a:off x="13652500" y="6062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112123</xdr:rowOff>
    </xdr:from>
    <xdr:to>
      <xdr:col>76</xdr:col>
      <xdr:colOff>114300</xdr:colOff>
      <xdr:row>35</xdr:row>
      <xdr:rowOff>151311</xdr:rowOff>
    </xdr:to>
    <xdr:cxnSp macro="">
      <xdr:nvCxnSpPr>
        <xdr:cNvPr id="443" name="直線コネクタ 442">
          <a:extLst>
            <a:ext uri="{FF2B5EF4-FFF2-40B4-BE49-F238E27FC236}">
              <a16:creationId xmlns:a16="http://schemas.microsoft.com/office/drawing/2014/main" id="{779053C3-7B33-4565-9077-BF6A6FC9FC92}"/>
            </a:ext>
          </a:extLst>
        </xdr:cNvPr>
        <xdr:cNvCxnSpPr/>
      </xdr:nvCxnSpPr>
      <xdr:spPr>
        <a:xfrm>
          <a:off x="13703300" y="6112873"/>
          <a:ext cx="8890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22134</xdr:rowOff>
    </xdr:from>
    <xdr:to>
      <xdr:col>67</xdr:col>
      <xdr:colOff>101600</xdr:colOff>
      <xdr:row>35</xdr:row>
      <xdr:rowOff>123734</xdr:rowOff>
    </xdr:to>
    <xdr:sp macro="" textlink="">
      <xdr:nvSpPr>
        <xdr:cNvPr id="444" name="楕円 443">
          <a:extLst>
            <a:ext uri="{FF2B5EF4-FFF2-40B4-BE49-F238E27FC236}">
              <a16:creationId xmlns:a16="http://schemas.microsoft.com/office/drawing/2014/main" id="{BEBBF5F3-BCD0-4D66-80B9-E54690043165}"/>
            </a:ext>
          </a:extLst>
        </xdr:cNvPr>
        <xdr:cNvSpPr/>
      </xdr:nvSpPr>
      <xdr:spPr>
        <a:xfrm>
          <a:off x="12763500" y="6022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72934</xdr:rowOff>
    </xdr:from>
    <xdr:to>
      <xdr:col>71</xdr:col>
      <xdr:colOff>177800</xdr:colOff>
      <xdr:row>35</xdr:row>
      <xdr:rowOff>112123</xdr:rowOff>
    </xdr:to>
    <xdr:cxnSp macro="">
      <xdr:nvCxnSpPr>
        <xdr:cNvPr id="445" name="直線コネクタ 444">
          <a:extLst>
            <a:ext uri="{FF2B5EF4-FFF2-40B4-BE49-F238E27FC236}">
              <a16:creationId xmlns:a16="http://schemas.microsoft.com/office/drawing/2014/main" id="{64F4C857-29E6-4DB3-A833-B3E486ACC215}"/>
            </a:ext>
          </a:extLst>
        </xdr:cNvPr>
        <xdr:cNvCxnSpPr/>
      </xdr:nvCxnSpPr>
      <xdr:spPr>
        <a:xfrm>
          <a:off x="12814300" y="6073684"/>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147518</xdr:rowOff>
    </xdr:from>
    <xdr:ext cx="405111" cy="259045"/>
    <xdr:sp macro="" textlink="">
      <xdr:nvSpPr>
        <xdr:cNvPr id="446" name="n_1aveValue【認定こども園・幼稚園・保育所】&#10;有形固定資産減価償却率">
          <a:extLst>
            <a:ext uri="{FF2B5EF4-FFF2-40B4-BE49-F238E27FC236}">
              <a16:creationId xmlns:a16="http://schemas.microsoft.com/office/drawing/2014/main" id="{3DC35488-C93D-48A7-A21C-536FE72A5CD5}"/>
            </a:ext>
          </a:extLst>
        </xdr:cNvPr>
        <xdr:cNvSpPr txBox="1"/>
      </xdr:nvSpPr>
      <xdr:spPr>
        <a:xfrm>
          <a:off x="15266044" y="66626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103431</xdr:rowOff>
    </xdr:from>
    <xdr:ext cx="405111" cy="259045"/>
    <xdr:sp macro="" textlink="">
      <xdr:nvSpPr>
        <xdr:cNvPr id="447" name="n_2aveValue【認定こども園・幼稚園・保育所】&#10;有形固定資産減価償却率">
          <a:extLst>
            <a:ext uri="{FF2B5EF4-FFF2-40B4-BE49-F238E27FC236}">
              <a16:creationId xmlns:a16="http://schemas.microsoft.com/office/drawing/2014/main" id="{828C43D9-B1CC-4049-9419-D888958B3BE1}"/>
            </a:ext>
          </a:extLst>
        </xdr:cNvPr>
        <xdr:cNvSpPr txBox="1"/>
      </xdr:nvSpPr>
      <xdr:spPr>
        <a:xfrm>
          <a:off x="14389744" y="66185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29953</xdr:rowOff>
    </xdr:from>
    <xdr:ext cx="405111" cy="259045"/>
    <xdr:sp macro="" textlink="">
      <xdr:nvSpPr>
        <xdr:cNvPr id="448" name="n_3aveValue【認定こども園・幼稚園・保育所】&#10;有形固定資産減価償却率">
          <a:extLst>
            <a:ext uri="{FF2B5EF4-FFF2-40B4-BE49-F238E27FC236}">
              <a16:creationId xmlns:a16="http://schemas.microsoft.com/office/drawing/2014/main" id="{00F4EE4C-1838-424F-AEA6-3564AB16F1D1}"/>
            </a:ext>
          </a:extLst>
        </xdr:cNvPr>
        <xdr:cNvSpPr txBox="1"/>
      </xdr:nvSpPr>
      <xdr:spPr>
        <a:xfrm>
          <a:off x="13500744" y="65450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126292</xdr:rowOff>
    </xdr:from>
    <xdr:ext cx="405111" cy="259045"/>
    <xdr:sp macro="" textlink="">
      <xdr:nvSpPr>
        <xdr:cNvPr id="449" name="n_4aveValue【認定こども園・幼稚園・保育所】&#10;有形固定資産減価償却率">
          <a:extLst>
            <a:ext uri="{FF2B5EF4-FFF2-40B4-BE49-F238E27FC236}">
              <a16:creationId xmlns:a16="http://schemas.microsoft.com/office/drawing/2014/main" id="{FF6F584C-C41C-4050-971E-B65684ADBCB3}"/>
            </a:ext>
          </a:extLst>
        </xdr:cNvPr>
        <xdr:cNvSpPr txBox="1"/>
      </xdr:nvSpPr>
      <xdr:spPr>
        <a:xfrm>
          <a:off x="12611744" y="6469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88010</xdr:rowOff>
    </xdr:from>
    <xdr:ext cx="405111" cy="259045"/>
    <xdr:sp macro="" textlink="">
      <xdr:nvSpPr>
        <xdr:cNvPr id="450" name="n_1mainValue【認定こども園・幼稚園・保育所】&#10;有形固定資産減価償却率">
          <a:extLst>
            <a:ext uri="{FF2B5EF4-FFF2-40B4-BE49-F238E27FC236}">
              <a16:creationId xmlns:a16="http://schemas.microsoft.com/office/drawing/2014/main" id="{7980D25F-9401-4D0F-AF84-CBC09A9862D5}"/>
            </a:ext>
          </a:extLst>
        </xdr:cNvPr>
        <xdr:cNvSpPr txBox="1"/>
      </xdr:nvSpPr>
      <xdr:spPr>
        <a:xfrm>
          <a:off x="15266044" y="59173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47188</xdr:rowOff>
    </xdr:from>
    <xdr:ext cx="405111" cy="259045"/>
    <xdr:sp macro="" textlink="">
      <xdr:nvSpPr>
        <xdr:cNvPr id="451" name="n_2mainValue【認定こども園・幼稚園・保育所】&#10;有形固定資産減価償却率">
          <a:extLst>
            <a:ext uri="{FF2B5EF4-FFF2-40B4-BE49-F238E27FC236}">
              <a16:creationId xmlns:a16="http://schemas.microsoft.com/office/drawing/2014/main" id="{9DDA6C08-04BE-4C0A-BAFB-DFE046823383}"/>
            </a:ext>
          </a:extLst>
        </xdr:cNvPr>
        <xdr:cNvSpPr txBox="1"/>
      </xdr:nvSpPr>
      <xdr:spPr>
        <a:xfrm>
          <a:off x="14389744" y="5876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8000</xdr:rowOff>
    </xdr:from>
    <xdr:ext cx="405111" cy="259045"/>
    <xdr:sp macro="" textlink="">
      <xdr:nvSpPr>
        <xdr:cNvPr id="452" name="n_3mainValue【認定こども園・幼稚園・保育所】&#10;有形固定資産減価償却率">
          <a:extLst>
            <a:ext uri="{FF2B5EF4-FFF2-40B4-BE49-F238E27FC236}">
              <a16:creationId xmlns:a16="http://schemas.microsoft.com/office/drawing/2014/main" id="{583F12F0-F97C-44D2-80CC-BA73F1F10EB4}"/>
            </a:ext>
          </a:extLst>
        </xdr:cNvPr>
        <xdr:cNvSpPr txBox="1"/>
      </xdr:nvSpPr>
      <xdr:spPr>
        <a:xfrm>
          <a:off x="13500744" y="5837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33</xdr:row>
      <xdr:rowOff>140261</xdr:rowOff>
    </xdr:from>
    <xdr:ext cx="405111" cy="259045"/>
    <xdr:sp macro="" textlink="">
      <xdr:nvSpPr>
        <xdr:cNvPr id="453" name="n_4mainValue【認定こども園・幼稚園・保育所】&#10;有形固定資産減価償却率">
          <a:extLst>
            <a:ext uri="{FF2B5EF4-FFF2-40B4-BE49-F238E27FC236}">
              <a16:creationId xmlns:a16="http://schemas.microsoft.com/office/drawing/2014/main" id="{BC1CFD79-7779-478C-8D0D-A35D583A1249}"/>
            </a:ext>
          </a:extLst>
        </xdr:cNvPr>
        <xdr:cNvSpPr txBox="1"/>
      </xdr:nvSpPr>
      <xdr:spPr>
        <a:xfrm>
          <a:off x="12611744" y="57981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4" name="正方形/長方形 453">
          <a:extLst>
            <a:ext uri="{FF2B5EF4-FFF2-40B4-BE49-F238E27FC236}">
              <a16:creationId xmlns:a16="http://schemas.microsoft.com/office/drawing/2014/main" id="{415CCC89-8BDB-4982-BCE8-83D4751153E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5" name="正方形/長方形 454">
          <a:extLst>
            <a:ext uri="{FF2B5EF4-FFF2-40B4-BE49-F238E27FC236}">
              <a16:creationId xmlns:a16="http://schemas.microsoft.com/office/drawing/2014/main" id="{F9041801-74FC-4F0B-AC5B-6F9D2540C864}"/>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6" name="正方形/長方形 455">
          <a:extLst>
            <a:ext uri="{FF2B5EF4-FFF2-40B4-BE49-F238E27FC236}">
              <a16:creationId xmlns:a16="http://schemas.microsoft.com/office/drawing/2014/main" id="{D8C4EC8E-B961-4278-BC4D-6F2619BEFE5E}"/>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7" name="正方形/長方形 456">
          <a:extLst>
            <a:ext uri="{FF2B5EF4-FFF2-40B4-BE49-F238E27FC236}">
              <a16:creationId xmlns:a16="http://schemas.microsoft.com/office/drawing/2014/main" id="{FB9430FE-6A92-412C-8435-BCE583D71B6E}"/>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8" name="正方形/長方形 457">
          <a:extLst>
            <a:ext uri="{FF2B5EF4-FFF2-40B4-BE49-F238E27FC236}">
              <a16:creationId xmlns:a16="http://schemas.microsoft.com/office/drawing/2014/main" id="{6B40794C-A2AC-4768-81C8-F5B372DAD8F2}"/>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9" name="正方形/長方形 458">
          <a:extLst>
            <a:ext uri="{FF2B5EF4-FFF2-40B4-BE49-F238E27FC236}">
              <a16:creationId xmlns:a16="http://schemas.microsoft.com/office/drawing/2014/main" id="{C981FBA0-4BEE-4AC4-B2A7-C3C3BF27050C}"/>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0" name="正方形/長方形 459">
          <a:extLst>
            <a:ext uri="{FF2B5EF4-FFF2-40B4-BE49-F238E27FC236}">
              <a16:creationId xmlns:a16="http://schemas.microsoft.com/office/drawing/2014/main" id="{1BF137E8-4193-46E6-A9A9-E6C710A636B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1" name="正方形/長方形 460">
          <a:extLst>
            <a:ext uri="{FF2B5EF4-FFF2-40B4-BE49-F238E27FC236}">
              <a16:creationId xmlns:a16="http://schemas.microsoft.com/office/drawing/2014/main" id="{2F208E92-E667-4DB9-A64C-77EA0BB26048}"/>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2" name="テキスト ボックス 461">
          <a:extLst>
            <a:ext uri="{FF2B5EF4-FFF2-40B4-BE49-F238E27FC236}">
              <a16:creationId xmlns:a16="http://schemas.microsoft.com/office/drawing/2014/main" id="{F3F87183-9C01-4862-AD1C-92FB9B47875F}"/>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3" name="直線コネクタ 462">
          <a:extLst>
            <a:ext uri="{FF2B5EF4-FFF2-40B4-BE49-F238E27FC236}">
              <a16:creationId xmlns:a16="http://schemas.microsoft.com/office/drawing/2014/main" id="{6CEF6546-069F-473D-A785-B9631A81E9E7}"/>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64" name="直線コネクタ 463">
          <a:extLst>
            <a:ext uri="{FF2B5EF4-FFF2-40B4-BE49-F238E27FC236}">
              <a16:creationId xmlns:a16="http://schemas.microsoft.com/office/drawing/2014/main" id="{787B38D1-6D38-4CE3-AB3B-923155F3527B}"/>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65" name="テキスト ボックス 464">
          <a:extLst>
            <a:ext uri="{FF2B5EF4-FFF2-40B4-BE49-F238E27FC236}">
              <a16:creationId xmlns:a16="http://schemas.microsoft.com/office/drawing/2014/main" id="{9BC3D3D9-953F-4B88-8BA1-AF4695FAC214}"/>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66" name="直線コネクタ 465">
          <a:extLst>
            <a:ext uri="{FF2B5EF4-FFF2-40B4-BE49-F238E27FC236}">
              <a16:creationId xmlns:a16="http://schemas.microsoft.com/office/drawing/2014/main" id="{93EF0DDE-D00D-4DF8-977F-6AB9F00D3DB2}"/>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67" name="テキスト ボックス 466">
          <a:extLst>
            <a:ext uri="{FF2B5EF4-FFF2-40B4-BE49-F238E27FC236}">
              <a16:creationId xmlns:a16="http://schemas.microsoft.com/office/drawing/2014/main" id="{B97ED738-6892-4D07-A2EA-254052CEC1FA}"/>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68" name="直線コネクタ 467">
          <a:extLst>
            <a:ext uri="{FF2B5EF4-FFF2-40B4-BE49-F238E27FC236}">
              <a16:creationId xmlns:a16="http://schemas.microsoft.com/office/drawing/2014/main" id="{D6D875C8-DD8E-4911-882D-435FCCBFD222}"/>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69" name="テキスト ボックス 468">
          <a:extLst>
            <a:ext uri="{FF2B5EF4-FFF2-40B4-BE49-F238E27FC236}">
              <a16:creationId xmlns:a16="http://schemas.microsoft.com/office/drawing/2014/main" id="{D8130F5B-C38D-4CAC-826A-D5DE140D4639}"/>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70" name="直線コネクタ 469">
          <a:extLst>
            <a:ext uri="{FF2B5EF4-FFF2-40B4-BE49-F238E27FC236}">
              <a16:creationId xmlns:a16="http://schemas.microsoft.com/office/drawing/2014/main" id="{8490B00A-BE3A-4087-AF9F-7410050AD887}"/>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71" name="テキスト ボックス 470">
          <a:extLst>
            <a:ext uri="{FF2B5EF4-FFF2-40B4-BE49-F238E27FC236}">
              <a16:creationId xmlns:a16="http://schemas.microsoft.com/office/drawing/2014/main" id="{92423486-0177-4173-9086-523FDADBBE52}"/>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72" name="直線コネクタ 471">
          <a:extLst>
            <a:ext uri="{FF2B5EF4-FFF2-40B4-BE49-F238E27FC236}">
              <a16:creationId xmlns:a16="http://schemas.microsoft.com/office/drawing/2014/main" id="{F1541E59-755C-4C86-95F9-5BC96C2C7655}"/>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73" name="テキスト ボックス 472">
          <a:extLst>
            <a:ext uri="{FF2B5EF4-FFF2-40B4-BE49-F238E27FC236}">
              <a16:creationId xmlns:a16="http://schemas.microsoft.com/office/drawing/2014/main" id="{D6597D40-C68A-499E-A1A2-66E0FD54D36F}"/>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74" name="直線コネクタ 473">
          <a:extLst>
            <a:ext uri="{FF2B5EF4-FFF2-40B4-BE49-F238E27FC236}">
              <a16:creationId xmlns:a16="http://schemas.microsoft.com/office/drawing/2014/main" id="{862A49E9-9F37-47C1-88FE-6F39254ACA8C}"/>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75" name="テキスト ボックス 474">
          <a:extLst>
            <a:ext uri="{FF2B5EF4-FFF2-40B4-BE49-F238E27FC236}">
              <a16:creationId xmlns:a16="http://schemas.microsoft.com/office/drawing/2014/main" id="{B3940660-AAAD-4537-8127-453BB8B232B1}"/>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6" name="直線コネクタ 475">
          <a:extLst>
            <a:ext uri="{FF2B5EF4-FFF2-40B4-BE49-F238E27FC236}">
              <a16:creationId xmlns:a16="http://schemas.microsoft.com/office/drawing/2014/main" id="{E7F1A2F0-AACE-4968-9650-4D88883F5FE4}"/>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7" name="テキスト ボックス 476">
          <a:extLst>
            <a:ext uri="{FF2B5EF4-FFF2-40B4-BE49-F238E27FC236}">
              <a16:creationId xmlns:a16="http://schemas.microsoft.com/office/drawing/2014/main" id="{A71D1F2F-6293-4AAA-8DAB-C9FF402DEAE6}"/>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8" name="【認定こども園・幼稚園・保育所】&#10;一人当たり面積グラフ枠">
          <a:extLst>
            <a:ext uri="{FF2B5EF4-FFF2-40B4-BE49-F238E27FC236}">
              <a16:creationId xmlns:a16="http://schemas.microsoft.com/office/drawing/2014/main" id="{9B289771-F15F-4EA3-90FB-7F87C952CAF5}"/>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149678</xdr:rowOff>
    </xdr:from>
    <xdr:to>
      <xdr:col>116</xdr:col>
      <xdr:colOff>62864</xdr:colOff>
      <xdr:row>42</xdr:row>
      <xdr:rowOff>2177</xdr:rowOff>
    </xdr:to>
    <xdr:cxnSp macro="">
      <xdr:nvCxnSpPr>
        <xdr:cNvPr id="479" name="直線コネクタ 478">
          <a:extLst>
            <a:ext uri="{FF2B5EF4-FFF2-40B4-BE49-F238E27FC236}">
              <a16:creationId xmlns:a16="http://schemas.microsoft.com/office/drawing/2014/main" id="{F2CA4A47-0AA0-42DD-82E3-AC0B7A8DD0B6}"/>
            </a:ext>
          </a:extLst>
        </xdr:cNvPr>
        <xdr:cNvCxnSpPr/>
      </xdr:nvCxnSpPr>
      <xdr:spPr>
        <a:xfrm flipV="1">
          <a:off x="22160864" y="5807528"/>
          <a:ext cx="0" cy="13955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6004</xdr:rowOff>
    </xdr:from>
    <xdr:ext cx="469744" cy="259045"/>
    <xdr:sp macro="" textlink="">
      <xdr:nvSpPr>
        <xdr:cNvPr id="480" name="【認定こども園・幼稚園・保育所】&#10;一人当たり面積最小値テキスト">
          <a:extLst>
            <a:ext uri="{FF2B5EF4-FFF2-40B4-BE49-F238E27FC236}">
              <a16:creationId xmlns:a16="http://schemas.microsoft.com/office/drawing/2014/main" id="{3322F2E7-2FD6-4D5E-B3CB-E017E0653459}"/>
            </a:ext>
          </a:extLst>
        </xdr:cNvPr>
        <xdr:cNvSpPr txBox="1"/>
      </xdr:nvSpPr>
      <xdr:spPr>
        <a:xfrm>
          <a:off x="22199600" y="7206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2177</xdr:rowOff>
    </xdr:from>
    <xdr:to>
      <xdr:col>116</xdr:col>
      <xdr:colOff>152400</xdr:colOff>
      <xdr:row>42</xdr:row>
      <xdr:rowOff>2177</xdr:rowOff>
    </xdr:to>
    <xdr:cxnSp macro="">
      <xdr:nvCxnSpPr>
        <xdr:cNvPr id="481" name="直線コネクタ 480">
          <a:extLst>
            <a:ext uri="{FF2B5EF4-FFF2-40B4-BE49-F238E27FC236}">
              <a16:creationId xmlns:a16="http://schemas.microsoft.com/office/drawing/2014/main" id="{CD886AFE-FD86-40E8-ABD0-1C0143ABAE76}"/>
            </a:ext>
          </a:extLst>
        </xdr:cNvPr>
        <xdr:cNvCxnSpPr/>
      </xdr:nvCxnSpPr>
      <xdr:spPr>
        <a:xfrm>
          <a:off x="22072600" y="72030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96355</xdr:rowOff>
    </xdr:from>
    <xdr:ext cx="469744" cy="259045"/>
    <xdr:sp macro="" textlink="">
      <xdr:nvSpPr>
        <xdr:cNvPr id="482" name="【認定こども園・幼稚園・保育所】&#10;一人当たり面積最大値テキスト">
          <a:extLst>
            <a:ext uri="{FF2B5EF4-FFF2-40B4-BE49-F238E27FC236}">
              <a16:creationId xmlns:a16="http://schemas.microsoft.com/office/drawing/2014/main" id="{4CF3A38C-EB72-4603-B733-175DEE1EE03F}"/>
            </a:ext>
          </a:extLst>
        </xdr:cNvPr>
        <xdr:cNvSpPr txBox="1"/>
      </xdr:nvSpPr>
      <xdr:spPr>
        <a:xfrm>
          <a:off x="22199600" y="5582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149678</xdr:rowOff>
    </xdr:from>
    <xdr:to>
      <xdr:col>116</xdr:col>
      <xdr:colOff>152400</xdr:colOff>
      <xdr:row>33</xdr:row>
      <xdr:rowOff>149678</xdr:rowOff>
    </xdr:to>
    <xdr:cxnSp macro="">
      <xdr:nvCxnSpPr>
        <xdr:cNvPr id="483" name="直線コネクタ 482">
          <a:extLst>
            <a:ext uri="{FF2B5EF4-FFF2-40B4-BE49-F238E27FC236}">
              <a16:creationId xmlns:a16="http://schemas.microsoft.com/office/drawing/2014/main" id="{E7101C86-F973-4E08-BB9B-8D97FD3C68D8}"/>
            </a:ext>
          </a:extLst>
        </xdr:cNvPr>
        <xdr:cNvCxnSpPr/>
      </xdr:nvCxnSpPr>
      <xdr:spPr>
        <a:xfrm>
          <a:off x="22072600" y="5807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80571</xdr:rowOff>
    </xdr:from>
    <xdr:ext cx="469744" cy="259045"/>
    <xdr:sp macro="" textlink="">
      <xdr:nvSpPr>
        <xdr:cNvPr id="484" name="【認定こども園・幼稚園・保育所】&#10;一人当たり面積平均値テキスト">
          <a:extLst>
            <a:ext uri="{FF2B5EF4-FFF2-40B4-BE49-F238E27FC236}">
              <a16:creationId xmlns:a16="http://schemas.microsoft.com/office/drawing/2014/main" id="{FAFA6FED-38CE-4675-94F4-5E71FF065C24}"/>
            </a:ext>
          </a:extLst>
        </xdr:cNvPr>
        <xdr:cNvSpPr txBox="1"/>
      </xdr:nvSpPr>
      <xdr:spPr>
        <a:xfrm>
          <a:off x="22199600" y="67671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102144</xdr:rowOff>
    </xdr:from>
    <xdr:to>
      <xdr:col>116</xdr:col>
      <xdr:colOff>114300</xdr:colOff>
      <xdr:row>40</xdr:row>
      <xdr:rowOff>32294</xdr:rowOff>
    </xdr:to>
    <xdr:sp macro="" textlink="">
      <xdr:nvSpPr>
        <xdr:cNvPr id="485" name="フローチャート: 判断 484">
          <a:extLst>
            <a:ext uri="{FF2B5EF4-FFF2-40B4-BE49-F238E27FC236}">
              <a16:creationId xmlns:a16="http://schemas.microsoft.com/office/drawing/2014/main" id="{14147092-0115-4C69-ABB8-93C1D5F1BA68}"/>
            </a:ext>
          </a:extLst>
        </xdr:cNvPr>
        <xdr:cNvSpPr/>
      </xdr:nvSpPr>
      <xdr:spPr>
        <a:xfrm>
          <a:off x="22110700" y="6788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121738</xdr:rowOff>
    </xdr:from>
    <xdr:to>
      <xdr:col>112</xdr:col>
      <xdr:colOff>38100</xdr:colOff>
      <xdr:row>40</xdr:row>
      <xdr:rowOff>51888</xdr:rowOff>
    </xdr:to>
    <xdr:sp macro="" textlink="">
      <xdr:nvSpPr>
        <xdr:cNvPr id="486" name="フローチャート: 判断 485">
          <a:extLst>
            <a:ext uri="{FF2B5EF4-FFF2-40B4-BE49-F238E27FC236}">
              <a16:creationId xmlns:a16="http://schemas.microsoft.com/office/drawing/2014/main" id="{8648CA1C-3A64-4C14-B897-1DF5BDFC331B}"/>
            </a:ext>
          </a:extLst>
        </xdr:cNvPr>
        <xdr:cNvSpPr/>
      </xdr:nvSpPr>
      <xdr:spPr>
        <a:xfrm>
          <a:off x="21272500" y="6808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87993</xdr:rowOff>
    </xdr:from>
    <xdr:to>
      <xdr:col>107</xdr:col>
      <xdr:colOff>101600</xdr:colOff>
      <xdr:row>40</xdr:row>
      <xdr:rowOff>18143</xdr:rowOff>
    </xdr:to>
    <xdr:sp macro="" textlink="">
      <xdr:nvSpPr>
        <xdr:cNvPr id="487" name="フローチャート: 判断 486">
          <a:extLst>
            <a:ext uri="{FF2B5EF4-FFF2-40B4-BE49-F238E27FC236}">
              <a16:creationId xmlns:a16="http://schemas.microsoft.com/office/drawing/2014/main" id="{21A7962A-3B05-4736-AA6D-CAC4727FD0BA}"/>
            </a:ext>
          </a:extLst>
        </xdr:cNvPr>
        <xdr:cNvSpPr/>
      </xdr:nvSpPr>
      <xdr:spPr>
        <a:xfrm>
          <a:off x="20383500" y="6774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17780</xdr:rowOff>
    </xdr:from>
    <xdr:to>
      <xdr:col>102</xdr:col>
      <xdr:colOff>165100</xdr:colOff>
      <xdr:row>40</xdr:row>
      <xdr:rowOff>119380</xdr:rowOff>
    </xdr:to>
    <xdr:sp macro="" textlink="">
      <xdr:nvSpPr>
        <xdr:cNvPr id="488" name="フローチャート: 判断 487">
          <a:extLst>
            <a:ext uri="{FF2B5EF4-FFF2-40B4-BE49-F238E27FC236}">
              <a16:creationId xmlns:a16="http://schemas.microsoft.com/office/drawing/2014/main" id="{4FE5F696-B0C3-45CA-8C59-A52B2F438A07}"/>
            </a:ext>
          </a:extLst>
        </xdr:cNvPr>
        <xdr:cNvSpPr/>
      </xdr:nvSpPr>
      <xdr:spPr>
        <a:xfrm>
          <a:off x="19494500" y="687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44994</xdr:rowOff>
    </xdr:from>
    <xdr:to>
      <xdr:col>98</xdr:col>
      <xdr:colOff>38100</xdr:colOff>
      <xdr:row>40</xdr:row>
      <xdr:rowOff>146594</xdr:rowOff>
    </xdr:to>
    <xdr:sp macro="" textlink="">
      <xdr:nvSpPr>
        <xdr:cNvPr id="489" name="フローチャート: 判断 488">
          <a:extLst>
            <a:ext uri="{FF2B5EF4-FFF2-40B4-BE49-F238E27FC236}">
              <a16:creationId xmlns:a16="http://schemas.microsoft.com/office/drawing/2014/main" id="{69C31C92-CBDA-4762-82EC-E3E2CF53BAFE}"/>
            </a:ext>
          </a:extLst>
        </xdr:cNvPr>
        <xdr:cNvSpPr/>
      </xdr:nvSpPr>
      <xdr:spPr>
        <a:xfrm>
          <a:off x="18605500" y="6902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32EA5A43-60A5-4959-A8CB-747B750E32CB}"/>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8FEE5940-E967-41EE-8EF0-06BA5A616A24}"/>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739B8AF1-65A5-4AC0-BD10-21C78F4D98AD}"/>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3" name="テキスト ボックス 492">
          <a:extLst>
            <a:ext uri="{FF2B5EF4-FFF2-40B4-BE49-F238E27FC236}">
              <a16:creationId xmlns:a16="http://schemas.microsoft.com/office/drawing/2014/main" id="{C6305684-1CF0-48F1-839E-84400A379D1C}"/>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4" name="テキスト ボックス 493">
          <a:extLst>
            <a:ext uri="{FF2B5EF4-FFF2-40B4-BE49-F238E27FC236}">
              <a16:creationId xmlns:a16="http://schemas.microsoft.com/office/drawing/2014/main" id="{3A911291-8070-4422-94B5-C059ADB5A632}"/>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57513</xdr:rowOff>
    </xdr:from>
    <xdr:to>
      <xdr:col>116</xdr:col>
      <xdr:colOff>114300</xdr:colOff>
      <xdr:row>39</xdr:row>
      <xdr:rowOff>159113</xdr:rowOff>
    </xdr:to>
    <xdr:sp macro="" textlink="">
      <xdr:nvSpPr>
        <xdr:cNvPr id="495" name="楕円 494">
          <a:extLst>
            <a:ext uri="{FF2B5EF4-FFF2-40B4-BE49-F238E27FC236}">
              <a16:creationId xmlns:a16="http://schemas.microsoft.com/office/drawing/2014/main" id="{42783FB5-173A-4B10-8E64-ACDBD5F018CF}"/>
            </a:ext>
          </a:extLst>
        </xdr:cNvPr>
        <xdr:cNvSpPr/>
      </xdr:nvSpPr>
      <xdr:spPr>
        <a:xfrm>
          <a:off x="22110700" y="6744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80390</xdr:rowOff>
    </xdr:from>
    <xdr:ext cx="469744" cy="259045"/>
    <xdr:sp macro="" textlink="">
      <xdr:nvSpPr>
        <xdr:cNvPr id="496" name="【認定こども園・幼稚園・保育所】&#10;一人当たり面積該当値テキスト">
          <a:extLst>
            <a:ext uri="{FF2B5EF4-FFF2-40B4-BE49-F238E27FC236}">
              <a16:creationId xmlns:a16="http://schemas.microsoft.com/office/drawing/2014/main" id="{F55C0844-9275-4DFD-BF88-686BB694ED41}"/>
            </a:ext>
          </a:extLst>
        </xdr:cNvPr>
        <xdr:cNvSpPr txBox="1"/>
      </xdr:nvSpPr>
      <xdr:spPr>
        <a:xfrm>
          <a:off x="22199600" y="6595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74930</xdr:rowOff>
    </xdr:from>
    <xdr:to>
      <xdr:col>112</xdr:col>
      <xdr:colOff>38100</xdr:colOff>
      <xdr:row>40</xdr:row>
      <xdr:rowOff>5080</xdr:rowOff>
    </xdr:to>
    <xdr:sp macro="" textlink="">
      <xdr:nvSpPr>
        <xdr:cNvPr id="497" name="楕円 496">
          <a:extLst>
            <a:ext uri="{FF2B5EF4-FFF2-40B4-BE49-F238E27FC236}">
              <a16:creationId xmlns:a16="http://schemas.microsoft.com/office/drawing/2014/main" id="{6DC8826D-F659-4D3C-A17E-9E5D32DF8777}"/>
            </a:ext>
          </a:extLst>
        </xdr:cNvPr>
        <xdr:cNvSpPr/>
      </xdr:nvSpPr>
      <xdr:spPr>
        <a:xfrm>
          <a:off x="21272500" y="676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108313</xdr:rowOff>
    </xdr:from>
    <xdr:to>
      <xdr:col>116</xdr:col>
      <xdr:colOff>63500</xdr:colOff>
      <xdr:row>39</xdr:row>
      <xdr:rowOff>125730</xdr:rowOff>
    </xdr:to>
    <xdr:cxnSp macro="">
      <xdr:nvCxnSpPr>
        <xdr:cNvPr id="498" name="直線コネクタ 497">
          <a:extLst>
            <a:ext uri="{FF2B5EF4-FFF2-40B4-BE49-F238E27FC236}">
              <a16:creationId xmlns:a16="http://schemas.microsoft.com/office/drawing/2014/main" id="{57D752B2-303C-4415-9E16-538721C77A94}"/>
            </a:ext>
          </a:extLst>
        </xdr:cNvPr>
        <xdr:cNvCxnSpPr/>
      </xdr:nvCxnSpPr>
      <xdr:spPr>
        <a:xfrm flipV="1">
          <a:off x="21323300" y="6794863"/>
          <a:ext cx="838200" cy="174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87993</xdr:rowOff>
    </xdr:from>
    <xdr:to>
      <xdr:col>107</xdr:col>
      <xdr:colOff>101600</xdr:colOff>
      <xdr:row>40</xdr:row>
      <xdr:rowOff>18143</xdr:rowOff>
    </xdr:to>
    <xdr:sp macro="" textlink="">
      <xdr:nvSpPr>
        <xdr:cNvPr id="499" name="楕円 498">
          <a:extLst>
            <a:ext uri="{FF2B5EF4-FFF2-40B4-BE49-F238E27FC236}">
              <a16:creationId xmlns:a16="http://schemas.microsoft.com/office/drawing/2014/main" id="{FDF7C797-438C-48D6-85EA-D053656027A7}"/>
            </a:ext>
          </a:extLst>
        </xdr:cNvPr>
        <xdr:cNvSpPr/>
      </xdr:nvSpPr>
      <xdr:spPr>
        <a:xfrm>
          <a:off x="20383500" y="6774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125730</xdr:rowOff>
    </xdr:from>
    <xdr:to>
      <xdr:col>111</xdr:col>
      <xdr:colOff>177800</xdr:colOff>
      <xdr:row>39</xdr:row>
      <xdr:rowOff>138793</xdr:rowOff>
    </xdr:to>
    <xdr:cxnSp macro="">
      <xdr:nvCxnSpPr>
        <xdr:cNvPr id="500" name="直線コネクタ 499">
          <a:extLst>
            <a:ext uri="{FF2B5EF4-FFF2-40B4-BE49-F238E27FC236}">
              <a16:creationId xmlns:a16="http://schemas.microsoft.com/office/drawing/2014/main" id="{844125A6-C36C-466C-B43A-D6076C4BEF3C}"/>
            </a:ext>
          </a:extLst>
        </xdr:cNvPr>
        <xdr:cNvCxnSpPr/>
      </xdr:nvCxnSpPr>
      <xdr:spPr>
        <a:xfrm flipV="1">
          <a:off x="20434300" y="6812280"/>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98878</xdr:rowOff>
    </xdr:from>
    <xdr:to>
      <xdr:col>102</xdr:col>
      <xdr:colOff>165100</xdr:colOff>
      <xdr:row>40</xdr:row>
      <xdr:rowOff>29028</xdr:rowOff>
    </xdr:to>
    <xdr:sp macro="" textlink="">
      <xdr:nvSpPr>
        <xdr:cNvPr id="501" name="楕円 500">
          <a:extLst>
            <a:ext uri="{FF2B5EF4-FFF2-40B4-BE49-F238E27FC236}">
              <a16:creationId xmlns:a16="http://schemas.microsoft.com/office/drawing/2014/main" id="{0DD59EA9-3FAC-47FD-A894-0692DAFF4F92}"/>
            </a:ext>
          </a:extLst>
        </xdr:cNvPr>
        <xdr:cNvSpPr/>
      </xdr:nvSpPr>
      <xdr:spPr>
        <a:xfrm>
          <a:off x="19494500" y="6785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138793</xdr:rowOff>
    </xdr:from>
    <xdr:to>
      <xdr:col>107</xdr:col>
      <xdr:colOff>50800</xdr:colOff>
      <xdr:row>39</xdr:row>
      <xdr:rowOff>149678</xdr:rowOff>
    </xdr:to>
    <xdr:cxnSp macro="">
      <xdr:nvCxnSpPr>
        <xdr:cNvPr id="502" name="直線コネクタ 501">
          <a:extLst>
            <a:ext uri="{FF2B5EF4-FFF2-40B4-BE49-F238E27FC236}">
              <a16:creationId xmlns:a16="http://schemas.microsoft.com/office/drawing/2014/main" id="{9E84389F-1951-4DF2-BFB8-CA21A8173A4A}"/>
            </a:ext>
          </a:extLst>
        </xdr:cNvPr>
        <xdr:cNvCxnSpPr/>
      </xdr:nvCxnSpPr>
      <xdr:spPr>
        <a:xfrm flipV="1">
          <a:off x="19545300" y="6825343"/>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110853</xdr:rowOff>
    </xdr:from>
    <xdr:to>
      <xdr:col>98</xdr:col>
      <xdr:colOff>38100</xdr:colOff>
      <xdr:row>40</xdr:row>
      <xdr:rowOff>41003</xdr:rowOff>
    </xdr:to>
    <xdr:sp macro="" textlink="">
      <xdr:nvSpPr>
        <xdr:cNvPr id="503" name="楕円 502">
          <a:extLst>
            <a:ext uri="{FF2B5EF4-FFF2-40B4-BE49-F238E27FC236}">
              <a16:creationId xmlns:a16="http://schemas.microsoft.com/office/drawing/2014/main" id="{01208CD0-57F0-42D3-820D-1586A4521077}"/>
            </a:ext>
          </a:extLst>
        </xdr:cNvPr>
        <xdr:cNvSpPr/>
      </xdr:nvSpPr>
      <xdr:spPr>
        <a:xfrm>
          <a:off x="18605500" y="6797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149678</xdr:rowOff>
    </xdr:from>
    <xdr:to>
      <xdr:col>102</xdr:col>
      <xdr:colOff>114300</xdr:colOff>
      <xdr:row>39</xdr:row>
      <xdr:rowOff>161653</xdr:rowOff>
    </xdr:to>
    <xdr:cxnSp macro="">
      <xdr:nvCxnSpPr>
        <xdr:cNvPr id="504" name="直線コネクタ 503">
          <a:extLst>
            <a:ext uri="{FF2B5EF4-FFF2-40B4-BE49-F238E27FC236}">
              <a16:creationId xmlns:a16="http://schemas.microsoft.com/office/drawing/2014/main" id="{43FC79B6-C938-4D63-A7FF-ADF9B2F12A38}"/>
            </a:ext>
          </a:extLst>
        </xdr:cNvPr>
        <xdr:cNvCxnSpPr/>
      </xdr:nvCxnSpPr>
      <xdr:spPr>
        <a:xfrm flipV="1">
          <a:off x="18656300" y="6836228"/>
          <a:ext cx="889000" cy="11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43015</xdr:rowOff>
    </xdr:from>
    <xdr:ext cx="469744" cy="259045"/>
    <xdr:sp macro="" textlink="">
      <xdr:nvSpPr>
        <xdr:cNvPr id="505" name="n_1aveValue【認定こども園・幼稚園・保育所】&#10;一人当たり面積">
          <a:extLst>
            <a:ext uri="{FF2B5EF4-FFF2-40B4-BE49-F238E27FC236}">
              <a16:creationId xmlns:a16="http://schemas.microsoft.com/office/drawing/2014/main" id="{A80DC84C-8747-46AE-84EE-00D71FABF437}"/>
            </a:ext>
          </a:extLst>
        </xdr:cNvPr>
        <xdr:cNvSpPr txBox="1"/>
      </xdr:nvSpPr>
      <xdr:spPr>
        <a:xfrm>
          <a:off x="21075727" y="6901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9270</xdr:rowOff>
    </xdr:from>
    <xdr:ext cx="469744" cy="259045"/>
    <xdr:sp macro="" textlink="">
      <xdr:nvSpPr>
        <xdr:cNvPr id="506" name="n_2aveValue【認定こども園・幼稚園・保育所】&#10;一人当たり面積">
          <a:extLst>
            <a:ext uri="{FF2B5EF4-FFF2-40B4-BE49-F238E27FC236}">
              <a16:creationId xmlns:a16="http://schemas.microsoft.com/office/drawing/2014/main" id="{AD1C6BE5-D11B-4261-9F61-5E416E3C1B8F}"/>
            </a:ext>
          </a:extLst>
        </xdr:cNvPr>
        <xdr:cNvSpPr txBox="1"/>
      </xdr:nvSpPr>
      <xdr:spPr>
        <a:xfrm>
          <a:off x="20199427" y="6867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110507</xdr:rowOff>
    </xdr:from>
    <xdr:ext cx="469744" cy="259045"/>
    <xdr:sp macro="" textlink="">
      <xdr:nvSpPr>
        <xdr:cNvPr id="507" name="n_3aveValue【認定こども園・幼稚園・保育所】&#10;一人当たり面積">
          <a:extLst>
            <a:ext uri="{FF2B5EF4-FFF2-40B4-BE49-F238E27FC236}">
              <a16:creationId xmlns:a16="http://schemas.microsoft.com/office/drawing/2014/main" id="{995722F6-7CA1-4A0D-9C48-B5882642121C}"/>
            </a:ext>
          </a:extLst>
        </xdr:cNvPr>
        <xdr:cNvSpPr txBox="1"/>
      </xdr:nvSpPr>
      <xdr:spPr>
        <a:xfrm>
          <a:off x="19310427" y="6968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137721</xdr:rowOff>
    </xdr:from>
    <xdr:ext cx="469744" cy="259045"/>
    <xdr:sp macro="" textlink="">
      <xdr:nvSpPr>
        <xdr:cNvPr id="508" name="n_4aveValue【認定こども園・幼稚園・保育所】&#10;一人当たり面積">
          <a:extLst>
            <a:ext uri="{FF2B5EF4-FFF2-40B4-BE49-F238E27FC236}">
              <a16:creationId xmlns:a16="http://schemas.microsoft.com/office/drawing/2014/main" id="{5F1D7656-1A45-446B-B428-D1A32B3D86D0}"/>
            </a:ext>
          </a:extLst>
        </xdr:cNvPr>
        <xdr:cNvSpPr txBox="1"/>
      </xdr:nvSpPr>
      <xdr:spPr>
        <a:xfrm>
          <a:off x="18421427" y="6995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38</xdr:row>
      <xdr:rowOff>21607</xdr:rowOff>
    </xdr:from>
    <xdr:ext cx="469744" cy="259045"/>
    <xdr:sp macro="" textlink="">
      <xdr:nvSpPr>
        <xdr:cNvPr id="509" name="n_1mainValue【認定こども園・幼稚園・保育所】&#10;一人当たり面積">
          <a:extLst>
            <a:ext uri="{FF2B5EF4-FFF2-40B4-BE49-F238E27FC236}">
              <a16:creationId xmlns:a16="http://schemas.microsoft.com/office/drawing/2014/main" id="{3AB819E6-208F-4745-8243-6A592F51538F}"/>
            </a:ext>
          </a:extLst>
        </xdr:cNvPr>
        <xdr:cNvSpPr txBox="1"/>
      </xdr:nvSpPr>
      <xdr:spPr>
        <a:xfrm>
          <a:off x="21075727" y="6536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34670</xdr:rowOff>
    </xdr:from>
    <xdr:ext cx="469744" cy="259045"/>
    <xdr:sp macro="" textlink="">
      <xdr:nvSpPr>
        <xdr:cNvPr id="510" name="n_2mainValue【認定こども園・幼稚園・保育所】&#10;一人当たり面積">
          <a:extLst>
            <a:ext uri="{FF2B5EF4-FFF2-40B4-BE49-F238E27FC236}">
              <a16:creationId xmlns:a16="http://schemas.microsoft.com/office/drawing/2014/main" id="{E8048D69-30EB-463B-A8FF-BD7FDC1293A5}"/>
            </a:ext>
          </a:extLst>
        </xdr:cNvPr>
        <xdr:cNvSpPr txBox="1"/>
      </xdr:nvSpPr>
      <xdr:spPr>
        <a:xfrm>
          <a:off x="20199427" y="6549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45555</xdr:rowOff>
    </xdr:from>
    <xdr:ext cx="469744" cy="259045"/>
    <xdr:sp macro="" textlink="">
      <xdr:nvSpPr>
        <xdr:cNvPr id="511" name="n_3mainValue【認定こども園・幼稚園・保育所】&#10;一人当たり面積">
          <a:extLst>
            <a:ext uri="{FF2B5EF4-FFF2-40B4-BE49-F238E27FC236}">
              <a16:creationId xmlns:a16="http://schemas.microsoft.com/office/drawing/2014/main" id="{C2A35730-54B2-4254-9A12-538E3B681D99}"/>
            </a:ext>
          </a:extLst>
        </xdr:cNvPr>
        <xdr:cNvSpPr txBox="1"/>
      </xdr:nvSpPr>
      <xdr:spPr>
        <a:xfrm>
          <a:off x="19310427" y="6560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57530</xdr:rowOff>
    </xdr:from>
    <xdr:ext cx="469744" cy="259045"/>
    <xdr:sp macro="" textlink="">
      <xdr:nvSpPr>
        <xdr:cNvPr id="512" name="n_4mainValue【認定こども園・幼稚園・保育所】&#10;一人当たり面積">
          <a:extLst>
            <a:ext uri="{FF2B5EF4-FFF2-40B4-BE49-F238E27FC236}">
              <a16:creationId xmlns:a16="http://schemas.microsoft.com/office/drawing/2014/main" id="{D368CB43-34E5-4CD0-A116-265ACF0CB41C}"/>
            </a:ext>
          </a:extLst>
        </xdr:cNvPr>
        <xdr:cNvSpPr txBox="1"/>
      </xdr:nvSpPr>
      <xdr:spPr>
        <a:xfrm>
          <a:off x="18421427" y="6572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3" name="正方形/長方形 512">
          <a:extLst>
            <a:ext uri="{FF2B5EF4-FFF2-40B4-BE49-F238E27FC236}">
              <a16:creationId xmlns:a16="http://schemas.microsoft.com/office/drawing/2014/main" id="{A9BE11A8-1A0C-4B16-9A43-54DC49B19A5C}"/>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4" name="正方形/長方形 513">
          <a:extLst>
            <a:ext uri="{FF2B5EF4-FFF2-40B4-BE49-F238E27FC236}">
              <a16:creationId xmlns:a16="http://schemas.microsoft.com/office/drawing/2014/main" id="{C843F937-C58D-4347-B2F2-5283D9E80414}"/>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5" name="正方形/長方形 514">
          <a:extLst>
            <a:ext uri="{FF2B5EF4-FFF2-40B4-BE49-F238E27FC236}">
              <a16:creationId xmlns:a16="http://schemas.microsoft.com/office/drawing/2014/main" id="{B372CDA9-BF77-48E2-9801-FF023297B2DE}"/>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6" name="正方形/長方形 515">
          <a:extLst>
            <a:ext uri="{FF2B5EF4-FFF2-40B4-BE49-F238E27FC236}">
              <a16:creationId xmlns:a16="http://schemas.microsoft.com/office/drawing/2014/main" id="{2B88CF85-20BC-4F8C-B18C-DBB91E97639C}"/>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7" name="正方形/長方形 516">
          <a:extLst>
            <a:ext uri="{FF2B5EF4-FFF2-40B4-BE49-F238E27FC236}">
              <a16:creationId xmlns:a16="http://schemas.microsoft.com/office/drawing/2014/main" id="{61C0B741-7AB3-43BF-9604-B180777D289E}"/>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8" name="正方形/長方形 517">
          <a:extLst>
            <a:ext uri="{FF2B5EF4-FFF2-40B4-BE49-F238E27FC236}">
              <a16:creationId xmlns:a16="http://schemas.microsoft.com/office/drawing/2014/main" id="{35320F50-0AA0-4474-AFEF-080C89E93923}"/>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9" name="正方形/長方形 518">
          <a:extLst>
            <a:ext uri="{FF2B5EF4-FFF2-40B4-BE49-F238E27FC236}">
              <a16:creationId xmlns:a16="http://schemas.microsoft.com/office/drawing/2014/main" id="{2B670A7F-914E-4CFA-9251-C2D019180CB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0" name="正方形/長方形 519">
          <a:extLst>
            <a:ext uri="{FF2B5EF4-FFF2-40B4-BE49-F238E27FC236}">
              <a16:creationId xmlns:a16="http://schemas.microsoft.com/office/drawing/2014/main" id="{85DD72CC-BF3B-4B80-BE18-98E4FA18989A}"/>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21" name="テキスト ボックス 520">
          <a:extLst>
            <a:ext uri="{FF2B5EF4-FFF2-40B4-BE49-F238E27FC236}">
              <a16:creationId xmlns:a16="http://schemas.microsoft.com/office/drawing/2014/main" id="{3D6D33FA-6C91-4AE4-BFA7-4F695A4F3BDA}"/>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2" name="直線コネクタ 521">
          <a:extLst>
            <a:ext uri="{FF2B5EF4-FFF2-40B4-BE49-F238E27FC236}">
              <a16:creationId xmlns:a16="http://schemas.microsoft.com/office/drawing/2014/main" id="{EC42AF16-9EB7-42B7-8FD4-FCC605C74955}"/>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3" name="テキスト ボックス 522">
          <a:extLst>
            <a:ext uri="{FF2B5EF4-FFF2-40B4-BE49-F238E27FC236}">
              <a16:creationId xmlns:a16="http://schemas.microsoft.com/office/drawing/2014/main" id="{6E2604B0-39A3-4856-8A1E-8A1052B91094}"/>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4" name="直線コネクタ 523">
          <a:extLst>
            <a:ext uri="{FF2B5EF4-FFF2-40B4-BE49-F238E27FC236}">
              <a16:creationId xmlns:a16="http://schemas.microsoft.com/office/drawing/2014/main" id="{917CF1EB-7D1E-469C-8EF9-1839F73CF1A3}"/>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5" name="テキスト ボックス 524">
          <a:extLst>
            <a:ext uri="{FF2B5EF4-FFF2-40B4-BE49-F238E27FC236}">
              <a16:creationId xmlns:a16="http://schemas.microsoft.com/office/drawing/2014/main" id="{EB294A18-AA5A-4D36-A5D5-BC6C269C8C1A}"/>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6" name="直線コネクタ 525">
          <a:extLst>
            <a:ext uri="{FF2B5EF4-FFF2-40B4-BE49-F238E27FC236}">
              <a16:creationId xmlns:a16="http://schemas.microsoft.com/office/drawing/2014/main" id="{B8671FB8-C68E-45EA-A753-6C3253CD426A}"/>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7" name="テキスト ボックス 526">
          <a:extLst>
            <a:ext uri="{FF2B5EF4-FFF2-40B4-BE49-F238E27FC236}">
              <a16:creationId xmlns:a16="http://schemas.microsoft.com/office/drawing/2014/main" id="{246C08F4-F065-432E-8414-DA18EF85FC3F}"/>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8" name="直線コネクタ 527">
          <a:extLst>
            <a:ext uri="{FF2B5EF4-FFF2-40B4-BE49-F238E27FC236}">
              <a16:creationId xmlns:a16="http://schemas.microsoft.com/office/drawing/2014/main" id="{6626CFDF-9556-4831-B52C-A23073B7CF5A}"/>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9" name="テキスト ボックス 528">
          <a:extLst>
            <a:ext uri="{FF2B5EF4-FFF2-40B4-BE49-F238E27FC236}">
              <a16:creationId xmlns:a16="http://schemas.microsoft.com/office/drawing/2014/main" id="{2AD84FCA-BE88-4CCE-9F40-181FB0ACFEAE}"/>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30" name="直線コネクタ 529">
          <a:extLst>
            <a:ext uri="{FF2B5EF4-FFF2-40B4-BE49-F238E27FC236}">
              <a16:creationId xmlns:a16="http://schemas.microsoft.com/office/drawing/2014/main" id="{CFD47348-CBB7-4041-9687-974E2F3E861D}"/>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31" name="テキスト ボックス 530">
          <a:extLst>
            <a:ext uri="{FF2B5EF4-FFF2-40B4-BE49-F238E27FC236}">
              <a16:creationId xmlns:a16="http://schemas.microsoft.com/office/drawing/2014/main" id="{A3E98DAB-9985-4CCA-8444-60A6AF9C0A25}"/>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2" name="直線コネクタ 531">
          <a:extLst>
            <a:ext uri="{FF2B5EF4-FFF2-40B4-BE49-F238E27FC236}">
              <a16:creationId xmlns:a16="http://schemas.microsoft.com/office/drawing/2014/main" id="{1480ED54-A648-48DD-A3D1-753795EE4D4F}"/>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33" name="テキスト ボックス 532">
          <a:extLst>
            <a:ext uri="{FF2B5EF4-FFF2-40B4-BE49-F238E27FC236}">
              <a16:creationId xmlns:a16="http://schemas.microsoft.com/office/drawing/2014/main" id="{F514EFD0-F527-4812-977B-521F51EDD5C9}"/>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4" name="直線コネクタ 533">
          <a:extLst>
            <a:ext uri="{FF2B5EF4-FFF2-40B4-BE49-F238E27FC236}">
              <a16:creationId xmlns:a16="http://schemas.microsoft.com/office/drawing/2014/main" id="{74A93A84-32F7-48AC-B587-1658F1AFEEF5}"/>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5" name="テキスト ボックス 534">
          <a:extLst>
            <a:ext uri="{FF2B5EF4-FFF2-40B4-BE49-F238E27FC236}">
              <a16:creationId xmlns:a16="http://schemas.microsoft.com/office/drawing/2014/main" id="{6DB4ABBA-A0F6-452D-BFD7-D3E52D1726C3}"/>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6" name="【学校施設】&#10;有形固定資産減価償却率グラフ枠">
          <a:extLst>
            <a:ext uri="{FF2B5EF4-FFF2-40B4-BE49-F238E27FC236}">
              <a16:creationId xmlns:a16="http://schemas.microsoft.com/office/drawing/2014/main" id="{B27D8780-005A-4202-893A-DDEC2E176C15}"/>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45720</xdr:rowOff>
    </xdr:from>
    <xdr:to>
      <xdr:col>85</xdr:col>
      <xdr:colOff>126364</xdr:colOff>
      <xdr:row>64</xdr:row>
      <xdr:rowOff>68580</xdr:rowOff>
    </xdr:to>
    <xdr:cxnSp macro="">
      <xdr:nvCxnSpPr>
        <xdr:cNvPr id="537" name="直線コネクタ 536">
          <a:extLst>
            <a:ext uri="{FF2B5EF4-FFF2-40B4-BE49-F238E27FC236}">
              <a16:creationId xmlns:a16="http://schemas.microsoft.com/office/drawing/2014/main" id="{8C642F56-65DB-4811-B8AF-35E2BA4ECEFB}"/>
            </a:ext>
          </a:extLst>
        </xdr:cNvPr>
        <xdr:cNvCxnSpPr/>
      </xdr:nvCxnSpPr>
      <xdr:spPr>
        <a:xfrm flipV="1">
          <a:off x="16318864" y="9646920"/>
          <a:ext cx="0" cy="13944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72407</xdr:rowOff>
    </xdr:from>
    <xdr:ext cx="405111" cy="259045"/>
    <xdr:sp macro="" textlink="">
      <xdr:nvSpPr>
        <xdr:cNvPr id="538" name="【学校施設】&#10;有形固定資産減価償却率最小値テキスト">
          <a:extLst>
            <a:ext uri="{FF2B5EF4-FFF2-40B4-BE49-F238E27FC236}">
              <a16:creationId xmlns:a16="http://schemas.microsoft.com/office/drawing/2014/main" id="{DDCEAF83-43D4-4553-9582-E3E2F9767C3D}"/>
            </a:ext>
          </a:extLst>
        </xdr:cNvPr>
        <xdr:cNvSpPr txBox="1"/>
      </xdr:nvSpPr>
      <xdr:spPr>
        <a:xfrm>
          <a:off x="16357600" y="1104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68580</xdr:rowOff>
    </xdr:from>
    <xdr:to>
      <xdr:col>86</xdr:col>
      <xdr:colOff>25400</xdr:colOff>
      <xdr:row>64</xdr:row>
      <xdr:rowOff>68580</xdr:rowOff>
    </xdr:to>
    <xdr:cxnSp macro="">
      <xdr:nvCxnSpPr>
        <xdr:cNvPr id="539" name="直線コネクタ 538">
          <a:extLst>
            <a:ext uri="{FF2B5EF4-FFF2-40B4-BE49-F238E27FC236}">
              <a16:creationId xmlns:a16="http://schemas.microsoft.com/office/drawing/2014/main" id="{F35A3926-6179-4FA5-8ECB-35860D8EE366}"/>
            </a:ext>
          </a:extLst>
        </xdr:cNvPr>
        <xdr:cNvCxnSpPr/>
      </xdr:nvCxnSpPr>
      <xdr:spPr>
        <a:xfrm>
          <a:off x="16230600" y="11041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163847</xdr:rowOff>
    </xdr:from>
    <xdr:ext cx="405111" cy="259045"/>
    <xdr:sp macro="" textlink="">
      <xdr:nvSpPr>
        <xdr:cNvPr id="540" name="【学校施設】&#10;有形固定資産減価償却率最大値テキスト">
          <a:extLst>
            <a:ext uri="{FF2B5EF4-FFF2-40B4-BE49-F238E27FC236}">
              <a16:creationId xmlns:a16="http://schemas.microsoft.com/office/drawing/2014/main" id="{D8738C99-FA12-4DF0-9D0A-378DB20ACE8D}"/>
            </a:ext>
          </a:extLst>
        </xdr:cNvPr>
        <xdr:cNvSpPr txBox="1"/>
      </xdr:nvSpPr>
      <xdr:spPr>
        <a:xfrm>
          <a:off x="16357600" y="9422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45720</xdr:rowOff>
    </xdr:from>
    <xdr:to>
      <xdr:col>86</xdr:col>
      <xdr:colOff>25400</xdr:colOff>
      <xdr:row>56</xdr:row>
      <xdr:rowOff>45720</xdr:rowOff>
    </xdr:to>
    <xdr:cxnSp macro="">
      <xdr:nvCxnSpPr>
        <xdr:cNvPr id="541" name="直線コネクタ 540">
          <a:extLst>
            <a:ext uri="{FF2B5EF4-FFF2-40B4-BE49-F238E27FC236}">
              <a16:creationId xmlns:a16="http://schemas.microsoft.com/office/drawing/2014/main" id="{6172CB24-7CD0-4E35-A89E-378982B78937}"/>
            </a:ext>
          </a:extLst>
        </xdr:cNvPr>
        <xdr:cNvCxnSpPr/>
      </xdr:nvCxnSpPr>
      <xdr:spPr>
        <a:xfrm>
          <a:off x="16230600" y="9646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99712</xdr:rowOff>
    </xdr:from>
    <xdr:ext cx="405111" cy="259045"/>
    <xdr:sp macro="" textlink="">
      <xdr:nvSpPr>
        <xdr:cNvPr id="542" name="【学校施設】&#10;有形固定資産減価償却率平均値テキスト">
          <a:extLst>
            <a:ext uri="{FF2B5EF4-FFF2-40B4-BE49-F238E27FC236}">
              <a16:creationId xmlns:a16="http://schemas.microsoft.com/office/drawing/2014/main" id="{288B9221-C5F9-4557-98B8-554C2D605CD1}"/>
            </a:ext>
          </a:extLst>
        </xdr:cNvPr>
        <xdr:cNvSpPr txBox="1"/>
      </xdr:nvSpPr>
      <xdr:spPr>
        <a:xfrm>
          <a:off x="16357600" y="102152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76835</xdr:rowOff>
    </xdr:from>
    <xdr:to>
      <xdr:col>85</xdr:col>
      <xdr:colOff>177800</xdr:colOff>
      <xdr:row>61</xdr:row>
      <xdr:rowOff>6985</xdr:rowOff>
    </xdr:to>
    <xdr:sp macro="" textlink="">
      <xdr:nvSpPr>
        <xdr:cNvPr id="543" name="フローチャート: 判断 542">
          <a:extLst>
            <a:ext uri="{FF2B5EF4-FFF2-40B4-BE49-F238E27FC236}">
              <a16:creationId xmlns:a16="http://schemas.microsoft.com/office/drawing/2014/main" id="{54889962-F703-434E-83D5-8CFC4F36A16F}"/>
            </a:ext>
          </a:extLst>
        </xdr:cNvPr>
        <xdr:cNvSpPr/>
      </xdr:nvSpPr>
      <xdr:spPr>
        <a:xfrm>
          <a:off x="16268700" y="1036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50165</xdr:rowOff>
    </xdr:from>
    <xdr:to>
      <xdr:col>81</xdr:col>
      <xdr:colOff>101600</xdr:colOff>
      <xdr:row>60</xdr:row>
      <xdr:rowOff>151765</xdr:rowOff>
    </xdr:to>
    <xdr:sp macro="" textlink="">
      <xdr:nvSpPr>
        <xdr:cNvPr id="544" name="フローチャート: 判断 543">
          <a:extLst>
            <a:ext uri="{FF2B5EF4-FFF2-40B4-BE49-F238E27FC236}">
              <a16:creationId xmlns:a16="http://schemas.microsoft.com/office/drawing/2014/main" id="{65D890A0-6852-4A10-8961-513E62F5462C}"/>
            </a:ext>
          </a:extLst>
        </xdr:cNvPr>
        <xdr:cNvSpPr/>
      </xdr:nvSpPr>
      <xdr:spPr>
        <a:xfrm>
          <a:off x="15430500" y="1033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6350</xdr:rowOff>
    </xdr:from>
    <xdr:to>
      <xdr:col>76</xdr:col>
      <xdr:colOff>165100</xdr:colOff>
      <xdr:row>60</xdr:row>
      <xdr:rowOff>107950</xdr:rowOff>
    </xdr:to>
    <xdr:sp macro="" textlink="">
      <xdr:nvSpPr>
        <xdr:cNvPr id="545" name="フローチャート: 判断 544">
          <a:extLst>
            <a:ext uri="{FF2B5EF4-FFF2-40B4-BE49-F238E27FC236}">
              <a16:creationId xmlns:a16="http://schemas.microsoft.com/office/drawing/2014/main" id="{71B0F2F2-ECBF-4CEC-BBB3-0D62C0A2D018}"/>
            </a:ext>
          </a:extLst>
        </xdr:cNvPr>
        <xdr:cNvSpPr/>
      </xdr:nvSpPr>
      <xdr:spPr>
        <a:xfrm>
          <a:off x="14541500" y="1029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154940</xdr:rowOff>
    </xdr:from>
    <xdr:to>
      <xdr:col>72</xdr:col>
      <xdr:colOff>38100</xdr:colOff>
      <xdr:row>60</xdr:row>
      <xdr:rowOff>85090</xdr:rowOff>
    </xdr:to>
    <xdr:sp macro="" textlink="">
      <xdr:nvSpPr>
        <xdr:cNvPr id="546" name="フローチャート: 判断 545">
          <a:extLst>
            <a:ext uri="{FF2B5EF4-FFF2-40B4-BE49-F238E27FC236}">
              <a16:creationId xmlns:a16="http://schemas.microsoft.com/office/drawing/2014/main" id="{075D3CCF-1EC2-4C78-9166-0D5D010675C8}"/>
            </a:ext>
          </a:extLst>
        </xdr:cNvPr>
        <xdr:cNvSpPr/>
      </xdr:nvSpPr>
      <xdr:spPr>
        <a:xfrm>
          <a:off x="136525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105410</xdr:rowOff>
    </xdr:from>
    <xdr:to>
      <xdr:col>67</xdr:col>
      <xdr:colOff>101600</xdr:colOff>
      <xdr:row>60</xdr:row>
      <xdr:rowOff>35560</xdr:rowOff>
    </xdr:to>
    <xdr:sp macro="" textlink="">
      <xdr:nvSpPr>
        <xdr:cNvPr id="547" name="フローチャート: 判断 546">
          <a:extLst>
            <a:ext uri="{FF2B5EF4-FFF2-40B4-BE49-F238E27FC236}">
              <a16:creationId xmlns:a16="http://schemas.microsoft.com/office/drawing/2014/main" id="{8D308FA3-5F70-4980-B168-46276B4A7991}"/>
            </a:ext>
          </a:extLst>
        </xdr:cNvPr>
        <xdr:cNvSpPr/>
      </xdr:nvSpPr>
      <xdr:spPr>
        <a:xfrm>
          <a:off x="12763500" y="1022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C2B7DD07-512A-4F96-88E6-BF5C345AE3F3}"/>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5EB3D854-78DF-4A2F-BB17-8FBD122B2AB8}"/>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223DABB0-ECAE-43C8-9C3F-2E1602490CA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494D611D-C1E1-481B-8C52-F751057EB52B}"/>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2" name="テキスト ボックス 551">
          <a:extLst>
            <a:ext uri="{FF2B5EF4-FFF2-40B4-BE49-F238E27FC236}">
              <a16:creationId xmlns:a16="http://schemas.microsoft.com/office/drawing/2014/main" id="{4D8412F5-AEB5-47EB-B7A1-A28F99152C18}"/>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145415</xdr:rowOff>
    </xdr:from>
    <xdr:to>
      <xdr:col>85</xdr:col>
      <xdr:colOff>177800</xdr:colOff>
      <xdr:row>63</xdr:row>
      <xdr:rowOff>75565</xdr:rowOff>
    </xdr:to>
    <xdr:sp macro="" textlink="">
      <xdr:nvSpPr>
        <xdr:cNvPr id="553" name="楕円 552">
          <a:extLst>
            <a:ext uri="{FF2B5EF4-FFF2-40B4-BE49-F238E27FC236}">
              <a16:creationId xmlns:a16="http://schemas.microsoft.com/office/drawing/2014/main" id="{9D99128C-F47D-4387-A851-A90D09102F4B}"/>
            </a:ext>
          </a:extLst>
        </xdr:cNvPr>
        <xdr:cNvSpPr/>
      </xdr:nvSpPr>
      <xdr:spPr>
        <a:xfrm>
          <a:off x="16268700" y="10775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123842</xdr:rowOff>
    </xdr:from>
    <xdr:ext cx="405111" cy="259045"/>
    <xdr:sp macro="" textlink="">
      <xdr:nvSpPr>
        <xdr:cNvPr id="554" name="【学校施設】&#10;有形固定資産減価償却率該当値テキスト">
          <a:extLst>
            <a:ext uri="{FF2B5EF4-FFF2-40B4-BE49-F238E27FC236}">
              <a16:creationId xmlns:a16="http://schemas.microsoft.com/office/drawing/2014/main" id="{FD78CDEC-F2FA-4D70-B892-8454814D4ED8}"/>
            </a:ext>
          </a:extLst>
        </xdr:cNvPr>
        <xdr:cNvSpPr txBox="1"/>
      </xdr:nvSpPr>
      <xdr:spPr>
        <a:xfrm>
          <a:off x="16357600" y="10753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120650</xdr:rowOff>
    </xdr:from>
    <xdr:to>
      <xdr:col>81</xdr:col>
      <xdr:colOff>101600</xdr:colOff>
      <xdr:row>63</xdr:row>
      <xdr:rowOff>50800</xdr:rowOff>
    </xdr:to>
    <xdr:sp macro="" textlink="">
      <xdr:nvSpPr>
        <xdr:cNvPr id="555" name="楕円 554">
          <a:extLst>
            <a:ext uri="{FF2B5EF4-FFF2-40B4-BE49-F238E27FC236}">
              <a16:creationId xmlns:a16="http://schemas.microsoft.com/office/drawing/2014/main" id="{D24E1D4C-1FE8-4C19-9DDF-753A0F8B8C45}"/>
            </a:ext>
          </a:extLst>
        </xdr:cNvPr>
        <xdr:cNvSpPr/>
      </xdr:nvSpPr>
      <xdr:spPr>
        <a:xfrm>
          <a:off x="15430500" y="1075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63</xdr:row>
      <xdr:rowOff>0</xdr:rowOff>
    </xdr:from>
    <xdr:to>
      <xdr:col>85</xdr:col>
      <xdr:colOff>127000</xdr:colOff>
      <xdr:row>63</xdr:row>
      <xdr:rowOff>24765</xdr:rowOff>
    </xdr:to>
    <xdr:cxnSp macro="">
      <xdr:nvCxnSpPr>
        <xdr:cNvPr id="556" name="直線コネクタ 555">
          <a:extLst>
            <a:ext uri="{FF2B5EF4-FFF2-40B4-BE49-F238E27FC236}">
              <a16:creationId xmlns:a16="http://schemas.microsoft.com/office/drawing/2014/main" id="{6EF7C7C4-6CE5-40B5-A6E9-91936E635C00}"/>
            </a:ext>
          </a:extLst>
        </xdr:cNvPr>
        <xdr:cNvCxnSpPr/>
      </xdr:nvCxnSpPr>
      <xdr:spPr>
        <a:xfrm>
          <a:off x="15481300" y="10801350"/>
          <a:ext cx="8382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67310</xdr:rowOff>
    </xdr:from>
    <xdr:to>
      <xdr:col>76</xdr:col>
      <xdr:colOff>165100</xdr:colOff>
      <xdr:row>62</xdr:row>
      <xdr:rowOff>168910</xdr:rowOff>
    </xdr:to>
    <xdr:sp macro="" textlink="">
      <xdr:nvSpPr>
        <xdr:cNvPr id="557" name="楕円 556">
          <a:extLst>
            <a:ext uri="{FF2B5EF4-FFF2-40B4-BE49-F238E27FC236}">
              <a16:creationId xmlns:a16="http://schemas.microsoft.com/office/drawing/2014/main" id="{911B4484-45C5-44BC-ACA0-D274D5C903F4}"/>
            </a:ext>
          </a:extLst>
        </xdr:cNvPr>
        <xdr:cNvSpPr/>
      </xdr:nvSpPr>
      <xdr:spPr>
        <a:xfrm>
          <a:off x="14541500" y="10697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118110</xdr:rowOff>
    </xdr:from>
    <xdr:to>
      <xdr:col>81</xdr:col>
      <xdr:colOff>50800</xdr:colOff>
      <xdr:row>63</xdr:row>
      <xdr:rowOff>0</xdr:rowOff>
    </xdr:to>
    <xdr:cxnSp macro="">
      <xdr:nvCxnSpPr>
        <xdr:cNvPr id="558" name="直線コネクタ 557">
          <a:extLst>
            <a:ext uri="{FF2B5EF4-FFF2-40B4-BE49-F238E27FC236}">
              <a16:creationId xmlns:a16="http://schemas.microsoft.com/office/drawing/2014/main" id="{707D336D-6161-4E8E-85E3-008A34D77F9E}"/>
            </a:ext>
          </a:extLst>
        </xdr:cNvPr>
        <xdr:cNvCxnSpPr/>
      </xdr:nvCxnSpPr>
      <xdr:spPr>
        <a:xfrm>
          <a:off x="14592300" y="1074801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40640</xdr:rowOff>
    </xdr:from>
    <xdr:to>
      <xdr:col>72</xdr:col>
      <xdr:colOff>38100</xdr:colOff>
      <xdr:row>62</xdr:row>
      <xdr:rowOff>142240</xdr:rowOff>
    </xdr:to>
    <xdr:sp macro="" textlink="">
      <xdr:nvSpPr>
        <xdr:cNvPr id="559" name="楕円 558">
          <a:extLst>
            <a:ext uri="{FF2B5EF4-FFF2-40B4-BE49-F238E27FC236}">
              <a16:creationId xmlns:a16="http://schemas.microsoft.com/office/drawing/2014/main" id="{3041F2BC-2114-46D5-A493-4D43085E28E3}"/>
            </a:ext>
          </a:extLst>
        </xdr:cNvPr>
        <xdr:cNvSpPr/>
      </xdr:nvSpPr>
      <xdr:spPr>
        <a:xfrm>
          <a:off x="13652500" y="10670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91440</xdr:rowOff>
    </xdr:from>
    <xdr:to>
      <xdr:col>76</xdr:col>
      <xdr:colOff>114300</xdr:colOff>
      <xdr:row>62</xdr:row>
      <xdr:rowOff>118110</xdr:rowOff>
    </xdr:to>
    <xdr:cxnSp macro="">
      <xdr:nvCxnSpPr>
        <xdr:cNvPr id="560" name="直線コネクタ 559">
          <a:extLst>
            <a:ext uri="{FF2B5EF4-FFF2-40B4-BE49-F238E27FC236}">
              <a16:creationId xmlns:a16="http://schemas.microsoft.com/office/drawing/2014/main" id="{5F71C7D5-9B90-4055-9FBE-F9A9B0907B71}"/>
            </a:ext>
          </a:extLst>
        </xdr:cNvPr>
        <xdr:cNvCxnSpPr/>
      </xdr:nvCxnSpPr>
      <xdr:spPr>
        <a:xfrm>
          <a:off x="13703300" y="1072134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15875</xdr:rowOff>
    </xdr:from>
    <xdr:to>
      <xdr:col>67</xdr:col>
      <xdr:colOff>101600</xdr:colOff>
      <xdr:row>62</xdr:row>
      <xdr:rowOff>117475</xdr:rowOff>
    </xdr:to>
    <xdr:sp macro="" textlink="">
      <xdr:nvSpPr>
        <xdr:cNvPr id="561" name="楕円 560">
          <a:extLst>
            <a:ext uri="{FF2B5EF4-FFF2-40B4-BE49-F238E27FC236}">
              <a16:creationId xmlns:a16="http://schemas.microsoft.com/office/drawing/2014/main" id="{E12AE7A3-FD5B-4C0F-A94A-0BE3CE42106D}"/>
            </a:ext>
          </a:extLst>
        </xdr:cNvPr>
        <xdr:cNvSpPr/>
      </xdr:nvSpPr>
      <xdr:spPr>
        <a:xfrm>
          <a:off x="12763500" y="1064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66675</xdr:rowOff>
    </xdr:from>
    <xdr:to>
      <xdr:col>71</xdr:col>
      <xdr:colOff>177800</xdr:colOff>
      <xdr:row>62</xdr:row>
      <xdr:rowOff>91440</xdr:rowOff>
    </xdr:to>
    <xdr:cxnSp macro="">
      <xdr:nvCxnSpPr>
        <xdr:cNvPr id="562" name="直線コネクタ 561">
          <a:extLst>
            <a:ext uri="{FF2B5EF4-FFF2-40B4-BE49-F238E27FC236}">
              <a16:creationId xmlns:a16="http://schemas.microsoft.com/office/drawing/2014/main" id="{4F2264D5-1344-4BD3-BD13-8BE8ECE606AA}"/>
            </a:ext>
          </a:extLst>
        </xdr:cNvPr>
        <xdr:cNvCxnSpPr/>
      </xdr:nvCxnSpPr>
      <xdr:spPr>
        <a:xfrm>
          <a:off x="12814300" y="10696575"/>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168292</xdr:rowOff>
    </xdr:from>
    <xdr:ext cx="405111" cy="259045"/>
    <xdr:sp macro="" textlink="">
      <xdr:nvSpPr>
        <xdr:cNvPr id="563" name="n_1aveValue【学校施設】&#10;有形固定資産減価償却率">
          <a:extLst>
            <a:ext uri="{FF2B5EF4-FFF2-40B4-BE49-F238E27FC236}">
              <a16:creationId xmlns:a16="http://schemas.microsoft.com/office/drawing/2014/main" id="{43E01096-A2AD-4943-AC66-2F00CD045C2E}"/>
            </a:ext>
          </a:extLst>
        </xdr:cNvPr>
        <xdr:cNvSpPr txBox="1"/>
      </xdr:nvSpPr>
      <xdr:spPr>
        <a:xfrm>
          <a:off x="15266044" y="10112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124477</xdr:rowOff>
    </xdr:from>
    <xdr:ext cx="405111" cy="259045"/>
    <xdr:sp macro="" textlink="">
      <xdr:nvSpPr>
        <xdr:cNvPr id="564" name="n_2aveValue【学校施設】&#10;有形固定資産減価償却率">
          <a:extLst>
            <a:ext uri="{FF2B5EF4-FFF2-40B4-BE49-F238E27FC236}">
              <a16:creationId xmlns:a16="http://schemas.microsoft.com/office/drawing/2014/main" id="{9FE50464-38B9-4501-9EBD-A3270363796F}"/>
            </a:ext>
          </a:extLst>
        </xdr:cNvPr>
        <xdr:cNvSpPr txBox="1"/>
      </xdr:nvSpPr>
      <xdr:spPr>
        <a:xfrm>
          <a:off x="14389744" y="10068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101617</xdr:rowOff>
    </xdr:from>
    <xdr:ext cx="405111" cy="259045"/>
    <xdr:sp macro="" textlink="">
      <xdr:nvSpPr>
        <xdr:cNvPr id="565" name="n_3aveValue【学校施設】&#10;有形固定資産減価償却率">
          <a:extLst>
            <a:ext uri="{FF2B5EF4-FFF2-40B4-BE49-F238E27FC236}">
              <a16:creationId xmlns:a16="http://schemas.microsoft.com/office/drawing/2014/main" id="{85D1C5F4-9DB3-4624-A67B-895C9BBC02BE}"/>
            </a:ext>
          </a:extLst>
        </xdr:cNvPr>
        <xdr:cNvSpPr txBox="1"/>
      </xdr:nvSpPr>
      <xdr:spPr>
        <a:xfrm>
          <a:off x="13500744" y="10045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52087</xdr:rowOff>
    </xdr:from>
    <xdr:ext cx="405111" cy="259045"/>
    <xdr:sp macro="" textlink="">
      <xdr:nvSpPr>
        <xdr:cNvPr id="566" name="n_4aveValue【学校施設】&#10;有形固定資産減価償却率">
          <a:extLst>
            <a:ext uri="{FF2B5EF4-FFF2-40B4-BE49-F238E27FC236}">
              <a16:creationId xmlns:a16="http://schemas.microsoft.com/office/drawing/2014/main" id="{1165CCA9-5320-490F-BBB5-72E66A3BAF62}"/>
            </a:ext>
          </a:extLst>
        </xdr:cNvPr>
        <xdr:cNvSpPr txBox="1"/>
      </xdr:nvSpPr>
      <xdr:spPr>
        <a:xfrm>
          <a:off x="12611744" y="9996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41927</xdr:rowOff>
    </xdr:from>
    <xdr:ext cx="405111" cy="259045"/>
    <xdr:sp macro="" textlink="">
      <xdr:nvSpPr>
        <xdr:cNvPr id="567" name="n_1mainValue【学校施設】&#10;有形固定資産減価償却率">
          <a:extLst>
            <a:ext uri="{FF2B5EF4-FFF2-40B4-BE49-F238E27FC236}">
              <a16:creationId xmlns:a16="http://schemas.microsoft.com/office/drawing/2014/main" id="{FEEF8646-633D-4641-A79D-D6C60419050A}"/>
            </a:ext>
          </a:extLst>
        </xdr:cNvPr>
        <xdr:cNvSpPr txBox="1"/>
      </xdr:nvSpPr>
      <xdr:spPr>
        <a:xfrm>
          <a:off x="15266044" y="10843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160037</xdr:rowOff>
    </xdr:from>
    <xdr:ext cx="405111" cy="259045"/>
    <xdr:sp macro="" textlink="">
      <xdr:nvSpPr>
        <xdr:cNvPr id="568" name="n_2mainValue【学校施設】&#10;有形固定資産減価償却率">
          <a:extLst>
            <a:ext uri="{FF2B5EF4-FFF2-40B4-BE49-F238E27FC236}">
              <a16:creationId xmlns:a16="http://schemas.microsoft.com/office/drawing/2014/main" id="{C7FBCD90-9675-4094-8E6B-2D6C8ABD1D69}"/>
            </a:ext>
          </a:extLst>
        </xdr:cNvPr>
        <xdr:cNvSpPr txBox="1"/>
      </xdr:nvSpPr>
      <xdr:spPr>
        <a:xfrm>
          <a:off x="14389744" y="10789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133367</xdr:rowOff>
    </xdr:from>
    <xdr:ext cx="405111" cy="259045"/>
    <xdr:sp macro="" textlink="">
      <xdr:nvSpPr>
        <xdr:cNvPr id="569" name="n_3mainValue【学校施設】&#10;有形固定資産減価償却率">
          <a:extLst>
            <a:ext uri="{FF2B5EF4-FFF2-40B4-BE49-F238E27FC236}">
              <a16:creationId xmlns:a16="http://schemas.microsoft.com/office/drawing/2014/main" id="{A5403398-94B7-4262-8AD5-A4DB60F33D4C}"/>
            </a:ext>
          </a:extLst>
        </xdr:cNvPr>
        <xdr:cNvSpPr txBox="1"/>
      </xdr:nvSpPr>
      <xdr:spPr>
        <a:xfrm>
          <a:off x="13500744" y="10763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108602</xdr:rowOff>
    </xdr:from>
    <xdr:ext cx="405111" cy="259045"/>
    <xdr:sp macro="" textlink="">
      <xdr:nvSpPr>
        <xdr:cNvPr id="570" name="n_4mainValue【学校施設】&#10;有形固定資産減価償却率">
          <a:extLst>
            <a:ext uri="{FF2B5EF4-FFF2-40B4-BE49-F238E27FC236}">
              <a16:creationId xmlns:a16="http://schemas.microsoft.com/office/drawing/2014/main" id="{F45CAFD4-A193-4E90-BE5B-F636FEB49388}"/>
            </a:ext>
          </a:extLst>
        </xdr:cNvPr>
        <xdr:cNvSpPr txBox="1"/>
      </xdr:nvSpPr>
      <xdr:spPr>
        <a:xfrm>
          <a:off x="12611744" y="10738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1" name="正方形/長方形 570">
          <a:extLst>
            <a:ext uri="{FF2B5EF4-FFF2-40B4-BE49-F238E27FC236}">
              <a16:creationId xmlns:a16="http://schemas.microsoft.com/office/drawing/2014/main" id="{394CC656-AFBC-494B-8777-95FA2D08740C}"/>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2" name="正方形/長方形 571">
          <a:extLst>
            <a:ext uri="{FF2B5EF4-FFF2-40B4-BE49-F238E27FC236}">
              <a16:creationId xmlns:a16="http://schemas.microsoft.com/office/drawing/2014/main" id="{3A23884C-4C71-4BEA-88A9-5ACB32EBAE0B}"/>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3" name="正方形/長方形 572">
          <a:extLst>
            <a:ext uri="{FF2B5EF4-FFF2-40B4-BE49-F238E27FC236}">
              <a16:creationId xmlns:a16="http://schemas.microsoft.com/office/drawing/2014/main" id="{72027F83-1CAE-4DFC-B897-CAD87427DBBA}"/>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4" name="正方形/長方形 573">
          <a:extLst>
            <a:ext uri="{FF2B5EF4-FFF2-40B4-BE49-F238E27FC236}">
              <a16:creationId xmlns:a16="http://schemas.microsoft.com/office/drawing/2014/main" id="{F77E870D-269F-4B69-AF06-D4EC8B6D7625}"/>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5" name="正方形/長方形 574">
          <a:extLst>
            <a:ext uri="{FF2B5EF4-FFF2-40B4-BE49-F238E27FC236}">
              <a16:creationId xmlns:a16="http://schemas.microsoft.com/office/drawing/2014/main" id="{E5DF1675-21E2-4ACA-8193-94229D921C42}"/>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6" name="正方形/長方形 575">
          <a:extLst>
            <a:ext uri="{FF2B5EF4-FFF2-40B4-BE49-F238E27FC236}">
              <a16:creationId xmlns:a16="http://schemas.microsoft.com/office/drawing/2014/main" id="{D151FF87-AC5B-4A19-89A8-9D6539332E56}"/>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7" name="正方形/長方形 576">
          <a:extLst>
            <a:ext uri="{FF2B5EF4-FFF2-40B4-BE49-F238E27FC236}">
              <a16:creationId xmlns:a16="http://schemas.microsoft.com/office/drawing/2014/main" id="{C85CBD53-E862-42B1-BAA1-3A08E1FAE946}"/>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8" name="正方形/長方形 577">
          <a:extLst>
            <a:ext uri="{FF2B5EF4-FFF2-40B4-BE49-F238E27FC236}">
              <a16:creationId xmlns:a16="http://schemas.microsoft.com/office/drawing/2014/main" id="{EBB7FA4C-2479-438B-A957-5176035AF391}"/>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9" name="テキスト ボックス 578">
          <a:extLst>
            <a:ext uri="{FF2B5EF4-FFF2-40B4-BE49-F238E27FC236}">
              <a16:creationId xmlns:a16="http://schemas.microsoft.com/office/drawing/2014/main" id="{7854F91A-E4EA-4791-A382-E275181AB891}"/>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80" name="直線コネクタ 579">
          <a:extLst>
            <a:ext uri="{FF2B5EF4-FFF2-40B4-BE49-F238E27FC236}">
              <a16:creationId xmlns:a16="http://schemas.microsoft.com/office/drawing/2014/main" id="{30A83B4F-C6DC-473D-956E-AA90D4D688DD}"/>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81" name="直線コネクタ 580">
          <a:extLst>
            <a:ext uri="{FF2B5EF4-FFF2-40B4-BE49-F238E27FC236}">
              <a16:creationId xmlns:a16="http://schemas.microsoft.com/office/drawing/2014/main" id="{CDDC376C-13E2-44D6-9989-C8B4AF71B923}"/>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82" name="テキスト ボックス 581">
          <a:extLst>
            <a:ext uri="{FF2B5EF4-FFF2-40B4-BE49-F238E27FC236}">
              <a16:creationId xmlns:a16="http://schemas.microsoft.com/office/drawing/2014/main" id="{F4361FC4-C3A1-46FE-998F-476B43B5E376}"/>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83" name="直線コネクタ 582">
          <a:extLst>
            <a:ext uri="{FF2B5EF4-FFF2-40B4-BE49-F238E27FC236}">
              <a16:creationId xmlns:a16="http://schemas.microsoft.com/office/drawing/2014/main" id="{65618776-67F4-42F3-A072-82D8431A83B4}"/>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84" name="テキスト ボックス 583">
          <a:extLst>
            <a:ext uri="{FF2B5EF4-FFF2-40B4-BE49-F238E27FC236}">
              <a16:creationId xmlns:a16="http://schemas.microsoft.com/office/drawing/2014/main" id="{063EA689-0477-4235-B663-24C40C2852B0}"/>
            </a:ext>
          </a:extLst>
        </xdr:cNvPr>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85" name="直線コネクタ 584">
          <a:extLst>
            <a:ext uri="{FF2B5EF4-FFF2-40B4-BE49-F238E27FC236}">
              <a16:creationId xmlns:a16="http://schemas.microsoft.com/office/drawing/2014/main" id="{B5E9C25A-87AE-45B7-B0A4-A83E4BBEB6BA}"/>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86" name="テキスト ボックス 585">
          <a:extLst>
            <a:ext uri="{FF2B5EF4-FFF2-40B4-BE49-F238E27FC236}">
              <a16:creationId xmlns:a16="http://schemas.microsoft.com/office/drawing/2014/main" id="{F6276647-6E86-4483-BCD9-C876A933F1E1}"/>
            </a:ext>
          </a:extLst>
        </xdr:cNvPr>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7" name="直線コネクタ 586">
          <a:extLst>
            <a:ext uri="{FF2B5EF4-FFF2-40B4-BE49-F238E27FC236}">
              <a16:creationId xmlns:a16="http://schemas.microsoft.com/office/drawing/2014/main" id="{8F67E896-56AE-4521-8BBC-41F7584DA1AD}"/>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8" name="テキスト ボックス 587">
          <a:extLst>
            <a:ext uri="{FF2B5EF4-FFF2-40B4-BE49-F238E27FC236}">
              <a16:creationId xmlns:a16="http://schemas.microsoft.com/office/drawing/2014/main" id="{379CE4CE-0249-4827-A377-3A3E0B3E6D2B}"/>
            </a:ext>
          </a:extLst>
        </xdr:cNvPr>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9" name="直線コネクタ 588">
          <a:extLst>
            <a:ext uri="{FF2B5EF4-FFF2-40B4-BE49-F238E27FC236}">
              <a16:creationId xmlns:a16="http://schemas.microsoft.com/office/drawing/2014/main" id="{0D6C3EFC-7FD0-40B7-8B10-D31B6EBC62E3}"/>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90" name="テキスト ボックス 589">
          <a:extLst>
            <a:ext uri="{FF2B5EF4-FFF2-40B4-BE49-F238E27FC236}">
              <a16:creationId xmlns:a16="http://schemas.microsoft.com/office/drawing/2014/main" id="{8EAB8BE2-86BF-4253-9364-D9F3F603D1AB}"/>
            </a:ext>
          </a:extLst>
        </xdr:cNvPr>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91" name="直線コネクタ 590">
          <a:extLst>
            <a:ext uri="{FF2B5EF4-FFF2-40B4-BE49-F238E27FC236}">
              <a16:creationId xmlns:a16="http://schemas.microsoft.com/office/drawing/2014/main" id="{98ECA918-42C9-46D4-9E59-05E617D04957}"/>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92" name="テキスト ボックス 591">
          <a:extLst>
            <a:ext uri="{FF2B5EF4-FFF2-40B4-BE49-F238E27FC236}">
              <a16:creationId xmlns:a16="http://schemas.microsoft.com/office/drawing/2014/main" id="{F7B4FB8F-72CE-4AC2-AEDE-3FAC51A155EE}"/>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3" name="直線コネクタ 592">
          <a:extLst>
            <a:ext uri="{FF2B5EF4-FFF2-40B4-BE49-F238E27FC236}">
              <a16:creationId xmlns:a16="http://schemas.microsoft.com/office/drawing/2014/main" id="{F7A60A7B-01EB-4818-A4E4-DC0E1DB87C15}"/>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94" name="テキスト ボックス 593">
          <a:extLst>
            <a:ext uri="{FF2B5EF4-FFF2-40B4-BE49-F238E27FC236}">
              <a16:creationId xmlns:a16="http://schemas.microsoft.com/office/drawing/2014/main" id="{418D5620-722C-407E-9691-C5A88A81199F}"/>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5" name="【学校施設】&#10;一人当たり面積グラフ枠">
          <a:extLst>
            <a:ext uri="{FF2B5EF4-FFF2-40B4-BE49-F238E27FC236}">
              <a16:creationId xmlns:a16="http://schemas.microsoft.com/office/drawing/2014/main" id="{D863730A-EFB3-407F-96C7-4066806E151D}"/>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139773</xdr:rowOff>
    </xdr:from>
    <xdr:to>
      <xdr:col>116</xdr:col>
      <xdr:colOff>62864</xdr:colOff>
      <xdr:row>64</xdr:row>
      <xdr:rowOff>14859</xdr:rowOff>
    </xdr:to>
    <xdr:cxnSp macro="">
      <xdr:nvCxnSpPr>
        <xdr:cNvPr id="596" name="直線コネクタ 595">
          <a:extLst>
            <a:ext uri="{FF2B5EF4-FFF2-40B4-BE49-F238E27FC236}">
              <a16:creationId xmlns:a16="http://schemas.microsoft.com/office/drawing/2014/main" id="{C2200F30-EAAF-40BC-9A71-57F565CC2C9F}"/>
            </a:ext>
          </a:extLst>
        </xdr:cNvPr>
        <xdr:cNvCxnSpPr/>
      </xdr:nvCxnSpPr>
      <xdr:spPr>
        <a:xfrm flipV="1">
          <a:off x="22160864" y="9569523"/>
          <a:ext cx="0" cy="14181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18686</xdr:rowOff>
    </xdr:from>
    <xdr:ext cx="469744" cy="259045"/>
    <xdr:sp macro="" textlink="">
      <xdr:nvSpPr>
        <xdr:cNvPr id="597" name="【学校施設】&#10;一人当たり面積最小値テキスト">
          <a:extLst>
            <a:ext uri="{FF2B5EF4-FFF2-40B4-BE49-F238E27FC236}">
              <a16:creationId xmlns:a16="http://schemas.microsoft.com/office/drawing/2014/main" id="{86C22C2C-9C37-4575-AF1E-F1E2E7DE8010}"/>
            </a:ext>
          </a:extLst>
        </xdr:cNvPr>
        <xdr:cNvSpPr txBox="1"/>
      </xdr:nvSpPr>
      <xdr:spPr>
        <a:xfrm>
          <a:off x="22199600" y="10991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14859</xdr:rowOff>
    </xdr:from>
    <xdr:to>
      <xdr:col>116</xdr:col>
      <xdr:colOff>152400</xdr:colOff>
      <xdr:row>64</xdr:row>
      <xdr:rowOff>14859</xdr:rowOff>
    </xdr:to>
    <xdr:cxnSp macro="">
      <xdr:nvCxnSpPr>
        <xdr:cNvPr id="598" name="直線コネクタ 597">
          <a:extLst>
            <a:ext uri="{FF2B5EF4-FFF2-40B4-BE49-F238E27FC236}">
              <a16:creationId xmlns:a16="http://schemas.microsoft.com/office/drawing/2014/main" id="{8532A863-FB31-4D29-ABB3-5E1B547CC6E7}"/>
            </a:ext>
          </a:extLst>
        </xdr:cNvPr>
        <xdr:cNvCxnSpPr/>
      </xdr:nvCxnSpPr>
      <xdr:spPr>
        <a:xfrm>
          <a:off x="22072600" y="109876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86450</xdr:rowOff>
    </xdr:from>
    <xdr:ext cx="469744" cy="259045"/>
    <xdr:sp macro="" textlink="">
      <xdr:nvSpPr>
        <xdr:cNvPr id="599" name="【学校施設】&#10;一人当たり面積最大値テキスト">
          <a:extLst>
            <a:ext uri="{FF2B5EF4-FFF2-40B4-BE49-F238E27FC236}">
              <a16:creationId xmlns:a16="http://schemas.microsoft.com/office/drawing/2014/main" id="{046F2E25-A327-4DD4-A885-68942E0E6DE1}"/>
            </a:ext>
          </a:extLst>
        </xdr:cNvPr>
        <xdr:cNvSpPr txBox="1"/>
      </xdr:nvSpPr>
      <xdr:spPr>
        <a:xfrm>
          <a:off x="22199600" y="93447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139773</xdr:rowOff>
    </xdr:from>
    <xdr:to>
      <xdr:col>116</xdr:col>
      <xdr:colOff>152400</xdr:colOff>
      <xdr:row>55</xdr:row>
      <xdr:rowOff>139773</xdr:rowOff>
    </xdr:to>
    <xdr:cxnSp macro="">
      <xdr:nvCxnSpPr>
        <xdr:cNvPr id="600" name="直線コネクタ 599">
          <a:extLst>
            <a:ext uri="{FF2B5EF4-FFF2-40B4-BE49-F238E27FC236}">
              <a16:creationId xmlns:a16="http://schemas.microsoft.com/office/drawing/2014/main" id="{C3D34400-EFDB-4E6A-9C3A-9C51A8F16265}"/>
            </a:ext>
          </a:extLst>
        </xdr:cNvPr>
        <xdr:cNvCxnSpPr/>
      </xdr:nvCxnSpPr>
      <xdr:spPr>
        <a:xfrm>
          <a:off x="22072600" y="95695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14495</xdr:rowOff>
    </xdr:from>
    <xdr:ext cx="469744" cy="259045"/>
    <xdr:sp macro="" textlink="">
      <xdr:nvSpPr>
        <xdr:cNvPr id="601" name="【学校施設】&#10;一人当たり面積平均値テキスト">
          <a:extLst>
            <a:ext uri="{FF2B5EF4-FFF2-40B4-BE49-F238E27FC236}">
              <a16:creationId xmlns:a16="http://schemas.microsoft.com/office/drawing/2014/main" id="{8A9FCFD9-8DF1-4948-AFC3-CFE18F566276}"/>
            </a:ext>
          </a:extLst>
        </xdr:cNvPr>
        <xdr:cNvSpPr txBox="1"/>
      </xdr:nvSpPr>
      <xdr:spPr>
        <a:xfrm>
          <a:off x="22199600" y="1047294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36068</xdr:rowOff>
    </xdr:from>
    <xdr:to>
      <xdr:col>116</xdr:col>
      <xdr:colOff>114300</xdr:colOff>
      <xdr:row>61</xdr:row>
      <xdr:rowOff>137668</xdr:rowOff>
    </xdr:to>
    <xdr:sp macro="" textlink="">
      <xdr:nvSpPr>
        <xdr:cNvPr id="602" name="フローチャート: 判断 601">
          <a:extLst>
            <a:ext uri="{FF2B5EF4-FFF2-40B4-BE49-F238E27FC236}">
              <a16:creationId xmlns:a16="http://schemas.microsoft.com/office/drawing/2014/main" id="{B6B33E75-467F-4A57-B8CB-AEF1AE1C36E1}"/>
            </a:ext>
          </a:extLst>
        </xdr:cNvPr>
        <xdr:cNvSpPr/>
      </xdr:nvSpPr>
      <xdr:spPr>
        <a:xfrm>
          <a:off x="22110700" y="10494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52233</xdr:rowOff>
    </xdr:from>
    <xdr:to>
      <xdr:col>112</xdr:col>
      <xdr:colOff>38100</xdr:colOff>
      <xdr:row>61</xdr:row>
      <xdr:rowOff>153833</xdr:rowOff>
    </xdr:to>
    <xdr:sp macro="" textlink="">
      <xdr:nvSpPr>
        <xdr:cNvPr id="603" name="フローチャート: 判断 602">
          <a:extLst>
            <a:ext uri="{FF2B5EF4-FFF2-40B4-BE49-F238E27FC236}">
              <a16:creationId xmlns:a16="http://schemas.microsoft.com/office/drawing/2014/main" id="{6D295891-0B68-47A7-B69A-C37E6400C381}"/>
            </a:ext>
          </a:extLst>
        </xdr:cNvPr>
        <xdr:cNvSpPr/>
      </xdr:nvSpPr>
      <xdr:spPr>
        <a:xfrm>
          <a:off x="21272500" y="10510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11738</xdr:rowOff>
    </xdr:from>
    <xdr:to>
      <xdr:col>107</xdr:col>
      <xdr:colOff>101600</xdr:colOff>
      <xdr:row>61</xdr:row>
      <xdr:rowOff>113338</xdr:rowOff>
    </xdr:to>
    <xdr:sp macro="" textlink="">
      <xdr:nvSpPr>
        <xdr:cNvPr id="604" name="フローチャート: 判断 603">
          <a:extLst>
            <a:ext uri="{FF2B5EF4-FFF2-40B4-BE49-F238E27FC236}">
              <a16:creationId xmlns:a16="http://schemas.microsoft.com/office/drawing/2014/main" id="{3CDD3B0C-7516-4F7D-83E7-314C841921D5}"/>
            </a:ext>
          </a:extLst>
        </xdr:cNvPr>
        <xdr:cNvSpPr/>
      </xdr:nvSpPr>
      <xdr:spPr>
        <a:xfrm>
          <a:off x="20383500" y="104701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13535</xdr:rowOff>
    </xdr:from>
    <xdr:to>
      <xdr:col>102</xdr:col>
      <xdr:colOff>165100</xdr:colOff>
      <xdr:row>62</xdr:row>
      <xdr:rowOff>115135</xdr:rowOff>
    </xdr:to>
    <xdr:sp macro="" textlink="">
      <xdr:nvSpPr>
        <xdr:cNvPr id="605" name="フローチャート: 判断 604">
          <a:extLst>
            <a:ext uri="{FF2B5EF4-FFF2-40B4-BE49-F238E27FC236}">
              <a16:creationId xmlns:a16="http://schemas.microsoft.com/office/drawing/2014/main" id="{5C4ECA2B-0CEB-428E-A57D-569430C2F055}"/>
            </a:ext>
          </a:extLst>
        </xdr:cNvPr>
        <xdr:cNvSpPr/>
      </xdr:nvSpPr>
      <xdr:spPr>
        <a:xfrm>
          <a:off x="19494500" y="10643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28720</xdr:rowOff>
    </xdr:from>
    <xdr:to>
      <xdr:col>98</xdr:col>
      <xdr:colOff>38100</xdr:colOff>
      <xdr:row>62</xdr:row>
      <xdr:rowOff>130320</xdr:rowOff>
    </xdr:to>
    <xdr:sp macro="" textlink="">
      <xdr:nvSpPr>
        <xdr:cNvPr id="606" name="フローチャート: 判断 605">
          <a:extLst>
            <a:ext uri="{FF2B5EF4-FFF2-40B4-BE49-F238E27FC236}">
              <a16:creationId xmlns:a16="http://schemas.microsoft.com/office/drawing/2014/main" id="{0C6097E7-2783-4C01-89FF-188186787AE3}"/>
            </a:ext>
          </a:extLst>
        </xdr:cNvPr>
        <xdr:cNvSpPr/>
      </xdr:nvSpPr>
      <xdr:spPr>
        <a:xfrm>
          <a:off x="18605500" y="10658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7" name="テキスト ボックス 606">
          <a:extLst>
            <a:ext uri="{FF2B5EF4-FFF2-40B4-BE49-F238E27FC236}">
              <a16:creationId xmlns:a16="http://schemas.microsoft.com/office/drawing/2014/main" id="{D1445897-F67A-4DAA-811D-AE389FCDC53D}"/>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091E68C9-C937-43F1-8021-4A6D3A32F931}"/>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BA093836-1D8D-4A7D-88A4-44FDE3C1F5D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10" name="テキスト ボックス 609">
          <a:extLst>
            <a:ext uri="{FF2B5EF4-FFF2-40B4-BE49-F238E27FC236}">
              <a16:creationId xmlns:a16="http://schemas.microsoft.com/office/drawing/2014/main" id="{5FC08443-24C1-446B-A17D-E628ADD3D061}"/>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11" name="テキスト ボックス 610">
          <a:extLst>
            <a:ext uri="{FF2B5EF4-FFF2-40B4-BE49-F238E27FC236}">
              <a16:creationId xmlns:a16="http://schemas.microsoft.com/office/drawing/2014/main" id="{449BBE07-C010-4ECA-8F61-24BE9F7466B6}"/>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152001</xdr:rowOff>
    </xdr:from>
    <xdr:to>
      <xdr:col>116</xdr:col>
      <xdr:colOff>114300</xdr:colOff>
      <xdr:row>59</xdr:row>
      <xdr:rowOff>82151</xdr:rowOff>
    </xdr:to>
    <xdr:sp macro="" textlink="">
      <xdr:nvSpPr>
        <xdr:cNvPr id="612" name="楕円 611">
          <a:extLst>
            <a:ext uri="{FF2B5EF4-FFF2-40B4-BE49-F238E27FC236}">
              <a16:creationId xmlns:a16="http://schemas.microsoft.com/office/drawing/2014/main" id="{7709107F-8929-4943-9F81-2C4A5E2D351D}"/>
            </a:ext>
          </a:extLst>
        </xdr:cNvPr>
        <xdr:cNvSpPr/>
      </xdr:nvSpPr>
      <xdr:spPr>
        <a:xfrm>
          <a:off x="22110700" y="10096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58</xdr:row>
      <xdr:rowOff>3428</xdr:rowOff>
    </xdr:from>
    <xdr:ext cx="469744" cy="259045"/>
    <xdr:sp macro="" textlink="">
      <xdr:nvSpPr>
        <xdr:cNvPr id="613" name="【学校施設】&#10;一人当たり面積該当値テキスト">
          <a:extLst>
            <a:ext uri="{FF2B5EF4-FFF2-40B4-BE49-F238E27FC236}">
              <a16:creationId xmlns:a16="http://schemas.microsoft.com/office/drawing/2014/main" id="{ADD828D9-0A2C-4F14-ACB1-38057D568EE0}"/>
            </a:ext>
          </a:extLst>
        </xdr:cNvPr>
        <xdr:cNvSpPr txBox="1"/>
      </xdr:nvSpPr>
      <xdr:spPr>
        <a:xfrm>
          <a:off x="22199600" y="9947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14351</xdr:rowOff>
    </xdr:from>
    <xdr:to>
      <xdr:col>112</xdr:col>
      <xdr:colOff>38100</xdr:colOff>
      <xdr:row>59</xdr:row>
      <xdr:rowOff>115951</xdr:rowOff>
    </xdr:to>
    <xdr:sp macro="" textlink="">
      <xdr:nvSpPr>
        <xdr:cNvPr id="614" name="楕円 613">
          <a:extLst>
            <a:ext uri="{FF2B5EF4-FFF2-40B4-BE49-F238E27FC236}">
              <a16:creationId xmlns:a16="http://schemas.microsoft.com/office/drawing/2014/main" id="{462622FB-6E2C-4CC6-8B94-47A96796F2F1}"/>
            </a:ext>
          </a:extLst>
        </xdr:cNvPr>
        <xdr:cNvSpPr/>
      </xdr:nvSpPr>
      <xdr:spPr>
        <a:xfrm>
          <a:off x="21272500" y="10129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59</xdr:row>
      <xdr:rowOff>31351</xdr:rowOff>
    </xdr:from>
    <xdr:to>
      <xdr:col>116</xdr:col>
      <xdr:colOff>63500</xdr:colOff>
      <xdr:row>59</xdr:row>
      <xdr:rowOff>65151</xdr:rowOff>
    </xdr:to>
    <xdr:cxnSp macro="">
      <xdr:nvCxnSpPr>
        <xdr:cNvPr id="615" name="直線コネクタ 614">
          <a:extLst>
            <a:ext uri="{FF2B5EF4-FFF2-40B4-BE49-F238E27FC236}">
              <a16:creationId xmlns:a16="http://schemas.microsoft.com/office/drawing/2014/main" id="{970666D0-0896-4EE5-9899-8C41F5C5BA24}"/>
            </a:ext>
          </a:extLst>
        </xdr:cNvPr>
        <xdr:cNvCxnSpPr/>
      </xdr:nvCxnSpPr>
      <xdr:spPr>
        <a:xfrm flipV="1">
          <a:off x="21323300" y="10146901"/>
          <a:ext cx="838200" cy="33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59</xdr:row>
      <xdr:rowOff>36885</xdr:rowOff>
    </xdr:from>
    <xdr:to>
      <xdr:col>107</xdr:col>
      <xdr:colOff>101600</xdr:colOff>
      <xdr:row>59</xdr:row>
      <xdr:rowOff>138485</xdr:rowOff>
    </xdr:to>
    <xdr:sp macro="" textlink="">
      <xdr:nvSpPr>
        <xdr:cNvPr id="616" name="楕円 615">
          <a:extLst>
            <a:ext uri="{FF2B5EF4-FFF2-40B4-BE49-F238E27FC236}">
              <a16:creationId xmlns:a16="http://schemas.microsoft.com/office/drawing/2014/main" id="{2C3E89F3-2DC9-4266-AEE2-A88334965745}"/>
            </a:ext>
          </a:extLst>
        </xdr:cNvPr>
        <xdr:cNvSpPr/>
      </xdr:nvSpPr>
      <xdr:spPr>
        <a:xfrm>
          <a:off x="20383500" y="10152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65151</xdr:rowOff>
    </xdr:from>
    <xdr:to>
      <xdr:col>111</xdr:col>
      <xdr:colOff>177800</xdr:colOff>
      <xdr:row>59</xdr:row>
      <xdr:rowOff>87685</xdr:rowOff>
    </xdr:to>
    <xdr:cxnSp macro="">
      <xdr:nvCxnSpPr>
        <xdr:cNvPr id="617" name="直線コネクタ 616">
          <a:extLst>
            <a:ext uri="{FF2B5EF4-FFF2-40B4-BE49-F238E27FC236}">
              <a16:creationId xmlns:a16="http://schemas.microsoft.com/office/drawing/2014/main" id="{6910E505-7EFD-4504-B705-4A1D23C95EAF}"/>
            </a:ext>
          </a:extLst>
        </xdr:cNvPr>
        <xdr:cNvCxnSpPr/>
      </xdr:nvCxnSpPr>
      <xdr:spPr>
        <a:xfrm flipV="1">
          <a:off x="20434300" y="10180701"/>
          <a:ext cx="889000" cy="22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59</xdr:row>
      <xdr:rowOff>57295</xdr:rowOff>
    </xdr:from>
    <xdr:to>
      <xdr:col>102</xdr:col>
      <xdr:colOff>165100</xdr:colOff>
      <xdr:row>59</xdr:row>
      <xdr:rowOff>158895</xdr:rowOff>
    </xdr:to>
    <xdr:sp macro="" textlink="">
      <xdr:nvSpPr>
        <xdr:cNvPr id="618" name="楕円 617">
          <a:extLst>
            <a:ext uri="{FF2B5EF4-FFF2-40B4-BE49-F238E27FC236}">
              <a16:creationId xmlns:a16="http://schemas.microsoft.com/office/drawing/2014/main" id="{324AFF83-C598-4BCB-8406-D7CB0CE0F69C}"/>
            </a:ext>
          </a:extLst>
        </xdr:cNvPr>
        <xdr:cNvSpPr/>
      </xdr:nvSpPr>
      <xdr:spPr>
        <a:xfrm>
          <a:off x="19494500" y="10172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59</xdr:row>
      <xdr:rowOff>87685</xdr:rowOff>
    </xdr:from>
    <xdr:to>
      <xdr:col>107</xdr:col>
      <xdr:colOff>50800</xdr:colOff>
      <xdr:row>59</xdr:row>
      <xdr:rowOff>108095</xdr:rowOff>
    </xdr:to>
    <xdr:cxnSp macro="">
      <xdr:nvCxnSpPr>
        <xdr:cNvPr id="619" name="直線コネクタ 618">
          <a:extLst>
            <a:ext uri="{FF2B5EF4-FFF2-40B4-BE49-F238E27FC236}">
              <a16:creationId xmlns:a16="http://schemas.microsoft.com/office/drawing/2014/main" id="{68087DB7-5869-4178-A76D-E8A5368457E6}"/>
            </a:ext>
          </a:extLst>
        </xdr:cNvPr>
        <xdr:cNvCxnSpPr/>
      </xdr:nvCxnSpPr>
      <xdr:spPr>
        <a:xfrm flipV="1">
          <a:off x="19545300" y="10203235"/>
          <a:ext cx="889000" cy="20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59</xdr:row>
      <xdr:rowOff>80972</xdr:rowOff>
    </xdr:from>
    <xdr:to>
      <xdr:col>98</xdr:col>
      <xdr:colOff>38100</xdr:colOff>
      <xdr:row>60</xdr:row>
      <xdr:rowOff>11122</xdr:rowOff>
    </xdr:to>
    <xdr:sp macro="" textlink="">
      <xdr:nvSpPr>
        <xdr:cNvPr id="620" name="楕円 619">
          <a:extLst>
            <a:ext uri="{FF2B5EF4-FFF2-40B4-BE49-F238E27FC236}">
              <a16:creationId xmlns:a16="http://schemas.microsoft.com/office/drawing/2014/main" id="{3EF46D41-E26B-4D7E-95C2-ED04CDD00641}"/>
            </a:ext>
          </a:extLst>
        </xdr:cNvPr>
        <xdr:cNvSpPr/>
      </xdr:nvSpPr>
      <xdr:spPr>
        <a:xfrm>
          <a:off x="18605500" y="10196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59</xdr:row>
      <xdr:rowOff>108095</xdr:rowOff>
    </xdr:from>
    <xdr:to>
      <xdr:col>102</xdr:col>
      <xdr:colOff>114300</xdr:colOff>
      <xdr:row>59</xdr:row>
      <xdr:rowOff>131772</xdr:rowOff>
    </xdr:to>
    <xdr:cxnSp macro="">
      <xdr:nvCxnSpPr>
        <xdr:cNvPr id="621" name="直線コネクタ 620">
          <a:extLst>
            <a:ext uri="{FF2B5EF4-FFF2-40B4-BE49-F238E27FC236}">
              <a16:creationId xmlns:a16="http://schemas.microsoft.com/office/drawing/2014/main" id="{823DA596-6A31-4B2A-B16C-36B7F57EAF8D}"/>
            </a:ext>
          </a:extLst>
        </xdr:cNvPr>
        <xdr:cNvCxnSpPr/>
      </xdr:nvCxnSpPr>
      <xdr:spPr>
        <a:xfrm flipV="1">
          <a:off x="18656300" y="10223645"/>
          <a:ext cx="889000" cy="23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144960</xdr:rowOff>
    </xdr:from>
    <xdr:ext cx="469744" cy="259045"/>
    <xdr:sp macro="" textlink="">
      <xdr:nvSpPr>
        <xdr:cNvPr id="622" name="n_1aveValue【学校施設】&#10;一人当たり面積">
          <a:extLst>
            <a:ext uri="{FF2B5EF4-FFF2-40B4-BE49-F238E27FC236}">
              <a16:creationId xmlns:a16="http://schemas.microsoft.com/office/drawing/2014/main" id="{E426E7B6-027D-49E8-B0F4-9975127B295A}"/>
            </a:ext>
          </a:extLst>
        </xdr:cNvPr>
        <xdr:cNvSpPr txBox="1"/>
      </xdr:nvSpPr>
      <xdr:spPr>
        <a:xfrm>
          <a:off x="21075727" y="10603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104465</xdr:rowOff>
    </xdr:from>
    <xdr:ext cx="469744" cy="259045"/>
    <xdr:sp macro="" textlink="">
      <xdr:nvSpPr>
        <xdr:cNvPr id="623" name="n_2aveValue【学校施設】&#10;一人当たり面積">
          <a:extLst>
            <a:ext uri="{FF2B5EF4-FFF2-40B4-BE49-F238E27FC236}">
              <a16:creationId xmlns:a16="http://schemas.microsoft.com/office/drawing/2014/main" id="{7FF12C51-AB55-4B99-B841-6B3E8A77764C}"/>
            </a:ext>
          </a:extLst>
        </xdr:cNvPr>
        <xdr:cNvSpPr txBox="1"/>
      </xdr:nvSpPr>
      <xdr:spPr>
        <a:xfrm>
          <a:off x="20199427" y="10562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106262</xdr:rowOff>
    </xdr:from>
    <xdr:ext cx="469744" cy="259045"/>
    <xdr:sp macro="" textlink="">
      <xdr:nvSpPr>
        <xdr:cNvPr id="624" name="n_3aveValue【学校施設】&#10;一人当たり面積">
          <a:extLst>
            <a:ext uri="{FF2B5EF4-FFF2-40B4-BE49-F238E27FC236}">
              <a16:creationId xmlns:a16="http://schemas.microsoft.com/office/drawing/2014/main" id="{4A135CE5-DFDC-4874-BD61-B5019DDAB8C5}"/>
            </a:ext>
          </a:extLst>
        </xdr:cNvPr>
        <xdr:cNvSpPr txBox="1"/>
      </xdr:nvSpPr>
      <xdr:spPr>
        <a:xfrm>
          <a:off x="19310427" y="107361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121447</xdr:rowOff>
    </xdr:from>
    <xdr:ext cx="469744" cy="259045"/>
    <xdr:sp macro="" textlink="">
      <xdr:nvSpPr>
        <xdr:cNvPr id="625" name="n_4aveValue【学校施設】&#10;一人当たり面積">
          <a:extLst>
            <a:ext uri="{FF2B5EF4-FFF2-40B4-BE49-F238E27FC236}">
              <a16:creationId xmlns:a16="http://schemas.microsoft.com/office/drawing/2014/main" id="{6FC92026-1225-40E4-A4E3-A492309CE2E4}"/>
            </a:ext>
          </a:extLst>
        </xdr:cNvPr>
        <xdr:cNvSpPr txBox="1"/>
      </xdr:nvSpPr>
      <xdr:spPr>
        <a:xfrm>
          <a:off x="18421427" y="10751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57</xdr:row>
      <xdr:rowOff>132478</xdr:rowOff>
    </xdr:from>
    <xdr:ext cx="469744" cy="259045"/>
    <xdr:sp macro="" textlink="">
      <xdr:nvSpPr>
        <xdr:cNvPr id="626" name="n_1mainValue【学校施設】&#10;一人当たり面積">
          <a:extLst>
            <a:ext uri="{FF2B5EF4-FFF2-40B4-BE49-F238E27FC236}">
              <a16:creationId xmlns:a16="http://schemas.microsoft.com/office/drawing/2014/main" id="{BBF0136D-E57B-4ECD-967D-EFA17B40B4BC}"/>
            </a:ext>
          </a:extLst>
        </xdr:cNvPr>
        <xdr:cNvSpPr txBox="1"/>
      </xdr:nvSpPr>
      <xdr:spPr>
        <a:xfrm>
          <a:off x="21075727" y="99051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57</xdr:row>
      <xdr:rowOff>155012</xdr:rowOff>
    </xdr:from>
    <xdr:ext cx="469744" cy="259045"/>
    <xdr:sp macro="" textlink="">
      <xdr:nvSpPr>
        <xdr:cNvPr id="627" name="n_2mainValue【学校施設】&#10;一人当たり面積">
          <a:extLst>
            <a:ext uri="{FF2B5EF4-FFF2-40B4-BE49-F238E27FC236}">
              <a16:creationId xmlns:a16="http://schemas.microsoft.com/office/drawing/2014/main" id="{A0CE6C89-4E5E-4E99-A925-EE7426A8D4A3}"/>
            </a:ext>
          </a:extLst>
        </xdr:cNvPr>
        <xdr:cNvSpPr txBox="1"/>
      </xdr:nvSpPr>
      <xdr:spPr>
        <a:xfrm>
          <a:off x="20199427" y="99276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58</xdr:row>
      <xdr:rowOff>3972</xdr:rowOff>
    </xdr:from>
    <xdr:ext cx="469744" cy="259045"/>
    <xdr:sp macro="" textlink="">
      <xdr:nvSpPr>
        <xdr:cNvPr id="628" name="n_3mainValue【学校施設】&#10;一人当たり面積">
          <a:extLst>
            <a:ext uri="{FF2B5EF4-FFF2-40B4-BE49-F238E27FC236}">
              <a16:creationId xmlns:a16="http://schemas.microsoft.com/office/drawing/2014/main" id="{C4B2DEAD-AE7A-413D-9323-48B6C407AC91}"/>
            </a:ext>
          </a:extLst>
        </xdr:cNvPr>
        <xdr:cNvSpPr txBox="1"/>
      </xdr:nvSpPr>
      <xdr:spPr>
        <a:xfrm>
          <a:off x="19310427" y="99480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58</xdr:row>
      <xdr:rowOff>27649</xdr:rowOff>
    </xdr:from>
    <xdr:ext cx="469744" cy="259045"/>
    <xdr:sp macro="" textlink="">
      <xdr:nvSpPr>
        <xdr:cNvPr id="629" name="n_4mainValue【学校施設】&#10;一人当たり面積">
          <a:extLst>
            <a:ext uri="{FF2B5EF4-FFF2-40B4-BE49-F238E27FC236}">
              <a16:creationId xmlns:a16="http://schemas.microsoft.com/office/drawing/2014/main" id="{78D297CE-B0F1-4922-981C-CAC5933CC8D6}"/>
            </a:ext>
          </a:extLst>
        </xdr:cNvPr>
        <xdr:cNvSpPr txBox="1"/>
      </xdr:nvSpPr>
      <xdr:spPr>
        <a:xfrm>
          <a:off x="18421427" y="9971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30" name="正方形/長方形 629">
          <a:extLst>
            <a:ext uri="{FF2B5EF4-FFF2-40B4-BE49-F238E27FC236}">
              <a16:creationId xmlns:a16="http://schemas.microsoft.com/office/drawing/2014/main" id="{3E6309B7-25BD-47A5-B662-06980502E81D}"/>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31" name="正方形/長方形 630">
          <a:extLst>
            <a:ext uri="{FF2B5EF4-FFF2-40B4-BE49-F238E27FC236}">
              <a16:creationId xmlns:a16="http://schemas.microsoft.com/office/drawing/2014/main" id="{DF1ED569-89A5-4E8C-AF7E-16741BE43102}"/>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2" name="正方形/長方形 631">
          <a:extLst>
            <a:ext uri="{FF2B5EF4-FFF2-40B4-BE49-F238E27FC236}">
              <a16:creationId xmlns:a16="http://schemas.microsoft.com/office/drawing/2014/main" id="{101DE2A9-395C-4BA0-A6CC-0D3A680D9A04}"/>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3" name="正方形/長方形 632">
          <a:extLst>
            <a:ext uri="{FF2B5EF4-FFF2-40B4-BE49-F238E27FC236}">
              <a16:creationId xmlns:a16="http://schemas.microsoft.com/office/drawing/2014/main" id="{EEC46EA2-92D1-43ED-BD3E-1503053C011C}"/>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4" name="正方形/長方形 633">
          <a:extLst>
            <a:ext uri="{FF2B5EF4-FFF2-40B4-BE49-F238E27FC236}">
              <a16:creationId xmlns:a16="http://schemas.microsoft.com/office/drawing/2014/main" id="{82D407E2-2706-4C1F-A1D1-C66F63349848}"/>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5" name="正方形/長方形 634">
          <a:extLst>
            <a:ext uri="{FF2B5EF4-FFF2-40B4-BE49-F238E27FC236}">
              <a16:creationId xmlns:a16="http://schemas.microsoft.com/office/drawing/2014/main" id="{4C970AD6-E866-4073-B162-D164F149F545}"/>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6" name="正方形/長方形 635">
          <a:extLst>
            <a:ext uri="{FF2B5EF4-FFF2-40B4-BE49-F238E27FC236}">
              <a16:creationId xmlns:a16="http://schemas.microsoft.com/office/drawing/2014/main" id="{61FE3FD4-84A1-467E-8452-9E218C441E01}"/>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7" name="正方形/長方形 636">
          <a:extLst>
            <a:ext uri="{FF2B5EF4-FFF2-40B4-BE49-F238E27FC236}">
              <a16:creationId xmlns:a16="http://schemas.microsoft.com/office/drawing/2014/main" id="{A84BB62C-B18C-4BDC-BFAB-5012F6FBDC73}"/>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8" name="正方形/長方形 637">
          <a:extLst>
            <a:ext uri="{FF2B5EF4-FFF2-40B4-BE49-F238E27FC236}">
              <a16:creationId xmlns:a16="http://schemas.microsoft.com/office/drawing/2014/main" id="{8CC77872-80D7-46B5-ABD8-DE29D2E2B48F}"/>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9" name="正方形/長方形 638">
          <a:extLst>
            <a:ext uri="{FF2B5EF4-FFF2-40B4-BE49-F238E27FC236}">
              <a16:creationId xmlns:a16="http://schemas.microsoft.com/office/drawing/2014/main" id="{24BE2249-220B-4311-BDC8-72CF38831876}"/>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40" name="正方形/長方形 639">
          <a:extLst>
            <a:ext uri="{FF2B5EF4-FFF2-40B4-BE49-F238E27FC236}">
              <a16:creationId xmlns:a16="http://schemas.microsoft.com/office/drawing/2014/main" id="{7F9278EA-85FB-4ED3-872F-FA6528C85754}"/>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41" name="正方形/長方形 640">
          <a:extLst>
            <a:ext uri="{FF2B5EF4-FFF2-40B4-BE49-F238E27FC236}">
              <a16:creationId xmlns:a16="http://schemas.microsoft.com/office/drawing/2014/main" id="{14CA3601-C7EA-4A76-8108-E2CCD2C5EBD2}"/>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42" name="正方形/長方形 641">
          <a:extLst>
            <a:ext uri="{FF2B5EF4-FFF2-40B4-BE49-F238E27FC236}">
              <a16:creationId xmlns:a16="http://schemas.microsoft.com/office/drawing/2014/main" id="{7F401A72-22EF-4FD5-A1C6-5FE1CD4D9584}"/>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3" name="正方形/長方形 642">
          <a:extLst>
            <a:ext uri="{FF2B5EF4-FFF2-40B4-BE49-F238E27FC236}">
              <a16:creationId xmlns:a16="http://schemas.microsoft.com/office/drawing/2014/main" id="{44323B79-339D-49DA-BE05-02816899CE85}"/>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4" name="正方形/長方形 643">
          <a:extLst>
            <a:ext uri="{FF2B5EF4-FFF2-40B4-BE49-F238E27FC236}">
              <a16:creationId xmlns:a16="http://schemas.microsoft.com/office/drawing/2014/main" id="{C2815CCE-69E9-4187-BA9A-F18823C0379F}"/>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5" name="正方形/長方形 644">
          <a:extLst>
            <a:ext uri="{FF2B5EF4-FFF2-40B4-BE49-F238E27FC236}">
              <a16:creationId xmlns:a16="http://schemas.microsoft.com/office/drawing/2014/main" id="{FF84011B-6EE6-4299-9A84-26A313107ACE}"/>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6" name="正方形/長方形 645">
          <a:extLst>
            <a:ext uri="{FF2B5EF4-FFF2-40B4-BE49-F238E27FC236}">
              <a16:creationId xmlns:a16="http://schemas.microsoft.com/office/drawing/2014/main" id="{D20598CC-1E7B-4CAD-BBB4-475393F776AD}"/>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7" name="正方形/長方形 646">
          <a:extLst>
            <a:ext uri="{FF2B5EF4-FFF2-40B4-BE49-F238E27FC236}">
              <a16:creationId xmlns:a16="http://schemas.microsoft.com/office/drawing/2014/main" id="{7D8D329B-9B57-4C02-AEA2-B89659A6F051}"/>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8" name="正方形/長方形 647">
          <a:extLst>
            <a:ext uri="{FF2B5EF4-FFF2-40B4-BE49-F238E27FC236}">
              <a16:creationId xmlns:a16="http://schemas.microsoft.com/office/drawing/2014/main" id="{52DD57E4-B235-4482-9C1E-B49571E1E2C1}"/>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9" name="正方形/長方形 648">
          <a:extLst>
            <a:ext uri="{FF2B5EF4-FFF2-40B4-BE49-F238E27FC236}">
              <a16:creationId xmlns:a16="http://schemas.microsoft.com/office/drawing/2014/main" id="{3EF00A7C-082F-4EF6-A4BA-3DF4D7595CFB}"/>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50" name="正方形/長方形 649">
          <a:extLst>
            <a:ext uri="{FF2B5EF4-FFF2-40B4-BE49-F238E27FC236}">
              <a16:creationId xmlns:a16="http://schemas.microsoft.com/office/drawing/2014/main" id="{71B3FEC3-A929-401A-9E76-D6F416B43DC6}"/>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51" name="正方形/長方形 650">
          <a:extLst>
            <a:ext uri="{FF2B5EF4-FFF2-40B4-BE49-F238E27FC236}">
              <a16:creationId xmlns:a16="http://schemas.microsoft.com/office/drawing/2014/main" id="{F5D8E773-6B78-4923-8FDC-A490A1D684BF}"/>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52" name="正方形/長方形 651">
          <a:extLst>
            <a:ext uri="{FF2B5EF4-FFF2-40B4-BE49-F238E27FC236}">
              <a16:creationId xmlns:a16="http://schemas.microsoft.com/office/drawing/2014/main" id="{281A44A1-1485-4E2F-83EE-420138AA3FE3}"/>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3" name="正方形/長方形 652">
          <a:extLst>
            <a:ext uri="{FF2B5EF4-FFF2-40B4-BE49-F238E27FC236}">
              <a16:creationId xmlns:a16="http://schemas.microsoft.com/office/drawing/2014/main" id="{77667A9A-F4B1-466F-9590-E9647D2708E1}"/>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54" name="テキスト ボックス 653">
          <a:extLst>
            <a:ext uri="{FF2B5EF4-FFF2-40B4-BE49-F238E27FC236}">
              <a16:creationId xmlns:a16="http://schemas.microsoft.com/office/drawing/2014/main" id="{B41B611E-53C9-4CFA-A593-5CC39E468D93}"/>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55" name="直線コネクタ 654">
          <a:extLst>
            <a:ext uri="{FF2B5EF4-FFF2-40B4-BE49-F238E27FC236}">
              <a16:creationId xmlns:a16="http://schemas.microsoft.com/office/drawing/2014/main" id="{3DBCF048-5A68-40F3-A625-FB77E49699C2}"/>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56" name="テキスト ボックス 655">
          <a:extLst>
            <a:ext uri="{FF2B5EF4-FFF2-40B4-BE49-F238E27FC236}">
              <a16:creationId xmlns:a16="http://schemas.microsoft.com/office/drawing/2014/main" id="{FE4CCCD4-C41F-41DC-AB85-35FAAB61476E}"/>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657" name="直線コネクタ 656">
          <a:extLst>
            <a:ext uri="{FF2B5EF4-FFF2-40B4-BE49-F238E27FC236}">
              <a16:creationId xmlns:a16="http://schemas.microsoft.com/office/drawing/2014/main" id="{DE29FC43-9426-4EB7-9E22-88BD8D6FDAF3}"/>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658" name="テキスト ボックス 657">
          <a:extLst>
            <a:ext uri="{FF2B5EF4-FFF2-40B4-BE49-F238E27FC236}">
              <a16:creationId xmlns:a16="http://schemas.microsoft.com/office/drawing/2014/main" id="{C158C197-6963-482C-9659-9030C1D5504F}"/>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59" name="直線コネクタ 658">
          <a:extLst>
            <a:ext uri="{FF2B5EF4-FFF2-40B4-BE49-F238E27FC236}">
              <a16:creationId xmlns:a16="http://schemas.microsoft.com/office/drawing/2014/main" id="{F27D2A4A-A530-49FC-AED1-F0F3BDEEE838}"/>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60" name="テキスト ボックス 659">
          <a:extLst>
            <a:ext uri="{FF2B5EF4-FFF2-40B4-BE49-F238E27FC236}">
              <a16:creationId xmlns:a16="http://schemas.microsoft.com/office/drawing/2014/main" id="{EF2B5C9B-D82F-450A-B2D6-B5B31227E584}"/>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61" name="直線コネクタ 660">
          <a:extLst>
            <a:ext uri="{FF2B5EF4-FFF2-40B4-BE49-F238E27FC236}">
              <a16:creationId xmlns:a16="http://schemas.microsoft.com/office/drawing/2014/main" id="{0207FD43-28CE-4CA2-B29B-02506097A8B1}"/>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62" name="テキスト ボックス 661">
          <a:extLst>
            <a:ext uri="{FF2B5EF4-FFF2-40B4-BE49-F238E27FC236}">
              <a16:creationId xmlns:a16="http://schemas.microsoft.com/office/drawing/2014/main" id="{03204398-7637-45DF-A172-1064DBDF5567}"/>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63" name="直線コネクタ 662">
          <a:extLst>
            <a:ext uri="{FF2B5EF4-FFF2-40B4-BE49-F238E27FC236}">
              <a16:creationId xmlns:a16="http://schemas.microsoft.com/office/drawing/2014/main" id="{856E6C7C-022D-49C1-B3A2-29BE37843452}"/>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64" name="テキスト ボックス 663">
          <a:extLst>
            <a:ext uri="{FF2B5EF4-FFF2-40B4-BE49-F238E27FC236}">
              <a16:creationId xmlns:a16="http://schemas.microsoft.com/office/drawing/2014/main" id="{5C5FEFBC-1180-44C0-9E76-BE2414A9A18C}"/>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65" name="直線コネクタ 664">
          <a:extLst>
            <a:ext uri="{FF2B5EF4-FFF2-40B4-BE49-F238E27FC236}">
              <a16:creationId xmlns:a16="http://schemas.microsoft.com/office/drawing/2014/main" id="{16D62FCF-3A2B-483F-B030-FA4779D650DB}"/>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66" name="テキスト ボックス 665">
          <a:extLst>
            <a:ext uri="{FF2B5EF4-FFF2-40B4-BE49-F238E27FC236}">
              <a16:creationId xmlns:a16="http://schemas.microsoft.com/office/drawing/2014/main" id="{E7516D6A-F813-47B2-AE69-0F21D375E494}"/>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67" name="直線コネクタ 666">
          <a:extLst>
            <a:ext uri="{FF2B5EF4-FFF2-40B4-BE49-F238E27FC236}">
              <a16:creationId xmlns:a16="http://schemas.microsoft.com/office/drawing/2014/main" id="{87C1980A-FCA1-4A61-9CED-7EBA637C3988}"/>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668" name="テキスト ボックス 667">
          <a:extLst>
            <a:ext uri="{FF2B5EF4-FFF2-40B4-BE49-F238E27FC236}">
              <a16:creationId xmlns:a16="http://schemas.microsoft.com/office/drawing/2014/main" id="{9EC52E0F-33C4-42D4-9ACF-5220ABAA0AAB}"/>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9" name="直線コネクタ 668">
          <a:extLst>
            <a:ext uri="{FF2B5EF4-FFF2-40B4-BE49-F238E27FC236}">
              <a16:creationId xmlns:a16="http://schemas.microsoft.com/office/drawing/2014/main" id="{1FE8DED6-3B9D-4EB6-915F-C061155AE381}"/>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70" name="【公民館】&#10;有形固定資産減価償却率グラフ枠">
          <a:extLst>
            <a:ext uri="{FF2B5EF4-FFF2-40B4-BE49-F238E27FC236}">
              <a16:creationId xmlns:a16="http://schemas.microsoft.com/office/drawing/2014/main" id="{CB99DF0D-7747-417A-B22D-776CFB6354AA}"/>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38644</xdr:rowOff>
    </xdr:from>
    <xdr:to>
      <xdr:col>85</xdr:col>
      <xdr:colOff>126364</xdr:colOff>
      <xdr:row>109</xdr:row>
      <xdr:rowOff>35379</xdr:rowOff>
    </xdr:to>
    <xdr:cxnSp macro="">
      <xdr:nvCxnSpPr>
        <xdr:cNvPr id="671" name="直線コネクタ 670">
          <a:extLst>
            <a:ext uri="{FF2B5EF4-FFF2-40B4-BE49-F238E27FC236}">
              <a16:creationId xmlns:a16="http://schemas.microsoft.com/office/drawing/2014/main" id="{EDE78DCF-7698-425E-9871-2F4B49B97701}"/>
            </a:ext>
          </a:extLst>
        </xdr:cNvPr>
        <xdr:cNvCxnSpPr/>
      </xdr:nvCxnSpPr>
      <xdr:spPr>
        <a:xfrm flipV="1">
          <a:off x="16318864" y="17183644"/>
          <a:ext cx="0" cy="1539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672" name="【公民館】&#10;有形固定資産減価償却率最小値テキスト">
          <a:extLst>
            <a:ext uri="{FF2B5EF4-FFF2-40B4-BE49-F238E27FC236}">
              <a16:creationId xmlns:a16="http://schemas.microsoft.com/office/drawing/2014/main" id="{90468B7D-227D-4196-894D-5CFA83DD7AF0}"/>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673" name="直線コネクタ 672">
          <a:extLst>
            <a:ext uri="{FF2B5EF4-FFF2-40B4-BE49-F238E27FC236}">
              <a16:creationId xmlns:a16="http://schemas.microsoft.com/office/drawing/2014/main" id="{5B0BC7C3-C5FC-4E7E-809F-6EFBE28B5BB2}"/>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156771</xdr:rowOff>
    </xdr:from>
    <xdr:ext cx="340478" cy="259045"/>
    <xdr:sp macro="" textlink="">
      <xdr:nvSpPr>
        <xdr:cNvPr id="674" name="【公民館】&#10;有形固定資産減価償却率最大値テキスト">
          <a:extLst>
            <a:ext uri="{FF2B5EF4-FFF2-40B4-BE49-F238E27FC236}">
              <a16:creationId xmlns:a16="http://schemas.microsoft.com/office/drawing/2014/main" id="{C684B7EF-16D9-49CB-B09F-E2BEB104868D}"/>
            </a:ext>
          </a:extLst>
        </xdr:cNvPr>
        <xdr:cNvSpPr txBox="1"/>
      </xdr:nvSpPr>
      <xdr:spPr>
        <a:xfrm>
          <a:off x="16357600" y="1695887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38644</xdr:rowOff>
    </xdr:from>
    <xdr:to>
      <xdr:col>86</xdr:col>
      <xdr:colOff>25400</xdr:colOff>
      <xdr:row>100</xdr:row>
      <xdr:rowOff>38644</xdr:rowOff>
    </xdr:to>
    <xdr:cxnSp macro="">
      <xdr:nvCxnSpPr>
        <xdr:cNvPr id="675" name="直線コネクタ 674">
          <a:extLst>
            <a:ext uri="{FF2B5EF4-FFF2-40B4-BE49-F238E27FC236}">
              <a16:creationId xmlns:a16="http://schemas.microsoft.com/office/drawing/2014/main" id="{0499A5EB-77E1-4FD0-B43E-0C7394C6A417}"/>
            </a:ext>
          </a:extLst>
        </xdr:cNvPr>
        <xdr:cNvCxnSpPr/>
      </xdr:nvCxnSpPr>
      <xdr:spPr>
        <a:xfrm>
          <a:off x="16230600" y="171836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169108</xdr:rowOff>
    </xdr:from>
    <xdr:ext cx="405111" cy="259045"/>
    <xdr:sp macro="" textlink="">
      <xdr:nvSpPr>
        <xdr:cNvPr id="676" name="【公民館】&#10;有形固定資産減価償却率平均値テキスト">
          <a:extLst>
            <a:ext uri="{FF2B5EF4-FFF2-40B4-BE49-F238E27FC236}">
              <a16:creationId xmlns:a16="http://schemas.microsoft.com/office/drawing/2014/main" id="{3F11C892-E057-459A-B7FE-30E449C1E486}"/>
            </a:ext>
          </a:extLst>
        </xdr:cNvPr>
        <xdr:cNvSpPr txBox="1"/>
      </xdr:nvSpPr>
      <xdr:spPr>
        <a:xfrm>
          <a:off x="16357600" y="179999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146231</xdr:rowOff>
    </xdr:from>
    <xdr:to>
      <xdr:col>85</xdr:col>
      <xdr:colOff>177800</xdr:colOff>
      <xdr:row>106</xdr:row>
      <xdr:rowOff>76381</xdr:rowOff>
    </xdr:to>
    <xdr:sp macro="" textlink="">
      <xdr:nvSpPr>
        <xdr:cNvPr id="677" name="フローチャート: 判断 676">
          <a:extLst>
            <a:ext uri="{FF2B5EF4-FFF2-40B4-BE49-F238E27FC236}">
              <a16:creationId xmlns:a16="http://schemas.microsoft.com/office/drawing/2014/main" id="{F02CF8F3-4532-4977-AC05-A05BB57005F3}"/>
            </a:ext>
          </a:extLst>
        </xdr:cNvPr>
        <xdr:cNvSpPr/>
      </xdr:nvSpPr>
      <xdr:spPr>
        <a:xfrm>
          <a:off x="16268700" y="1814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106</xdr:row>
      <xdr:rowOff>10705</xdr:rowOff>
    </xdr:from>
    <xdr:to>
      <xdr:col>81</xdr:col>
      <xdr:colOff>101600</xdr:colOff>
      <xdr:row>106</xdr:row>
      <xdr:rowOff>112305</xdr:rowOff>
    </xdr:to>
    <xdr:sp macro="" textlink="">
      <xdr:nvSpPr>
        <xdr:cNvPr id="678" name="フローチャート: 判断 677">
          <a:extLst>
            <a:ext uri="{FF2B5EF4-FFF2-40B4-BE49-F238E27FC236}">
              <a16:creationId xmlns:a16="http://schemas.microsoft.com/office/drawing/2014/main" id="{7D6C8E7F-A6B5-44ED-8318-951A2900C254}"/>
            </a:ext>
          </a:extLst>
        </xdr:cNvPr>
        <xdr:cNvSpPr/>
      </xdr:nvSpPr>
      <xdr:spPr>
        <a:xfrm>
          <a:off x="15430500" y="18184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106</xdr:row>
      <xdr:rowOff>20501</xdr:rowOff>
    </xdr:from>
    <xdr:to>
      <xdr:col>76</xdr:col>
      <xdr:colOff>165100</xdr:colOff>
      <xdr:row>106</xdr:row>
      <xdr:rowOff>122101</xdr:rowOff>
    </xdr:to>
    <xdr:sp macro="" textlink="">
      <xdr:nvSpPr>
        <xdr:cNvPr id="679" name="フローチャート: 判断 678">
          <a:extLst>
            <a:ext uri="{FF2B5EF4-FFF2-40B4-BE49-F238E27FC236}">
              <a16:creationId xmlns:a16="http://schemas.microsoft.com/office/drawing/2014/main" id="{A2F734F4-E369-4F0A-85FF-4030C75EA69C}"/>
            </a:ext>
          </a:extLst>
        </xdr:cNvPr>
        <xdr:cNvSpPr/>
      </xdr:nvSpPr>
      <xdr:spPr>
        <a:xfrm>
          <a:off x="14541500" y="18194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95613</xdr:rowOff>
    </xdr:from>
    <xdr:to>
      <xdr:col>72</xdr:col>
      <xdr:colOff>38100</xdr:colOff>
      <xdr:row>106</xdr:row>
      <xdr:rowOff>25763</xdr:rowOff>
    </xdr:to>
    <xdr:sp macro="" textlink="">
      <xdr:nvSpPr>
        <xdr:cNvPr id="680" name="フローチャート: 判断 679">
          <a:extLst>
            <a:ext uri="{FF2B5EF4-FFF2-40B4-BE49-F238E27FC236}">
              <a16:creationId xmlns:a16="http://schemas.microsoft.com/office/drawing/2014/main" id="{2697243C-D760-4BB3-B9C3-5A0F273DFEFC}"/>
            </a:ext>
          </a:extLst>
        </xdr:cNvPr>
        <xdr:cNvSpPr/>
      </xdr:nvSpPr>
      <xdr:spPr>
        <a:xfrm>
          <a:off x="13652500" y="1809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51526</xdr:rowOff>
    </xdr:from>
    <xdr:to>
      <xdr:col>67</xdr:col>
      <xdr:colOff>101600</xdr:colOff>
      <xdr:row>105</xdr:row>
      <xdr:rowOff>153126</xdr:rowOff>
    </xdr:to>
    <xdr:sp macro="" textlink="">
      <xdr:nvSpPr>
        <xdr:cNvPr id="681" name="フローチャート: 判断 680">
          <a:extLst>
            <a:ext uri="{FF2B5EF4-FFF2-40B4-BE49-F238E27FC236}">
              <a16:creationId xmlns:a16="http://schemas.microsoft.com/office/drawing/2014/main" id="{4F597CA1-B07A-437E-8751-B0CA90C83043}"/>
            </a:ext>
          </a:extLst>
        </xdr:cNvPr>
        <xdr:cNvSpPr/>
      </xdr:nvSpPr>
      <xdr:spPr>
        <a:xfrm>
          <a:off x="12763500" y="18053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82" name="テキスト ボックス 681">
          <a:extLst>
            <a:ext uri="{FF2B5EF4-FFF2-40B4-BE49-F238E27FC236}">
              <a16:creationId xmlns:a16="http://schemas.microsoft.com/office/drawing/2014/main" id="{425A4F5E-D0C6-4195-ADE1-64D6953EA683}"/>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83" name="テキスト ボックス 682">
          <a:extLst>
            <a:ext uri="{FF2B5EF4-FFF2-40B4-BE49-F238E27FC236}">
              <a16:creationId xmlns:a16="http://schemas.microsoft.com/office/drawing/2014/main" id="{7CF62398-F5A0-4AF9-A3F8-A22CA994B455}"/>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84" name="テキスト ボックス 683">
          <a:extLst>
            <a:ext uri="{FF2B5EF4-FFF2-40B4-BE49-F238E27FC236}">
              <a16:creationId xmlns:a16="http://schemas.microsoft.com/office/drawing/2014/main" id="{3CCB80F9-E11A-456A-BD7D-1A1646AF3839}"/>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85" name="テキスト ボックス 684">
          <a:extLst>
            <a:ext uri="{FF2B5EF4-FFF2-40B4-BE49-F238E27FC236}">
              <a16:creationId xmlns:a16="http://schemas.microsoft.com/office/drawing/2014/main" id="{2D8A1767-5914-4EDC-82C2-913CF634EFE7}"/>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86" name="テキスト ボックス 685">
          <a:extLst>
            <a:ext uri="{FF2B5EF4-FFF2-40B4-BE49-F238E27FC236}">
              <a16:creationId xmlns:a16="http://schemas.microsoft.com/office/drawing/2014/main" id="{DCDA2E3D-2147-4529-A519-B6E78C2E8387}"/>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107</xdr:row>
      <xdr:rowOff>69487</xdr:rowOff>
    </xdr:from>
    <xdr:to>
      <xdr:col>85</xdr:col>
      <xdr:colOff>177800</xdr:colOff>
      <xdr:row>107</xdr:row>
      <xdr:rowOff>171087</xdr:rowOff>
    </xdr:to>
    <xdr:sp macro="" textlink="">
      <xdr:nvSpPr>
        <xdr:cNvPr id="687" name="楕円 686">
          <a:extLst>
            <a:ext uri="{FF2B5EF4-FFF2-40B4-BE49-F238E27FC236}">
              <a16:creationId xmlns:a16="http://schemas.microsoft.com/office/drawing/2014/main" id="{2CDB8405-BDFB-474E-B22F-72BA89C9C06C}"/>
            </a:ext>
          </a:extLst>
        </xdr:cNvPr>
        <xdr:cNvSpPr/>
      </xdr:nvSpPr>
      <xdr:spPr>
        <a:xfrm>
          <a:off x="16268700" y="18414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107</xdr:row>
      <xdr:rowOff>47914</xdr:rowOff>
    </xdr:from>
    <xdr:ext cx="405111" cy="259045"/>
    <xdr:sp macro="" textlink="">
      <xdr:nvSpPr>
        <xdr:cNvPr id="688" name="【公民館】&#10;有形固定資産減価償却率該当値テキスト">
          <a:extLst>
            <a:ext uri="{FF2B5EF4-FFF2-40B4-BE49-F238E27FC236}">
              <a16:creationId xmlns:a16="http://schemas.microsoft.com/office/drawing/2014/main" id="{A2712CFF-270E-4222-A4ED-A4898D893E88}"/>
            </a:ext>
          </a:extLst>
        </xdr:cNvPr>
        <xdr:cNvSpPr txBox="1"/>
      </xdr:nvSpPr>
      <xdr:spPr>
        <a:xfrm>
          <a:off x="16357600" y="183930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107</xdr:row>
      <xdr:rowOff>165826</xdr:rowOff>
    </xdr:from>
    <xdr:to>
      <xdr:col>81</xdr:col>
      <xdr:colOff>101600</xdr:colOff>
      <xdr:row>108</xdr:row>
      <xdr:rowOff>95976</xdr:rowOff>
    </xdr:to>
    <xdr:sp macro="" textlink="">
      <xdr:nvSpPr>
        <xdr:cNvPr id="689" name="楕円 688">
          <a:extLst>
            <a:ext uri="{FF2B5EF4-FFF2-40B4-BE49-F238E27FC236}">
              <a16:creationId xmlns:a16="http://schemas.microsoft.com/office/drawing/2014/main" id="{4E694B12-BE0A-4553-B98E-1DCA6B96A09D}"/>
            </a:ext>
          </a:extLst>
        </xdr:cNvPr>
        <xdr:cNvSpPr/>
      </xdr:nvSpPr>
      <xdr:spPr>
        <a:xfrm>
          <a:off x="15430500" y="18510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107</xdr:row>
      <xdr:rowOff>120287</xdr:rowOff>
    </xdr:from>
    <xdr:to>
      <xdr:col>85</xdr:col>
      <xdr:colOff>127000</xdr:colOff>
      <xdr:row>108</xdr:row>
      <xdr:rowOff>45176</xdr:rowOff>
    </xdr:to>
    <xdr:cxnSp macro="">
      <xdr:nvCxnSpPr>
        <xdr:cNvPr id="690" name="直線コネクタ 689">
          <a:extLst>
            <a:ext uri="{FF2B5EF4-FFF2-40B4-BE49-F238E27FC236}">
              <a16:creationId xmlns:a16="http://schemas.microsoft.com/office/drawing/2014/main" id="{5F0F6E35-0AD4-4E9E-9913-515DEE944BBC}"/>
            </a:ext>
          </a:extLst>
        </xdr:cNvPr>
        <xdr:cNvCxnSpPr/>
      </xdr:nvCxnSpPr>
      <xdr:spPr>
        <a:xfrm flipV="1">
          <a:off x="15481300" y="18465437"/>
          <a:ext cx="838200" cy="96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36830</xdr:rowOff>
    </xdr:from>
    <xdr:to>
      <xdr:col>76</xdr:col>
      <xdr:colOff>165100</xdr:colOff>
      <xdr:row>107</xdr:row>
      <xdr:rowOff>138430</xdr:rowOff>
    </xdr:to>
    <xdr:sp macro="" textlink="">
      <xdr:nvSpPr>
        <xdr:cNvPr id="691" name="楕円 690">
          <a:extLst>
            <a:ext uri="{FF2B5EF4-FFF2-40B4-BE49-F238E27FC236}">
              <a16:creationId xmlns:a16="http://schemas.microsoft.com/office/drawing/2014/main" id="{0AE39218-44E0-4274-AA38-058597A422E6}"/>
            </a:ext>
          </a:extLst>
        </xdr:cNvPr>
        <xdr:cNvSpPr/>
      </xdr:nvSpPr>
      <xdr:spPr>
        <a:xfrm>
          <a:off x="14541500" y="1838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87630</xdr:rowOff>
    </xdr:from>
    <xdr:to>
      <xdr:col>81</xdr:col>
      <xdr:colOff>50800</xdr:colOff>
      <xdr:row>108</xdr:row>
      <xdr:rowOff>45176</xdr:rowOff>
    </xdr:to>
    <xdr:cxnSp macro="">
      <xdr:nvCxnSpPr>
        <xdr:cNvPr id="692" name="直線コネクタ 691">
          <a:extLst>
            <a:ext uri="{FF2B5EF4-FFF2-40B4-BE49-F238E27FC236}">
              <a16:creationId xmlns:a16="http://schemas.microsoft.com/office/drawing/2014/main" id="{5DB575B8-D1FA-4016-B7A0-925F0F5A8E29}"/>
            </a:ext>
          </a:extLst>
        </xdr:cNvPr>
        <xdr:cNvCxnSpPr/>
      </xdr:nvCxnSpPr>
      <xdr:spPr>
        <a:xfrm>
          <a:off x="14592300" y="18432780"/>
          <a:ext cx="889000" cy="1289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7438</xdr:rowOff>
    </xdr:from>
    <xdr:to>
      <xdr:col>72</xdr:col>
      <xdr:colOff>38100</xdr:colOff>
      <xdr:row>107</xdr:row>
      <xdr:rowOff>109038</xdr:rowOff>
    </xdr:to>
    <xdr:sp macro="" textlink="">
      <xdr:nvSpPr>
        <xdr:cNvPr id="693" name="楕円 692">
          <a:extLst>
            <a:ext uri="{FF2B5EF4-FFF2-40B4-BE49-F238E27FC236}">
              <a16:creationId xmlns:a16="http://schemas.microsoft.com/office/drawing/2014/main" id="{741918B1-2893-465D-88C0-F1CC92B82E25}"/>
            </a:ext>
          </a:extLst>
        </xdr:cNvPr>
        <xdr:cNvSpPr/>
      </xdr:nvSpPr>
      <xdr:spPr>
        <a:xfrm>
          <a:off x="13652500" y="18352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58238</xdr:rowOff>
    </xdr:from>
    <xdr:to>
      <xdr:col>76</xdr:col>
      <xdr:colOff>114300</xdr:colOff>
      <xdr:row>107</xdr:row>
      <xdr:rowOff>87630</xdr:rowOff>
    </xdr:to>
    <xdr:cxnSp macro="">
      <xdr:nvCxnSpPr>
        <xdr:cNvPr id="694" name="直線コネクタ 693">
          <a:extLst>
            <a:ext uri="{FF2B5EF4-FFF2-40B4-BE49-F238E27FC236}">
              <a16:creationId xmlns:a16="http://schemas.microsoft.com/office/drawing/2014/main" id="{E9651079-5FA2-4872-9DE6-185715D96FBD}"/>
            </a:ext>
          </a:extLst>
        </xdr:cNvPr>
        <xdr:cNvCxnSpPr/>
      </xdr:nvCxnSpPr>
      <xdr:spPr>
        <a:xfrm>
          <a:off x="13703300" y="18403388"/>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149498</xdr:rowOff>
    </xdr:from>
    <xdr:to>
      <xdr:col>67</xdr:col>
      <xdr:colOff>101600</xdr:colOff>
      <xdr:row>107</xdr:row>
      <xdr:rowOff>79648</xdr:rowOff>
    </xdr:to>
    <xdr:sp macro="" textlink="">
      <xdr:nvSpPr>
        <xdr:cNvPr id="695" name="楕円 694">
          <a:extLst>
            <a:ext uri="{FF2B5EF4-FFF2-40B4-BE49-F238E27FC236}">
              <a16:creationId xmlns:a16="http://schemas.microsoft.com/office/drawing/2014/main" id="{F5F4AEEA-B1C7-411F-8214-9BE24D785387}"/>
            </a:ext>
          </a:extLst>
        </xdr:cNvPr>
        <xdr:cNvSpPr/>
      </xdr:nvSpPr>
      <xdr:spPr>
        <a:xfrm>
          <a:off x="12763500" y="18323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28848</xdr:rowOff>
    </xdr:from>
    <xdr:to>
      <xdr:col>71</xdr:col>
      <xdr:colOff>177800</xdr:colOff>
      <xdr:row>107</xdr:row>
      <xdr:rowOff>58238</xdr:rowOff>
    </xdr:to>
    <xdr:cxnSp macro="">
      <xdr:nvCxnSpPr>
        <xdr:cNvPr id="696" name="直線コネクタ 695">
          <a:extLst>
            <a:ext uri="{FF2B5EF4-FFF2-40B4-BE49-F238E27FC236}">
              <a16:creationId xmlns:a16="http://schemas.microsoft.com/office/drawing/2014/main" id="{B3F50281-73CB-4EF5-B79D-51517AD66214}"/>
            </a:ext>
          </a:extLst>
        </xdr:cNvPr>
        <xdr:cNvCxnSpPr/>
      </xdr:nvCxnSpPr>
      <xdr:spPr>
        <a:xfrm>
          <a:off x="12814300" y="18373998"/>
          <a:ext cx="889000" cy="29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128832</xdr:rowOff>
    </xdr:from>
    <xdr:ext cx="405111" cy="259045"/>
    <xdr:sp macro="" textlink="">
      <xdr:nvSpPr>
        <xdr:cNvPr id="697" name="n_1aveValue【公民館】&#10;有形固定資産減価償却率">
          <a:extLst>
            <a:ext uri="{FF2B5EF4-FFF2-40B4-BE49-F238E27FC236}">
              <a16:creationId xmlns:a16="http://schemas.microsoft.com/office/drawing/2014/main" id="{13A38ADD-8004-40E2-B665-E862ADE1D662}"/>
            </a:ext>
          </a:extLst>
        </xdr:cNvPr>
        <xdr:cNvSpPr txBox="1"/>
      </xdr:nvSpPr>
      <xdr:spPr>
        <a:xfrm>
          <a:off x="15266044" y="17959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138628</xdr:rowOff>
    </xdr:from>
    <xdr:ext cx="405111" cy="259045"/>
    <xdr:sp macro="" textlink="">
      <xdr:nvSpPr>
        <xdr:cNvPr id="698" name="n_2aveValue【公民館】&#10;有形固定資産減価償却率">
          <a:extLst>
            <a:ext uri="{FF2B5EF4-FFF2-40B4-BE49-F238E27FC236}">
              <a16:creationId xmlns:a16="http://schemas.microsoft.com/office/drawing/2014/main" id="{A04D888C-7309-4DD6-ACB5-8011253232B4}"/>
            </a:ext>
          </a:extLst>
        </xdr:cNvPr>
        <xdr:cNvSpPr txBox="1"/>
      </xdr:nvSpPr>
      <xdr:spPr>
        <a:xfrm>
          <a:off x="14389744" y="179694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42290</xdr:rowOff>
    </xdr:from>
    <xdr:ext cx="405111" cy="259045"/>
    <xdr:sp macro="" textlink="">
      <xdr:nvSpPr>
        <xdr:cNvPr id="699" name="n_3aveValue【公民館】&#10;有形固定資産減価償却率">
          <a:extLst>
            <a:ext uri="{FF2B5EF4-FFF2-40B4-BE49-F238E27FC236}">
              <a16:creationId xmlns:a16="http://schemas.microsoft.com/office/drawing/2014/main" id="{B12449E1-B428-437E-8259-745A1EACEDDB}"/>
            </a:ext>
          </a:extLst>
        </xdr:cNvPr>
        <xdr:cNvSpPr txBox="1"/>
      </xdr:nvSpPr>
      <xdr:spPr>
        <a:xfrm>
          <a:off x="13500744" y="178730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169653</xdr:rowOff>
    </xdr:from>
    <xdr:ext cx="405111" cy="259045"/>
    <xdr:sp macro="" textlink="">
      <xdr:nvSpPr>
        <xdr:cNvPr id="700" name="n_4aveValue【公民館】&#10;有形固定資産減価償却率">
          <a:extLst>
            <a:ext uri="{FF2B5EF4-FFF2-40B4-BE49-F238E27FC236}">
              <a16:creationId xmlns:a16="http://schemas.microsoft.com/office/drawing/2014/main" id="{F8272EA6-4630-486D-BC48-6373DC16F9AE}"/>
            </a:ext>
          </a:extLst>
        </xdr:cNvPr>
        <xdr:cNvSpPr txBox="1"/>
      </xdr:nvSpPr>
      <xdr:spPr>
        <a:xfrm>
          <a:off x="12611744" y="17829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108</xdr:row>
      <xdr:rowOff>87103</xdr:rowOff>
    </xdr:from>
    <xdr:ext cx="405111" cy="259045"/>
    <xdr:sp macro="" textlink="">
      <xdr:nvSpPr>
        <xdr:cNvPr id="701" name="n_1mainValue【公民館】&#10;有形固定資産減価償却率">
          <a:extLst>
            <a:ext uri="{FF2B5EF4-FFF2-40B4-BE49-F238E27FC236}">
              <a16:creationId xmlns:a16="http://schemas.microsoft.com/office/drawing/2014/main" id="{86C5B541-EEE4-422F-9B9F-A0C42F11AA1D}"/>
            </a:ext>
          </a:extLst>
        </xdr:cNvPr>
        <xdr:cNvSpPr txBox="1"/>
      </xdr:nvSpPr>
      <xdr:spPr>
        <a:xfrm>
          <a:off x="15266044" y="186037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129557</xdr:rowOff>
    </xdr:from>
    <xdr:ext cx="405111" cy="259045"/>
    <xdr:sp macro="" textlink="">
      <xdr:nvSpPr>
        <xdr:cNvPr id="702" name="n_2mainValue【公民館】&#10;有形固定資産減価償却率">
          <a:extLst>
            <a:ext uri="{FF2B5EF4-FFF2-40B4-BE49-F238E27FC236}">
              <a16:creationId xmlns:a16="http://schemas.microsoft.com/office/drawing/2014/main" id="{C132FE8C-F26A-47B7-8314-F1ACE69B9BB6}"/>
            </a:ext>
          </a:extLst>
        </xdr:cNvPr>
        <xdr:cNvSpPr txBox="1"/>
      </xdr:nvSpPr>
      <xdr:spPr>
        <a:xfrm>
          <a:off x="14389744" y="18474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100165</xdr:rowOff>
    </xdr:from>
    <xdr:ext cx="405111" cy="259045"/>
    <xdr:sp macro="" textlink="">
      <xdr:nvSpPr>
        <xdr:cNvPr id="703" name="n_3mainValue【公民館】&#10;有形固定資産減価償却率">
          <a:extLst>
            <a:ext uri="{FF2B5EF4-FFF2-40B4-BE49-F238E27FC236}">
              <a16:creationId xmlns:a16="http://schemas.microsoft.com/office/drawing/2014/main" id="{72AD78C3-C4BE-4409-B46E-864E98A879DD}"/>
            </a:ext>
          </a:extLst>
        </xdr:cNvPr>
        <xdr:cNvSpPr txBox="1"/>
      </xdr:nvSpPr>
      <xdr:spPr>
        <a:xfrm>
          <a:off x="13500744" y="184453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70775</xdr:rowOff>
    </xdr:from>
    <xdr:ext cx="405111" cy="259045"/>
    <xdr:sp macro="" textlink="">
      <xdr:nvSpPr>
        <xdr:cNvPr id="704" name="n_4mainValue【公民館】&#10;有形固定資産減価償却率">
          <a:extLst>
            <a:ext uri="{FF2B5EF4-FFF2-40B4-BE49-F238E27FC236}">
              <a16:creationId xmlns:a16="http://schemas.microsoft.com/office/drawing/2014/main" id="{94C21F99-B100-44AE-A789-53A949A2A53F}"/>
            </a:ext>
          </a:extLst>
        </xdr:cNvPr>
        <xdr:cNvSpPr txBox="1"/>
      </xdr:nvSpPr>
      <xdr:spPr>
        <a:xfrm>
          <a:off x="12611744" y="18415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05" name="正方形/長方形 704">
          <a:extLst>
            <a:ext uri="{FF2B5EF4-FFF2-40B4-BE49-F238E27FC236}">
              <a16:creationId xmlns:a16="http://schemas.microsoft.com/office/drawing/2014/main" id="{245F8872-C2F3-41AA-8DF9-28A9A29008A5}"/>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06" name="正方形/長方形 705">
          <a:extLst>
            <a:ext uri="{FF2B5EF4-FFF2-40B4-BE49-F238E27FC236}">
              <a16:creationId xmlns:a16="http://schemas.microsoft.com/office/drawing/2014/main" id="{8DE5D2EA-7950-42F2-BDD8-35A15CDC79D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7" name="正方形/長方形 706">
          <a:extLst>
            <a:ext uri="{FF2B5EF4-FFF2-40B4-BE49-F238E27FC236}">
              <a16:creationId xmlns:a16="http://schemas.microsoft.com/office/drawing/2014/main" id="{3EA8F2F9-6E3F-443B-AC0E-8D13531EB8B7}"/>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8" name="正方形/長方形 707">
          <a:extLst>
            <a:ext uri="{FF2B5EF4-FFF2-40B4-BE49-F238E27FC236}">
              <a16:creationId xmlns:a16="http://schemas.microsoft.com/office/drawing/2014/main" id="{E1027E10-9F6C-431D-942A-81485509183C}"/>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9" name="正方形/長方形 708">
          <a:extLst>
            <a:ext uri="{FF2B5EF4-FFF2-40B4-BE49-F238E27FC236}">
              <a16:creationId xmlns:a16="http://schemas.microsoft.com/office/drawing/2014/main" id="{6C0898BB-2128-4C4C-90E9-4E8D864AAF14}"/>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10" name="正方形/長方形 709">
          <a:extLst>
            <a:ext uri="{FF2B5EF4-FFF2-40B4-BE49-F238E27FC236}">
              <a16:creationId xmlns:a16="http://schemas.microsoft.com/office/drawing/2014/main" id="{578D5538-61FC-4202-951B-00233FD2A0AF}"/>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11" name="正方形/長方形 710">
          <a:extLst>
            <a:ext uri="{FF2B5EF4-FFF2-40B4-BE49-F238E27FC236}">
              <a16:creationId xmlns:a16="http://schemas.microsoft.com/office/drawing/2014/main" id="{AB14DFF5-674E-49AD-ACA7-01551A1B9785}"/>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12" name="正方形/長方形 711">
          <a:extLst>
            <a:ext uri="{FF2B5EF4-FFF2-40B4-BE49-F238E27FC236}">
              <a16:creationId xmlns:a16="http://schemas.microsoft.com/office/drawing/2014/main" id="{AAE95DEF-5FC7-401C-8444-1D80E5BE8335}"/>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13" name="テキスト ボックス 712">
          <a:extLst>
            <a:ext uri="{FF2B5EF4-FFF2-40B4-BE49-F238E27FC236}">
              <a16:creationId xmlns:a16="http://schemas.microsoft.com/office/drawing/2014/main" id="{6E1CBF8E-D30F-4E69-B5A7-3FF69C4C0503}"/>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14" name="直線コネクタ 713">
          <a:extLst>
            <a:ext uri="{FF2B5EF4-FFF2-40B4-BE49-F238E27FC236}">
              <a16:creationId xmlns:a16="http://schemas.microsoft.com/office/drawing/2014/main" id="{F9CCFDE1-3801-4FBD-9C37-8F1D93AD4E57}"/>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15" name="直線コネクタ 714">
          <a:extLst>
            <a:ext uri="{FF2B5EF4-FFF2-40B4-BE49-F238E27FC236}">
              <a16:creationId xmlns:a16="http://schemas.microsoft.com/office/drawing/2014/main" id="{8C23DBC2-6E17-41F4-A5FA-0E3FADFEE801}"/>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16" name="テキスト ボックス 715">
          <a:extLst>
            <a:ext uri="{FF2B5EF4-FFF2-40B4-BE49-F238E27FC236}">
              <a16:creationId xmlns:a16="http://schemas.microsoft.com/office/drawing/2014/main" id="{18194E76-CBC6-4538-983D-65BEC0D850FF}"/>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17" name="直線コネクタ 716">
          <a:extLst>
            <a:ext uri="{FF2B5EF4-FFF2-40B4-BE49-F238E27FC236}">
              <a16:creationId xmlns:a16="http://schemas.microsoft.com/office/drawing/2014/main" id="{619C9FAE-5A1E-49C1-B3AF-C7AD7CDD6E20}"/>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18" name="テキスト ボックス 717">
          <a:extLst>
            <a:ext uri="{FF2B5EF4-FFF2-40B4-BE49-F238E27FC236}">
              <a16:creationId xmlns:a16="http://schemas.microsoft.com/office/drawing/2014/main" id="{26684BD2-365F-4570-8FEB-49EA1D94F058}"/>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9" name="直線コネクタ 718">
          <a:extLst>
            <a:ext uri="{FF2B5EF4-FFF2-40B4-BE49-F238E27FC236}">
              <a16:creationId xmlns:a16="http://schemas.microsoft.com/office/drawing/2014/main" id="{057F2021-A5A9-466E-94F9-092E84149B5E}"/>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720" name="テキスト ボックス 719">
          <a:extLst>
            <a:ext uri="{FF2B5EF4-FFF2-40B4-BE49-F238E27FC236}">
              <a16:creationId xmlns:a16="http://schemas.microsoft.com/office/drawing/2014/main" id="{5F03C7F3-2C31-415B-9498-3F780131CCE1}"/>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21" name="直線コネクタ 720">
          <a:extLst>
            <a:ext uri="{FF2B5EF4-FFF2-40B4-BE49-F238E27FC236}">
              <a16:creationId xmlns:a16="http://schemas.microsoft.com/office/drawing/2014/main" id="{F992D254-D387-4A0E-A264-39ACB59FAF49}"/>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722" name="テキスト ボックス 721">
          <a:extLst>
            <a:ext uri="{FF2B5EF4-FFF2-40B4-BE49-F238E27FC236}">
              <a16:creationId xmlns:a16="http://schemas.microsoft.com/office/drawing/2014/main" id="{92905A0D-1A9D-4D59-89B4-1887E67ADB61}"/>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23" name="直線コネクタ 722">
          <a:extLst>
            <a:ext uri="{FF2B5EF4-FFF2-40B4-BE49-F238E27FC236}">
              <a16:creationId xmlns:a16="http://schemas.microsoft.com/office/drawing/2014/main" id="{A9302ECF-3EF2-46F3-A61C-5946ACBF3C34}"/>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724" name="テキスト ボックス 723">
          <a:extLst>
            <a:ext uri="{FF2B5EF4-FFF2-40B4-BE49-F238E27FC236}">
              <a16:creationId xmlns:a16="http://schemas.microsoft.com/office/drawing/2014/main" id="{C45766F7-9E9E-4472-991D-1AAC8AA13657}"/>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25" name="直線コネクタ 724">
          <a:extLst>
            <a:ext uri="{FF2B5EF4-FFF2-40B4-BE49-F238E27FC236}">
              <a16:creationId xmlns:a16="http://schemas.microsoft.com/office/drawing/2014/main" id="{07F44337-9858-45C1-A8E4-8E91EAC9FD57}"/>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726" name="テキスト ボックス 725">
          <a:extLst>
            <a:ext uri="{FF2B5EF4-FFF2-40B4-BE49-F238E27FC236}">
              <a16:creationId xmlns:a16="http://schemas.microsoft.com/office/drawing/2014/main" id="{FE1A25B5-CC99-4A9E-8E85-239EB095B1FA}"/>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7" name="【公民館】&#10;一人当たり面積グラフ枠">
          <a:extLst>
            <a:ext uri="{FF2B5EF4-FFF2-40B4-BE49-F238E27FC236}">
              <a16:creationId xmlns:a16="http://schemas.microsoft.com/office/drawing/2014/main" id="{FCF8A018-360C-45B3-BAB2-8B7D4277B3D7}"/>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142112</xdr:rowOff>
    </xdr:from>
    <xdr:to>
      <xdr:col>116</xdr:col>
      <xdr:colOff>62864</xdr:colOff>
      <xdr:row>108</xdr:row>
      <xdr:rowOff>128588</xdr:rowOff>
    </xdr:to>
    <xdr:cxnSp macro="">
      <xdr:nvCxnSpPr>
        <xdr:cNvPr id="728" name="直線コネクタ 727">
          <a:extLst>
            <a:ext uri="{FF2B5EF4-FFF2-40B4-BE49-F238E27FC236}">
              <a16:creationId xmlns:a16="http://schemas.microsoft.com/office/drawing/2014/main" id="{31109653-073C-4BB3-9E58-1A4E1569AD0D}"/>
            </a:ext>
          </a:extLst>
        </xdr:cNvPr>
        <xdr:cNvCxnSpPr/>
      </xdr:nvCxnSpPr>
      <xdr:spPr>
        <a:xfrm flipV="1">
          <a:off x="22160864" y="17287112"/>
          <a:ext cx="0" cy="13580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132415</xdr:rowOff>
    </xdr:from>
    <xdr:ext cx="469744" cy="259045"/>
    <xdr:sp macro="" textlink="">
      <xdr:nvSpPr>
        <xdr:cNvPr id="729" name="【公民館】&#10;一人当たり面積最小値テキスト">
          <a:extLst>
            <a:ext uri="{FF2B5EF4-FFF2-40B4-BE49-F238E27FC236}">
              <a16:creationId xmlns:a16="http://schemas.microsoft.com/office/drawing/2014/main" id="{927F4F8D-DBCA-430A-8A92-E341F7494BF5}"/>
            </a:ext>
          </a:extLst>
        </xdr:cNvPr>
        <xdr:cNvSpPr txBox="1"/>
      </xdr:nvSpPr>
      <xdr:spPr>
        <a:xfrm>
          <a:off x="22199600" y="18649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128588</xdr:rowOff>
    </xdr:from>
    <xdr:to>
      <xdr:col>116</xdr:col>
      <xdr:colOff>152400</xdr:colOff>
      <xdr:row>108</xdr:row>
      <xdr:rowOff>128588</xdr:rowOff>
    </xdr:to>
    <xdr:cxnSp macro="">
      <xdr:nvCxnSpPr>
        <xdr:cNvPr id="730" name="直線コネクタ 729">
          <a:extLst>
            <a:ext uri="{FF2B5EF4-FFF2-40B4-BE49-F238E27FC236}">
              <a16:creationId xmlns:a16="http://schemas.microsoft.com/office/drawing/2014/main" id="{94D9DFBF-F246-42B3-B5E1-EF03201E7396}"/>
            </a:ext>
          </a:extLst>
        </xdr:cNvPr>
        <xdr:cNvCxnSpPr/>
      </xdr:nvCxnSpPr>
      <xdr:spPr>
        <a:xfrm>
          <a:off x="22072600" y="186451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88789</xdr:rowOff>
    </xdr:from>
    <xdr:ext cx="469744" cy="259045"/>
    <xdr:sp macro="" textlink="">
      <xdr:nvSpPr>
        <xdr:cNvPr id="731" name="【公民館】&#10;一人当たり面積最大値テキスト">
          <a:extLst>
            <a:ext uri="{FF2B5EF4-FFF2-40B4-BE49-F238E27FC236}">
              <a16:creationId xmlns:a16="http://schemas.microsoft.com/office/drawing/2014/main" id="{41085CC0-9651-4B65-A4C8-AE0C400C8CF2}"/>
            </a:ext>
          </a:extLst>
        </xdr:cNvPr>
        <xdr:cNvSpPr txBox="1"/>
      </xdr:nvSpPr>
      <xdr:spPr>
        <a:xfrm>
          <a:off x="22199600" y="17062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142112</xdr:rowOff>
    </xdr:from>
    <xdr:to>
      <xdr:col>116</xdr:col>
      <xdr:colOff>152400</xdr:colOff>
      <xdr:row>100</xdr:row>
      <xdr:rowOff>142112</xdr:rowOff>
    </xdr:to>
    <xdr:cxnSp macro="">
      <xdr:nvCxnSpPr>
        <xdr:cNvPr id="732" name="直線コネクタ 731">
          <a:extLst>
            <a:ext uri="{FF2B5EF4-FFF2-40B4-BE49-F238E27FC236}">
              <a16:creationId xmlns:a16="http://schemas.microsoft.com/office/drawing/2014/main" id="{CD99D23F-CBD2-44E6-8801-A31D19C0685B}"/>
            </a:ext>
          </a:extLst>
        </xdr:cNvPr>
        <xdr:cNvCxnSpPr/>
      </xdr:nvCxnSpPr>
      <xdr:spPr>
        <a:xfrm>
          <a:off x="22072600" y="172871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132669</xdr:rowOff>
    </xdr:from>
    <xdr:ext cx="469744" cy="259045"/>
    <xdr:sp macro="" textlink="">
      <xdr:nvSpPr>
        <xdr:cNvPr id="733" name="【公民館】&#10;一人当たり面積平均値テキスト">
          <a:extLst>
            <a:ext uri="{FF2B5EF4-FFF2-40B4-BE49-F238E27FC236}">
              <a16:creationId xmlns:a16="http://schemas.microsoft.com/office/drawing/2014/main" id="{B413D89D-79F6-464D-A61E-EF95ABBCE2E5}"/>
            </a:ext>
          </a:extLst>
        </xdr:cNvPr>
        <xdr:cNvSpPr txBox="1"/>
      </xdr:nvSpPr>
      <xdr:spPr>
        <a:xfrm>
          <a:off x="22199600" y="183063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109792</xdr:rowOff>
    </xdr:from>
    <xdr:to>
      <xdr:col>116</xdr:col>
      <xdr:colOff>114300</xdr:colOff>
      <xdr:row>108</xdr:row>
      <xdr:rowOff>39942</xdr:rowOff>
    </xdr:to>
    <xdr:sp macro="" textlink="">
      <xdr:nvSpPr>
        <xdr:cNvPr id="734" name="フローチャート: 判断 733">
          <a:extLst>
            <a:ext uri="{FF2B5EF4-FFF2-40B4-BE49-F238E27FC236}">
              <a16:creationId xmlns:a16="http://schemas.microsoft.com/office/drawing/2014/main" id="{0203D30A-9E20-4A7E-AE6B-07EA79910FD1}"/>
            </a:ext>
          </a:extLst>
        </xdr:cNvPr>
        <xdr:cNvSpPr/>
      </xdr:nvSpPr>
      <xdr:spPr>
        <a:xfrm>
          <a:off x="22110700" y="18454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107</xdr:row>
      <xdr:rowOff>109220</xdr:rowOff>
    </xdr:from>
    <xdr:to>
      <xdr:col>112</xdr:col>
      <xdr:colOff>38100</xdr:colOff>
      <xdr:row>108</xdr:row>
      <xdr:rowOff>39370</xdr:rowOff>
    </xdr:to>
    <xdr:sp macro="" textlink="">
      <xdr:nvSpPr>
        <xdr:cNvPr id="735" name="フローチャート: 判断 734">
          <a:extLst>
            <a:ext uri="{FF2B5EF4-FFF2-40B4-BE49-F238E27FC236}">
              <a16:creationId xmlns:a16="http://schemas.microsoft.com/office/drawing/2014/main" id="{FFB33750-A0DF-4393-A134-D4643F3ED240}"/>
            </a:ext>
          </a:extLst>
        </xdr:cNvPr>
        <xdr:cNvSpPr/>
      </xdr:nvSpPr>
      <xdr:spPr>
        <a:xfrm>
          <a:off x="21272500" y="1845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115888</xdr:rowOff>
    </xdr:from>
    <xdr:to>
      <xdr:col>107</xdr:col>
      <xdr:colOff>101600</xdr:colOff>
      <xdr:row>108</xdr:row>
      <xdr:rowOff>46038</xdr:rowOff>
    </xdr:to>
    <xdr:sp macro="" textlink="">
      <xdr:nvSpPr>
        <xdr:cNvPr id="736" name="フローチャート: 判断 735">
          <a:extLst>
            <a:ext uri="{FF2B5EF4-FFF2-40B4-BE49-F238E27FC236}">
              <a16:creationId xmlns:a16="http://schemas.microsoft.com/office/drawing/2014/main" id="{503C020E-BABD-427F-BD3B-D98CFCDBFA0E}"/>
            </a:ext>
          </a:extLst>
        </xdr:cNvPr>
        <xdr:cNvSpPr/>
      </xdr:nvSpPr>
      <xdr:spPr>
        <a:xfrm>
          <a:off x="20383500" y="18461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10731</xdr:rowOff>
    </xdr:from>
    <xdr:to>
      <xdr:col>102</xdr:col>
      <xdr:colOff>165100</xdr:colOff>
      <xdr:row>108</xdr:row>
      <xdr:rowOff>112331</xdr:rowOff>
    </xdr:to>
    <xdr:sp macro="" textlink="">
      <xdr:nvSpPr>
        <xdr:cNvPr id="737" name="フローチャート: 判断 736">
          <a:extLst>
            <a:ext uri="{FF2B5EF4-FFF2-40B4-BE49-F238E27FC236}">
              <a16:creationId xmlns:a16="http://schemas.microsoft.com/office/drawing/2014/main" id="{E32A83B0-C23B-4973-920B-97E75CA6A3C0}"/>
            </a:ext>
          </a:extLst>
        </xdr:cNvPr>
        <xdr:cNvSpPr/>
      </xdr:nvSpPr>
      <xdr:spPr>
        <a:xfrm>
          <a:off x="19494500" y="18527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17780</xdr:rowOff>
    </xdr:from>
    <xdr:to>
      <xdr:col>98</xdr:col>
      <xdr:colOff>38100</xdr:colOff>
      <xdr:row>108</xdr:row>
      <xdr:rowOff>119380</xdr:rowOff>
    </xdr:to>
    <xdr:sp macro="" textlink="">
      <xdr:nvSpPr>
        <xdr:cNvPr id="738" name="フローチャート: 判断 737">
          <a:extLst>
            <a:ext uri="{FF2B5EF4-FFF2-40B4-BE49-F238E27FC236}">
              <a16:creationId xmlns:a16="http://schemas.microsoft.com/office/drawing/2014/main" id="{10808F4D-8367-446A-A5E3-B2A89B174330}"/>
            </a:ext>
          </a:extLst>
        </xdr:cNvPr>
        <xdr:cNvSpPr/>
      </xdr:nvSpPr>
      <xdr:spPr>
        <a:xfrm>
          <a:off x="18605500" y="18534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9" name="テキスト ボックス 738">
          <a:extLst>
            <a:ext uri="{FF2B5EF4-FFF2-40B4-BE49-F238E27FC236}">
              <a16:creationId xmlns:a16="http://schemas.microsoft.com/office/drawing/2014/main" id="{9EAD485A-E0E1-4000-8F1D-AC2DFB07B29B}"/>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40" name="テキスト ボックス 739">
          <a:extLst>
            <a:ext uri="{FF2B5EF4-FFF2-40B4-BE49-F238E27FC236}">
              <a16:creationId xmlns:a16="http://schemas.microsoft.com/office/drawing/2014/main" id="{2A2EF0C1-F1BE-4704-85BF-06314E13A87C}"/>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41" name="テキスト ボックス 740">
          <a:extLst>
            <a:ext uri="{FF2B5EF4-FFF2-40B4-BE49-F238E27FC236}">
              <a16:creationId xmlns:a16="http://schemas.microsoft.com/office/drawing/2014/main" id="{E6D679A2-2D53-41ED-82DF-5A75450BE5D7}"/>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42" name="テキスト ボックス 741">
          <a:extLst>
            <a:ext uri="{FF2B5EF4-FFF2-40B4-BE49-F238E27FC236}">
              <a16:creationId xmlns:a16="http://schemas.microsoft.com/office/drawing/2014/main" id="{D640A206-7FEE-4007-B865-5F821111D602}"/>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43" name="テキスト ボックス 742">
          <a:extLst>
            <a:ext uri="{FF2B5EF4-FFF2-40B4-BE49-F238E27FC236}">
              <a16:creationId xmlns:a16="http://schemas.microsoft.com/office/drawing/2014/main" id="{D98F4116-FB41-4A0A-BD7F-74A9CBE7F513}"/>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17780</xdr:rowOff>
    </xdr:from>
    <xdr:to>
      <xdr:col>116</xdr:col>
      <xdr:colOff>114300</xdr:colOff>
      <xdr:row>108</xdr:row>
      <xdr:rowOff>119380</xdr:rowOff>
    </xdr:to>
    <xdr:sp macro="" textlink="">
      <xdr:nvSpPr>
        <xdr:cNvPr id="744" name="楕円 743">
          <a:extLst>
            <a:ext uri="{FF2B5EF4-FFF2-40B4-BE49-F238E27FC236}">
              <a16:creationId xmlns:a16="http://schemas.microsoft.com/office/drawing/2014/main" id="{3D8B8B5D-BB52-4EE8-821E-AAA48ABB52EB}"/>
            </a:ext>
          </a:extLst>
        </xdr:cNvPr>
        <xdr:cNvSpPr/>
      </xdr:nvSpPr>
      <xdr:spPr>
        <a:xfrm>
          <a:off x="22110700" y="18534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104157</xdr:rowOff>
    </xdr:from>
    <xdr:ext cx="469744" cy="259045"/>
    <xdr:sp macro="" textlink="">
      <xdr:nvSpPr>
        <xdr:cNvPr id="745" name="【公民館】&#10;一人当たり面積該当値テキスト">
          <a:extLst>
            <a:ext uri="{FF2B5EF4-FFF2-40B4-BE49-F238E27FC236}">
              <a16:creationId xmlns:a16="http://schemas.microsoft.com/office/drawing/2014/main" id="{C778F708-290B-45E3-8A14-6FAB58DF33D1}"/>
            </a:ext>
          </a:extLst>
        </xdr:cNvPr>
        <xdr:cNvSpPr txBox="1"/>
      </xdr:nvSpPr>
      <xdr:spPr>
        <a:xfrm>
          <a:off x="22199600" y="18449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20828</xdr:rowOff>
    </xdr:from>
    <xdr:to>
      <xdr:col>112</xdr:col>
      <xdr:colOff>38100</xdr:colOff>
      <xdr:row>108</xdr:row>
      <xdr:rowOff>122428</xdr:rowOff>
    </xdr:to>
    <xdr:sp macro="" textlink="">
      <xdr:nvSpPr>
        <xdr:cNvPr id="746" name="楕円 745">
          <a:extLst>
            <a:ext uri="{FF2B5EF4-FFF2-40B4-BE49-F238E27FC236}">
              <a16:creationId xmlns:a16="http://schemas.microsoft.com/office/drawing/2014/main" id="{8821864F-0087-4E24-87A9-4AAB62F02933}"/>
            </a:ext>
          </a:extLst>
        </xdr:cNvPr>
        <xdr:cNvSpPr/>
      </xdr:nvSpPr>
      <xdr:spPr>
        <a:xfrm>
          <a:off x="21272500" y="18537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68580</xdr:rowOff>
    </xdr:from>
    <xdr:to>
      <xdr:col>116</xdr:col>
      <xdr:colOff>63500</xdr:colOff>
      <xdr:row>108</xdr:row>
      <xdr:rowOff>71628</xdr:rowOff>
    </xdr:to>
    <xdr:cxnSp macro="">
      <xdr:nvCxnSpPr>
        <xdr:cNvPr id="747" name="直線コネクタ 746">
          <a:extLst>
            <a:ext uri="{FF2B5EF4-FFF2-40B4-BE49-F238E27FC236}">
              <a16:creationId xmlns:a16="http://schemas.microsoft.com/office/drawing/2014/main" id="{31DE34B4-6BB6-4E3C-9D44-5FCCD5A01296}"/>
            </a:ext>
          </a:extLst>
        </xdr:cNvPr>
        <xdr:cNvCxnSpPr/>
      </xdr:nvCxnSpPr>
      <xdr:spPr>
        <a:xfrm flipV="1">
          <a:off x="21323300" y="18585180"/>
          <a:ext cx="8382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10350</xdr:rowOff>
    </xdr:from>
    <xdr:to>
      <xdr:col>107</xdr:col>
      <xdr:colOff>101600</xdr:colOff>
      <xdr:row>108</xdr:row>
      <xdr:rowOff>111950</xdr:rowOff>
    </xdr:to>
    <xdr:sp macro="" textlink="">
      <xdr:nvSpPr>
        <xdr:cNvPr id="748" name="楕円 747">
          <a:extLst>
            <a:ext uri="{FF2B5EF4-FFF2-40B4-BE49-F238E27FC236}">
              <a16:creationId xmlns:a16="http://schemas.microsoft.com/office/drawing/2014/main" id="{4CC773B1-E25B-428B-AB36-02D569FFB28E}"/>
            </a:ext>
          </a:extLst>
        </xdr:cNvPr>
        <xdr:cNvSpPr/>
      </xdr:nvSpPr>
      <xdr:spPr>
        <a:xfrm>
          <a:off x="20383500" y="18526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61150</xdr:rowOff>
    </xdr:from>
    <xdr:to>
      <xdr:col>111</xdr:col>
      <xdr:colOff>177800</xdr:colOff>
      <xdr:row>108</xdr:row>
      <xdr:rowOff>71628</xdr:rowOff>
    </xdr:to>
    <xdr:cxnSp macro="">
      <xdr:nvCxnSpPr>
        <xdr:cNvPr id="749" name="直線コネクタ 748">
          <a:extLst>
            <a:ext uri="{FF2B5EF4-FFF2-40B4-BE49-F238E27FC236}">
              <a16:creationId xmlns:a16="http://schemas.microsoft.com/office/drawing/2014/main" id="{ADD7DD4A-595C-40FA-BAD8-F45DD9E99AB1}"/>
            </a:ext>
          </a:extLst>
        </xdr:cNvPr>
        <xdr:cNvCxnSpPr/>
      </xdr:nvCxnSpPr>
      <xdr:spPr>
        <a:xfrm>
          <a:off x="20434300" y="18577750"/>
          <a:ext cx="889000" cy="10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12446</xdr:rowOff>
    </xdr:from>
    <xdr:to>
      <xdr:col>102</xdr:col>
      <xdr:colOff>165100</xdr:colOff>
      <xdr:row>108</xdr:row>
      <xdr:rowOff>114046</xdr:rowOff>
    </xdr:to>
    <xdr:sp macro="" textlink="">
      <xdr:nvSpPr>
        <xdr:cNvPr id="750" name="楕円 749">
          <a:extLst>
            <a:ext uri="{FF2B5EF4-FFF2-40B4-BE49-F238E27FC236}">
              <a16:creationId xmlns:a16="http://schemas.microsoft.com/office/drawing/2014/main" id="{238DC16C-A5D5-4690-B4FB-19A541785BDF}"/>
            </a:ext>
          </a:extLst>
        </xdr:cNvPr>
        <xdr:cNvSpPr/>
      </xdr:nvSpPr>
      <xdr:spPr>
        <a:xfrm>
          <a:off x="19494500" y="18529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61150</xdr:rowOff>
    </xdr:from>
    <xdr:to>
      <xdr:col>107</xdr:col>
      <xdr:colOff>50800</xdr:colOff>
      <xdr:row>108</xdr:row>
      <xdr:rowOff>63246</xdr:rowOff>
    </xdr:to>
    <xdr:cxnSp macro="">
      <xdr:nvCxnSpPr>
        <xdr:cNvPr id="751" name="直線コネクタ 750">
          <a:extLst>
            <a:ext uri="{FF2B5EF4-FFF2-40B4-BE49-F238E27FC236}">
              <a16:creationId xmlns:a16="http://schemas.microsoft.com/office/drawing/2014/main" id="{B0F25227-0D20-48F1-9D95-F26C8B77FF4A}"/>
            </a:ext>
          </a:extLst>
        </xdr:cNvPr>
        <xdr:cNvCxnSpPr/>
      </xdr:nvCxnSpPr>
      <xdr:spPr>
        <a:xfrm flipV="1">
          <a:off x="19545300" y="18577750"/>
          <a:ext cx="889000" cy="2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14923</xdr:rowOff>
    </xdr:from>
    <xdr:to>
      <xdr:col>98</xdr:col>
      <xdr:colOff>38100</xdr:colOff>
      <xdr:row>108</xdr:row>
      <xdr:rowOff>116523</xdr:rowOff>
    </xdr:to>
    <xdr:sp macro="" textlink="">
      <xdr:nvSpPr>
        <xdr:cNvPr id="752" name="楕円 751">
          <a:extLst>
            <a:ext uri="{FF2B5EF4-FFF2-40B4-BE49-F238E27FC236}">
              <a16:creationId xmlns:a16="http://schemas.microsoft.com/office/drawing/2014/main" id="{631E5486-DBFC-4484-8400-A9E6F72EC5A0}"/>
            </a:ext>
          </a:extLst>
        </xdr:cNvPr>
        <xdr:cNvSpPr/>
      </xdr:nvSpPr>
      <xdr:spPr>
        <a:xfrm>
          <a:off x="18605500" y="18531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63246</xdr:rowOff>
    </xdr:from>
    <xdr:to>
      <xdr:col>102</xdr:col>
      <xdr:colOff>114300</xdr:colOff>
      <xdr:row>108</xdr:row>
      <xdr:rowOff>65723</xdr:rowOff>
    </xdr:to>
    <xdr:cxnSp macro="">
      <xdr:nvCxnSpPr>
        <xdr:cNvPr id="753" name="直線コネクタ 752">
          <a:extLst>
            <a:ext uri="{FF2B5EF4-FFF2-40B4-BE49-F238E27FC236}">
              <a16:creationId xmlns:a16="http://schemas.microsoft.com/office/drawing/2014/main" id="{85184271-CB4E-4B5B-AD3B-94530733F73D}"/>
            </a:ext>
          </a:extLst>
        </xdr:cNvPr>
        <xdr:cNvCxnSpPr/>
      </xdr:nvCxnSpPr>
      <xdr:spPr>
        <a:xfrm flipV="1">
          <a:off x="18656300" y="18579846"/>
          <a:ext cx="889000" cy="2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55897</xdr:rowOff>
    </xdr:from>
    <xdr:ext cx="469744" cy="259045"/>
    <xdr:sp macro="" textlink="">
      <xdr:nvSpPr>
        <xdr:cNvPr id="754" name="n_1aveValue【公民館】&#10;一人当たり面積">
          <a:extLst>
            <a:ext uri="{FF2B5EF4-FFF2-40B4-BE49-F238E27FC236}">
              <a16:creationId xmlns:a16="http://schemas.microsoft.com/office/drawing/2014/main" id="{016631E5-3874-4C66-9A88-E6AB5B486E5E}"/>
            </a:ext>
          </a:extLst>
        </xdr:cNvPr>
        <xdr:cNvSpPr txBox="1"/>
      </xdr:nvSpPr>
      <xdr:spPr>
        <a:xfrm>
          <a:off x="21075727" y="18229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62565</xdr:rowOff>
    </xdr:from>
    <xdr:ext cx="469744" cy="259045"/>
    <xdr:sp macro="" textlink="">
      <xdr:nvSpPr>
        <xdr:cNvPr id="755" name="n_2aveValue【公民館】&#10;一人当たり面積">
          <a:extLst>
            <a:ext uri="{FF2B5EF4-FFF2-40B4-BE49-F238E27FC236}">
              <a16:creationId xmlns:a16="http://schemas.microsoft.com/office/drawing/2014/main" id="{3FF6A93C-C8DD-4D01-98B8-C4DDB1979544}"/>
            </a:ext>
          </a:extLst>
        </xdr:cNvPr>
        <xdr:cNvSpPr txBox="1"/>
      </xdr:nvSpPr>
      <xdr:spPr>
        <a:xfrm>
          <a:off x="20199427" y="182362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128858</xdr:rowOff>
    </xdr:from>
    <xdr:ext cx="469744" cy="259045"/>
    <xdr:sp macro="" textlink="">
      <xdr:nvSpPr>
        <xdr:cNvPr id="756" name="n_3aveValue【公民館】&#10;一人当たり面積">
          <a:extLst>
            <a:ext uri="{FF2B5EF4-FFF2-40B4-BE49-F238E27FC236}">
              <a16:creationId xmlns:a16="http://schemas.microsoft.com/office/drawing/2014/main" id="{D87DC476-2C2D-43BE-B983-5F865303854A}"/>
            </a:ext>
          </a:extLst>
        </xdr:cNvPr>
        <xdr:cNvSpPr txBox="1"/>
      </xdr:nvSpPr>
      <xdr:spPr>
        <a:xfrm>
          <a:off x="19310427" y="183025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110507</xdr:rowOff>
    </xdr:from>
    <xdr:ext cx="469744" cy="259045"/>
    <xdr:sp macro="" textlink="">
      <xdr:nvSpPr>
        <xdr:cNvPr id="757" name="n_4aveValue【公民館】&#10;一人当たり面積">
          <a:extLst>
            <a:ext uri="{FF2B5EF4-FFF2-40B4-BE49-F238E27FC236}">
              <a16:creationId xmlns:a16="http://schemas.microsoft.com/office/drawing/2014/main" id="{322CAB1F-4A53-4064-951E-D3D0CD3E5423}"/>
            </a:ext>
          </a:extLst>
        </xdr:cNvPr>
        <xdr:cNvSpPr txBox="1"/>
      </xdr:nvSpPr>
      <xdr:spPr>
        <a:xfrm>
          <a:off x="18421427" y="18627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113555</xdr:rowOff>
    </xdr:from>
    <xdr:ext cx="469744" cy="259045"/>
    <xdr:sp macro="" textlink="">
      <xdr:nvSpPr>
        <xdr:cNvPr id="758" name="n_1mainValue【公民館】&#10;一人当たり面積">
          <a:extLst>
            <a:ext uri="{FF2B5EF4-FFF2-40B4-BE49-F238E27FC236}">
              <a16:creationId xmlns:a16="http://schemas.microsoft.com/office/drawing/2014/main" id="{2D6E8971-CE5D-40AA-895F-273E49907A44}"/>
            </a:ext>
          </a:extLst>
        </xdr:cNvPr>
        <xdr:cNvSpPr txBox="1"/>
      </xdr:nvSpPr>
      <xdr:spPr>
        <a:xfrm>
          <a:off x="21075727" y="186301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103077</xdr:rowOff>
    </xdr:from>
    <xdr:ext cx="469744" cy="259045"/>
    <xdr:sp macro="" textlink="">
      <xdr:nvSpPr>
        <xdr:cNvPr id="759" name="n_2mainValue【公民館】&#10;一人当たり面積">
          <a:extLst>
            <a:ext uri="{FF2B5EF4-FFF2-40B4-BE49-F238E27FC236}">
              <a16:creationId xmlns:a16="http://schemas.microsoft.com/office/drawing/2014/main" id="{3F873193-3616-447F-966C-D3E49974F621}"/>
            </a:ext>
          </a:extLst>
        </xdr:cNvPr>
        <xdr:cNvSpPr txBox="1"/>
      </xdr:nvSpPr>
      <xdr:spPr>
        <a:xfrm>
          <a:off x="20199427" y="18619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105173</xdr:rowOff>
    </xdr:from>
    <xdr:ext cx="469744" cy="259045"/>
    <xdr:sp macro="" textlink="">
      <xdr:nvSpPr>
        <xdr:cNvPr id="760" name="n_3mainValue【公民館】&#10;一人当たり面積">
          <a:extLst>
            <a:ext uri="{FF2B5EF4-FFF2-40B4-BE49-F238E27FC236}">
              <a16:creationId xmlns:a16="http://schemas.microsoft.com/office/drawing/2014/main" id="{8652D4AB-65CC-4229-B01A-9485C925D0AD}"/>
            </a:ext>
          </a:extLst>
        </xdr:cNvPr>
        <xdr:cNvSpPr txBox="1"/>
      </xdr:nvSpPr>
      <xdr:spPr>
        <a:xfrm>
          <a:off x="19310427" y="186217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133050</xdr:rowOff>
    </xdr:from>
    <xdr:ext cx="469744" cy="259045"/>
    <xdr:sp macro="" textlink="">
      <xdr:nvSpPr>
        <xdr:cNvPr id="761" name="n_4mainValue【公民館】&#10;一人当たり面積">
          <a:extLst>
            <a:ext uri="{FF2B5EF4-FFF2-40B4-BE49-F238E27FC236}">
              <a16:creationId xmlns:a16="http://schemas.microsoft.com/office/drawing/2014/main" id="{650C695F-069D-4AFB-9481-E6D2922CBC51}"/>
            </a:ext>
          </a:extLst>
        </xdr:cNvPr>
        <xdr:cNvSpPr txBox="1"/>
      </xdr:nvSpPr>
      <xdr:spPr>
        <a:xfrm>
          <a:off x="18421427" y="183067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62" name="正方形/長方形 761">
          <a:extLst>
            <a:ext uri="{FF2B5EF4-FFF2-40B4-BE49-F238E27FC236}">
              <a16:creationId xmlns:a16="http://schemas.microsoft.com/office/drawing/2014/main" id="{5012C039-440C-48AE-8FAC-CCDE3DEAD691}"/>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63" name="正方形/長方形 762">
          <a:extLst>
            <a:ext uri="{FF2B5EF4-FFF2-40B4-BE49-F238E27FC236}">
              <a16:creationId xmlns:a16="http://schemas.microsoft.com/office/drawing/2014/main" id="{AC5A3C99-E505-4AEA-9AD6-9E3FAE7DF031}"/>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64" name="テキスト ボックス 763">
          <a:extLst>
            <a:ext uri="{FF2B5EF4-FFF2-40B4-BE49-F238E27FC236}">
              <a16:creationId xmlns:a16="http://schemas.microsoft.com/office/drawing/2014/main" id="{8B92AF82-82D3-478D-A32B-AC2C7DFE8BBD}"/>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類似団体と比較して有形固定資産減価償却率が高くなっている施設は、道路、橋りょう・トンネル、公営住宅、学校施設、公民館である。橋りょう・トンネルについては、平成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年度～令和元年度に橋梁長寿命化修繕計画を約</a:t>
          </a:r>
          <a:r>
            <a:rPr kumimoji="1" lang="en-US" altLang="ja-JP" sz="1300">
              <a:latin typeface="ＭＳ Ｐゴシック" panose="020B0600070205080204" pitchFamily="50" charset="-128"/>
              <a:ea typeface="ＭＳ Ｐゴシック" panose="020B0600070205080204" pitchFamily="50" charset="-128"/>
            </a:rPr>
            <a:t>300</a:t>
          </a:r>
          <a:r>
            <a:rPr kumimoji="1" lang="ja-JP" altLang="en-US" sz="1300">
              <a:latin typeface="ＭＳ Ｐゴシック" panose="020B0600070205080204" pitchFamily="50" charset="-128"/>
              <a:ea typeface="ＭＳ Ｐゴシック" panose="020B0600070205080204" pitchFamily="50" charset="-128"/>
            </a:rPr>
            <a:t>橋分作成、令和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年度にトンネル維持管理計画を作成し、計画的かつ予防的な修繕対策を実施している。公営住宅については、今後、</a:t>
          </a:r>
          <a:r>
            <a:rPr kumimoji="1" lang="en-US" altLang="ja-JP" sz="1300">
              <a:latin typeface="ＭＳ Ｐゴシック" panose="020B0600070205080204" pitchFamily="50" charset="-128"/>
              <a:ea typeface="ＭＳ Ｐゴシック" panose="020B0600070205080204" pitchFamily="50" charset="-128"/>
            </a:rPr>
            <a:t>S49</a:t>
          </a:r>
          <a:r>
            <a:rPr kumimoji="1" lang="ja-JP" altLang="en-US" sz="1300">
              <a:latin typeface="ＭＳ Ｐゴシック" panose="020B0600070205080204" pitchFamily="50" charset="-128"/>
              <a:ea typeface="ＭＳ Ｐゴシック" panose="020B0600070205080204" pitchFamily="50" charset="-128"/>
            </a:rPr>
            <a:t>年建築の下有実住宅（戸建て）</a:t>
          </a:r>
          <a:r>
            <a:rPr kumimoji="1" lang="en-US" altLang="ja-JP" sz="1300">
              <a:latin typeface="ＭＳ Ｐゴシック" panose="020B0600070205080204" pitchFamily="50" charset="-128"/>
              <a:ea typeface="ＭＳ Ｐゴシック" panose="020B0600070205080204" pitchFamily="50" charset="-128"/>
            </a:rPr>
            <a:t>15</a:t>
          </a:r>
          <a:r>
            <a:rPr kumimoji="1" lang="ja-JP" altLang="en-US" sz="1300">
              <a:latin typeface="ＭＳ Ｐゴシック" panose="020B0600070205080204" pitchFamily="50" charset="-128"/>
              <a:ea typeface="ＭＳ Ｐゴシック" panose="020B0600070205080204" pitchFamily="50" charset="-128"/>
            </a:rPr>
            <a:t>棟分の除却を検討している。公民館については、令和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仁淀川町中央公民館耐震改修事業を実施し、仁淀川町交流センターとして整備した。学校施設は小中学校の統合計画を進めている。特に低くなっている施設は、認定こども園・幼稚園・保育所である。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年度に池川認定こども園を新しく設置した。</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D3802C2F-15CA-45A8-9E31-F3974B2F54B4}"/>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71C0BD2-F8D6-4E3D-B827-C2BE5B99D30C}"/>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214F5952-8984-4F22-806C-626EB7073BC9}"/>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833CD7CE-890B-4ED2-AC04-A77A818BFB93}"/>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DE858E3F-E246-4F5E-ABA0-82CCDFADA33B}"/>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D2CB28CE-7BED-445F-B3AC-FF3F48CC5286}"/>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CFEE0897-A7BD-4E13-B7EB-08A8000B1E91}"/>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6474862A-0041-48DC-8FC4-415DBC760D1F}"/>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732714DF-FD57-4002-AA4E-55245037CED7}"/>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EF522C88-F852-4005-92D4-979525F83709}"/>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4,795
4,764
333.00
7,279,521
6,787,780
402,012
4,467,313
5,588,228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5D2DD1-7FDA-41DE-B653-97A519A8C07A}"/>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E1E39DFE-95CB-46E5-8996-FE95DA12A8BE}"/>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C5CE3F5F-3B01-4830-B188-7B8FDA85C286}"/>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1DB6004-7B36-4392-9BE5-7E39206D3CCE}"/>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790F4D61-5F0A-4C22-9452-E322D524CD89}"/>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0E069A08-D95A-44C9-BB42-4CC791D70355}"/>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3D5AD870-26E9-4280-A7E1-051800A72FCB}"/>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CE167A9F-0CFF-41CF-958B-2D5418CEC356}"/>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D256CF1E-8E22-4590-B31E-1510FDB09C53}"/>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392E926B-885B-43F5-957C-66A02778D66F}"/>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D99F4468-876C-4849-A8D7-7D1AA2FF123D}"/>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F6679A72-2C5F-4D40-8AAA-098A4E04C5FF}"/>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CE671349-0450-41C8-82C8-1C43FBABE1F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647FB27-6605-4823-A710-4679737801E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1A7F1B42-330D-4B6B-9E5A-67162AABECDC}"/>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31588B86-6355-4443-84FD-10DE7901D524}"/>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AB6E7EA2-C2B9-48C8-A32B-37B26CE1EA2B}"/>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35CF6762-88E8-45DA-AA33-533CD5F107A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9E6F4ED3-E700-452D-9A08-86D6D040760C}"/>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FD0CF77-3A75-45DF-84A2-AB6B55733528}"/>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6C180A1E-075F-4996-BBBC-05080F593992}"/>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6A35ABFF-E3B7-418B-BBA4-99ECCFC6CED5}"/>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45D93B8A-0ED4-459C-A155-BD80525591B6}"/>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F9EE3C5A-517A-4ADB-8FBF-1652588F0026}"/>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CFBB003A-322B-4B51-B239-B51D7B77DE95}"/>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F2D45981-F9F4-4D4B-A320-FB0CC44A6F61}"/>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52BE58D6-5319-46B1-A177-CB8F3D240A1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F51AAABA-F0F7-492E-9316-770672ECA43B}"/>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A6CB03E4-8F27-4856-A79E-6C92515A7F4B}"/>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F16756A7-C57D-4553-B2B3-D3C96236F1A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EBC68F4D-389E-4DD3-A514-2A3E7F732CDC}"/>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0D428A44-74B3-464A-83F1-81E01B2D6EE7}"/>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ACB05860-B4A5-4598-AE87-317891CCE6B6}"/>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E29BE26C-A746-463B-8FC2-1E57119E24F5}"/>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5688AC23-19E0-4C15-A61D-EA4FD65E23EB}"/>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15A3DF48-BF12-403A-AEF3-79CB99ABDACF}"/>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AC7C766D-CC9D-4561-90C3-C4374C5591EF}"/>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532B5738-1DB9-40AC-946B-203B87A99444}"/>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4C5B35EF-D7EF-4EBB-98C5-A9CE00FF42A8}"/>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A441711C-B3B0-4166-9A49-9C7414B26477}"/>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BA4ABE0E-573F-44C1-9828-6389F4992359}"/>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99540DBA-27C4-4638-9C80-3C63ECE68937}"/>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00F79870-E36A-4FCE-AC7E-7E84379EFBFF}"/>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FF009757-968C-4CF9-921E-CF5E8AF464EB}"/>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73B77132-5A7C-4A85-A302-C80C712CE9C4}"/>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0BFDE367-44B6-4834-88BC-97EEE96E7753}"/>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9D61A3DA-2DFD-4E04-988E-9C6EB1753D58}"/>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782A338C-D1A3-4F72-BF49-BABD13BAAC67}"/>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CAA2CECC-3C2F-4895-BF88-E2AA3E893AA7}"/>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665921CB-DBB4-4B9B-858B-15BEB704F8A3}"/>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14C33DD9-182E-439D-AE90-38C2820BFEC0}"/>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76F0CD8A-BD26-4246-8DAF-B4AE10566709}"/>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3487C9B8-5B65-4B45-B447-C7528D84F93A}"/>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F7DF6083-5704-4D76-9C65-8A66FBE89B0F}"/>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D1F0D87E-D542-406C-B8BF-880926AF0E53}"/>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CE9AC42E-C935-4F90-B93E-0432EDCE3EE9}"/>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8C9FEF9A-A310-415E-8BD2-189A74801E7A}"/>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6E65DF0A-C32E-4E7A-810A-0BECAAA0766A}"/>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E662F777-2B49-4837-AB58-7073AB687385}"/>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E0196D2F-BB66-47A9-9471-BFCC76C81360}"/>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D235D97A-0640-4FFC-BE4F-43698108AB02}"/>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C799FD99-0383-48C6-8665-786398EC8B21}"/>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93073</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AB74F660-E9E1-4F66-8B0B-AACB88224ADC}"/>
            </a:ext>
          </a:extLst>
        </xdr:cNvPr>
        <xdr:cNvCxnSpPr/>
      </xdr:nvCxnSpPr>
      <xdr:spPr>
        <a:xfrm flipV="1">
          <a:off x="4634865" y="9694273"/>
          <a:ext cx="0" cy="1409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0AB1FC28-C6E9-42D2-8FDC-AF25067AAE4C}"/>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173C0FB9-7558-48ED-9CE4-029B12576C9F}"/>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39750</xdr:rowOff>
    </xdr:from>
    <xdr:ext cx="405111" cy="259045"/>
    <xdr:sp macro="" textlink="">
      <xdr:nvSpPr>
        <xdr:cNvPr id="77" name="【体育館・プール】&#10;有形固定資産減価償却率最大値テキスト">
          <a:extLst>
            <a:ext uri="{FF2B5EF4-FFF2-40B4-BE49-F238E27FC236}">
              <a16:creationId xmlns:a16="http://schemas.microsoft.com/office/drawing/2014/main" id="{4DFD2007-32DE-40F2-B8AD-B49A989F86FB}"/>
            </a:ext>
          </a:extLst>
        </xdr:cNvPr>
        <xdr:cNvSpPr txBox="1"/>
      </xdr:nvSpPr>
      <xdr:spPr>
        <a:xfrm>
          <a:off x="4673600" y="94695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93073</xdr:rowOff>
    </xdr:from>
    <xdr:to>
      <xdr:col>24</xdr:col>
      <xdr:colOff>152400</xdr:colOff>
      <xdr:row>56</xdr:row>
      <xdr:rowOff>93073</xdr:rowOff>
    </xdr:to>
    <xdr:cxnSp macro="">
      <xdr:nvCxnSpPr>
        <xdr:cNvPr id="78" name="直線コネクタ 77">
          <a:extLst>
            <a:ext uri="{FF2B5EF4-FFF2-40B4-BE49-F238E27FC236}">
              <a16:creationId xmlns:a16="http://schemas.microsoft.com/office/drawing/2014/main" id="{2D9855FE-B5CE-4141-81A7-6D57C68E5BD8}"/>
            </a:ext>
          </a:extLst>
        </xdr:cNvPr>
        <xdr:cNvCxnSpPr/>
      </xdr:nvCxnSpPr>
      <xdr:spPr>
        <a:xfrm>
          <a:off x="4546600" y="96942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48821</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62FD2DB9-0B64-4A0B-8594-257ED47F23DE}"/>
            </a:ext>
          </a:extLst>
        </xdr:cNvPr>
        <xdr:cNvSpPr txBox="1"/>
      </xdr:nvSpPr>
      <xdr:spPr>
        <a:xfrm>
          <a:off x="4673600" y="1033582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25944</xdr:rowOff>
    </xdr:from>
    <xdr:to>
      <xdr:col>24</xdr:col>
      <xdr:colOff>114300</xdr:colOff>
      <xdr:row>61</xdr:row>
      <xdr:rowOff>127544</xdr:rowOff>
    </xdr:to>
    <xdr:sp macro="" textlink="">
      <xdr:nvSpPr>
        <xdr:cNvPr id="80" name="フローチャート: 判断 79">
          <a:extLst>
            <a:ext uri="{FF2B5EF4-FFF2-40B4-BE49-F238E27FC236}">
              <a16:creationId xmlns:a16="http://schemas.microsoft.com/office/drawing/2014/main" id="{395D0B1F-D9FA-47E2-805A-AAB8A69820F4}"/>
            </a:ext>
          </a:extLst>
        </xdr:cNvPr>
        <xdr:cNvSpPr/>
      </xdr:nvSpPr>
      <xdr:spPr>
        <a:xfrm>
          <a:off x="4584700" y="10484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150041</xdr:rowOff>
    </xdr:from>
    <xdr:to>
      <xdr:col>20</xdr:col>
      <xdr:colOff>38100</xdr:colOff>
      <xdr:row>61</xdr:row>
      <xdr:rowOff>80191</xdr:rowOff>
    </xdr:to>
    <xdr:sp macro="" textlink="">
      <xdr:nvSpPr>
        <xdr:cNvPr id="81" name="フローチャート: 判断 80">
          <a:extLst>
            <a:ext uri="{FF2B5EF4-FFF2-40B4-BE49-F238E27FC236}">
              <a16:creationId xmlns:a16="http://schemas.microsoft.com/office/drawing/2014/main" id="{9164A4BD-B465-4BCB-AC62-FBEAA1981368}"/>
            </a:ext>
          </a:extLst>
        </xdr:cNvPr>
        <xdr:cNvSpPr/>
      </xdr:nvSpPr>
      <xdr:spPr>
        <a:xfrm>
          <a:off x="3746500" y="10437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4717</xdr:rowOff>
    </xdr:from>
    <xdr:to>
      <xdr:col>15</xdr:col>
      <xdr:colOff>101600</xdr:colOff>
      <xdr:row>60</xdr:row>
      <xdr:rowOff>106317</xdr:rowOff>
    </xdr:to>
    <xdr:sp macro="" textlink="">
      <xdr:nvSpPr>
        <xdr:cNvPr id="82" name="フローチャート: 判断 81">
          <a:extLst>
            <a:ext uri="{FF2B5EF4-FFF2-40B4-BE49-F238E27FC236}">
              <a16:creationId xmlns:a16="http://schemas.microsoft.com/office/drawing/2014/main" id="{81828D4F-1A5C-4835-A494-F4C947C82BF0}"/>
            </a:ext>
          </a:extLst>
        </xdr:cNvPr>
        <xdr:cNvSpPr/>
      </xdr:nvSpPr>
      <xdr:spPr>
        <a:xfrm>
          <a:off x="2857500" y="1029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110853</xdr:rowOff>
    </xdr:from>
    <xdr:to>
      <xdr:col>10</xdr:col>
      <xdr:colOff>165100</xdr:colOff>
      <xdr:row>62</xdr:row>
      <xdr:rowOff>41003</xdr:rowOff>
    </xdr:to>
    <xdr:sp macro="" textlink="">
      <xdr:nvSpPr>
        <xdr:cNvPr id="83" name="フローチャート: 判断 82">
          <a:extLst>
            <a:ext uri="{FF2B5EF4-FFF2-40B4-BE49-F238E27FC236}">
              <a16:creationId xmlns:a16="http://schemas.microsoft.com/office/drawing/2014/main" id="{2FFC2C7C-63D5-498C-A260-6D0799397147}"/>
            </a:ext>
          </a:extLst>
        </xdr:cNvPr>
        <xdr:cNvSpPr/>
      </xdr:nvSpPr>
      <xdr:spPr>
        <a:xfrm>
          <a:off x="1968500" y="10569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58601</xdr:rowOff>
    </xdr:from>
    <xdr:to>
      <xdr:col>6</xdr:col>
      <xdr:colOff>38100</xdr:colOff>
      <xdr:row>61</xdr:row>
      <xdr:rowOff>160201</xdr:rowOff>
    </xdr:to>
    <xdr:sp macro="" textlink="">
      <xdr:nvSpPr>
        <xdr:cNvPr id="84" name="フローチャート: 判断 83">
          <a:extLst>
            <a:ext uri="{FF2B5EF4-FFF2-40B4-BE49-F238E27FC236}">
              <a16:creationId xmlns:a16="http://schemas.microsoft.com/office/drawing/2014/main" id="{0DA79373-B64C-4C42-96A8-E4A4A2A9154D}"/>
            </a:ext>
          </a:extLst>
        </xdr:cNvPr>
        <xdr:cNvSpPr/>
      </xdr:nvSpPr>
      <xdr:spPr>
        <a:xfrm>
          <a:off x="1079500" y="10517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85F7F7F3-CB90-4B06-9D83-BA34B0816247}"/>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FAC6C99A-B4D4-4C90-8F57-4D9D03C5D99F}"/>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2D01E563-526F-4D5E-8281-A4C12DF6A439}"/>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FF3F82C2-833F-49C0-B10A-658C0BF5A8CD}"/>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DE7F853C-BB13-4E06-BE96-C51E17EF5462}"/>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64</xdr:row>
      <xdr:rowOff>68399</xdr:rowOff>
    </xdr:from>
    <xdr:to>
      <xdr:col>24</xdr:col>
      <xdr:colOff>114300</xdr:colOff>
      <xdr:row>64</xdr:row>
      <xdr:rowOff>169999</xdr:rowOff>
    </xdr:to>
    <xdr:sp macro="" textlink="">
      <xdr:nvSpPr>
        <xdr:cNvPr id="90" name="楕円 89">
          <a:extLst>
            <a:ext uri="{FF2B5EF4-FFF2-40B4-BE49-F238E27FC236}">
              <a16:creationId xmlns:a16="http://schemas.microsoft.com/office/drawing/2014/main" id="{1C6CFDC0-B63A-4670-B5E6-2588E83BB8FE}"/>
            </a:ext>
          </a:extLst>
        </xdr:cNvPr>
        <xdr:cNvSpPr/>
      </xdr:nvSpPr>
      <xdr:spPr>
        <a:xfrm>
          <a:off x="4584700" y="11041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154776</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AD61FCB1-FBB1-4E33-899D-D3A550FCD643}"/>
            </a:ext>
          </a:extLst>
        </xdr:cNvPr>
        <xdr:cNvSpPr txBox="1"/>
      </xdr:nvSpPr>
      <xdr:spPr>
        <a:xfrm>
          <a:off x="4673600" y="109561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64</xdr:row>
      <xdr:rowOff>40640</xdr:rowOff>
    </xdr:from>
    <xdr:to>
      <xdr:col>20</xdr:col>
      <xdr:colOff>38100</xdr:colOff>
      <xdr:row>64</xdr:row>
      <xdr:rowOff>142240</xdr:rowOff>
    </xdr:to>
    <xdr:sp macro="" textlink="">
      <xdr:nvSpPr>
        <xdr:cNvPr id="92" name="楕円 91">
          <a:extLst>
            <a:ext uri="{FF2B5EF4-FFF2-40B4-BE49-F238E27FC236}">
              <a16:creationId xmlns:a16="http://schemas.microsoft.com/office/drawing/2014/main" id="{EC3EFADD-BF55-453C-88C6-F243064DF4CE}"/>
            </a:ext>
          </a:extLst>
        </xdr:cNvPr>
        <xdr:cNvSpPr/>
      </xdr:nvSpPr>
      <xdr:spPr>
        <a:xfrm>
          <a:off x="3746500" y="11013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64</xdr:row>
      <xdr:rowOff>91440</xdr:rowOff>
    </xdr:from>
    <xdr:to>
      <xdr:col>24</xdr:col>
      <xdr:colOff>63500</xdr:colOff>
      <xdr:row>64</xdr:row>
      <xdr:rowOff>119199</xdr:rowOff>
    </xdr:to>
    <xdr:cxnSp macro="">
      <xdr:nvCxnSpPr>
        <xdr:cNvPr id="93" name="直線コネクタ 92">
          <a:extLst>
            <a:ext uri="{FF2B5EF4-FFF2-40B4-BE49-F238E27FC236}">
              <a16:creationId xmlns:a16="http://schemas.microsoft.com/office/drawing/2014/main" id="{72F087AC-6486-4299-9FA8-D1B4E9A929FA}"/>
            </a:ext>
          </a:extLst>
        </xdr:cNvPr>
        <xdr:cNvCxnSpPr/>
      </xdr:nvCxnSpPr>
      <xdr:spPr>
        <a:xfrm>
          <a:off x="3797300" y="11064240"/>
          <a:ext cx="8382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171269</xdr:rowOff>
    </xdr:from>
    <xdr:to>
      <xdr:col>15</xdr:col>
      <xdr:colOff>101600</xdr:colOff>
      <xdr:row>64</xdr:row>
      <xdr:rowOff>101419</xdr:rowOff>
    </xdr:to>
    <xdr:sp macro="" textlink="">
      <xdr:nvSpPr>
        <xdr:cNvPr id="94" name="楕円 93">
          <a:extLst>
            <a:ext uri="{FF2B5EF4-FFF2-40B4-BE49-F238E27FC236}">
              <a16:creationId xmlns:a16="http://schemas.microsoft.com/office/drawing/2014/main" id="{BCDD9FA7-A196-41A7-BF1E-54BF16DCC047}"/>
            </a:ext>
          </a:extLst>
        </xdr:cNvPr>
        <xdr:cNvSpPr/>
      </xdr:nvSpPr>
      <xdr:spPr>
        <a:xfrm>
          <a:off x="2857500" y="10972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64</xdr:row>
      <xdr:rowOff>50619</xdr:rowOff>
    </xdr:from>
    <xdr:to>
      <xdr:col>19</xdr:col>
      <xdr:colOff>177800</xdr:colOff>
      <xdr:row>64</xdr:row>
      <xdr:rowOff>91440</xdr:rowOff>
    </xdr:to>
    <xdr:cxnSp macro="">
      <xdr:nvCxnSpPr>
        <xdr:cNvPr id="95" name="直線コネクタ 94">
          <a:extLst>
            <a:ext uri="{FF2B5EF4-FFF2-40B4-BE49-F238E27FC236}">
              <a16:creationId xmlns:a16="http://schemas.microsoft.com/office/drawing/2014/main" id="{7B2B4DD4-473E-41A8-BA63-BD6C0C4FBF0F}"/>
            </a:ext>
          </a:extLst>
        </xdr:cNvPr>
        <xdr:cNvCxnSpPr/>
      </xdr:nvCxnSpPr>
      <xdr:spPr>
        <a:xfrm>
          <a:off x="2908300" y="11023419"/>
          <a:ext cx="8890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143510</xdr:rowOff>
    </xdr:from>
    <xdr:to>
      <xdr:col>10</xdr:col>
      <xdr:colOff>165100</xdr:colOff>
      <xdr:row>64</xdr:row>
      <xdr:rowOff>73660</xdr:rowOff>
    </xdr:to>
    <xdr:sp macro="" textlink="">
      <xdr:nvSpPr>
        <xdr:cNvPr id="96" name="楕円 95">
          <a:extLst>
            <a:ext uri="{FF2B5EF4-FFF2-40B4-BE49-F238E27FC236}">
              <a16:creationId xmlns:a16="http://schemas.microsoft.com/office/drawing/2014/main" id="{6A904B9D-20F0-454E-99C9-4FFF4D8CAE9A}"/>
            </a:ext>
          </a:extLst>
        </xdr:cNvPr>
        <xdr:cNvSpPr/>
      </xdr:nvSpPr>
      <xdr:spPr>
        <a:xfrm>
          <a:off x="1968500" y="10944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64</xdr:row>
      <xdr:rowOff>22860</xdr:rowOff>
    </xdr:from>
    <xdr:to>
      <xdr:col>15</xdr:col>
      <xdr:colOff>50800</xdr:colOff>
      <xdr:row>64</xdr:row>
      <xdr:rowOff>50619</xdr:rowOff>
    </xdr:to>
    <xdr:cxnSp macro="">
      <xdr:nvCxnSpPr>
        <xdr:cNvPr id="97" name="直線コネクタ 96">
          <a:extLst>
            <a:ext uri="{FF2B5EF4-FFF2-40B4-BE49-F238E27FC236}">
              <a16:creationId xmlns:a16="http://schemas.microsoft.com/office/drawing/2014/main" id="{3EB1B58D-0F95-41E9-B46F-DD456E334FB2}"/>
            </a:ext>
          </a:extLst>
        </xdr:cNvPr>
        <xdr:cNvCxnSpPr/>
      </xdr:nvCxnSpPr>
      <xdr:spPr>
        <a:xfrm>
          <a:off x="2019300" y="10995660"/>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63</xdr:row>
      <xdr:rowOff>115751</xdr:rowOff>
    </xdr:from>
    <xdr:to>
      <xdr:col>6</xdr:col>
      <xdr:colOff>38100</xdr:colOff>
      <xdr:row>64</xdr:row>
      <xdr:rowOff>45901</xdr:rowOff>
    </xdr:to>
    <xdr:sp macro="" textlink="">
      <xdr:nvSpPr>
        <xdr:cNvPr id="98" name="楕円 97">
          <a:extLst>
            <a:ext uri="{FF2B5EF4-FFF2-40B4-BE49-F238E27FC236}">
              <a16:creationId xmlns:a16="http://schemas.microsoft.com/office/drawing/2014/main" id="{760E01D5-5C2F-4903-91A1-AC763BE26157}"/>
            </a:ext>
          </a:extLst>
        </xdr:cNvPr>
        <xdr:cNvSpPr/>
      </xdr:nvSpPr>
      <xdr:spPr>
        <a:xfrm>
          <a:off x="1079500" y="10917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63</xdr:row>
      <xdr:rowOff>166551</xdr:rowOff>
    </xdr:from>
    <xdr:to>
      <xdr:col>10</xdr:col>
      <xdr:colOff>114300</xdr:colOff>
      <xdr:row>64</xdr:row>
      <xdr:rowOff>22860</xdr:rowOff>
    </xdr:to>
    <xdr:cxnSp macro="">
      <xdr:nvCxnSpPr>
        <xdr:cNvPr id="99" name="直線コネクタ 98">
          <a:extLst>
            <a:ext uri="{FF2B5EF4-FFF2-40B4-BE49-F238E27FC236}">
              <a16:creationId xmlns:a16="http://schemas.microsoft.com/office/drawing/2014/main" id="{656702BB-5384-44DE-A202-6EF9B548DA04}"/>
            </a:ext>
          </a:extLst>
        </xdr:cNvPr>
        <xdr:cNvCxnSpPr/>
      </xdr:nvCxnSpPr>
      <xdr:spPr>
        <a:xfrm>
          <a:off x="1130300" y="10967901"/>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96718</xdr:rowOff>
    </xdr:from>
    <xdr:ext cx="405111" cy="259045"/>
    <xdr:sp macro="" textlink="">
      <xdr:nvSpPr>
        <xdr:cNvPr id="100" name="n_1aveValue【体育館・プール】&#10;有形固定資産減価償却率">
          <a:extLst>
            <a:ext uri="{FF2B5EF4-FFF2-40B4-BE49-F238E27FC236}">
              <a16:creationId xmlns:a16="http://schemas.microsoft.com/office/drawing/2014/main" id="{2920AFCC-E070-416E-B4BF-59DB847A7CB3}"/>
            </a:ext>
          </a:extLst>
        </xdr:cNvPr>
        <xdr:cNvSpPr txBox="1"/>
      </xdr:nvSpPr>
      <xdr:spPr>
        <a:xfrm>
          <a:off x="3582044" y="102122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122844</xdr:rowOff>
    </xdr:from>
    <xdr:ext cx="405111" cy="259045"/>
    <xdr:sp macro="" textlink="">
      <xdr:nvSpPr>
        <xdr:cNvPr id="101" name="n_2aveValue【体育館・プール】&#10;有形固定資産減価償却率">
          <a:extLst>
            <a:ext uri="{FF2B5EF4-FFF2-40B4-BE49-F238E27FC236}">
              <a16:creationId xmlns:a16="http://schemas.microsoft.com/office/drawing/2014/main" id="{4ED60864-B0C7-49EA-BD19-1D065AC16B2C}"/>
            </a:ext>
          </a:extLst>
        </xdr:cNvPr>
        <xdr:cNvSpPr txBox="1"/>
      </xdr:nvSpPr>
      <xdr:spPr>
        <a:xfrm>
          <a:off x="2705744" y="100669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57530</xdr:rowOff>
    </xdr:from>
    <xdr:ext cx="405111" cy="259045"/>
    <xdr:sp macro="" textlink="">
      <xdr:nvSpPr>
        <xdr:cNvPr id="102" name="n_3aveValue【体育館・プール】&#10;有形固定資産減価償却率">
          <a:extLst>
            <a:ext uri="{FF2B5EF4-FFF2-40B4-BE49-F238E27FC236}">
              <a16:creationId xmlns:a16="http://schemas.microsoft.com/office/drawing/2014/main" id="{A92E5B53-CE1A-439B-AC17-638D9F4B9684}"/>
            </a:ext>
          </a:extLst>
        </xdr:cNvPr>
        <xdr:cNvSpPr txBox="1"/>
      </xdr:nvSpPr>
      <xdr:spPr>
        <a:xfrm>
          <a:off x="1816744" y="103445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5278</xdr:rowOff>
    </xdr:from>
    <xdr:ext cx="405111" cy="259045"/>
    <xdr:sp macro="" textlink="">
      <xdr:nvSpPr>
        <xdr:cNvPr id="103" name="n_4aveValue【体育館・プール】&#10;有形固定資産減価償却率">
          <a:extLst>
            <a:ext uri="{FF2B5EF4-FFF2-40B4-BE49-F238E27FC236}">
              <a16:creationId xmlns:a16="http://schemas.microsoft.com/office/drawing/2014/main" id="{D8F12FF9-47B7-4A68-A20C-320F83259932}"/>
            </a:ext>
          </a:extLst>
        </xdr:cNvPr>
        <xdr:cNvSpPr txBox="1"/>
      </xdr:nvSpPr>
      <xdr:spPr>
        <a:xfrm>
          <a:off x="927744" y="102922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64</xdr:row>
      <xdr:rowOff>133367</xdr:rowOff>
    </xdr:from>
    <xdr:ext cx="405111" cy="259045"/>
    <xdr:sp macro="" textlink="">
      <xdr:nvSpPr>
        <xdr:cNvPr id="104" name="n_1mainValue【体育館・プール】&#10;有形固定資産減価償却率">
          <a:extLst>
            <a:ext uri="{FF2B5EF4-FFF2-40B4-BE49-F238E27FC236}">
              <a16:creationId xmlns:a16="http://schemas.microsoft.com/office/drawing/2014/main" id="{925FF853-5DE4-4DE5-88F3-19CB4C2CA49E}"/>
            </a:ext>
          </a:extLst>
        </xdr:cNvPr>
        <xdr:cNvSpPr txBox="1"/>
      </xdr:nvSpPr>
      <xdr:spPr>
        <a:xfrm>
          <a:off x="3582044" y="11106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64</xdr:row>
      <xdr:rowOff>92546</xdr:rowOff>
    </xdr:from>
    <xdr:ext cx="405111" cy="259045"/>
    <xdr:sp macro="" textlink="">
      <xdr:nvSpPr>
        <xdr:cNvPr id="105" name="n_2mainValue【体育館・プール】&#10;有形固定資産減価償却率">
          <a:extLst>
            <a:ext uri="{FF2B5EF4-FFF2-40B4-BE49-F238E27FC236}">
              <a16:creationId xmlns:a16="http://schemas.microsoft.com/office/drawing/2014/main" id="{2C51BF41-8F8D-4E93-B312-F7A0B0175812}"/>
            </a:ext>
          </a:extLst>
        </xdr:cNvPr>
        <xdr:cNvSpPr txBox="1"/>
      </xdr:nvSpPr>
      <xdr:spPr>
        <a:xfrm>
          <a:off x="2705744" y="110653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64</xdr:row>
      <xdr:rowOff>64787</xdr:rowOff>
    </xdr:from>
    <xdr:ext cx="405111" cy="259045"/>
    <xdr:sp macro="" textlink="">
      <xdr:nvSpPr>
        <xdr:cNvPr id="106" name="n_3mainValue【体育館・プール】&#10;有形固定資産減価償却率">
          <a:extLst>
            <a:ext uri="{FF2B5EF4-FFF2-40B4-BE49-F238E27FC236}">
              <a16:creationId xmlns:a16="http://schemas.microsoft.com/office/drawing/2014/main" id="{6653F1CF-1986-4C4D-957E-870C1CE5F59F}"/>
            </a:ext>
          </a:extLst>
        </xdr:cNvPr>
        <xdr:cNvSpPr txBox="1"/>
      </xdr:nvSpPr>
      <xdr:spPr>
        <a:xfrm>
          <a:off x="1816744" y="11037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64</xdr:row>
      <xdr:rowOff>37028</xdr:rowOff>
    </xdr:from>
    <xdr:ext cx="405111" cy="259045"/>
    <xdr:sp macro="" textlink="">
      <xdr:nvSpPr>
        <xdr:cNvPr id="107" name="n_4mainValue【体育館・プール】&#10;有形固定資産減価償却率">
          <a:extLst>
            <a:ext uri="{FF2B5EF4-FFF2-40B4-BE49-F238E27FC236}">
              <a16:creationId xmlns:a16="http://schemas.microsoft.com/office/drawing/2014/main" id="{DC91634D-F2CF-4BAF-BA21-0BE4D56AC794}"/>
            </a:ext>
          </a:extLst>
        </xdr:cNvPr>
        <xdr:cNvSpPr txBox="1"/>
      </xdr:nvSpPr>
      <xdr:spPr>
        <a:xfrm>
          <a:off x="927744" y="110098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AD5F41D6-B0C2-4C8C-823E-0A95553510EE}"/>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2958008E-4211-431A-AC9D-18C70DAC811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3A0C7EB2-397B-4053-92F4-F4E6CB64E5E3}"/>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5BF3DAC8-712E-4859-9CEA-7A91F56C4231}"/>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DDB8FDC4-3B9F-4057-87BB-597D2D28C24F}"/>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FC8A209D-1B6E-4022-8B1D-30F37CD9CFD4}"/>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D3B91255-512C-463B-AE30-EEF73EDCD1D8}"/>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AA32476D-1629-481C-B196-B626A31D8593}"/>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949EED14-408E-45C9-93C8-2D6E4396CF03}"/>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CD7F2D28-89DB-41BA-9251-5CEB2E943484}"/>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8" name="直線コネクタ 117">
          <a:extLst>
            <a:ext uri="{FF2B5EF4-FFF2-40B4-BE49-F238E27FC236}">
              <a16:creationId xmlns:a16="http://schemas.microsoft.com/office/drawing/2014/main" id="{2BA631AE-A2E1-4DBD-9F40-856EE014A395}"/>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9" name="テキスト ボックス 118">
          <a:extLst>
            <a:ext uri="{FF2B5EF4-FFF2-40B4-BE49-F238E27FC236}">
              <a16:creationId xmlns:a16="http://schemas.microsoft.com/office/drawing/2014/main" id="{53E245B5-E89D-4910-ACE7-917DE244F1FA}"/>
            </a:ext>
          </a:extLst>
        </xdr:cNvPr>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20" name="直線コネクタ 119">
          <a:extLst>
            <a:ext uri="{FF2B5EF4-FFF2-40B4-BE49-F238E27FC236}">
              <a16:creationId xmlns:a16="http://schemas.microsoft.com/office/drawing/2014/main" id="{7CA1B86B-EA44-4152-92C8-169253A16575}"/>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21" name="テキスト ボックス 120">
          <a:extLst>
            <a:ext uri="{FF2B5EF4-FFF2-40B4-BE49-F238E27FC236}">
              <a16:creationId xmlns:a16="http://schemas.microsoft.com/office/drawing/2014/main" id="{03AE7277-F07C-441A-B4EC-C58C4A5950E1}"/>
            </a:ext>
          </a:extLst>
        </xdr:cNvPr>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2" name="直線コネクタ 121">
          <a:extLst>
            <a:ext uri="{FF2B5EF4-FFF2-40B4-BE49-F238E27FC236}">
              <a16:creationId xmlns:a16="http://schemas.microsoft.com/office/drawing/2014/main" id="{6C8EFB75-E442-49FF-88C6-BCC0D91B3C73}"/>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3" name="テキスト ボックス 122">
          <a:extLst>
            <a:ext uri="{FF2B5EF4-FFF2-40B4-BE49-F238E27FC236}">
              <a16:creationId xmlns:a16="http://schemas.microsoft.com/office/drawing/2014/main" id="{AD241B44-57FE-4C38-801D-58886CAC5D1B}"/>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4" name="直線コネクタ 123">
          <a:extLst>
            <a:ext uri="{FF2B5EF4-FFF2-40B4-BE49-F238E27FC236}">
              <a16:creationId xmlns:a16="http://schemas.microsoft.com/office/drawing/2014/main" id="{4B621362-769E-4BAE-8CA2-FD9961DDACC1}"/>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25" name="テキスト ボックス 124">
          <a:extLst>
            <a:ext uri="{FF2B5EF4-FFF2-40B4-BE49-F238E27FC236}">
              <a16:creationId xmlns:a16="http://schemas.microsoft.com/office/drawing/2014/main" id="{2F9330E1-5AB4-4B01-A2C4-AAA434E95CA5}"/>
            </a:ext>
          </a:extLst>
        </xdr:cNvPr>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6" name="直線コネクタ 125">
          <a:extLst>
            <a:ext uri="{FF2B5EF4-FFF2-40B4-BE49-F238E27FC236}">
              <a16:creationId xmlns:a16="http://schemas.microsoft.com/office/drawing/2014/main" id="{B91A5BCA-0509-4E78-B3C0-D5D4733421B6}"/>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7" name="テキスト ボックス 126">
          <a:extLst>
            <a:ext uri="{FF2B5EF4-FFF2-40B4-BE49-F238E27FC236}">
              <a16:creationId xmlns:a16="http://schemas.microsoft.com/office/drawing/2014/main" id="{068FECE9-5DBD-426D-B031-139A50DDBD14}"/>
            </a:ext>
          </a:extLst>
        </xdr:cNvPr>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8" name="直線コネクタ 127">
          <a:extLst>
            <a:ext uri="{FF2B5EF4-FFF2-40B4-BE49-F238E27FC236}">
              <a16:creationId xmlns:a16="http://schemas.microsoft.com/office/drawing/2014/main" id="{CFBBBEBA-D690-496A-9663-BE1EF677D19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9" name="テキスト ボックス 128">
          <a:extLst>
            <a:ext uri="{FF2B5EF4-FFF2-40B4-BE49-F238E27FC236}">
              <a16:creationId xmlns:a16="http://schemas.microsoft.com/office/drawing/2014/main" id="{5D136298-E915-4B8D-925E-04D4F1FF040E}"/>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0" name="【体育館・プール】&#10;一人当たり面積グラフ枠">
          <a:extLst>
            <a:ext uri="{FF2B5EF4-FFF2-40B4-BE49-F238E27FC236}">
              <a16:creationId xmlns:a16="http://schemas.microsoft.com/office/drawing/2014/main" id="{5BA11A89-0012-44BB-8DBC-E95D6585B98F}"/>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102108</xdr:rowOff>
    </xdr:from>
    <xdr:to>
      <xdr:col>54</xdr:col>
      <xdr:colOff>189865</xdr:colOff>
      <xdr:row>64</xdr:row>
      <xdr:rowOff>23622</xdr:rowOff>
    </xdr:to>
    <xdr:cxnSp macro="">
      <xdr:nvCxnSpPr>
        <xdr:cNvPr id="131" name="直線コネクタ 130">
          <a:extLst>
            <a:ext uri="{FF2B5EF4-FFF2-40B4-BE49-F238E27FC236}">
              <a16:creationId xmlns:a16="http://schemas.microsoft.com/office/drawing/2014/main" id="{20EB80C0-E3A6-47D5-B6B7-359C1479A4F7}"/>
            </a:ext>
          </a:extLst>
        </xdr:cNvPr>
        <xdr:cNvCxnSpPr/>
      </xdr:nvCxnSpPr>
      <xdr:spPr>
        <a:xfrm flipV="1">
          <a:off x="10476865" y="9703308"/>
          <a:ext cx="0" cy="12931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27449</xdr:rowOff>
    </xdr:from>
    <xdr:ext cx="469744" cy="259045"/>
    <xdr:sp macro="" textlink="">
      <xdr:nvSpPr>
        <xdr:cNvPr id="132" name="【体育館・プール】&#10;一人当たり面積最小値テキスト">
          <a:extLst>
            <a:ext uri="{FF2B5EF4-FFF2-40B4-BE49-F238E27FC236}">
              <a16:creationId xmlns:a16="http://schemas.microsoft.com/office/drawing/2014/main" id="{E98BCFD4-2526-452F-AEBA-AF8E573E5FD6}"/>
            </a:ext>
          </a:extLst>
        </xdr:cNvPr>
        <xdr:cNvSpPr txBox="1"/>
      </xdr:nvSpPr>
      <xdr:spPr>
        <a:xfrm>
          <a:off x="10515600" y="110002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23622</xdr:rowOff>
    </xdr:from>
    <xdr:to>
      <xdr:col>55</xdr:col>
      <xdr:colOff>88900</xdr:colOff>
      <xdr:row>64</xdr:row>
      <xdr:rowOff>23622</xdr:rowOff>
    </xdr:to>
    <xdr:cxnSp macro="">
      <xdr:nvCxnSpPr>
        <xdr:cNvPr id="133" name="直線コネクタ 132">
          <a:extLst>
            <a:ext uri="{FF2B5EF4-FFF2-40B4-BE49-F238E27FC236}">
              <a16:creationId xmlns:a16="http://schemas.microsoft.com/office/drawing/2014/main" id="{8BFB695C-09B6-496A-B81A-87CAC925619D}"/>
            </a:ext>
          </a:extLst>
        </xdr:cNvPr>
        <xdr:cNvCxnSpPr/>
      </xdr:nvCxnSpPr>
      <xdr:spPr>
        <a:xfrm>
          <a:off x="10388600" y="10996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48785</xdr:rowOff>
    </xdr:from>
    <xdr:ext cx="469744" cy="259045"/>
    <xdr:sp macro="" textlink="">
      <xdr:nvSpPr>
        <xdr:cNvPr id="134" name="【体育館・プール】&#10;一人当たり面積最大値テキスト">
          <a:extLst>
            <a:ext uri="{FF2B5EF4-FFF2-40B4-BE49-F238E27FC236}">
              <a16:creationId xmlns:a16="http://schemas.microsoft.com/office/drawing/2014/main" id="{0C3CA52C-5E22-4DAB-BE87-3B8ED6A7DBF5}"/>
            </a:ext>
          </a:extLst>
        </xdr:cNvPr>
        <xdr:cNvSpPr txBox="1"/>
      </xdr:nvSpPr>
      <xdr:spPr>
        <a:xfrm>
          <a:off x="10515600" y="94785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102108</xdr:rowOff>
    </xdr:from>
    <xdr:to>
      <xdr:col>55</xdr:col>
      <xdr:colOff>88900</xdr:colOff>
      <xdr:row>56</xdr:row>
      <xdr:rowOff>102108</xdr:rowOff>
    </xdr:to>
    <xdr:cxnSp macro="">
      <xdr:nvCxnSpPr>
        <xdr:cNvPr id="135" name="直線コネクタ 134">
          <a:extLst>
            <a:ext uri="{FF2B5EF4-FFF2-40B4-BE49-F238E27FC236}">
              <a16:creationId xmlns:a16="http://schemas.microsoft.com/office/drawing/2014/main" id="{7C32112C-0DA8-435A-8A02-FA518FB38C79}"/>
            </a:ext>
          </a:extLst>
        </xdr:cNvPr>
        <xdr:cNvCxnSpPr/>
      </xdr:nvCxnSpPr>
      <xdr:spPr>
        <a:xfrm>
          <a:off x="10388600" y="97033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13225</xdr:rowOff>
    </xdr:from>
    <xdr:ext cx="469744" cy="259045"/>
    <xdr:sp macro="" textlink="">
      <xdr:nvSpPr>
        <xdr:cNvPr id="136" name="【体育館・プール】&#10;一人当たり面積平均値テキスト">
          <a:extLst>
            <a:ext uri="{FF2B5EF4-FFF2-40B4-BE49-F238E27FC236}">
              <a16:creationId xmlns:a16="http://schemas.microsoft.com/office/drawing/2014/main" id="{5C84CC9D-5E32-499C-8E2E-65A401F4A453}"/>
            </a:ext>
          </a:extLst>
        </xdr:cNvPr>
        <xdr:cNvSpPr txBox="1"/>
      </xdr:nvSpPr>
      <xdr:spPr>
        <a:xfrm>
          <a:off x="10515600" y="104716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161798</xdr:rowOff>
    </xdr:from>
    <xdr:to>
      <xdr:col>55</xdr:col>
      <xdr:colOff>50800</xdr:colOff>
      <xdr:row>62</xdr:row>
      <xdr:rowOff>91948</xdr:rowOff>
    </xdr:to>
    <xdr:sp macro="" textlink="">
      <xdr:nvSpPr>
        <xdr:cNvPr id="137" name="フローチャート: 判断 136">
          <a:extLst>
            <a:ext uri="{FF2B5EF4-FFF2-40B4-BE49-F238E27FC236}">
              <a16:creationId xmlns:a16="http://schemas.microsoft.com/office/drawing/2014/main" id="{335CA8EE-50FE-4B69-9C75-7BA1C6DC60BB}"/>
            </a:ext>
          </a:extLst>
        </xdr:cNvPr>
        <xdr:cNvSpPr/>
      </xdr:nvSpPr>
      <xdr:spPr>
        <a:xfrm>
          <a:off x="10426700" y="1062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9017</xdr:rowOff>
    </xdr:from>
    <xdr:to>
      <xdr:col>50</xdr:col>
      <xdr:colOff>165100</xdr:colOff>
      <xdr:row>62</xdr:row>
      <xdr:rowOff>110617</xdr:rowOff>
    </xdr:to>
    <xdr:sp macro="" textlink="">
      <xdr:nvSpPr>
        <xdr:cNvPr id="138" name="フローチャート: 判断 137">
          <a:extLst>
            <a:ext uri="{FF2B5EF4-FFF2-40B4-BE49-F238E27FC236}">
              <a16:creationId xmlns:a16="http://schemas.microsoft.com/office/drawing/2014/main" id="{51D74939-A51A-4FB8-B02A-7AA68B8BCC04}"/>
            </a:ext>
          </a:extLst>
        </xdr:cNvPr>
        <xdr:cNvSpPr/>
      </xdr:nvSpPr>
      <xdr:spPr>
        <a:xfrm>
          <a:off x="9588500" y="10638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157988</xdr:rowOff>
    </xdr:from>
    <xdr:to>
      <xdr:col>46</xdr:col>
      <xdr:colOff>38100</xdr:colOff>
      <xdr:row>62</xdr:row>
      <xdr:rowOff>88138</xdr:rowOff>
    </xdr:to>
    <xdr:sp macro="" textlink="">
      <xdr:nvSpPr>
        <xdr:cNvPr id="139" name="フローチャート: 判断 138">
          <a:extLst>
            <a:ext uri="{FF2B5EF4-FFF2-40B4-BE49-F238E27FC236}">
              <a16:creationId xmlns:a16="http://schemas.microsoft.com/office/drawing/2014/main" id="{348F7FA5-50A2-4837-9D68-DC5804BF2E2D}"/>
            </a:ext>
          </a:extLst>
        </xdr:cNvPr>
        <xdr:cNvSpPr/>
      </xdr:nvSpPr>
      <xdr:spPr>
        <a:xfrm>
          <a:off x="8699500" y="10616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148463</xdr:rowOff>
    </xdr:from>
    <xdr:to>
      <xdr:col>41</xdr:col>
      <xdr:colOff>101600</xdr:colOff>
      <xdr:row>63</xdr:row>
      <xdr:rowOff>78613</xdr:rowOff>
    </xdr:to>
    <xdr:sp macro="" textlink="">
      <xdr:nvSpPr>
        <xdr:cNvPr id="140" name="フローチャート: 判断 139">
          <a:extLst>
            <a:ext uri="{FF2B5EF4-FFF2-40B4-BE49-F238E27FC236}">
              <a16:creationId xmlns:a16="http://schemas.microsoft.com/office/drawing/2014/main" id="{BF0340C6-8E58-4482-A941-A420758DE058}"/>
            </a:ext>
          </a:extLst>
        </xdr:cNvPr>
        <xdr:cNvSpPr/>
      </xdr:nvSpPr>
      <xdr:spPr>
        <a:xfrm>
          <a:off x="7810500" y="10778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161417</xdr:rowOff>
    </xdr:from>
    <xdr:to>
      <xdr:col>36</xdr:col>
      <xdr:colOff>165100</xdr:colOff>
      <xdr:row>63</xdr:row>
      <xdr:rowOff>91567</xdr:rowOff>
    </xdr:to>
    <xdr:sp macro="" textlink="">
      <xdr:nvSpPr>
        <xdr:cNvPr id="141" name="フローチャート: 判断 140">
          <a:extLst>
            <a:ext uri="{FF2B5EF4-FFF2-40B4-BE49-F238E27FC236}">
              <a16:creationId xmlns:a16="http://schemas.microsoft.com/office/drawing/2014/main" id="{8C4D4181-FAAF-41AC-B741-8740AC6E2F05}"/>
            </a:ext>
          </a:extLst>
        </xdr:cNvPr>
        <xdr:cNvSpPr/>
      </xdr:nvSpPr>
      <xdr:spPr>
        <a:xfrm>
          <a:off x="6921500" y="10791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BDF4BF9E-AEF0-4C0F-9B2B-CDE56B284003}"/>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C9F921AF-D397-4973-BCE8-AF60D63685B2}"/>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A5DC3DC0-6E51-4122-8405-12FB40D04AEC}"/>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A43B0C7E-4F4D-499F-9C5C-0F02F4026D9E}"/>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D6D9A727-CE7B-4C3C-AFC7-F9EFDD839FA8}"/>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35687</xdr:rowOff>
    </xdr:from>
    <xdr:to>
      <xdr:col>55</xdr:col>
      <xdr:colOff>50800</xdr:colOff>
      <xdr:row>63</xdr:row>
      <xdr:rowOff>137287</xdr:rowOff>
    </xdr:to>
    <xdr:sp macro="" textlink="">
      <xdr:nvSpPr>
        <xdr:cNvPr id="147" name="楕円 146">
          <a:extLst>
            <a:ext uri="{FF2B5EF4-FFF2-40B4-BE49-F238E27FC236}">
              <a16:creationId xmlns:a16="http://schemas.microsoft.com/office/drawing/2014/main" id="{7189C81B-BA0D-4737-93CF-7C22B816B410}"/>
            </a:ext>
          </a:extLst>
        </xdr:cNvPr>
        <xdr:cNvSpPr/>
      </xdr:nvSpPr>
      <xdr:spPr>
        <a:xfrm>
          <a:off x="10426700" y="1083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122064</xdr:rowOff>
    </xdr:from>
    <xdr:ext cx="469744" cy="259045"/>
    <xdr:sp macro="" textlink="">
      <xdr:nvSpPr>
        <xdr:cNvPr id="148" name="【体育館・プール】&#10;一人当たり面積該当値テキスト">
          <a:extLst>
            <a:ext uri="{FF2B5EF4-FFF2-40B4-BE49-F238E27FC236}">
              <a16:creationId xmlns:a16="http://schemas.microsoft.com/office/drawing/2014/main" id="{6B264970-FCDE-41D3-9E45-6E15CDF5EC91}"/>
            </a:ext>
          </a:extLst>
        </xdr:cNvPr>
        <xdr:cNvSpPr txBox="1"/>
      </xdr:nvSpPr>
      <xdr:spPr>
        <a:xfrm>
          <a:off x="10515600" y="10751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41402</xdr:rowOff>
    </xdr:from>
    <xdr:to>
      <xdr:col>50</xdr:col>
      <xdr:colOff>165100</xdr:colOff>
      <xdr:row>63</xdr:row>
      <xdr:rowOff>143002</xdr:rowOff>
    </xdr:to>
    <xdr:sp macro="" textlink="">
      <xdr:nvSpPr>
        <xdr:cNvPr id="149" name="楕円 148">
          <a:extLst>
            <a:ext uri="{FF2B5EF4-FFF2-40B4-BE49-F238E27FC236}">
              <a16:creationId xmlns:a16="http://schemas.microsoft.com/office/drawing/2014/main" id="{68250EEB-C9B1-4C5F-8C0B-BF7AD04E83F8}"/>
            </a:ext>
          </a:extLst>
        </xdr:cNvPr>
        <xdr:cNvSpPr/>
      </xdr:nvSpPr>
      <xdr:spPr>
        <a:xfrm>
          <a:off x="9588500" y="10842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86487</xdr:rowOff>
    </xdr:from>
    <xdr:to>
      <xdr:col>55</xdr:col>
      <xdr:colOff>0</xdr:colOff>
      <xdr:row>63</xdr:row>
      <xdr:rowOff>92202</xdr:rowOff>
    </xdr:to>
    <xdr:cxnSp macro="">
      <xdr:nvCxnSpPr>
        <xdr:cNvPr id="150" name="直線コネクタ 149">
          <a:extLst>
            <a:ext uri="{FF2B5EF4-FFF2-40B4-BE49-F238E27FC236}">
              <a16:creationId xmlns:a16="http://schemas.microsoft.com/office/drawing/2014/main" id="{DA934152-ED37-4815-9A8A-A04FF7128D16}"/>
            </a:ext>
          </a:extLst>
        </xdr:cNvPr>
        <xdr:cNvCxnSpPr/>
      </xdr:nvCxnSpPr>
      <xdr:spPr>
        <a:xfrm flipV="1">
          <a:off x="9639300" y="10887837"/>
          <a:ext cx="8382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45212</xdr:rowOff>
    </xdr:from>
    <xdr:to>
      <xdr:col>46</xdr:col>
      <xdr:colOff>38100</xdr:colOff>
      <xdr:row>63</xdr:row>
      <xdr:rowOff>146812</xdr:rowOff>
    </xdr:to>
    <xdr:sp macro="" textlink="">
      <xdr:nvSpPr>
        <xdr:cNvPr id="151" name="楕円 150">
          <a:extLst>
            <a:ext uri="{FF2B5EF4-FFF2-40B4-BE49-F238E27FC236}">
              <a16:creationId xmlns:a16="http://schemas.microsoft.com/office/drawing/2014/main" id="{4EACEA85-31B7-425B-8017-A71EFEB483E1}"/>
            </a:ext>
          </a:extLst>
        </xdr:cNvPr>
        <xdr:cNvSpPr/>
      </xdr:nvSpPr>
      <xdr:spPr>
        <a:xfrm>
          <a:off x="8699500" y="10846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92202</xdr:rowOff>
    </xdr:from>
    <xdr:to>
      <xdr:col>50</xdr:col>
      <xdr:colOff>114300</xdr:colOff>
      <xdr:row>63</xdr:row>
      <xdr:rowOff>96012</xdr:rowOff>
    </xdr:to>
    <xdr:cxnSp macro="">
      <xdr:nvCxnSpPr>
        <xdr:cNvPr id="152" name="直線コネクタ 151">
          <a:extLst>
            <a:ext uri="{FF2B5EF4-FFF2-40B4-BE49-F238E27FC236}">
              <a16:creationId xmlns:a16="http://schemas.microsoft.com/office/drawing/2014/main" id="{6F03BEDE-89C7-45C5-BD0C-0FB429928CA9}"/>
            </a:ext>
          </a:extLst>
        </xdr:cNvPr>
        <xdr:cNvCxnSpPr/>
      </xdr:nvCxnSpPr>
      <xdr:spPr>
        <a:xfrm flipV="1">
          <a:off x="8750300" y="10893552"/>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48641</xdr:rowOff>
    </xdr:from>
    <xdr:to>
      <xdr:col>41</xdr:col>
      <xdr:colOff>101600</xdr:colOff>
      <xdr:row>63</xdr:row>
      <xdr:rowOff>150241</xdr:rowOff>
    </xdr:to>
    <xdr:sp macro="" textlink="">
      <xdr:nvSpPr>
        <xdr:cNvPr id="153" name="楕円 152">
          <a:extLst>
            <a:ext uri="{FF2B5EF4-FFF2-40B4-BE49-F238E27FC236}">
              <a16:creationId xmlns:a16="http://schemas.microsoft.com/office/drawing/2014/main" id="{E1196C7A-CC04-4F93-AB55-D0B6ADA4F3F2}"/>
            </a:ext>
          </a:extLst>
        </xdr:cNvPr>
        <xdr:cNvSpPr/>
      </xdr:nvSpPr>
      <xdr:spPr>
        <a:xfrm>
          <a:off x="7810500" y="10849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96012</xdr:rowOff>
    </xdr:from>
    <xdr:to>
      <xdr:col>45</xdr:col>
      <xdr:colOff>177800</xdr:colOff>
      <xdr:row>63</xdr:row>
      <xdr:rowOff>99441</xdr:rowOff>
    </xdr:to>
    <xdr:cxnSp macro="">
      <xdr:nvCxnSpPr>
        <xdr:cNvPr id="154" name="直線コネクタ 153">
          <a:extLst>
            <a:ext uri="{FF2B5EF4-FFF2-40B4-BE49-F238E27FC236}">
              <a16:creationId xmlns:a16="http://schemas.microsoft.com/office/drawing/2014/main" id="{E5FA64F3-3F10-4B0A-B73E-9FD747E72521}"/>
            </a:ext>
          </a:extLst>
        </xdr:cNvPr>
        <xdr:cNvCxnSpPr/>
      </xdr:nvCxnSpPr>
      <xdr:spPr>
        <a:xfrm flipV="1">
          <a:off x="7861300" y="10897362"/>
          <a:ext cx="889000" cy="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52832</xdr:rowOff>
    </xdr:from>
    <xdr:to>
      <xdr:col>36</xdr:col>
      <xdr:colOff>165100</xdr:colOff>
      <xdr:row>63</xdr:row>
      <xdr:rowOff>154432</xdr:rowOff>
    </xdr:to>
    <xdr:sp macro="" textlink="">
      <xdr:nvSpPr>
        <xdr:cNvPr id="155" name="楕円 154">
          <a:extLst>
            <a:ext uri="{FF2B5EF4-FFF2-40B4-BE49-F238E27FC236}">
              <a16:creationId xmlns:a16="http://schemas.microsoft.com/office/drawing/2014/main" id="{92F8FA9A-F0B8-4786-B9A9-F671A2E02561}"/>
            </a:ext>
          </a:extLst>
        </xdr:cNvPr>
        <xdr:cNvSpPr/>
      </xdr:nvSpPr>
      <xdr:spPr>
        <a:xfrm>
          <a:off x="6921500" y="10854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99441</xdr:rowOff>
    </xdr:from>
    <xdr:to>
      <xdr:col>41</xdr:col>
      <xdr:colOff>50800</xdr:colOff>
      <xdr:row>63</xdr:row>
      <xdr:rowOff>103632</xdr:rowOff>
    </xdr:to>
    <xdr:cxnSp macro="">
      <xdr:nvCxnSpPr>
        <xdr:cNvPr id="156" name="直線コネクタ 155">
          <a:extLst>
            <a:ext uri="{FF2B5EF4-FFF2-40B4-BE49-F238E27FC236}">
              <a16:creationId xmlns:a16="http://schemas.microsoft.com/office/drawing/2014/main" id="{0434D7E7-FBD4-4E8C-9621-F939D8A05E8E}"/>
            </a:ext>
          </a:extLst>
        </xdr:cNvPr>
        <xdr:cNvCxnSpPr/>
      </xdr:nvCxnSpPr>
      <xdr:spPr>
        <a:xfrm flipV="1">
          <a:off x="6972300" y="10900791"/>
          <a:ext cx="889000" cy="4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127144</xdr:rowOff>
    </xdr:from>
    <xdr:ext cx="469744" cy="259045"/>
    <xdr:sp macro="" textlink="">
      <xdr:nvSpPr>
        <xdr:cNvPr id="157" name="n_1aveValue【体育館・プール】&#10;一人当たり面積">
          <a:extLst>
            <a:ext uri="{FF2B5EF4-FFF2-40B4-BE49-F238E27FC236}">
              <a16:creationId xmlns:a16="http://schemas.microsoft.com/office/drawing/2014/main" id="{CD8E29BF-B5F5-42B1-8E7A-3CA154CB1D54}"/>
            </a:ext>
          </a:extLst>
        </xdr:cNvPr>
        <xdr:cNvSpPr txBox="1"/>
      </xdr:nvSpPr>
      <xdr:spPr>
        <a:xfrm>
          <a:off x="9391727" y="10414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104665</xdr:rowOff>
    </xdr:from>
    <xdr:ext cx="469744" cy="259045"/>
    <xdr:sp macro="" textlink="">
      <xdr:nvSpPr>
        <xdr:cNvPr id="158" name="n_2aveValue【体育館・プール】&#10;一人当たり面積">
          <a:extLst>
            <a:ext uri="{FF2B5EF4-FFF2-40B4-BE49-F238E27FC236}">
              <a16:creationId xmlns:a16="http://schemas.microsoft.com/office/drawing/2014/main" id="{177B6E94-5F6C-4D1D-87EC-EB49718959B5}"/>
            </a:ext>
          </a:extLst>
        </xdr:cNvPr>
        <xdr:cNvSpPr txBox="1"/>
      </xdr:nvSpPr>
      <xdr:spPr>
        <a:xfrm>
          <a:off x="8515427" y="10391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95140</xdr:rowOff>
    </xdr:from>
    <xdr:ext cx="469744" cy="259045"/>
    <xdr:sp macro="" textlink="">
      <xdr:nvSpPr>
        <xdr:cNvPr id="159" name="n_3aveValue【体育館・プール】&#10;一人当たり面積">
          <a:extLst>
            <a:ext uri="{FF2B5EF4-FFF2-40B4-BE49-F238E27FC236}">
              <a16:creationId xmlns:a16="http://schemas.microsoft.com/office/drawing/2014/main" id="{5B488840-5195-4EE2-AF48-D31D040F08F8}"/>
            </a:ext>
          </a:extLst>
        </xdr:cNvPr>
        <xdr:cNvSpPr txBox="1"/>
      </xdr:nvSpPr>
      <xdr:spPr>
        <a:xfrm>
          <a:off x="7626427" y="10553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108094</xdr:rowOff>
    </xdr:from>
    <xdr:ext cx="469744" cy="259045"/>
    <xdr:sp macro="" textlink="">
      <xdr:nvSpPr>
        <xdr:cNvPr id="160" name="n_4aveValue【体育館・プール】&#10;一人当たり面積">
          <a:extLst>
            <a:ext uri="{FF2B5EF4-FFF2-40B4-BE49-F238E27FC236}">
              <a16:creationId xmlns:a16="http://schemas.microsoft.com/office/drawing/2014/main" id="{05ADD184-C9C9-4086-9765-6BDFF70C15AA}"/>
            </a:ext>
          </a:extLst>
        </xdr:cNvPr>
        <xdr:cNvSpPr txBox="1"/>
      </xdr:nvSpPr>
      <xdr:spPr>
        <a:xfrm>
          <a:off x="6737427" y="105665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134129</xdr:rowOff>
    </xdr:from>
    <xdr:ext cx="469744" cy="259045"/>
    <xdr:sp macro="" textlink="">
      <xdr:nvSpPr>
        <xdr:cNvPr id="161" name="n_1mainValue【体育館・プール】&#10;一人当たり面積">
          <a:extLst>
            <a:ext uri="{FF2B5EF4-FFF2-40B4-BE49-F238E27FC236}">
              <a16:creationId xmlns:a16="http://schemas.microsoft.com/office/drawing/2014/main" id="{7B869742-9DE0-45D1-8B6A-8931E6A2AC4C}"/>
            </a:ext>
          </a:extLst>
        </xdr:cNvPr>
        <xdr:cNvSpPr txBox="1"/>
      </xdr:nvSpPr>
      <xdr:spPr>
        <a:xfrm>
          <a:off x="9391727" y="10935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137939</xdr:rowOff>
    </xdr:from>
    <xdr:ext cx="469744" cy="259045"/>
    <xdr:sp macro="" textlink="">
      <xdr:nvSpPr>
        <xdr:cNvPr id="162" name="n_2mainValue【体育館・プール】&#10;一人当たり面積">
          <a:extLst>
            <a:ext uri="{FF2B5EF4-FFF2-40B4-BE49-F238E27FC236}">
              <a16:creationId xmlns:a16="http://schemas.microsoft.com/office/drawing/2014/main" id="{C50E5A98-7370-4499-97CA-93227CB2E66C}"/>
            </a:ext>
          </a:extLst>
        </xdr:cNvPr>
        <xdr:cNvSpPr txBox="1"/>
      </xdr:nvSpPr>
      <xdr:spPr>
        <a:xfrm>
          <a:off x="8515427" y="10939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141368</xdr:rowOff>
    </xdr:from>
    <xdr:ext cx="469744" cy="259045"/>
    <xdr:sp macro="" textlink="">
      <xdr:nvSpPr>
        <xdr:cNvPr id="163" name="n_3mainValue【体育館・プール】&#10;一人当たり面積">
          <a:extLst>
            <a:ext uri="{FF2B5EF4-FFF2-40B4-BE49-F238E27FC236}">
              <a16:creationId xmlns:a16="http://schemas.microsoft.com/office/drawing/2014/main" id="{71234829-F0FE-4B28-8774-2DF467475E91}"/>
            </a:ext>
          </a:extLst>
        </xdr:cNvPr>
        <xdr:cNvSpPr txBox="1"/>
      </xdr:nvSpPr>
      <xdr:spPr>
        <a:xfrm>
          <a:off x="7626427" y="10942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145559</xdr:rowOff>
    </xdr:from>
    <xdr:ext cx="469744" cy="259045"/>
    <xdr:sp macro="" textlink="">
      <xdr:nvSpPr>
        <xdr:cNvPr id="164" name="n_4mainValue【体育館・プール】&#10;一人当たり面積">
          <a:extLst>
            <a:ext uri="{FF2B5EF4-FFF2-40B4-BE49-F238E27FC236}">
              <a16:creationId xmlns:a16="http://schemas.microsoft.com/office/drawing/2014/main" id="{274C77E7-15DE-471B-BBA8-9F52F5910FF0}"/>
            </a:ext>
          </a:extLst>
        </xdr:cNvPr>
        <xdr:cNvSpPr txBox="1"/>
      </xdr:nvSpPr>
      <xdr:spPr>
        <a:xfrm>
          <a:off x="6737427" y="10946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5" name="正方形/長方形 164">
          <a:extLst>
            <a:ext uri="{FF2B5EF4-FFF2-40B4-BE49-F238E27FC236}">
              <a16:creationId xmlns:a16="http://schemas.microsoft.com/office/drawing/2014/main" id="{2A2E7A8C-9615-45A3-817D-3CCD41BDA01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6" name="正方形/長方形 165">
          <a:extLst>
            <a:ext uri="{FF2B5EF4-FFF2-40B4-BE49-F238E27FC236}">
              <a16:creationId xmlns:a16="http://schemas.microsoft.com/office/drawing/2014/main" id="{13CDA066-7BBA-4C24-AEE7-4175217C744B}"/>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7" name="正方形/長方形 166">
          <a:extLst>
            <a:ext uri="{FF2B5EF4-FFF2-40B4-BE49-F238E27FC236}">
              <a16:creationId xmlns:a16="http://schemas.microsoft.com/office/drawing/2014/main" id="{12AEA18C-C55F-4F80-B616-78DF15DDC6E7}"/>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8" name="正方形/長方形 167">
          <a:extLst>
            <a:ext uri="{FF2B5EF4-FFF2-40B4-BE49-F238E27FC236}">
              <a16:creationId xmlns:a16="http://schemas.microsoft.com/office/drawing/2014/main" id="{114660F6-A3C2-4702-B0AA-CBF4DE5BAC01}"/>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9" name="正方形/長方形 168">
          <a:extLst>
            <a:ext uri="{FF2B5EF4-FFF2-40B4-BE49-F238E27FC236}">
              <a16:creationId xmlns:a16="http://schemas.microsoft.com/office/drawing/2014/main" id="{E042D194-E96A-4B7F-AFA1-21EB1E4E3F24}"/>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0" name="正方形/長方形 169">
          <a:extLst>
            <a:ext uri="{FF2B5EF4-FFF2-40B4-BE49-F238E27FC236}">
              <a16:creationId xmlns:a16="http://schemas.microsoft.com/office/drawing/2014/main" id="{40CE44B5-176E-4EC6-9CFF-73D7D7A57CBB}"/>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1" name="正方形/長方形 170">
          <a:extLst>
            <a:ext uri="{FF2B5EF4-FFF2-40B4-BE49-F238E27FC236}">
              <a16:creationId xmlns:a16="http://schemas.microsoft.com/office/drawing/2014/main" id="{A184D8E4-E81E-405B-8B1F-AA147201BB2D}"/>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2" name="正方形/長方形 171">
          <a:extLst>
            <a:ext uri="{FF2B5EF4-FFF2-40B4-BE49-F238E27FC236}">
              <a16:creationId xmlns:a16="http://schemas.microsoft.com/office/drawing/2014/main" id="{CA8DFA7E-4989-458B-9A1B-78E674A05BDC}"/>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3" name="テキスト ボックス 172">
          <a:extLst>
            <a:ext uri="{FF2B5EF4-FFF2-40B4-BE49-F238E27FC236}">
              <a16:creationId xmlns:a16="http://schemas.microsoft.com/office/drawing/2014/main" id="{2A316B0C-26ED-4F0D-88FE-963CDC01693C}"/>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4" name="直線コネクタ 173">
          <a:extLst>
            <a:ext uri="{FF2B5EF4-FFF2-40B4-BE49-F238E27FC236}">
              <a16:creationId xmlns:a16="http://schemas.microsoft.com/office/drawing/2014/main" id="{E53A065C-393E-4B4E-823B-1412EFB1151D}"/>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5" name="テキスト ボックス 174">
          <a:extLst>
            <a:ext uri="{FF2B5EF4-FFF2-40B4-BE49-F238E27FC236}">
              <a16:creationId xmlns:a16="http://schemas.microsoft.com/office/drawing/2014/main" id="{2262D507-8B04-4829-AB01-643CB8A165FC}"/>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6" name="直線コネクタ 175">
          <a:extLst>
            <a:ext uri="{FF2B5EF4-FFF2-40B4-BE49-F238E27FC236}">
              <a16:creationId xmlns:a16="http://schemas.microsoft.com/office/drawing/2014/main" id="{D84C0A11-2337-498C-9AF8-CFB7F285276B}"/>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7" name="テキスト ボックス 176">
          <a:extLst>
            <a:ext uri="{FF2B5EF4-FFF2-40B4-BE49-F238E27FC236}">
              <a16:creationId xmlns:a16="http://schemas.microsoft.com/office/drawing/2014/main" id="{412E80E0-DD6A-4C6B-A33F-8F0580469CEE}"/>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8" name="直線コネクタ 177">
          <a:extLst>
            <a:ext uri="{FF2B5EF4-FFF2-40B4-BE49-F238E27FC236}">
              <a16:creationId xmlns:a16="http://schemas.microsoft.com/office/drawing/2014/main" id="{7098B17F-7C89-4658-8548-0D7289A83A23}"/>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9" name="テキスト ボックス 178">
          <a:extLst>
            <a:ext uri="{FF2B5EF4-FFF2-40B4-BE49-F238E27FC236}">
              <a16:creationId xmlns:a16="http://schemas.microsoft.com/office/drawing/2014/main" id="{3BC76B4D-9511-4B5B-A6B7-2BF8081736B4}"/>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80" name="直線コネクタ 179">
          <a:extLst>
            <a:ext uri="{FF2B5EF4-FFF2-40B4-BE49-F238E27FC236}">
              <a16:creationId xmlns:a16="http://schemas.microsoft.com/office/drawing/2014/main" id="{32F9D897-2DEA-4084-8AE4-C1BAA7B0D7B0}"/>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81" name="テキスト ボックス 180">
          <a:extLst>
            <a:ext uri="{FF2B5EF4-FFF2-40B4-BE49-F238E27FC236}">
              <a16:creationId xmlns:a16="http://schemas.microsoft.com/office/drawing/2014/main" id="{32FAEB60-F6F1-4AE2-9CDE-45A502E648B2}"/>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82" name="直線コネクタ 181">
          <a:extLst>
            <a:ext uri="{FF2B5EF4-FFF2-40B4-BE49-F238E27FC236}">
              <a16:creationId xmlns:a16="http://schemas.microsoft.com/office/drawing/2014/main" id="{FCC01D0B-7C38-4395-B70B-250252A67B6D}"/>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83" name="テキスト ボックス 182">
          <a:extLst>
            <a:ext uri="{FF2B5EF4-FFF2-40B4-BE49-F238E27FC236}">
              <a16:creationId xmlns:a16="http://schemas.microsoft.com/office/drawing/2014/main" id="{9AE11103-4C63-4BE1-998E-22193094DC59}"/>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4" name="直線コネクタ 183">
          <a:extLst>
            <a:ext uri="{FF2B5EF4-FFF2-40B4-BE49-F238E27FC236}">
              <a16:creationId xmlns:a16="http://schemas.microsoft.com/office/drawing/2014/main" id="{C42033B5-B349-40D9-8956-CF23A8EACB45}"/>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5" name="テキスト ボックス 184">
          <a:extLst>
            <a:ext uri="{FF2B5EF4-FFF2-40B4-BE49-F238E27FC236}">
              <a16:creationId xmlns:a16="http://schemas.microsoft.com/office/drawing/2014/main" id="{80EEDE7C-96E6-4AC2-BF9D-E0350A2A0EB6}"/>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6" name="直線コネクタ 185">
          <a:extLst>
            <a:ext uri="{FF2B5EF4-FFF2-40B4-BE49-F238E27FC236}">
              <a16:creationId xmlns:a16="http://schemas.microsoft.com/office/drawing/2014/main" id="{EC87A2CF-0F8C-4B61-A7F4-C502BFD27B44}"/>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7" name="テキスト ボックス 186">
          <a:extLst>
            <a:ext uri="{FF2B5EF4-FFF2-40B4-BE49-F238E27FC236}">
              <a16:creationId xmlns:a16="http://schemas.microsoft.com/office/drawing/2014/main" id="{0159193B-6106-4FA2-91F6-EC12A566E4D8}"/>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8" name="【福祉施設】&#10;有形固定資産減価償却率グラフ枠">
          <a:extLst>
            <a:ext uri="{FF2B5EF4-FFF2-40B4-BE49-F238E27FC236}">
              <a16:creationId xmlns:a16="http://schemas.microsoft.com/office/drawing/2014/main" id="{E1CEF2FE-2EB9-4DD0-9A46-E831020D683E}"/>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36195</xdr:rowOff>
    </xdr:from>
    <xdr:to>
      <xdr:col>24</xdr:col>
      <xdr:colOff>62865</xdr:colOff>
      <xdr:row>86</xdr:row>
      <xdr:rowOff>114300</xdr:rowOff>
    </xdr:to>
    <xdr:cxnSp macro="">
      <xdr:nvCxnSpPr>
        <xdr:cNvPr id="189" name="直線コネクタ 188">
          <a:extLst>
            <a:ext uri="{FF2B5EF4-FFF2-40B4-BE49-F238E27FC236}">
              <a16:creationId xmlns:a16="http://schemas.microsoft.com/office/drawing/2014/main" id="{69864242-4E9F-4B5E-8EB5-C112FC9121DC}"/>
            </a:ext>
          </a:extLst>
        </xdr:cNvPr>
        <xdr:cNvCxnSpPr/>
      </xdr:nvCxnSpPr>
      <xdr:spPr>
        <a:xfrm flipV="1">
          <a:off x="4634865" y="13237845"/>
          <a:ext cx="0" cy="1621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90" name="【福祉施設】&#10;有形固定資産減価償却率最小値テキスト">
          <a:extLst>
            <a:ext uri="{FF2B5EF4-FFF2-40B4-BE49-F238E27FC236}">
              <a16:creationId xmlns:a16="http://schemas.microsoft.com/office/drawing/2014/main" id="{F0D12BD8-9286-440C-AFCB-94E23EB54E95}"/>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91" name="直線コネクタ 190">
          <a:extLst>
            <a:ext uri="{FF2B5EF4-FFF2-40B4-BE49-F238E27FC236}">
              <a16:creationId xmlns:a16="http://schemas.microsoft.com/office/drawing/2014/main" id="{2B67BBD8-1CCC-4436-A4D2-94B9A0FAACA3}"/>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75</xdr:row>
      <xdr:rowOff>154322</xdr:rowOff>
    </xdr:from>
    <xdr:ext cx="405111" cy="259045"/>
    <xdr:sp macro="" textlink="">
      <xdr:nvSpPr>
        <xdr:cNvPr id="192" name="【福祉施設】&#10;有形固定資産減価償却率最大値テキスト">
          <a:extLst>
            <a:ext uri="{FF2B5EF4-FFF2-40B4-BE49-F238E27FC236}">
              <a16:creationId xmlns:a16="http://schemas.microsoft.com/office/drawing/2014/main" id="{BE01EF7F-616B-4AB6-9039-9C7BEDF40332}"/>
            </a:ext>
          </a:extLst>
        </xdr:cNvPr>
        <xdr:cNvSpPr txBox="1"/>
      </xdr:nvSpPr>
      <xdr:spPr>
        <a:xfrm>
          <a:off x="4673600" y="13013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36195</xdr:rowOff>
    </xdr:from>
    <xdr:to>
      <xdr:col>24</xdr:col>
      <xdr:colOff>152400</xdr:colOff>
      <xdr:row>77</xdr:row>
      <xdr:rowOff>36195</xdr:rowOff>
    </xdr:to>
    <xdr:cxnSp macro="">
      <xdr:nvCxnSpPr>
        <xdr:cNvPr id="193" name="直線コネクタ 192">
          <a:extLst>
            <a:ext uri="{FF2B5EF4-FFF2-40B4-BE49-F238E27FC236}">
              <a16:creationId xmlns:a16="http://schemas.microsoft.com/office/drawing/2014/main" id="{AF4228CD-D880-495D-9E9A-85238A3F7170}"/>
            </a:ext>
          </a:extLst>
        </xdr:cNvPr>
        <xdr:cNvCxnSpPr/>
      </xdr:nvCxnSpPr>
      <xdr:spPr>
        <a:xfrm>
          <a:off x="4546600" y="13237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139082</xdr:rowOff>
    </xdr:from>
    <xdr:ext cx="405111" cy="259045"/>
    <xdr:sp macro="" textlink="">
      <xdr:nvSpPr>
        <xdr:cNvPr id="194" name="【福祉施設】&#10;有形固定資産減価償却率平均値テキスト">
          <a:extLst>
            <a:ext uri="{FF2B5EF4-FFF2-40B4-BE49-F238E27FC236}">
              <a16:creationId xmlns:a16="http://schemas.microsoft.com/office/drawing/2014/main" id="{ED0841AE-F28E-47BB-8F5A-8A68C345166B}"/>
            </a:ext>
          </a:extLst>
        </xdr:cNvPr>
        <xdr:cNvSpPr txBox="1"/>
      </xdr:nvSpPr>
      <xdr:spPr>
        <a:xfrm>
          <a:off x="4673600" y="138550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160655</xdr:rowOff>
    </xdr:from>
    <xdr:to>
      <xdr:col>24</xdr:col>
      <xdr:colOff>114300</xdr:colOff>
      <xdr:row>81</xdr:row>
      <xdr:rowOff>90805</xdr:rowOff>
    </xdr:to>
    <xdr:sp macro="" textlink="">
      <xdr:nvSpPr>
        <xdr:cNvPr id="195" name="フローチャート: 判断 194">
          <a:extLst>
            <a:ext uri="{FF2B5EF4-FFF2-40B4-BE49-F238E27FC236}">
              <a16:creationId xmlns:a16="http://schemas.microsoft.com/office/drawing/2014/main" id="{5F8F8705-FFE8-44BF-844F-B73BFF92BCAC}"/>
            </a:ext>
          </a:extLst>
        </xdr:cNvPr>
        <xdr:cNvSpPr/>
      </xdr:nvSpPr>
      <xdr:spPr>
        <a:xfrm>
          <a:off x="4584700" y="1387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120650</xdr:rowOff>
    </xdr:from>
    <xdr:to>
      <xdr:col>20</xdr:col>
      <xdr:colOff>38100</xdr:colOff>
      <xdr:row>81</xdr:row>
      <xdr:rowOff>50800</xdr:rowOff>
    </xdr:to>
    <xdr:sp macro="" textlink="">
      <xdr:nvSpPr>
        <xdr:cNvPr id="196" name="フローチャート: 判断 195">
          <a:extLst>
            <a:ext uri="{FF2B5EF4-FFF2-40B4-BE49-F238E27FC236}">
              <a16:creationId xmlns:a16="http://schemas.microsoft.com/office/drawing/2014/main" id="{1027BAB9-4E60-468A-A4B9-CCBB9EA996D7}"/>
            </a:ext>
          </a:extLst>
        </xdr:cNvPr>
        <xdr:cNvSpPr/>
      </xdr:nvSpPr>
      <xdr:spPr>
        <a:xfrm>
          <a:off x="3746500" y="13836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164464</xdr:rowOff>
    </xdr:from>
    <xdr:to>
      <xdr:col>15</xdr:col>
      <xdr:colOff>101600</xdr:colOff>
      <xdr:row>81</xdr:row>
      <xdr:rowOff>94614</xdr:rowOff>
    </xdr:to>
    <xdr:sp macro="" textlink="">
      <xdr:nvSpPr>
        <xdr:cNvPr id="197" name="フローチャート: 判断 196">
          <a:extLst>
            <a:ext uri="{FF2B5EF4-FFF2-40B4-BE49-F238E27FC236}">
              <a16:creationId xmlns:a16="http://schemas.microsoft.com/office/drawing/2014/main" id="{50FFF675-A137-482F-B003-19FD7E7D38C3}"/>
            </a:ext>
          </a:extLst>
        </xdr:cNvPr>
        <xdr:cNvSpPr/>
      </xdr:nvSpPr>
      <xdr:spPr>
        <a:xfrm>
          <a:off x="2857500" y="13880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133986</xdr:rowOff>
    </xdr:from>
    <xdr:to>
      <xdr:col>10</xdr:col>
      <xdr:colOff>165100</xdr:colOff>
      <xdr:row>82</xdr:row>
      <xdr:rowOff>64136</xdr:rowOff>
    </xdr:to>
    <xdr:sp macro="" textlink="">
      <xdr:nvSpPr>
        <xdr:cNvPr id="198" name="フローチャート: 判断 197">
          <a:extLst>
            <a:ext uri="{FF2B5EF4-FFF2-40B4-BE49-F238E27FC236}">
              <a16:creationId xmlns:a16="http://schemas.microsoft.com/office/drawing/2014/main" id="{58754750-4206-4A90-A27D-4C051A0F5C6F}"/>
            </a:ext>
          </a:extLst>
        </xdr:cNvPr>
        <xdr:cNvSpPr/>
      </xdr:nvSpPr>
      <xdr:spPr>
        <a:xfrm>
          <a:off x="1968500" y="1402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61595</xdr:rowOff>
    </xdr:from>
    <xdr:to>
      <xdr:col>6</xdr:col>
      <xdr:colOff>38100</xdr:colOff>
      <xdr:row>81</xdr:row>
      <xdr:rowOff>163195</xdr:rowOff>
    </xdr:to>
    <xdr:sp macro="" textlink="">
      <xdr:nvSpPr>
        <xdr:cNvPr id="199" name="フローチャート: 判断 198">
          <a:extLst>
            <a:ext uri="{FF2B5EF4-FFF2-40B4-BE49-F238E27FC236}">
              <a16:creationId xmlns:a16="http://schemas.microsoft.com/office/drawing/2014/main" id="{A06F44FA-2592-48AB-8E59-353C39919DB0}"/>
            </a:ext>
          </a:extLst>
        </xdr:cNvPr>
        <xdr:cNvSpPr/>
      </xdr:nvSpPr>
      <xdr:spPr>
        <a:xfrm>
          <a:off x="1079500" y="1394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B87519FC-C45D-4402-8D79-48D1B6A3BCAA}"/>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78F7CFA3-542A-4C12-B074-7CB84D6AD6C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C879AA7D-F0A0-427F-9473-5C0441939BCD}"/>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1522ED48-AAF2-46DE-A07B-2CFEC070200E}"/>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4" name="テキスト ボックス 203">
          <a:extLst>
            <a:ext uri="{FF2B5EF4-FFF2-40B4-BE49-F238E27FC236}">
              <a16:creationId xmlns:a16="http://schemas.microsoft.com/office/drawing/2014/main" id="{717AC873-4CF9-469A-B961-ABAFC6AA1DA9}"/>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15875</xdr:rowOff>
    </xdr:from>
    <xdr:to>
      <xdr:col>24</xdr:col>
      <xdr:colOff>114300</xdr:colOff>
      <xdr:row>80</xdr:row>
      <xdr:rowOff>117475</xdr:rowOff>
    </xdr:to>
    <xdr:sp macro="" textlink="">
      <xdr:nvSpPr>
        <xdr:cNvPr id="205" name="楕円 204">
          <a:extLst>
            <a:ext uri="{FF2B5EF4-FFF2-40B4-BE49-F238E27FC236}">
              <a16:creationId xmlns:a16="http://schemas.microsoft.com/office/drawing/2014/main" id="{39C09436-C52A-4E95-A4DB-D38F51D3E88E}"/>
            </a:ext>
          </a:extLst>
        </xdr:cNvPr>
        <xdr:cNvSpPr/>
      </xdr:nvSpPr>
      <xdr:spPr>
        <a:xfrm>
          <a:off x="4584700" y="13731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38752</xdr:rowOff>
    </xdr:from>
    <xdr:ext cx="405111" cy="259045"/>
    <xdr:sp macro="" textlink="">
      <xdr:nvSpPr>
        <xdr:cNvPr id="206" name="【福祉施設】&#10;有形固定資産減価償却率該当値テキスト">
          <a:extLst>
            <a:ext uri="{FF2B5EF4-FFF2-40B4-BE49-F238E27FC236}">
              <a16:creationId xmlns:a16="http://schemas.microsoft.com/office/drawing/2014/main" id="{531ECC1C-D9DD-42B0-9A97-C2709D75AEAB}"/>
            </a:ext>
          </a:extLst>
        </xdr:cNvPr>
        <xdr:cNvSpPr txBox="1"/>
      </xdr:nvSpPr>
      <xdr:spPr>
        <a:xfrm>
          <a:off x="4673600" y="13583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61595</xdr:rowOff>
    </xdr:from>
    <xdr:to>
      <xdr:col>20</xdr:col>
      <xdr:colOff>38100</xdr:colOff>
      <xdr:row>81</xdr:row>
      <xdr:rowOff>163195</xdr:rowOff>
    </xdr:to>
    <xdr:sp macro="" textlink="">
      <xdr:nvSpPr>
        <xdr:cNvPr id="207" name="楕円 206">
          <a:extLst>
            <a:ext uri="{FF2B5EF4-FFF2-40B4-BE49-F238E27FC236}">
              <a16:creationId xmlns:a16="http://schemas.microsoft.com/office/drawing/2014/main" id="{B83A0142-EFCB-4A4F-AE32-AFA9D914A0A9}"/>
            </a:ext>
          </a:extLst>
        </xdr:cNvPr>
        <xdr:cNvSpPr/>
      </xdr:nvSpPr>
      <xdr:spPr>
        <a:xfrm>
          <a:off x="3746500" y="13949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66675</xdr:rowOff>
    </xdr:from>
    <xdr:to>
      <xdr:col>24</xdr:col>
      <xdr:colOff>63500</xdr:colOff>
      <xdr:row>81</xdr:row>
      <xdr:rowOff>112395</xdr:rowOff>
    </xdr:to>
    <xdr:cxnSp macro="">
      <xdr:nvCxnSpPr>
        <xdr:cNvPr id="208" name="直線コネクタ 207">
          <a:extLst>
            <a:ext uri="{FF2B5EF4-FFF2-40B4-BE49-F238E27FC236}">
              <a16:creationId xmlns:a16="http://schemas.microsoft.com/office/drawing/2014/main" id="{87444077-53AE-446E-B1BC-7BE8A2FC76AB}"/>
            </a:ext>
          </a:extLst>
        </xdr:cNvPr>
        <xdr:cNvCxnSpPr/>
      </xdr:nvCxnSpPr>
      <xdr:spPr>
        <a:xfrm flipV="1">
          <a:off x="3797300" y="13782675"/>
          <a:ext cx="838200" cy="2171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13970</xdr:rowOff>
    </xdr:from>
    <xdr:to>
      <xdr:col>15</xdr:col>
      <xdr:colOff>101600</xdr:colOff>
      <xdr:row>81</xdr:row>
      <xdr:rowOff>115570</xdr:rowOff>
    </xdr:to>
    <xdr:sp macro="" textlink="">
      <xdr:nvSpPr>
        <xdr:cNvPr id="209" name="楕円 208">
          <a:extLst>
            <a:ext uri="{FF2B5EF4-FFF2-40B4-BE49-F238E27FC236}">
              <a16:creationId xmlns:a16="http://schemas.microsoft.com/office/drawing/2014/main" id="{BE42C1D9-A4E4-4DD1-9A01-CAAAE4541D4B}"/>
            </a:ext>
          </a:extLst>
        </xdr:cNvPr>
        <xdr:cNvSpPr/>
      </xdr:nvSpPr>
      <xdr:spPr>
        <a:xfrm>
          <a:off x="2857500" y="13901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64770</xdr:rowOff>
    </xdr:from>
    <xdr:to>
      <xdr:col>19</xdr:col>
      <xdr:colOff>177800</xdr:colOff>
      <xdr:row>81</xdr:row>
      <xdr:rowOff>112395</xdr:rowOff>
    </xdr:to>
    <xdr:cxnSp macro="">
      <xdr:nvCxnSpPr>
        <xdr:cNvPr id="210" name="直線コネクタ 209">
          <a:extLst>
            <a:ext uri="{FF2B5EF4-FFF2-40B4-BE49-F238E27FC236}">
              <a16:creationId xmlns:a16="http://schemas.microsoft.com/office/drawing/2014/main" id="{FAA40F4F-6789-4F96-A6F9-398B54AD90F3}"/>
            </a:ext>
          </a:extLst>
        </xdr:cNvPr>
        <xdr:cNvCxnSpPr/>
      </xdr:nvCxnSpPr>
      <xdr:spPr>
        <a:xfrm>
          <a:off x="2908300" y="1395222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137795</xdr:rowOff>
    </xdr:from>
    <xdr:to>
      <xdr:col>10</xdr:col>
      <xdr:colOff>165100</xdr:colOff>
      <xdr:row>81</xdr:row>
      <xdr:rowOff>67945</xdr:rowOff>
    </xdr:to>
    <xdr:sp macro="" textlink="">
      <xdr:nvSpPr>
        <xdr:cNvPr id="211" name="楕円 210">
          <a:extLst>
            <a:ext uri="{FF2B5EF4-FFF2-40B4-BE49-F238E27FC236}">
              <a16:creationId xmlns:a16="http://schemas.microsoft.com/office/drawing/2014/main" id="{FC47C6A2-A175-4127-82CF-4AAC11A642F7}"/>
            </a:ext>
          </a:extLst>
        </xdr:cNvPr>
        <xdr:cNvSpPr/>
      </xdr:nvSpPr>
      <xdr:spPr>
        <a:xfrm>
          <a:off x="1968500" y="13853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17145</xdr:rowOff>
    </xdr:from>
    <xdr:to>
      <xdr:col>15</xdr:col>
      <xdr:colOff>50800</xdr:colOff>
      <xdr:row>81</xdr:row>
      <xdr:rowOff>64770</xdr:rowOff>
    </xdr:to>
    <xdr:cxnSp macro="">
      <xdr:nvCxnSpPr>
        <xdr:cNvPr id="212" name="直線コネクタ 211">
          <a:extLst>
            <a:ext uri="{FF2B5EF4-FFF2-40B4-BE49-F238E27FC236}">
              <a16:creationId xmlns:a16="http://schemas.microsoft.com/office/drawing/2014/main" id="{7644C45F-161E-42BA-AB52-2339B445AC72}"/>
            </a:ext>
          </a:extLst>
        </xdr:cNvPr>
        <xdr:cNvCxnSpPr/>
      </xdr:nvCxnSpPr>
      <xdr:spPr>
        <a:xfrm>
          <a:off x="2019300" y="1390459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90170</xdr:rowOff>
    </xdr:from>
    <xdr:to>
      <xdr:col>6</xdr:col>
      <xdr:colOff>38100</xdr:colOff>
      <xdr:row>81</xdr:row>
      <xdr:rowOff>20320</xdr:rowOff>
    </xdr:to>
    <xdr:sp macro="" textlink="">
      <xdr:nvSpPr>
        <xdr:cNvPr id="213" name="楕円 212">
          <a:extLst>
            <a:ext uri="{FF2B5EF4-FFF2-40B4-BE49-F238E27FC236}">
              <a16:creationId xmlns:a16="http://schemas.microsoft.com/office/drawing/2014/main" id="{27F7487F-F137-46FE-9F65-6F44432D094C}"/>
            </a:ext>
          </a:extLst>
        </xdr:cNvPr>
        <xdr:cNvSpPr/>
      </xdr:nvSpPr>
      <xdr:spPr>
        <a:xfrm>
          <a:off x="1079500" y="1380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140970</xdr:rowOff>
    </xdr:from>
    <xdr:to>
      <xdr:col>10</xdr:col>
      <xdr:colOff>114300</xdr:colOff>
      <xdr:row>81</xdr:row>
      <xdr:rowOff>17145</xdr:rowOff>
    </xdr:to>
    <xdr:cxnSp macro="">
      <xdr:nvCxnSpPr>
        <xdr:cNvPr id="214" name="直線コネクタ 213">
          <a:extLst>
            <a:ext uri="{FF2B5EF4-FFF2-40B4-BE49-F238E27FC236}">
              <a16:creationId xmlns:a16="http://schemas.microsoft.com/office/drawing/2014/main" id="{ED516CF1-043D-4968-B996-7996034E89B0}"/>
            </a:ext>
          </a:extLst>
        </xdr:cNvPr>
        <xdr:cNvCxnSpPr/>
      </xdr:nvCxnSpPr>
      <xdr:spPr>
        <a:xfrm>
          <a:off x="1130300" y="1385697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79</xdr:row>
      <xdr:rowOff>67327</xdr:rowOff>
    </xdr:from>
    <xdr:ext cx="405111" cy="259045"/>
    <xdr:sp macro="" textlink="">
      <xdr:nvSpPr>
        <xdr:cNvPr id="215" name="n_1aveValue【福祉施設】&#10;有形固定資産減価償却率">
          <a:extLst>
            <a:ext uri="{FF2B5EF4-FFF2-40B4-BE49-F238E27FC236}">
              <a16:creationId xmlns:a16="http://schemas.microsoft.com/office/drawing/2014/main" id="{1C21C3DE-34D8-447A-BA4D-790633AC4BAF}"/>
            </a:ext>
          </a:extLst>
        </xdr:cNvPr>
        <xdr:cNvSpPr txBox="1"/>
      </xdr:nvSpPr>
      <xdr:spPr>
        <a:xfrm>
          <a:off x="3582044" y="13611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111141</xdr:rowOff>
    </xdr:from>
    <xdr:ext cx="405111" cy="259045"/>
    <xdr:sp macro="" textlink="">
      <xdr:nvSpPr>
        <xdr:cNvPr id="216" name="n_2aveValue【福祉施設】&#10;有形固定資産減価償却率">
          <a:extLst>
            <a:ext uri="{FF2B5EF4-FFF2-40B4-BE49-F238E27FC236}">
              <a16:creationId xmlns:a16="http://schemas.microsoft.com/office/drawing/2014/main" id="{88DBD3DC-1007-453C-A7DF-96663CCFFD63}"/>
            </a:ext>
          </a:extLst>
        </xdr:cNvPr>
        <xdr:cNvSpPr txBox="1"/>
      </xdr:nvSpPr>
      <xdr:spPr>
        <a:xfrm>
          <a:off x="2705744" y="1365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55263</xdr:rowOff>
    </xdr:from>
    <xdr:ext cx="405111" cy="259045"/>
    <xdr:sp macro="" textlink="">
      <xdr:nvSpPr>
        <xdr:cNvPr id="217" name="n_3aveValue【福祉施設】&#10;有形固定資産減価償却率">
          <a:extLst>
            <a:ext uri="{FF2B5EF4-FFF2-40B4-BE49-F238E27FC236}">
              <a16:creationId xmlns:a16="http://schemas.microsoft.com/office/drawing/2014/main" id="{9B91846B-70A2-4D58-990D-84120B1D0495}"/>
            </a:ext>
          </a:extLst>
        </xdr:cNvPr>
        <xdr:cNvSpPr txBox="1"/>
      </xdr:nvSpPr>
      <xdr:spPr>
        <a:xfrm>
          <a:off x="1816744" y="14114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154322</xdr:rowOff>
    </xdr:from>
    <xdr:ext cx="405111" cy="259045"/>
    <xdr:sp macro="" textlink="">
      <xdr:nvSpPr>
        <xdr:cNvPr id="218" name="n_4aveValue【福祉施設】&#10;有形固定資産減価償却率">
          <a:extLst>
            <a:ext uri="{FF2B5EF4-FFF2-40B4-BE49-F238E27FC236}">
              <a16:creationId xmlns:a16="http://schemas.microsoft.com/office/drawing/2014/main" id="{F2341DFA-FAB2-4513-A6FA-731CD6503712}"/>
            </a:ext>
          </a:extLst>
        </xdr:cNvPr>
        <xdr:cNvSpPr txBox="1"/>
      </xdr:nvSpPr>
      <xdr:spPr>
        <a:xfrm>
          <a:off x="927744" y="14041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154322</xdr:rowOff>
    </xdr:from>
    <xdr:ext cx="405111" cy="259045"/>
    <xdr:sp macro="" textlink="">
      <xdr:nvSpPr>
        <xdr:cNvPr id="219" name="n_1mainValue【福祉施設】&#10;有形固定資産減価償却率">
          <a:extLst>
            <a:ext uri="{FF2B5EF4-FFF2-40B4-BE49-F238E27FC236}">
              <a16:creationId xmlns:a16="http://schemas.microsoft.com/office/drawing/2014/main" id="{1A63DF2D-6307-4298-985D-3ED72583ABBB}"/>
            </a:ext>
          </a:extLst>
        </xdr:cNvPr>
        <xdr:cNvSpPr txBox="1"/>
      </xdr:nvSpPr>
      <xdr:spPr>
        <a:xfrm>
          <a:off x="3582044" y="14041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106697</xdr:rowOff>
    </xdr:from>
    <xdr:ext cx="405111" cy="259045"/>
    <xdr:sp macro="" textlink="">
      <xdr:nvSpPr>
        <xdr:cNvPr id="220" name="n_2mainValue【福祉施設】&#10;有形固定資産減価償却率">
          <a:extLst>
            <a:ext uri="{FF2B5EF4-FFF2-40B4-BE49-F238E27FC236}">
              <a16:creationId xmlns:a16="http://schemas.microsoft.com/office/drawing/2014/main" id="{0C2D5DD6-CF8D-440A-9EA6-6922EC9F458B}"/>
            </a:ext>
          </a:extLst>
        </xdr:cNvPr>
        <xdr:cNvSpPr txBox="1"/>
      </xdr:nvSpPr>
      <xdr:spPr>
        <a:xfrm>
          <a:off x="2705744" y="13994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84472</xdr:rowOff>
    </xdr:from>
    <xdr:ext cx="405111" cy="259045"/>
    <xdr:sp macro="" textlink="">
      <xdr:nvSpPr>
        <xdr:cNvPr id="221" name="n_3mainValue【福祉施設】&#10;有形固定資産減価償却率">
          <a:extLst>
            <a:ext uri="{FF2B5EF4-FFF2-40B4-BE49-F238E27FC236}">
              <a16:creationId xmlns:a16="http://schemas.microsoft.com/office/drawing/2014/main" id="{39E54005-72B0-41D1-BF97-D39669F959D2}"/>
            </a:ext>
          </a:extLst>
        </xdr:cNvPr>
        <xdr:cNvSpPr txBox="1"/>
      </xdr:nvSpPr>
      <xdr:spPr>
        <a:xfrm>
          <a:off x="1816744" y="13629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36847</xdr:rowOff>
    </xdr:from>
    <xdr:ext cx="405111" cy="259045"/>
    <xdr:sp macro="" textlink="">
      <xdr:nvSpPr>
        <xdr:cNvPr id="222" name="n_4mainValue【福祉施設】&#10;有形固定資産減価償却率">
          <a:extLst>
            <a:ext uri="{FF2B5EF4-FFF2-40B4-BE49-F238E27FC236}">
              <a16:creationId xmlns:a16="http://schemas.microsoft.com/office/drawing/2014/main" id="{0AF6828A-FD4F-4713-9BC4-0DB1FFB5B6A3}"/>
            </a:ext>
          </a:extLst>
        </xdr:cNvPr>
        <xdr:cNvSpPr txBox="1"/>
      </xdr:nvSpPr>
      <xdr:spPr>
        <a:xfrm>
          <a:off x="927744" y="13581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3" name="正方形/長方形 222">
          <a:extLst>
            <a:ext uri="{FF2B5EF4-FFF2-40B4-BE49-F238E27FC236}">
              <a16:creationId xmlns:a16="http://schemas.microsoft.com/office/drawing/2014/main" id="{CD2136A0-7DA1-4FBA-BB10-0CD9B6CD7FE6}"/>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4" name="正方形/長方形 223">
          <a:extLst>
            <a:ext uri="{FF2B5EF4-FFF2-40B4-BE49-F238E27FC236}">
              <a16:creationId xmlns:a16="http://schemas.microsoft.com/office/drawing/2014/main" id="{8CBED5C1-D38A-462B-810A-F7E5F7E7BD31}"/>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5" name="正方形/長方形 224">
          <a:extLst>
            <a:ext uri="{FF2B5EF4-FFF2-40B4-BE49-F238E27FC236}">
              <a16:creationId xmlns:a16="http://schemas.microsoft.com/office/drawing/2014/main" id="{785984FF-3BEA-492D-BABA-23C904B2E48F}"/>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6" name="正方形/長方形 225">
          <a:extLst>
            <a:ext uri="{FF2B5EF4-FFF2-40B4-BE49-F238E27FC236}">
              <a16:creationId xmlns:a16="http://schemas.microsoft.com/office/drawing/2014/main" id="{AFE434B2-3B02-436E-87C7-EDD8E9260752}"/>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7" name="正方形/長方形 226">
          <a:extLst>
            <a:ext uri="{FF2B5EF4-FFF2-40B4-BE49-F238E27FC236}">
              <a16:creationId xmlns:a16="http://schemas.microsoft.com/office/drawing/2014/main" id="{0966C253-AA9B-4AEA-A7E6-8BF056589DF3}"/>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8" name="正方形/長方形 227">
          <a:extLst>
            <a:ext uri="{FF2B5EF4-FFF2-40B4-BE49-F238E27FC236}">
              <a16:creationId xmlns:a16="http://schemas.microsoft.com/office/drawing/2014/main" id="{CF1FDD84-F7CE-44BC-BFA4-76C67D337788}"/>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9" name="正方形/長方形 228">
          <a:extLst>
            <a:ext uri="{FF2B5EF4-FFF2-40B4-BE49-F238E27FC236}">
              <a16:creationId xmlns:a16="http://schemas.microsoft.com/office/drawing/2014/main" id="{C8EBCAB4-F0DA-433A-95F1-9060817AA8DD}"/>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0" name="正方形/長方形 229">
          <a:extLst>
            <a:ext uri="{FF2B5EF4-FFF2-40B4-BE49-F238E27FC236}">
              <a16:creationId xmlns:a16="http://schemas.microsoft.com/office/drawing/2014/main" id="{34F2C14C-8290-4ECF-A352-8A6050DC848A}"/>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1" name="テキスト ボックス 230">
          <a:extLst>
            <a:ext uri="{FF2B5EF4-FFF2-40B4-BE49-F238E27FC236}">
              <a16:creationId xmlns:a16="http://schemas.microsoft.com/office/drawing/2014/main" id="{C2126DF0-51E3-41D2-99BF-C7917814EEAC}"/>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2" name="直線コネクタ 231">
          <a:extLst>
            <a:ext uri="{FF2B5EF4-FFF2-40B4-BE49-F238E27FC236}">
              <a16:creationId xmlns:a16="http://schemas.microsoft.com/office/drawing/2014/main" id="{21D814D3-B0E3-462D-9DD6-262C79625D65}"/>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33" name="直線コネクタ 232">
          <a:extLst>
            <a:ext uri="{FF2B5EF4-FFF2-40B4-BE49-F238E27FC236}">
              <a16:creationId xmlns:a16="http://schemas.microsoft.com/office/drawing/2014/main" id="{54409DBF-01F9-4A8B-99CD-DAC05BC544C4}"/>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34" name="テキスト ボックス 233">
          <a:extLst>
            <a:ext uri="{FF2B5EF4-FFF2-40B4-BE49-F238E27FC236}">
              <a16:creationId xmlns:a16="http://schemas.microsoft.com/office/drawing/2014/main" id="{F0BFFBF5-40A0-4DE5-9A38-02205A6F24B8}"/>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5" name="直線コネクタ 234">
          <a:extLst>
            <a:ext uri="{FF2B5EF4-FFF2-40B4-BE49-F238E27FC236}">
              <a16:creationId xmlns:a16="http://schemas.microsoft.com/office/drawing/2014/main" id="{F3385D2A-4C1B-4D4E-9233-5CD0974955A3}"/>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36" name="テキスト ボックス 235">
          <a:extLst>
            <a:ext uri="{FF2B5EF4-FFF2-40B4-BE49-F238E27FC236}">
              <a16:creationId xmlns:a16="http://schemas.microsoft.com/office/drawing/2014/main" id="{DEEB2D2E-2C11-40A9-BE3B-F797F8B6839A}"/>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7" name="直線コネクタ 236">
          <a:extLst>
            <a:ext uri="{FF2B5EF4-FFF2-40B4-BE49-F238E27FC236}">
              <a16:creationId xmlns:a16="http://schemas.microsoft.com/office/drawing/2014/main" id="{12099848-06C6-476F-AB1C-191316B9C83C}"/>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38" name="テキスト ボックス 237">
          <a:extLst>
            <a:ext uri="{FF2B5EF4-FFF2-40B4-BE49-F238E27FC236}">
              <a16:creationId xmlns:a16="http://schemas.microsoft.com/office/drawing/2014/main" id="{4B3847D7-4BE7-4571-8676-0893590FFCED}"/>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39" name="直線コネクタ 238">
          <a:extLst>
            <a:ext uri="{FF2B5EF4-FFF2-40B4-BE49-F238E27FC236}">
              <a16:creationId xmlns:a16="http://schemas.microsoft.com/office/drawing/2014/main" id="{FC96AA1A-D520-4435-9FD7-2666B02D9F5B}"/>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40" name="テキスト ボックス 239">
          <a:extLst>
            <a:ext uri="{FF2B5EF4-FFF2-40B4-BE49-F238E27FC236}">
              <a16:creationId xmlns:a16="http://schemas.microsoft.com/office/drawing/2014/main" id="{F759028E-5669-4513-AE81-224BA4ECC70E}"/>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1" name="直線コネクタ 240">
          <a:extLst>
            <a:ext uri="{FF2B5EF4-FFF2-40B4-BE49-F238E27FC236}">
              <a16:creationId xmlns:a16="http://schemas.microsoft.com/office/drawing/2014/main" id="{F13423E4-DA48-4A92-A3FB-88E6343C1E3A}"/>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2" name="テキスト ボックス 241">
          <a:extLst>
            <a:ext uri="{FF2B5EF4-FFF2-40B4-BE49-F238E27FC236}">
              <a16:creationId xmlns:a16="http://schemas.microsoft.com/office/drawing/2014/main" id="{D5CA5773-DE2B-4840-BF36-8F5BD42BCD61}"/>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3" name="【福祉施設】&#10;一人当たり面積グラフ枠">
          <a:extLst>
            <a:ext uri="{FF2B5EF4-FFF2-40B4-BE49-F238E27FC236}">
              <a16:creationId xmlns:a16="http://schemas.microsoft.com/office/drawing/2014/main" id="{306A96F3-FAD0-4C3B-B521-CCF1D53A8D9E}"/>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37872</xdr:rowOff>
    </xdr:from>
    <xdr:to>
      <xdr:col>54</xdr:col>
      <xdr:colOff>189865</xdr:colOff>
      <xdr:row>86</xdr:row>
      <xdr:rowOff>24842</xdr:rowOff>
    </xdr:to>
    <xdr:cxnSp macro="">
      <xdr:nvCxnSpPr>
        <xdr:cNvPr id="244" name="直線コネクタ 243">
          <a:extLst>
            <a:ext uri="{FF2B5EF4-FFF2-40B4-BE49-F238E27FC236}">
              <a16:creationId xmlns:a16="http://schemas.microsoft.com/office/drawing/2014/main" id="{50178127-B215-45CB-9B8D-C4C75B0E1C4E}"/>
            </a:ext>
          </a:extLst>
        </xdr:cNvPr>
        <xdr:cNvCxnSpPr/>
      </xdr:nvCxnSpPr>
      <xdr:spPr>
        <a:xfrm flipV="1">
          <a:off x="10476865" y="13582422"/>
          <a:ext cx="0" cy="11871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28669</xdr:rowOff>
    </xdr:from>
    <xdr:ext cx="469744" cy="259045"/>
    <xdr:sp macro="" textlink="">
      <xdr:nvSpPr>
        <xdr:cNvPr id="245" name="【福祉施設】&#10;一人当たり面積最小値テキスト">
          <a:extLst>
            <a:ext uri="{FF2B5EF4-FFF2-40B4-BE49-F238E27FC236}">
              <a16:creationId xmlns:a16="http://schemas.microsoft.com/office/drawing/2014/main" id="{6171A5D7-BF12-4AC5-8D4A-D8833321F795}"/>
            </a:ext>
          </a:extLst>
        </xdr:cNvPr>
        <xdr:cNvSpPr txBox="1"/>
      </xdr:nvSpPr>
      <xdr:spPr>
        <a:xfrm>
          <a:off x="10515600" y="14773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24842</xdr:rowOff>
    </xdr:from>
    <xdr:to>
      <xdr:col>55</xdr:col>
      <xdr:colOff>88900</xdr:colOff>
      <xdr:row>86</xdr:row>
      <xdr:rowOff>24842</xdr:rowOff>
    </xdr:to>
    <xdr:cxnSp macro="">
      <xdr:nvCxnSpPr>
        <xdr:cNvPr id="246" name="直線コネクタ 245">
          <a:extLst>
            <a:ext uri="{FF2B5EF4-FFF2-40B4-BE49-F238E27FC236}">
              <a16:creationId xmlns:a16="http://schemas.microsoft.com/office/drawing/2014/main" id="{7F11A038-C6DF-40DF-BFB0-3772BC71B296}"/>
            </a:ext>
          </a:extLst>
        </xdr:cNvPr>
        <xdr:cNvCxnSpPr/>
      </xdr:nvCxnSpPr>
      <xdr:spPr>
        <a:xfrm>
          <a:off x="10388600" y="14769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155999</xdr:rowOff>
    </xdr:from>
    <xdr:ext cx="469744" cy="259045"/>
    <xdr:sp macro="" textlink="">
      <xdr:nvSpPr>
        <xdr:cNvPr id="247" name="【福祉施設】&#10;一人当たり面積最大値テキスト">
          <a:extLst>
            <a:ext uri="{FF2B5EF4-FFF2-40B4-BE49-F238E27FC236}">
              <a16:creationId xmlns:a16="http://schemas.microsoft.com/office/drawing/2014/main" id="{0D8C9274-6C8D-44F1-B300-8BFE37DA505E}"/>
            </a:ext>
          </a:extLst>
        </xdr:cNvPr>
        <xdr:cNvSpPr txBox="1"/>
      </xdr:nvSpPr>
      <xdr:spPr>
        <a:xfrm>
          <a:off x="10515600" y="133576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37872</xdr:rowOff>
    </xdr:from>
    <xdr:to>
      <xdr:col>55</xdr:col>
      <xdr:colOff>88900</xdr:colOff>
      <xdr:row>79</xdr:row>
      <xdr:rowOff>37872</xdr:rowOff>
    </xdr:to>
    <xdr:cxnSp macro="">
      <xdr:nvCxnSpPr>
        <xdr:cNvPr id="248" name="直線コネクタ 247">
          <a:extLst>
            <a:ext uri="{FF2B5EF4-FFF2-40B4-BE49-F238E27FC236}">
              <a16:creationId xmlns:a16="http://schemas.microsoft.com/office/drawing/2014/main" id="{AAD3862F-8D3C-4BA6-B931-C085CB97447A}"/>
            </a:ext>
          </a:extLst>
        </xdr:cNvPr>
        <xdr:cNvCxnSpPr/>
      </xdr:nvCxnSpPr>
      <xdr:spPr>
        <a:xfrm>
          <a:off x="10388600" y="13582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163796</xdr:rowOff>
    </xdr:from>
    <xdr:ext cx="469744" cy="259045"/>
    <xdr:sp macro="" textlink="">
      <xdr:nvSpPr>
        <xdr:cNvPr id="249" name="【福祉施設】&#10;一人当たり面積平均値テキスト">
          <a:extLst>
            <a:ext uri="{FF2B5EF4-FFF2-40B4-BE49-F238E27FC236}">
              <a16:creationId xmlns:a16="http://schemas.microsoft.com/office/drawing/2014/main" id="{723BAADA-A781-487E-B38D-7B7FBA469DA9}"/>
            </a:ext>
          </a:extLst>
        </xdr:cNvPr>
        <xdr:cNvSpPr txBox="1"/>
      </xdr:nvSpPr>
      <xdr:spPr>
        <a:xfrm>
          <a:off x="10515600" y="143941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140919</xdr:rowOff>
    </xdr:from>
    <xdr:to>
      <xdr:col>55</xdr:col>
      <xdr:colOff>50800</xdr:colOff>
      <xdr:row>85</xdr:row>
      <xdr:rowOff>71069</xdr:rowOff>
    </xdr:to>
    <xdr:sp macro="" textlink="">
      <xdr:nvSpPr>
        <xdr:cNvPr id="250" name="フローチャート: 判断 249">
          <a:extLst>
            <a:ext uri="{FF2B5EF4-FFF2-40B4-BE49-F238E27FC236}">
              <a16:creationId xmlns:a16="http://schemas.microsoft.com/office/drawing/2014/main" id="{7883063F-4741-4117-BD7F-01FC0E8AB715}"/>
            </a:ext>
          </a:extLst>
        </xdr:cNvPr>
        <xdr:cNvSpPr/>
      </xdr:nvSpPr>
      <xdr:spPr>
        <a:xfrm>
          <a:off x="10426700" y="14542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140463</xdr:rowOff>
    </xdr:from>
    <xdr:to>
      <xdr:col>50</xdr:col>
      <xdr:colOff>165100</xdr:colOff>
      <xdr:row>85</xdr:row>
      <xdr:rowOff>70613</xdr:rowOff>
    </xdr:to>
    <xdr:sp macro="" textlink="">
      <xdr:nvSpPr>
        <xdr:cNvPr id="251" name="フローチャート: 判断 250">
          <a:extLst>
            <a:ext uri="{FF2B5EF4-FFF2-40B4-BE49-F238E27FC236}">
              <a16:creationId xmlns:a16="http://schemas.microsoft.com/office/drawing/2014/main" id="{0CBB1F3C-BA80-43B8-8C31-910548173E89}"/>
            </a:ext>
          </a:extLst>
        </xdr:cNvPr>
        <xdr:cNvSpPr/>
      </xdr:nvSpPr>
      <xdr:spPr>
        <a:xfrm>
          <a:off x="9588500" y="14542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140691</xdr:rowOff>
    </xdr:from>
    <xdr:to>
      <xdr:col>46</xdr:col>
      <xdr:colOff>38100</xdr:colOff>
      <xdr:row>85</xdr:row>
      <xdr:rowOff>70841</xdr:rowOff>
    </xdr:to>
    <xdr:sp macro="" textlink="">
      <xdr:nvSpPr>
        <xdr:cNvPr id="252" name="フローチャート: 判断 251">
          <a:extLst>
            <a:ext uri="{FF2B5EF4-FFF2-40B4-BE49-F238E27FC236}">
              <a16:creationId xmlns:a16="http://schemas.microsoft.com/office/drawing/2014/main" id="{9EE1787F-9C14-415F-8A02-FFEBF7F09024}"/>
            </a:ext>
          </a:extLst>
        </xdr:cNvPr>
        <xdr:cNvSpPr/>
      </xdr:nvSpPr>
      <xdr:spPr>
        <a:xfrm>
          <a:off x="8699500" y="14542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65252</xdr:rowOff>
    </xdr:from>
    <xdr:to>
      <xdr:col>41</xdr:col>
      <xdr:colOff>101600</xdr:colOff>
      <xdr:row>85</xdr:row>
      <xdr:rowOff>166852</xdr:rowOff>
    </xdr:to>
    <xdr:sp macro="" textlink="">
      <xdr:nvSpPr>
        <xdr:cNvPr id="253" name="フローチャート: 判断 252">
          <a:extLst>
            <a:ext uri="{FF2B5EF4-FFF2-40B4-BE49-F238E27FC236}">
              <a16:creationId xmlns:a16="http://schemas.microsoft.com/office/drawing/2014/main" id="{2840E584-ABF5-4BF3-9802-9D91E9A58D31}"/>
            </a:ext>
          </a:extLst>
        </xdr:cNvPr>
        <xdr:cNvSpPr/>
      </xdr:nvSpPr>
      <xdr:spPr>
        <a:xfrm>
          <a:off x="7810500" y="14638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70968</xdr:rowOff>
    </xdr:from>
    <xdr:to>
      <xdr:col>36</xdr:col>
      <xdr:colOff>165100</xdr:colOff>
      <xdr:row>86</xdr:row>
      <xdr:rowOff>1118</xdr:rowOff>
    </xdr:to>
    <xdr:sp macro="" textlink="">
      <xdr:nvSpPr>
        <xdr:cNvPr id="254" name="フローチャート: 判断 253">
          <a:extLst>
            <a:ext uri="{FF2B5EF4-FFF2-40B4-BE49-F238E27FC236}">
              <a16:creationId xmlns:a16="http://schemas.microsoft.com/office/drawing/2014/main" id="{58951E21-6D20-4E64-B864-79DA7BE33CD4}"/>
            </a:ext>
          </a:extLst>
        </xdr:cNvPr>
        <xdr:cNvSpPr/>
      </xdr:nvSpPr>
      <xdr:spPr>
        <a:xfrm>
          <a:off x="6921500" y="14644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5" name="テキスト ボックス 254">
          <a:extLst>
            <a:ext uri="{FF2B5EF4-FFF2-40B4-BE49-F238E27FC236}">
              <a16:creationId xmlns:a16="http://schemas.microsoft.com/office/drawing/2014/main" id="{36714972-5826-45A4-8273-51EAA90E4596}"/>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6" name="テキスト ボックス 255">
          <a:extLst>
            <a:ext uri="{FF2B5EF4-FFF2-40B4-BE49-F238E27FC236}">
              <a16:creationId xmlns:a16="http://schemas.microsoft.com/office/drawing/2014/main" id="{4B141DBF-266A-4D50-9E1D-65DB209F90E8}"/>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E095CAC3-AC6F-48B4-8472-730D1455C516}"/>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0F2559B5-1DB2-4B9A-8DCB-C96942AEB051}"/>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057B1D36-AAA3-46D5-80E9-28F5D5F6A9AD}"/>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44222</xdr:rowOff>
    </xdr:from>
    <xdr:to>
      <xdr:col>55</xdr:col>
      <xdr:colOff>50800</xdr:colOff>
      <xdr:row>85</xdr:row>
      <xdr:rowOff>145822</xdr:rowOff>
    </xdr:to>
    <xdr:sp macro="" textlink="">
      <xdr:nvSpPr>
        <xdr:cNvPr id="260" name="楕円 259">
          <a:extLst>
            <a:ext uri="{FF2B5EF4-FFF2-40B4-BE49-F238E27FC236}">
              <a16:creationId xmlns:a16="http://schemas.microsoft.com/office/drawing/2014/main" id="{CA761827-FF79-43C4-96B0-19346584373E}"/>
            </a:ext>
          </a:extLst>
        </xdr:cNvPr>
        <xdr:cNvSpPr/>
      </xdr:nvSpPr>
      <xdr:spPr>
        <a:xfrm>
          <a:off x="10426700" y="14617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130599</xdr:rowOff>
    </xdr:from>
    <xdr:ext cx="469744" cy="259045"/>
    <xdr:sp macro="" textlink="">
      <xdr:nvSpPr>
        <xdr:cNvPr id="261" name="【福祉施設】&#10;一人当たり面積該当値テキスト">
          <a:extLst>
            <a:ext uri="{FF2B5EF4-FFF2-40B4-BE49-F238E27FC236}">
              <a16:creationId xmlns:a16="http://schemas.microsoft.com/office/drawing/2014/main" id="{566EE353-E352-4BD7-A3A6-AE2B8D263901}"/>
            </a:ext>
          </a:extLst>
        </xdr:cNvPr>
        <xdr:cNvSpPr txBox="1"/>
      </xdr:nvSpPr>
      <xdr:spPr>
        <a:xfrm>
          <a:off x="10515600" y="145323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111430</xdr:rowOff>
    </xdr:from>
    <xdr:to>
      <xdr:col>50</xdr:col>
      <xdr:colOff>165100</xdr:colOff>
      <xdr:row>85</xdr:row>
      <xdr:rowOff>41580</xdr:rowOff>
    </xdr:to>
    <xdr:sp macro="" textlink="">
      <xdr:nvSpPr>
        <xdr:cNvPr id="262" name="楕円 261">
          <a:extLst>
            <a:ext uri="{FF2B5EF4-FFF2-40B4-BE49-F238E27FC236}">
              <a16:creationId xmlns:a16="http://schemas.microsoft.com/office/drawing/2014/main" id="{3DDAAC75-F2B6-4171-936A-969C1A9D8F58}"/>
            </a:ext>
          </a:extLst>
        </xdr:cNvPr>
        <xdr:cNvSpPr/>
      </xdr:nvSpPr>
      <xdr:spPr>
        <a:xfrm>
          <a:off x="9588500" y="14513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162230</xdr:rowOff>
    </xdr:from>
    <xdr:to>
      <xdr:col>55</xdr:col>
      <xdr:colOff>0</xdr:colOff>
      <xdr:row>85</xdr:row>
      <xdr:rowOff>95022</xdr:rowOff>
    </xdr:to>
    <xdr:cxnSp macro="">
      <xdr:nvCxnSpPr>
        <xdr:cNvPr id="263" name="直線コネクタ 262">
          <a:extLst>
            <a:ext uri="{FF2B5EF4-FFF2-40B4-BE49-F238E27FC236}">
              <a16:creationId xmlns:a16="http://schemas.microsoft.com/office/drawing/2014/main" id="{2582D215-B68D-4F18-AA0C-CC05AF5E2A7E}"/>
            </a:ext>
          </a:extLst>
        </xdr:cNvPr>
        <xdr:cNvCxnSpPr/>
      </xdr:nvCxnSpPr>
      <xdr:spPr>
        <a:xfrm>
          <a:off x="9639300" y="14564030"/>
          <a:ext cx="838200" cy="104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117373</xdr:rowOff>
    </xdr:from>
    <xdr:to>
      <xdr:col>46</xdr:col>
      <xdr:colOff>38100</xdr:colOff>
      <xdr:row>85</xdr:row>
      <xdr:rowOff>47523</xdr:rowOff>
    </xdr:to>
    <xdr:sp macro="" textlink="">
      <xdr:nvSpPr>
        <xdr:cNvPr id="264" name="楕円 263">
          <a:extLst>
            <a:ext uri="{FF2B5EF4-FFF2-40B4-BE49-F238E27FC236}">
              <a16:creationId xmlns:a16="http://schemas.microsoft.com/office/drawing/2014/main" id="{139729D6-3F12-4A03-BAD3-977DC6180819}"/>
            </a:ext>
          </a:extLst>
        </xdr:cNvPr>
        <xdr:cNvSpPr/>
      </xdr:nvSpPr>
      <xdr:spPr>
        <a:xfrm>
          <a:off x="8699500" y="14519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162230</xdr:rowOff>
    </xdr:from>
    <xdr:to>
      <xdr:col>50</xdr:col>
      <xdr:colOff>114300</xdr:colOff>
      <xdr:row>84</xdr:row>
      <xdr:rowOff>168173</xdr:rowOff>
    </xdr:to>
    <xdr:cxnSp macro="">
      <xdr:nvCxnSpPr>
        <xdr:cNvPr id="265" name="直線コネクタ 264">
          <a:extLst>
            <a:ext uri="{FF2B5EF4-FFF2-40B4-BE49-F238E27FC236}">
              <a16:creationId xmlns:a16="http://schemas.microsoft.com/office/drawing/2014/main" id="{784EAC40-C3B8-4320-8B85-58914B92C218}"/>
            </a:ext>
          </a:extLst>
        </xdr:cNvPr>
        <xdr:cNvCxnSpPr/>
      </xdr:nvCxnSpPr>
      <xdr:spPr>
        <a:xfrm flipV="1">
          <a:off x="8750300" y="14564030"/>
          <a:ext cx="889000" cy="5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122174</xdr:rowOff>
    </xdr:from>
    <xdr:to>
      <xdr:col>41</xdr:col>
      <xdr:colOff>101600</xdr:colOff>
      <xdr:row>85</xdr:row>
      <xdr:rowOff>52324</xdr:rowOff>
    </xdr:to>
    <xdr:sp macro="" textlink="">
      <xdr:nvSpPr>
        <xdr:cNvPr id="266" name="楕円 265">
          <a:extLst>
            <a:ext uri="{FF2B5EF4-FFF2-40B4-BE49-F238E27FC236}">
              <a16:creationId xmlns:a16="http://schemas.microsoft.com/office/drawing/2014/main" id="{E5193343-4A07-48B3-A4C3-59EC67E3E521}"/>
            </a:ext>
          </a:extLst>
        </xdr:cNvPr>
        <xdr:cNvSpPr/>
      </xdr:nvSpPr>
      <xdr:spPr>
        <a:xfrm>
          <a:off x="7810500" y="14523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168173</xdr:rowOff>
    </xdr:from>
    <xdr:to>
      <xdr:col>45</xdr:col>
      <xdr:colOff>177800</xdr:colOff>
      <xdr:row>85</xdr:row>
      <xdr:rowOff>1524</xdr:rowOff>
    </xdr:to>
    <xdr:cxnSp macro="">
      <xdr:nvCxnSpPr>
        <xdr:cNvPr id="267" name="直線コネクタ 266">
          <a:extLst>
            <a:ext uri="{FF2B5EF4-FFF2-40B4-BE49-F238E27FC236}">
              <a16:creationId xmlns:a16="http://schemas.microsoft.com/office/drawing/2014/main" id="{E9BEBBA6-A13B-42F2-AA24-6D13F3A34422}"/>
            </a:ext>
          </a:extLst>
        </xdr:cNvPr>
        <xdr:cNvCxnSpPr/>
      </xdr:nvCxnSpPr>
      <xdr:spPr>
        <a:xfrm flipV="1">
          <a:off x="7861300" y="14569973"/>
          <a:ext cx="889000" cy="4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127888</xdr:rowOff>
    </xdr:from>
    <xdr:to>
      <xdr:col>36</xdr:col>
      <xdr:colOff>165100</xdr:colOff>
      <xdr:row>85</xdr:row>
      <xdr:rowOff>58038</xdr:rowOff>
    </xdr:to>
    <xdr:sp macro="" textlink="">
      <xdr:nvSpPr>
        <xdr:cNvPr id="268" name="楕円 267">
          <a:extLst>
            <a:ext uri="{FF2B5EF4-FFF2-40B4-BE49-F238E27FC236}">
              <a16:creationId xmlns:a16="http://schemas.microsoft.com/office/drawing/2014/main" id="{485F6E44-C886-4146-85F6-2BC112B000E4}"/>
            </a:ext>
          </a:extLst>
        </xdr:cNvPr>
        <xdr:cNvSpPr/>
      </xdr:nvSpPr>
      <xdr:spPr>
        <a:xfrm>
          <a:off x="6921500" y="14529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1524</xdr:rowOff>
    </xdr:from>
    <xdr:to>
      <xdr:col>41</xdr:col>
      <xdr:colOff>50800</xdr:colOff>
      <xdr:row>85</xdr:row>
      <xdr:rowOff>7238</xdr:rowOff>
    </xdr:to>
    <xdr:cxnSp macro="">
      <xdr:nvCxnSpPr>
        <xdr:cNvPr id="269" name="直線コネクタ 268">
          <a:extLst>
            <a:ext uri="{FF2B5EF4-FFF2-40B4-BE49-F238E27FC236}">
              <a16:creationId xmlns:a16="http://schemas.microsoft.com/office/drawing/2014/main" id="{4C34EA89-1DBD-419E-9C3D-1B7DC07FE38D}"/>
            </a:ext>
          </a:extLst>
        </xdr:cNvPr>
        <xdr:cNvCxnSpPr/>
      </xdr:nvCxnSpPr>
      <xdr:spPr>
        <a:xfrm flipV="1">
          <a:off x="6972300" y="14574774"/>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61740</xdr:rowOff>
    </xdr:from>
    <xdr:ext cx="469744" cy="259045"/>
    <xdr:sp macro="" textlink="">
      <xdr:nvSpPr>
        <xdr:cNvPr id="270" name="n_1aveValue【福祉施設】&#10;一人当たり面積">
          <a:extLst>
            <a:ext uri="{FF2B5EF4-FFF2-40B4-BE49-F238E27FC236}">
              <a16:creationId xmlns:a16="http://schemas.microsoft.com/office/drawing/2014/main" id="{E44C36B2-65A7-4BCA-90FE-D0AB362F1DD5}"/>
            </a:ext>
          </a:extLst>
        </xdr:cNvPr>
        <xdr:cNvSpPr txBox="1"/>
      </xdr:nvSpPr>
      <xdr:spPr>
        <a:xfrm>
          <a:off x="9391727" y="14634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61968</xdr:rowOff>
    </xdr:from>
    <xdr:ext cx="469744" cy="259045"/>
    <xdr:sp macro="" textlink="">
      <xdr:nvSpPr>
        <xdr:cNvPr id="271" name="n_2aveValue【福祉施設】&#10;一人当たり面積">
          <a:extLst>
            <a:ext uri="{FF2B5EF4-FFF2-40B4-BE49-F238E27FC236}">
              <a16:creationId xmlns:a16="http://schemas.microsoft.com/office/drawing/2014/main" id="{5DF6F786-33EE-421B-9F45-711EA702C126}"/>
            </a:ext>
          </a:extLst>
        </xdr:cNvPr>
        <xdr:cNvSpPr txBox="1"/>
      </xdr:nvSpPr>
      <xdr:spPr>
        <a:xfrm>
          <a:off x="8515427" y="14635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157979</xdr:rowOff>
    </xdr:from>
    <xdr:ext cx="469744" cy="259045"/>
    <xdr:sp macro="" textlink="">
      <xdr:nvSpPr>
        <xdr:cNvPr id="272" name="n_3aveValue【福祉施設】&#10;一人当たり面積">
          <a:extLst>
            <a:ext uri="{FF2B5EF4-FFF2-40B4-BE49-F238E27FC236}">
              <a16:creationId xmlns:a16="http://schemas.microsoft.com/office/drawing/2014/main" id="{E044B574-A9DD-4BCE-953E-2A5F566D65DA}"/>
            </a:ext>
          </a:extLst>
        </xdr:cNvPr>
        <xdr:cNvSpPr txBox="1"/>
      </xdr:nvSpPr>
      <xdr:spPr>
        <a:xfrm>
          <a:off x="7626427" y="147312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163695</xdr:rowOff>
    </xdr:from>
    <xdr:ext cx="469744" cy="259045"/>
    <xdr:sp macro="" textlink="">
      <xdr:nvSpPr>
        <xdr:cNvPr id="273" name="n_4aveValue【福祉施設】&#10;一人当たり面積">
          <a:extLst>
            <a:ext uri="{FF2B5EF4-FFF2-40B4-BE49-F238E27FC236}">
              <a16:creationId xmlns:a16="http://schemas.microsoft.com/office/drawing/2014/main" id="{61F19B20-B8A0-4ED5-8C0E-5C29606A185B}"/>
            </a:ext>
          </a:extLst>
        </xdr:cNvPr>
        <xdr:cNvSpPr txBox="1"/>
      </xdr:nvSpPr>
      <xdr:spPr>
        <a:xfrm>
          <a:off x="6737427" y="147369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58107</xdr:rowOff>
    </xdr:from>
    <xdr:ext cx="469744" cy="259045"/>
    <xdr:sp macro="" textlink="">
      <xdr:nvSpPr>
        <xdr:cNvPr id="274" name="n_1mainValue【福祉施設】&#10;一人当たり面積">
          <a:extLst>
            <a:ext uri="{FF2B5EF4-FFF2-40B4-BE49-F238E27FC236}">
              <a16:creationId xmlns:a16="http://schemas.microsoft.com/office/drawing/2014/main" id="{B8DFB078-D8D7-46B6-8665-586E99A74AA6}"/>
            </a:ext>
          </a:extLst>
        </xdr:cNvPr>
        <xdr:cNvSpPr txBox="1"/>
      </xdr:nvSpPr>
      <xdr:spPr>
        <a:xfrm>
          <a:off x="9391727" y="14288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64050</xdr:rowOff>
    </xdr:from>
    <xdr:ext cx="469744" cy="259045"/>
    <xdr:sp macro="" textlink="">
      <xdr:nvSpPr>
        <xdr:cNvPr id="275" name="n_2mainValue【福祉施設】&#10;一人当たり面積">
          <a:extLst>
            <a:ext uri="{FF2B5EF4-FFF2-40B4-BE49-F238E27FC236}">
              <a16:creationId xmlns:a16="http://schemas.microsoft.com/office/drawing/2014/main" id="{796D5BAC-4FAE-4D70-9762-AA3490E39D9A}"/>
            </a:ext>
          </a:extLst>
        </xdr:cNvPr>
        <xdr:cNvSpPr txBox="1"/>
      </xdr:nvSpPr>
      <xdr:spPr>
        <a:xfrm>
          <a:off x="8515427" y="142944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68851</xdr:rowOff>
    </xdr:from>
    <xdr:ext cx="469744" cy="259045"/>
    <xdr:sp macro="" textlink="">
      <xdr:nvSpPr>
        <xdr:cNvPr id="276" name="n_3mainValue【福祉施設】&#10;一人当たり面積">
          <a:extLst>
            <a:ext uri="{FF2B5EF4-FFF2-40B4-BE49-F238E27FC236}">
              <a16:creationId xmlns:a16="http://schemas.microsoft.com/office/drawing/2014/main" id="{A03691C1-05FC-4204-B145-7CB22D5BCF54}"/>
            </a:ext>
          </a:extLst>
        </xdr:cNvPr>
        <xdr:cNvSpPr txBox="1"/>
      </xdr:nvSpPr>
      <xdr:spPr>
        <a:xfrm>
          <a:off x="7626427" y="14299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74565</xdr:rowOff>
    </xdr:from>
    <xdr:ext cx="469744" cy="259045"/>
    <xdr:sp macro="" textlink="">
      <xdr:nvSpPr>
        <xdr:cNvPr id="277" name="n_4mainValue【福祉施設】&#10;一人当たり面積">
          <a:extLst>
            <a:ext uri="{FF2B5EF4-FFF2-40B4-BE49-F238E27FC236}">
              <a16:creationId xmlns:a16="http://schemas.microsoft.com/office/drawing/2014/main" id="{A228E9E8-2823-4F56-B3E4-57BF525EB1B6}"/>
            </a:ext>
          </a:extLst>
        </xdr:cNvPr>
        <xdr:cNvSpPr txBox="1"/>
      </xdr:nvSpPr>
      <xdr:spPr>
        <a:xfrm>
          <a:off x="6737427" y="14304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8" name="正方形/長方形 277">
          <a:extLst>
            <a:ext uri="{FF2B5EF4-FFF2-40B4-BE49-F238E27FC236}">
              <a16:creationId xmlns:a16="http://schemas.microsoft.com/office/drawing/2014/main" id="{2D7096CE-55B8-4FDB-B0DD-FA20B3688957}"/>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9" name="正方形/長方形 278">
          <a:extLst>
            <a:ext uri="{FF2B5EF4-FFF2-40B4-BE49-F238E27FC236}">
              <a16:creationId xmlns:a16="http://schemas.microsoft.com/office/drawing/2014/main" id="{4C9DB6A2-02E5-4241-8053-A01DDD56F9C3}"/>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0" name="正方形/長方形 279">
          <a:extLst>
            <a:ext uri="{FF2B5EF4-FFF2-40B4-BE49-F238E27FC236}">
              <a16:creationId xmlns:a16="http://schemas.microsoft.com/office/drawing/2014/main" id="{93FC32FF-A7D4-427F-A41E-3694380DFDD2}"/>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1" name="正方形/長方形 280">
          <a:extLst>
            <a:ext uri="{FF2B5EF4-FFF2-40B4-BE49-F238E27FC236}">
              <a16:creationId xmlns:a16="http://schemas.microsoft.com/office/drawing/2014/main" id="{77D14767-2C95-48E3-A431-135256C331EF}"/>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2" name="正方形/長方形 281">
          <a:extLst>
            <a:ext uri="{FF2B5EF4-FFF2-40B4-BE49-F238E27FC236}">
              <a16:creationId xmlns:a16="http://schemas.microsoft.com/office/drawing/2014/main" id="{DDE007A6-7965-4D7B-9317-84421FFE78F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3" name="正方形/長方形 282">
          <a:extLst>
            <a:ext uri="{FF2B5EF4-FFF2-40B4-BE49-F238E27FC236}">
              <a16:creationId xmlns:a16="http://schemas.microsoft.com/office/drawing/2014/main" id="{A41752DB-C432-4706-8E58-BF2648C6CDAF}"/>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4" name="正方形/長方形 283">
          <a:extLst>
            <a:ext uri="{FF2B5EF4-FFF2-40B4-BE49-F238E27FC236}">
              <a16:creationId xmlns:a16="http://schemas.microsoft.com/office/drawing/2014/main" id="{42029445-84DC-43F7-9362-A4BCB56EAFCE}"/>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5" name="正方形/長方形 284">
          <a:extLst>
            <a:ext uri="{FF2B5EF4-FFF2-40B4-BE49-F238E27FC236}">
              <a16:creationId xmlns:a16="http://schemas.microsoft.com/office/drawing/2014/main" id="{23902CE0-C244-4DC6-9F8F-442EC8676CA2}"/>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286" name="正方形/長方形 285">
          <a:extLst>
            <a:ext uri="{FF2B5EF4-FFF2-40B4-BE49-F238E27FC236}">
              <a16:creationId xmlns:a16="http://schemas.microsoft.com/office/drawing/2014/main" id="{E8FADAF3-B71E-448B-8B6E-376B342BAFCE}"/>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87" name="正方形/長方形 286">
          <a:extLst>
            <a:ext uri="{FF2B5EF4-FFF2-40B4-BE49-F238E27FC236}">
              <a16:creationId xmlns:a16="http://schemas.microsoft.com/office/drawing/2014/main" id="{0BBBF5DF-6A38-4FF9-8D6B-211A06E8B414}"/>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88" name="正方形/長方形 287">
          <a:extLst>
            <a:ext uri="{FF2B5EF4-FFF2-40B4-BE49-F238E27FC236}">
              <a16:creationId xmlns:a16="http://schemas.microsoft.com/office/drawing/2014/main" id="{0F1EE164-95A5-468A-AF7A-4872A41DE39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89" name="正方形/長方形 288">
          <a:extLst>
            <a:ext uri="{FF2B5EF4-FFF2-40B4-BE49-F238E27FC236}">
              <a16:creationId xmlns:a16="http://schemas.microsoft.com/office/drawing/2014/main" id="{887C4255-A87B-4AC5-8D04-217517DFEF96}"/>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90" name="正方形/長方形 289">
          <a:extLst>
            <a:ext uri="{FF2B5EF4-FFF2-40B4-BE49-F238E27FC236}">
              <a16:creationId xmlns:a16="http://schemas.microsoft.com/office/drawing/2014/main" id="{B5B6D503-1008-493A-A573-2FAE09DF2EED}"/>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91" name="正方形/長方形 290">
          <a:extLst>
            <a:ext uri="{FF2B5EF4-FFF2-40B4-BE49-F238E27FC236}">
              <a16:creationId xmlns:a16="http://schemas.microsoft.com/office/drawing/2014/main" id="{79F4B0B0-4AF5-402C-ABCB-2D1A5F96F75D}"/>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92" name="正方形/長方形 291">
          <a:extLst>
            <a:ext uri="{FF2B5EF4-FFF2-40B4-BE49-F238E27FC236}">
              <a16:creationId xmlns:a16="http://schemas.microsoft.com/office/drawing/2014/main" id="{2F7DF888-939C-4079-8C23-8536ABC57547}"/>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93" name="正方形/長方形 292">
          <a:extLst>
            <a:ext uri="{FF2B5EF4-FFF2-40B4-BE49-F238E27FC236}">
              <a16:creationId xmlns:a16="http://schemas.microsoft.com/office/drawing/2014/main" id="{EBB40854-C0D9-48AE-B1E3-EC8888B15DEF}"/>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294" name="正方形/長方形 293">
          <a:extLst>
            <a:ext uri="{FF2B5EF4-FFF2-40B4-BE49-F238E27FC236}">
              <a16:creationId xmlns:a16="http://schemas.microsoft.com/office/drawing/2014/main" id="{F7C33D11-6F10-468F-94A3-224B5DACCD0F}"/>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95" name="正方形/長方形 294">
          <a:extLst>
            <a:ext uri="{FF2B5EF4-FFF2-40B4-BE49-F238E27FC236}">
              <a16:creationId xmlns:a16="http://schemas.microsoft.com/office/drawing/2014/main" id="{692D4EDA-CFB1-488A-B319-26F9AD640927}"/>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96" name="正方形/長方形 295">
          <a:extLst>
            <a:ext uri="{FF2B5EF4-FFF2-40B4-BE49-F238E27FC236}">
              <a16:creationId xmlns:a16="http://schemas.microsoft.com/office/drawing/2014/main" id="{091A0AE6-070C-4AA8-8559-028063122CBD}"/>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97" name="正方形/長方形 296">
          <a:extLst>
            <a:ext uri="{FF2B5EF4-FFF2-40B4-BE49-F238E27FC236}">
              <a16:creationId xmlns:a16="http://schemas.microsoft.com/office/drawing/2014/main" id="{D765F6EB-36B8-46E7-AE42-4FB6A7CAF4EA}"/>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98" name="正方形/長方形 297">
          <a:extLst>
            <a:ext uri="{FF2B5EF4-FFF2-40B4-BE49-F238E27FC236}">
              <a16:creationId xmlns:a16="http://schemas.microsoft.com/office/drawing/2014/main" id="{7094B06B-9A8C-4A50-8943-58A914D6A6F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299" name="正方形/長方形 298">
          <a:extLst>
            <a:ext uri="{FF2B5EF4-FFF2-40B4-BE49-F238E27FC236}">
              <a16:creationId xmlns:a16="http://schemas.microsoft.com/office/drawing/2014/main" id="{B8FA6957-29FB-4153-A839-1CC4364069E1}"/>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00" name="正方形/長方形 299">
          <a:extLst>
            <a:ext uri="{FF2B5EF4-FFF2-40B4-BE49-F238E27FC236}">
              <a16:creationId xmlns:a16="http://schemas.microsoft.com/office/drawing/2014/main" id="{8476AF38-5B63-4F87-AF63-ACAE5A2A3E93}"/>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01" name="正方形/長方形 300">
          <a:extLst>
            <a:ext uri="{FF2B5EF4-FFF2-40B4-BE49-F238E27FC236}">
              <a16:creationId xmlns:a16="http://schemas.microsoft.com/office/drawing/2014/main" id="{3540C894-219F-4597-B72B-548771F04922}"/>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02" name="正方形/長方形 301">
          <a:extLst>
            <a:ext uri="{FF2B5EF4-FFF2-40B4-BE49-F238E27FC236}">
              <a16:creationId xmlns:a16="http://schemas.microsoft.com/office/drawing/2014/main" id="{9EBA60F1-8298-47EF-B4B5-4703C073D913}"/>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03" name="正方形/長方形 302">
          <a:extLst>
            <a:ext uri="{FF2B5EF4-FFF2-40B4-BE49-F238E27FC236}">
              <a16:creationId xmlns:a16="http://schemas.microsoft.com/office/drawing/2014/main" id="{F3D1FDA6-B7DB-4B47-812C-DCBC15698219}"/>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04" name="正方形/長方形 303">
          <a:extLst>
            <a:ext uri="{FF2B5EF4-FFF2-40B4-BE49-F238E27FC236}">
              <a16:creationId xmlns:a16="http://schemas.microsoft.com/office/drawing/2014/main" id="{C2CD1199-68BF-49BA-89B3-2C8D393C17CA}"/>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05" name="正方形/長方形 304">
          <a:extLst>
            <a:ext uri="{FF2B5EF4-FFF2-40B4-BE49-F238E27FC236}">
              <a16:creationId xmlns:a16="http://schemas.microsoft.com/office/drawing/2014/main" id="{08CEEBA5-3EF4-49D8-B558-570195BCA13F}"/>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06" name="正方形/長方形 305">
          <a:extLst>
            <a:ext uri="{FF2B5EF4-FFF2-40B4-BE49-F238E27FC236}">
              <a16:creationId xmlns:a16="http://schemas.microsoft.com/office/drawing/2014/main" id="{18CD70D0-3504-4C16-B343-D773A6D46ED3}"/>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07" name="正方形/長方形 306">
          <a:extLst>
            <a:ext uri="{FF2B5EF4-FFF2-40B4-BE49-F238E27FC236}">
              <a16:creationId xmlns:a16="http://schemas.microsoft.com/office/drawing/2014/main" id="{CE2CDB92-CDF5-4D58-A761-FE311E4193C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08" name="正方形/長方形 307">
          <a:extLst>
            <a:ext uri="{FF2B5EF4-FFF2-40B4-BE49-F238E27FC236}">
              <a16:creationId xmlns:a16="http://schemas.microsoft.com/office/drawing/2014/main" id="{698A1EED-CF69-4048-BB58-66F8C85A657C}"/>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09" name="正方形/長方形 308">
          <a:extLst>
            <a:ext uri="{FF2B5EF4-FFF2-40B4-BE49-F238E27FC236}">
              <a16:creationId xmlns:a16="http://schemas.microsoft.com/office/drawing/2014/main" id="{A51C862E-173D-42D2-8D88-2D19A0529E0B}"/>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10" name="正方形/長方形 309">
          <a:extLst>
            <a:ext uri="{FF2B5EF4-FFF2-40B4-BE49-F238E27FC236}">
              <a16:creationId xmlns:a16="http://schemas.microsoft.com/office/drawing/2014/main" id="{10CE7D61-237A-4105-8F3B-40377639271B}"/>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11" name="正方形/長方形 310">
          <a:extLst>
            <a:ext uri="{FF2B5EF4-FFF2-40B4-BE49-F238E27FC236}">
              <a16:creationId xmlns:a16="http://schemas.microsoft.com/office/drawing/2014/main" id="{216CFE58-2FC8-4E13-B95A-2D5F405AEAEF}"/>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12" name="正方形/長方形 311">
          <a:extLst>
            <a:ext uri="{FF2B5EF4-FFF2-40B4-BE49-F238E27FC236}">
              <a16:creationId xmlns:a16="http://schemas.microsoft.com/office/drawing/2014/main" id="{4F78201E-12A3-4D51-8EB7-3890671F2942}"/>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13" name="正方形/長方形 312">
          <a:extLst>
            <a:ext uri="{FF2B5EF4-FFF2-40B4-BE49-F238E27FC236}">
              <a16:creationId xmlns:a16="http://schemas.microsoft.com/office/drawing/2014/main" id="{58CE88E2-7639-49D1-902F-9356C6A2DB18}"/>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14" name="正方形/長方形 313">
          <a:extLst>
            <a:ext uri="{FF2B5EF4-FFF2-40B4-BE49-F238E27FC236}">
              <a16:creationId xmlns:a16="http://schemas.microsoft.com/office/drawing/2014/main" id="{C2A6CE78-81F8-4FED-9FC5-A842E68ACF29}"/>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15" name="正方形/長方形 314">
          <a:extLst>
            <a:ext uri="{FF2B5EF4-FFF2-40B4-BE49-F238E27FC236}">
              <a16:creationId xmlns:a16="http://schemas.microsoft.com/office/drawing/2014/main" id="{DB628E70-902F-4FC5-A75F-51B4D1CC23B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16" name="正方形/長方形 315">
          <a:extLst>
            <a:ext uri="{FF2B5EF4-FFF2-40B4-BE49-F238E27FC236}">
              <a16:creationId xmlns:a16="http://schemas.microsoft.com/office/drawing/2014/main" id="{44B5C2F0-08C2-4D73-8BB0-53687004CA42}"/>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17" name="正方形/長方形 316">
          <a:extLst>
            <a:ext uri="{FF2B5EF4-FFF2-40B4-BE49-F238E27FC236}">
              <a16:creationId xmlns:a16="http://schemas.microsoft.com/office/drawing/2014/main" id="{C70069C0-41FE-4327-BE51-7CA61208AF18}"/>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318" name="テキスト ボックス 317">
          <a:extLst>
            <a:ext uri="{FF2B5EF4-FFF2-40B4-BE49-F238E27FC236}">
              <a16:creationId xmlns:a16="http://schemas.microsoft.com/office/drawing/2014/main" id="{DD2BAF1B-F2D0-4761-B682-5C4103952866}"/>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19" name="直線コネクタ 318">
          <a:extLst>
            <a:ext uri="{FF2B5EF4-FFF2-40B4-BE49-F238E27FC236}">
              <a16:creationId xmlns:a16="http://schemas.microsoft.com/office/drawing/2014/main" id="{C1B5FBAD-0BEC-4899-B6A3-46361CA62811}"/>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320" name="テキスト ボックス 319">
          <a:extLst>
            <a:ext uri="{FF2B5EF4-FFF2-40B4-BE49-F238E27FC236}">
              <a16:creationId xmlns:a16="http://schemas.microsoft.com/office/drawing/2014/main" id="{D0920632-916E-401D-A173-D181534F6835}"/>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321" name="直線コネクタ 320">
          <a:extLst>
            <a:ext uri="{FF2B5EF4-FFF2-40B4-BE49-F238E27FC236}">
              <a16:creationId xmlns:a16="http://schemas.microsoft.com/office/drawing/2014/main" id="{9F35EBEC-A538-49E9-BBDE-F8009CDF3C3A}"/>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322" name="テキスト ボックス 321">
          <a:extLst>
            <a:ext uri="{FF2B5EF4-FFF2-40B4-BE49-F238E27FC236}">
              <a16:creationId xmlns:a16="http://schemas.microsoft.com/office/drawing/2014/main" id="{A760F19D-DDB5-4D8C-9B39-A92745DA06A4}"/>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323" name="直線コネクタ 322">
          <a:extLst>
            <a:ext uri="{FF2B5EF4-FFF2-40B4-BE49-F238E27FC236}">
              <a16:creationId xmlns:a16="http://schemas.microsoft.com/office/drawing/2014/main" id="{836657B5-092B-4AE2-8602-A1BC8771D6EB}"/>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324" name="テキスト ボックス 323">
          <a:extLst>
            <a:ext uri="{FF2B5EF4-FFF2-40B4-BE49-F238E27FC236}">
              <a16:creationId xmlns:a16="http://schemas.microsoft.com/office/drawing/2014/main" id="{37CDF68C-DD7C-4FFD-B28E-E299C13087A3}"/>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325" name="直線コネクタ 324">
          <a:extLst>
            <a:ext uri="{FF2B5EF4-FFF2-40B4-BE49-F238E27FC236}">
              <a16:creationId xmlns:a16="http://schemas.microsoft.com/office/drawing/2014/main" id="{C473920D-A3AF-4B5C-B8A1-6434743B33A5}"/>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326" name="テキスト ボックス 325">
          <a:extLst>
            <a:ext uri="{FF2B5EF4-FFF2-40B4-BE49-F238E27FC236}">
              <a16:creationId xmlns:a16="http://schemas.microsoft.com/office/drawing/2014/main" id="{D2A65A1B-1A5F-4930-9440-3B11A765B890}"/>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327" name="直線コネクタ 326">
          <a:extLst>
            <a:ext uri="{FF2B5EF4-FFF2-40B4-BE49-F238E27FC236}">
              <a16:creationId xmlns:a16="http://schemas.microsoft.com/office/drawing/2014/main" id="{300F7E6B-F006-4715-AC4F-DBA337CE70B6}"/>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328" name="テキスト ボックス 327">
          <a:extLst>
            <a:ext uri="{FF2B5EF4-FFF2-40B4-BE49-F238E27FC236}">
              <a16:creationId xmlns:a16="http://schemas.microsoft.com/office/drawing/2014/main" id="{D17FDE1E-9D58-490C-AB80-823B421F2F22}"/>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329" name="直線コネクタ 328">
          <a:extLst>
            <a:ext uri="{FF2B5EF4-FFF2-40B4-BE49-F238E27FC236}">
              <a16:creationId xmlns:a16="http://schemas.microsoft.com/office/drawing/2014/main" id="{17B19EA2-90D8-4E24-B5A7-7B9F970431D6}"/>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330" name="テキスト ボックス 329">
          <a:extLst>
            <a:ext uri="{FF2B5EF4-FFF2-40B4-BE49-F238E27FC236}">
              <a16:creationId xmlns:a16="http://schemas.microsoft.com/office/drawing/2014/main" id="{B093F117-3938-4989-A6CD-429F5BD8908A}"/>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331" name="直線コネクタ 330">
          <a:extLst>
            <a:ext uri="{FF2B5EF4-FFF2-40B4-BE49-F238E27FC236}">
              <a16:creationId xmlns:a16="http://schemas.microsoft.com/office/drawing/2014/main" id="{0ABE6939-BECA-4FDC-A892-62AFB1476E86}"/>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332" name="テキスト ボックス 331">
          <a:extLst>
            <a:ext uri="{FF2B5EF4-FFF2-40B4-BE49-F238E27FC236}">
              <a16:creationId xmlns:a16="http://schemas.microsoft.com/office/drawing/2014/main" id="{A660579F-75C9-4C25-A66C-09FFA4D01AA5}"/>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33" name="直線コネクタ 332">
          <a:extLst>
            <a:ext uri="{FF2B5EF4-FFF2-40B4-BE49-F238E27FC236}">
              <a16:creationId xmlns:a16="http://schemas.microsoft.com/office/drawing/2014/main" id="{A6BB4A7B-92AD-4BD1-BA8C-0ACD02EF69E3}"/>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334" name="【保健センター・保健所】&#10;有形固定資産減価償却率グラフ枠">
          <a:extLst>
            <a:ext uri="{FF2B5EF4-FFF2-40B4-BE49-F238E27FC236}">
              <a16:creationId xmlns:a16="http://schemas.microsoft.com/office/drawing/2014/main" id="{E0CFE5A8-C40F-475C-9594-7C1603CE0301}"/>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32657</xdr:rowOff>
    </xdr:from>
    <xdr:to>
      <xdr:col>85</xdr:col>
      <xdr:colOff>126364</xdr:colOff>
      <xdr:row>63</xdr:row>
      <xdr:rowOff>83276</xdr:rowOff>
    </xdr:to>
    <xdr:cxnSp macro="">
      <xdr:nvCxnSpPr>
        <xdr:cNvPr id="335" name="直線コネクタ 334">
          <a:extLst>
            <a:ext uri="{FF2B5EF4-FFF2-40B4-BE49-F238E27FC236}">
              <a16:creationId xmlns:a16="http://schemas.microsoft.com/office/drawing/2014/main" id="{AFB3F0B9-256A-4CB8-BEBF-58193B14F72B}"/>
            </a:ext>
          </a:extLst>
        </xdr:cNvPr>
        <xdr:cNvCxnSpPr/>
      </xdr:nvCxnSpPr>
      <xdr:spPr>
        <a:xfrm flipV="1">
          <a:off x="16318864" y="9633857"/>
          <a:ext cx="0" cy="12507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87103</xdr:rowOff>
    </xdr:from>
    <xdr:ext cx="405111" cy="259045"/>
    <xdr:sp macro="" textlink="">
      <xdr:nvSpPr>
        <xdr:cNvPr id="336" name="【保健センター・保健所】&#10;有形固定資産減価償却率最小値テキスト">
          <a:extLst>
            <a:ext uri="{FF2B5EF4-FFF2-40B4-BE49-F238E27FC236}">
              <a16:creationId xmlns:a16="http://schemas.microsoft.com/office/drawing/2014/main" id="{8D0B1B7A-2AB9-4DDA-8503-6BE3B571CD25}"/>
            </a:ext>
          </a:extLst>
        </xdr:cNvPr>
        <xdr:cNvSpPr txBox="1"/>
      </xdr:nvSpPr>
      <xdr:spPr>
        <a:xfrm>
          <a:off x="16357600" y="108884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83276</xdr:rowOff>
    </xdr:from>
    <xdr:to>
      <xdr:col>86</xdr:col>
      <xdr:colOff>25400</xdr:colOff>
      <xdr:row>63</xdr:row>
      <xdr:rowOff>83276</xdr:rowOff>
    </xdr:to>
    <xdr:cxnSp macro="">
      <xdr:nvCxnSpPr>
        <xdr:cNvPr id="337" name="直線コネクタ 336">
          <a:extLst>
            <a:ext uri="{FF2B5EF4-FFF2-40B4-BE49-F238E27FC236}">
              <a16:creationId xmlns:a16="http://schemas.microsoft.com/office/drawing/2014/main" id="{AFFB34C1-68B4-4246-8E7E-17453EFCEFEF}"/>
            </a:ext>
          </a:extLst>
        </xdr:cNvPr>
        <xdr:cNvCxnSpPr/>
      </xdr:nvCxnSpPr>
      <xdr:spPr>
        <a:xfrm>
          <a:off x="16230600" y="10884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150784</xdr:rowOff>
    </xdr:from>
    <xdr:ext cx="405111" cy="259045"/>
    <xdr:sp macro="" textlink="">
      <xdr:nvSpPr>
        <xdr:cNvPr id="338" name="【保健センター・保健所】&#10;有形固定資産減価償却率最大値テキスト">
          <a:extLst>
            <a:ext uri="{FF2B5EF4-FFF2-40B4-BE49-F238E27FC236}">
              <a16:creationId xmlns:a16="http://schemas.microsoft.com/office/drawing/2014/main" id="{504B8576-FBDD-4895-8712-B167977BD160}"/>
            </a:ext>
          </a:extLst>
        </xdr:cNvPr>
        <xdr:cNvSpPr txBox="1"/>
      </xdr:nvSpPr>
      <xdr:spPr>
        <a:xfrm>
          <a:off x="16357600" y="9409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32657</xdr:rowOff>
    </xdr:from>
    <xdr:to>
      <xdr:col>86</xdr:col>
      <xdr:colOff>25400</xdr:colOff>
      <xdr:row>56</xdr:row>
      <xdr:rowOff>32657</xdr:rowOff>
    </xdr:to>
    <xdr:cxnSp macro="">
      <xdr:nvCxnSpPr>
        <xdr:cNvPr id="339" name="直線コネクタ 338">
          <a:extLst>
            <a:ext uri="{FF2B5EF4-FFF2-40B4-BE49-F238E27FC236}">
              <a16:creationId xmlns:a16="http://schemas.microsoft.com/office/drawing/2014/main" id="{6222A291-B577-4162-A4CC-EB190102FA70}"/>
            </a:ext>
          </a:extLst>
        </xdr:cNvPr>
        <xdr:cNvCxnSpPr/>
      </xdr:nvCxnSpPr>
      <xdr:spPr>
        <a:xfrm>
          <a:off x="16230600" y="9633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164754</xdr:rowOff>
    </xdr:from>
    <xdr:ext cx="405111" cy="259045"/>
    <xdr:sp macro="" textlink="">
      <xdr:nvSpPr>
        <xdr:cNvPr id="340" name="【保健センター・保健所】&#10;有形固定資産減価償却率平均値テキスト">
          <a:extLst>
            <a:ext uri="{FF2B5EF4-FFF2-40B4-BE49-F238E27FC236}">
              <a16:creationId xmlns:a16="http://schemas.microsoft.com/office/drawing/2014/main" id="{63138F2E-0926-4C05-90A8-8275DE9676C8}"/>
            </a:ext>
          </a:extLst>
        </xdr:cNvPr>
        <xdr:cNvSpPr txBox="1"/>
      </xdr:nvSpPr>
      <xdr:spPr>
        <a:xfrm>
          <a:off x="16357600" y="1028030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141877</xdr:rowOff>
    </xdr:from>
    <xdr:to>
      <xdr:col>85</xdr:col>
      <xdr:colOff>177800</xdr:colOff>
      <xdr:row>61</xdr:row>
      <xdr:rowOff>72027</xdr:rowOff>
    </xdr:to>
    <xdr:sp macro="" textlink="">
      <xdr:nvSpPr>
        <xdr:cNvPr id="341" name="フローチャート: 判断 340">
          <a:extLst>
            <a:ext uri="{FF2B5EF4-FFF2-40B4-BE49-F238E27FC236}">
              <a16:creationId xmlns:a16="http://schemas.microsoft.com/office/drawing/2014/main" id="{B14A6DC4-2478-4FEF-A576-5C0F8D998BDF}"/>
            </a:ext>
          </a:extLst>
        </xdr:cNvPr>
        <xdr:cNvSpPr/>
      </xdr:nvSpPr>
      <xdr:spPr>
        <a:xfrm>
          <a:off x="16268700" y="1042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92891</xdr:rowOff>
    </xdr:from>
    <xdr:to>
      <xdr:col>81</xdr:col>
      <xdr:colOff>101600</xdr:colOff>
      <xdr:row>61</xdr:row>
      <xdr:rowOff>23041</xdr:rowOff>
    </xdr:to>
    <xdr:sp macro="" textlink="">
      <xdr:nvSpPr>
        <xdr:cNvPr id="342" name="フローチャート: 判断 341">
          <a:extLst>
            <a:ext uri="{FF2B5EF4-FFF2-40B4-BE49-F238E27FC236}">
              <a16:creationId xmlns:a16="http://schemas.microsoft.com/office/drawing/2014/main" id="{9D8ACA9B-52B3-4E4B-9D85-31D55C8468DD}"/>
            </a:ext>
          </a:extLst>
        </xdr:cNvPr>
        <xdr:cNvSpPr/>
      </xdr:nvSpPr>
      <xdr:spPr>
        <a:xfrm>
          <a:off x="15430500" y="1037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24312</xdr:rowOff>
    </xdr:from>
    <xdr:to>
      <xdr:col>76</xdr:col>
      <xdr:colOff>165100</xdr:colOff>
      <xdr:row>60</xdr:row>
      <xdr:rowOff>125912</xdr:rowOff>
    </xdr:to>
    <xdr:sp macro="" textlink="">
      <xdr:nvSpPr>
        <xdr:cNvPr id="343" name="フローチャート: 判断 342">
          <a:extLst>
            <a:ext uri="{FF2B5EF4-FFF2-40B4-BE49-F238E27FC236}">
              <a16:creationId xmlns:a16="http://schemas.microsoft.com/office/drawing/2014/main" id="{E2191ECB-72DE-43D6-93FF-47FBBCF07EAE}"/>
            </a:ext>
          </a:extLst>
        </xdr:cNvPr>
        <xdr:cNvSpPr/>
      </xdr:nvSpPr>
      <xdr:spPr>
        <a:xfrm>
          <a:off x="14541500" y="10311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120650</xdr:rowOff>
    </xdr:from>
    <xdr:to>
      <xdr:col>72</xdr:col>
      <xdr:colOff>38100</xdr:colOff>
      <xdr:row>60</xdr:row>
      <xdr:rowOff>50800</xdr:rowOff>
    </xdr:to>
    <xdr:sp macro="" textlink="">
      <xdr:nvSpPr>
        <xdr:cNvPr id="344" name="フローチャート: 判断 343">
          <a:extLst>
            <a:ext uri="{FF2B5EF4-FFF2-40B4-BE49-F238E27FC236}">
              <a16:creationId xmlns:a16="http://schemas.microsoft.com/office/drawing/2014/main" id="{94687D57-F670-4379-84CC-CCE186BB8798}"/>
            </a:ext>
          </a:extLst>
        </xdr:cNvPr>
        <xdr:cNvSpPr/>
      </xdr:nvSpPr>
      <xdr:spPr>
        <a:xfrm>
          <a:off x="13652500" y="1023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70031</xdr:rowOff>
    </xdr:from>
    <xdr:to>
      <xdr:col>67</xdr:col>
      <xdr:colOff>101600</xdr:colOff>
      <xdr:row>60</xdr:row>
      <xdr:rowOff>181</xdr:rowOff>
    </xdr:to>
    <xdr:sp macro="" textlink="">
      <xdr:nvSpPr>
        <xdr:cNvPr id="345" name="フローチャート: 判断 344">
          <a:extLst>
            <a:ext uri="{FF2B5EF4-FFF2-40B4-BE49-F238E27FC236}">
              <a16:creationId xmlns:a16="http://schemas.microsoft.com/office/drawing/2014/main" id="{EB073B6A-44DE-48B7-90A2-9B4C2D868119}"/>
            </a:ext>
          </a:extLst>
        </xdr:cNvPr>
        <xdr:cNvSpPr/>
      </xdr:nvSpPr>
      <xdr:spPr>
        <a:xfrm>
          <a:off x="12763500" y="10185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346" name="テキスト ボックス 345">
          <a:extLst>
            <a:ext uri="{FF2B5EF4-FFF2-40B4-BE49-F238E27FC236}">
              <a16:creationId xmlns:a16="http://schemas.microsoft.com/office/drawing/2014/main" id="{80FDC917-D386-4EAC-8B12-1A4043D3206D}"/>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47" name="テキスト ボックス 346">
          <a:extLst>
            <a:ext uri="{FF2B5EF4-FFF2-40B4-BE49-F238E27FC236}">
              <a16:creationId xmlns:a16="http://schemas.microsoft.com/office/drawing/2014/main" id="{ED26F345-692A-4C54-A072-95B54663D837}"/>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48" name="テキスト ボックス 347">
          <a:extLst>
            <a:ext uri="{FF2B5EF4-FFF2-40B4-BE49-F238E27FC236}">
              <a16:creationId xmlns:a16="http://schemas.microsoft.com/office/drawing/2014/main" id="{1261FC85-8C50-4EDF-A861-B4C52887F712}"/>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49" name="テキスト ボックス 348">
          <a:extLst>
            <a:ext uri="{FF2B5EF4-FFF2-40B4-BE49-F238E27FC236}">
              <a16:creationId xmlns:a16="http://schemas.microsoft.com/office/drawing/2014/main" id="{A7DB39EA-7AB9-4416-B223-211A7D0E6D3A}"/>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50" name="テキスト ボックス 349">
          <a:extLst>
            <a:ext uri="{FF2B5EF4-FFF2-40B4-BE49-F238E27FC236}">
              <a16:creationId xmlns:a16="http://schemas.microsoft.com/office/drawing/2014/main" id="{2105122B-29BA-47A8-BCC2-DA4F88DFF031}"/>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50437</xdr:rowOff>
    </xdr:from>
    <xdr:to>
      <xdr:col>85</xdr:col>
      <xdr:colOff>177800</xdr:colOff>
      <xdr:row>61</xdr:row>
      <xdr:rowOff>152037</xdr:rowOff>
    </xdr:to>
    <xdr:sp macro="" textlink="">
      <xdr:nvSpPr>
        <xdr:cNvPr id="351" name="楕円 350">
          <a:extLst>
            <a:ext uri="{FF2B5EF4-FFF2-40B4-BE49-F238E27FC236}">
              <a16:creationId xmlns:a16="http://schemas.microsoft.com/office/drawing/2014/main" id="{F20521A6-58FD-4A89-BAED-A7E9A2DCD6BB}"/>
            </a:ext>
          </a:extLst>
        </xdr:cNvPr>
        <xdr:cNvSpPr/>
      </xdr:nvSpPr>
      <xdr:spPr>
        <a:xfrm>
          <a:off x="16268700" y="10508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28864</xdr:rowOff>
    </xdr:from>
    <xdr:ext cx="405111" cy="259045"/>
    <xdr:sp macro="" textlink="">
      <xdr:nvSpPr>
        <xdr:cNvPr id="352" name="【保健センター・保健所】&#10;有形固定資産減価償却率該当値テキスト">
          <a:extLst>
            <a:ext uri="{FF2B5EF4-FFF2-40B4-BE49-F238E27FC236}">
              <a16:creationId xmlns:a16="http://schemas.microsoft.com/office/drawing/2014/main" id="{E9F78AA8-89F3-4020-9D64-A6BA7ECFFDF7}"/>
            </a:ext>
          </a:extLst>
        </xdr:cNvPr>
        <xdr:cNvSpPr txBox="1"/>
      </xdr:nvSpPr>
      <xdr:spPr>
        <a:xfrm>
          <a:off x="16357600" y="10487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39007</xdr:rowOff>
    </xdr:from>
    <xdr:to>
      <xdr:col>81</xdr:col>
      <xdr:colOff>101600</xdr:colOff>
      <xdr:row>62</xdr:row>
      <xdr:rowOff>140607</xdr:rowOff>
    </xdr:to>
    <xdr:sp macro="" textlink="">
      <xdr:nvSpPr>
        <xdr:cNvPr id="353" name="楕円 352">
          <a:extLst>
            <a:ext uri="{FF2B5EF4-FFF2-40B4-BE49-F238E27FC236}">
              <a16:creationId xmlns:a16="http://schemas.microsoft.com/office/drawing/2014/main" id="{061589B3-52DF-4DFB-A511-4723F7B51EED}"/>
            </a:ext>
          </a:extLst>
        </xdr:cNvPr>
        <xdr:cNvSpPr/>
      </xdr:nvSpPr>
      <xdr:spPr>
        <a:xfrm>
          <a:off x="15430500" y="10668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101237</xdr:rowOff>
    </xdr:from>
    <xdr:to>
      <xdr:col>85</xdr:col>
      <xdr:colOff>127000</xdr:colOff>
      <xdr:row>62</xdr:row>
      <xdr:rowOff>89807</xdr:rowOff>
    </xdr:to>
    <xdr:cxnSp macro="">
      <xdr:nvCxnSpPr>
        <xdr:cNvPr id="354" name="直線コネクタ 353">
          <a:extLst>
            <a:ext uri="{FF2B5EF4-FFF2-40B4-BE49-F238E27FC236}">
              <a16:creationId xmlns:a16="http://schemas.microsoft.com/office/drawing/2014/main" id="{E2FDC298-3A35-4EB0-B465-D9FD37606E96}"/>
            </a:ext>
          </a:extLst>
        </xdr:cNvPr>
        <xdr:cNvCxnSpPr/>
      </xdr:nvCxnSpPr>
      <xdr:spPr>
        <a:xfrm flipV="1">
          <a:off x="15481300" y="10559687"/>
          <a:ext cx="8382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163104</xdr:rowOff>
    </xdr:from>
    <xdr:to>
      <xdr:col>76</xdr:col>
      <xdr:colOff>165100</xdr:colOff>
      <xdr:row>62</xdr:row>
      <xdr:rowOff>93254</xdr:rowOff>
    </xdr:to>
    <xdr:sp macro="" textlink="">
      <xdr:nvSpPr>
        <xdr:cNvPr id="355" name="楕円 354">
          <a:extLst>
            <a:ext uri="{FF2B5EF4-FFF2-40B4-BE49-F238E27FC236}">
              <a16:creationId xmlns:a16="http://schemas.microsoft.com/office/drawing/2014/main" id="{1127D935-73B9-45F3-B889-5305231E8A42}"/>
            </a:ext>
          </a:extLst>
        </xdr:cNvPr>
        <xdr:cNvSpPr/>
      </xdr:nvSpPr>
      <xdr:spPr>
        <a:xfrm>
          <a:off x="14541500" y="10621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42454</xdr:rowOff>
    </xdr:from>
    <xdr:to>
      <xdr:col>81</xdr:col>
      <xdr:colOff>50800</xdr:colOff>
      <xdr:row>62</xdr:row>
      <xdr:rowOff>89807</xdr:rowOff>
    </xdr:to>
    <xdr:cxnSp macro="">
      <xdr:nvCxnSpPr>
        <xdr:cNvPr id="356" name="直線コネクタ 355">
          <a:extLst>
            <a:ext uri="{FF2B5EF4-FFF2-40B4-BE49-F238E27FC236}">
              <a16:creationId xmlns:a16="http://schemas.microsoft.com/office/drawing/2014/main" id="{A6BEA20B-35EF-46C9-863B-A407D6FAB824}"/>
            </a:ext>
          </a:extLst>
        </xdr:cNvPr>
        <xdr:cNvCxnSpPr/>
      </xdr:nvCxnSpPr>
      <xdr:spPr>
        <a:xfrm>
          <a:off x="14592300" y="10672354"/>
          <a:ext cx="889000" cy="47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117384</xdr:rowOff>
    </xdr:from>
    <xdr:to>
      <xdr:col>72</xdr:col>
      <xdr:colOff>38100</xdr:colOff>
      <xdr:row>62</xdr:row>
      <xdr:rowOff>47534</xdr:rowOff>
    </xdr:to>
    <xdr:sp macro="" textlink="">
      <xdr:nvSpPr>
        <xdr:cNvPr id="357" name="楕円 356">
          <a:extLst>
            <a:ext uri="{FF2B5EF4-FFF2-40B4-BE49-F238E27FC236}">
              <a16:creationId xmlns:a16="http://schemas.microsoft.com/office/drawing/2014/main" id="{C8248045-0B50-485D-B155-32D5A045075E}"/>
            </a:ext>
          </a:extLst>
        </xdr:cNvPr>
        <xdr:cNvSpPr/>
      </xdr:nvSpPr>
      <xdr:spPr>
        <a:xfrm>
          <a:off x="13652500" y="10575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168184</xdr:rowOff>
    </xdr:from>
    <xdr:to>
      <xdr:col>76</xdr:col>
      <xdr:colOff>114300</xdr:colOff>
      <xdr:row>62</xdr:row>
      <xdr:rowOff>42454</xdr:rowOff>
    </xdr:to>
    <xdr:cxnSp macro="">
      <xdr:nvCxnSpPr>
        <xdr:cNvPr id="358" name="直線コネクタ 357">
          <a:extLst>
            <a:ext uri="{FF2B5EF4-FFF2-40B4-BE49-F238E27FC236}">
              <a16:creationId xmlns:a16="http://schemas.microsoft.com/office/drawing/2014/main" id="{E377A74A-AE93-431B-A0C0-ABA639A9CC18}"/>
            </a:ext>
          </a:extLst>
        </xdr:cNvPr>
        <xdr:cNvCxnSpPr/>
      </xdr:nvCxnSpPr>
      <xdr:spPr>
        <a:xfrm>
          <a:off x="13703300" y="1062663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70031</xdr:rowOff>
    </xdr:from>
    <xdr:to>
      <xdr:col>67</xdr:col>
      <xdr:colOff>101600</xdr:colOff>
      <xdr:row>62</xdr:row>
      <xdr:rowOff>181</xdr:rowOff>
    </xdr:to>
    <xdr:sp macro="" textlink="">
      <xdr:nvSpPr>
        <xdr:cNvPr id="359" name="楕円 358">
          <a:extLst>
            <a:ext uri="{FF2B5EF4-FFF2-40B4-BE49-F238E27FC236}">
              <a16:creationId xmlns:a16="http://schemas.microsoft.com/office/drawing/2014/main" id="{ED3E58C5-6846-4A1A-BACF-2547C293F28C}"/>
            </a:ext>
          </a:extLst>
        </xdr:cNvPr>
        <xdr:cNvSpPr/>
      </xdr:nvSpPr>
      <xdr:spPr>
        <a:xfrm>
          <a:off x="12763500" y="10528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120831</xdr:rowOff>
    </xdr:from>
    <xdr:to>
      <xdr:col>71</xdr:col>
      <xdr:colOff>177800</xdr:colOff>
      <xdr:row>61</xdr:row>
      <xdr:rowOff>168184</xdr:rowOff>
    </xdr:to>
    <xdr:cxnSp macro="">
      <xdr:nvCxnSpPr>
        <xdr:cNvPr id="360" name="直線コネクタ 359">
          <a:extLst>
            <a:ext uri="{FF2B5EF4-FFF2-40B4-BE49-F238E27FC236}">
              <a16:creationId xmlns:a16="http://schemas.microsoft.com/office/drawing/2014/main" id="{DC8431D0-B128-4ED3-9672-B5F396A338F4}"/>
            </a:ext>
          </a:extLst>
        </xdr:cNvPr>
        <xdr:cNvCxnSpPr/>
      </xdr:nvCxnSpPr>
      <xdr:spPr>
        <a:xfrm>
          <a:off x="12814300" y="10579281"/>
          <a:ext cx="889000" cy="47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39568</xdr:rowOff>
    </xdr:from>
    <xdr:ext cx="405111" cy="259045"/>
    <xdr:sp macro="" textlink="">
      <xdr:nvSpPr>
        <xdr:cNvPr id="361" name="n_1aveValue【保健センター・保健所】&#10;有形固定資産減価償却率">
          <a:extLst>
            <a:ext uri="{FF2B5EF4-FFF2-40B4-BE49-F238E27FC236}">
              <a16:creationId xmlns:a16="http://schemas.microsoft.com/office/drawing/2014/main" id="{D38B5F99-7DC7-4F7D-92AD-ADAAA348ACFF}"/>
            </a:ext>
          </a:extLst>
        </xdr:cNvPr>
        <xdr:cNvSpPr txBox="1"/>
      </xdr:nvSpPr>
      <xdr:spPr>
        <a:xfrm>
          <a:off x="15266044" y="101551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142439</xdr:rowOff>
    </xdr:from>
    <xdr:ext cx="405111" cy="259045"/>
    <xdr:sp macro="" textlink="">
      <xdr:nvSpPr>
        <xdr:cNvPr id="362" name="n_2aveValue【保健センター・保健所】&#10;有形固定資産減価償却率">
          <a:extLst>
            <a:ext uri="{FF2B5EF4-FFF2-40B4-BE49-F238E27FC236}">
              <a16:creationId xmlns:a16="http://schemas.microsoft.com/office/drawing/2014/main" id="{B52DD612-024F-46FB-A6B5-717808CAF09B}"/>
            </a:ext>
          </a:extLst>
        </xdr:cNvPr>
        <xdr:cNvSpPr txBox="1"/>
      </xdr:nvSpPr>
      <xdr:spPr>
        <a:xfrm>
          <a:off x="14389744" y="10086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67327</xdr:rowOff>
    </xdr:from>
    <xdr:ext cx="405111" cy="259045"/>
    <xdr:sp macro="" textlink="">
      <xdr:nvSpPr>
        <xdr:cNvPr id="363" name="n_3aveValue【保健センター・保健所】&#10;有形固定資産減価償却率">
          <a:extLst>
            <a:ext uri="{FF2B5EF4-FFF2-40B4-BE49-F238E27FC236}">
              <a16:creationId xmlns:a16="http://schemas.microsoft.com/office/drawing/2014/main" id="{FA583358-5491-4834-AA46-35A06BCB9B25}"/>
            </a:ext>
          </a:extLst>
        </xdr:cNvPr>
        <xdr:cNvSpPr txBox="1"/>
      </xdr:nvSpPr>
      <xdr:spPr>
        <a:xfrm>
          <a:off x="13500744" y="10011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16708</xdr:rowOff>
    </xdr:from>
    <xdr:ext cx="405111" cy="259045"/>
    <xdr:sp macro="" textlink="">
      <xdr:nvSpPr>
        <xdr:cNvPr id="364" name="n_4aveValue【保健センター・保健所】&#10;有形固定資産減価償却率">
          <a:extLst>
            <a:ext uri="{FF2B5EF4-FFF2-40B4-BE49-F238E27FC236}">
              <a16:creationId xmlns:a16="http://schemas.microsoft.com/office/drawing/2014/main" id="{E06AC1F4-E03F-4DB1-B7E1-D79CDD3B07B4}"/>
            </a:ext>
          </a:extLst>
        </xdr:cNvPr>
        <xdr:cNvSpPr txBox="1"/>
      </xdr:nvSpPr>
      <xdr:spPr>
        <a:xfrm>
          <a:off x="12611744" y="9960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131734</xdr:rowOff>
    </xdr:from>
    <xdr:ext cx="405111" cy="259045"/>
    <xdr:sp macro="" textlink="">
      <xdr:nvSpPr>
        <xdr:cNvPr id="365" name="n_1mainValue【保健センター・保健所】&#10;有形固定資産減価償却率">
          <a:extLst>
            <a:ext uri="{FF2B5EF4-FFF2-40B4-BE49-F238E27FC236}">
              <a16:creationId xmlns:a16="http://schemas.microsoft.com/office/drawing/2014/main" id="{CEA753C6-19F7-4836-9DA6-8755E0F755B3}"/>
            </a:ext>
          </a:extLst>
        </xdr:cNvPr>
        <xdr:cNvSpPr txBox="1"/>
      </xdr:nvSpPr>
      <xdr:spPr>
        <a:xfrm>
          <a:off x="15266044" y="107616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84381</xdr:rowOff>
    </xdr:from>
    <xdr:ext cx="405111" cy="259045"/>
    <xdr:sp macro="" textlink="">
      <xdr:nvSpPr>
        <xdr:cNvPr id="366" name="n_2mainValue【保健センター・保健所】&#10;有形固定資産減価償却率">
          <a:extLst>
            <a:ext uri="{FF2B5EF4-FFF2-40B4-BE49-F238E27FC236}">
              <a16:creationId xmlns:a16="http://schemas.microsoft.com/office/drawing/2014/main" id="{862166F2-F964-4503-B453-D5F0E770C235}"/>
            </a:ext>
          </a:extLst>
        </xdr:cNvPr>
        <xdr:cNvSpPr txBox="1"/>
      </xdr:nvSpPr>
      <xdr:spPr>
        <a:xfrm>
          <a:off x="14389744" y="107142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38661</xdr:rowOff>
    </xdr:from>
    <xdr:ext cx="405111" cy="259045"/>
    <xdr:sp macro="" textlink="">
      <xdr:nvSpPr>
        <xdr:cNvPr id="367" name="n_3mainValue【保健センター・保健所】&#10;有形固定資産減価償却率">
          <a:extLst>
            <a:ext uri="{FF2B5EF4-FFF2-40B4-BE49-F238E27FC236}">
              <a16:creationId xmlns:a16="http://schemas.microsoft.com/office/drawing/2014/main" id="{5E22FE03-ECEC-43AD-A949-FEFFBF5C71AB}"/>
            </a:ext>
          </a:extLst>
        </xdr:cNvPr>
        <xdr:cNvSpPr txBox="1"/>
      </xdr:nvSpPr>
      <xdr:spPr>
        <a:xfrm>
          <a:off x="13500744" y="106685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162758</xdr:rowOff>
    </xdr:from>
    <xdr:ext cx="405111" cy="259045"/>
    <xdr:sp macro="" textlink="">
      <xdr:nvSpPr>
        <xdr:cNvPr id="368" name="n_4mainValue【保健センター・保健所】&#10;有形固定資産減価償却率">
          <a:extLst>
            <a:ext uri="{FF2B5EF4-FFF2-40B4-BE49-F238E27FC236}">
              <a16:creationId xmlns:a16="http://schemas.microsoft.com/office/drawing/2014/main" id="{A549F834-A75A-4893-85AE-60CD4FE9139D}"/>
            </a:ext>
          </a:extLst>
        </xdr:cNvPr>
        <xdr:cNvSpPr txBox="1"/>
      </xdr:nvSpPr>
      <xdr:spPr>
        <a:xfrm>
          <a:off x="12611744" y="10621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69" name="正方形/長方形 368">
          <a:extLst>
            <a:ext uri="{FF2B5EF4-FFF2-40B4-BE49-F238E27FC236}">
              <a16:creationId xmlns:a16="http://schemas.microsoft.com/office/drawing/2014/main" id="{EE4B76D5-7D2E-4BCC-BECB-4D9A54D1470C}"/>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70" name="正方形/長方形 369">
          <a:extLst>
            <a:ext uri="{FF2B5EF4-FFF2-40B4-BE49-F238E27FC236}">
              <a16:creationId xmlns:a16="http://schemas.microsoft.com/office/drawing/2014/main" id="{0A1C800B-34E8-48C8-9173-70E58DB760DD}"/>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71" name="正方形/長方形 370">
          <a:extLst>
            <a:ext uri="{FF2B5EF4-FFF2-40B4-BE49-F238E27FC236}">
              <a16:creationId xmlns:a16="http://schemas.microsoft.com/office/drawing/2014/main" id="{973365E6-4B0C-4138-925A-65835A27F81D}"/>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72" name="正方形/長方形 371">
          <a:extLst>
            <a:ext uri="{FF2B5EF4-FFF2-40B4-BE49-F238E27FC236}">
              <a16:creationId xmlns:a16="http://schemas.microsoft.com/office/drawing/2014/main" id="{77251B59-0D75-426B-BC19-DD3D275AF511}"/>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73" name="正方形/長方形 372">
          <a:extLst>
            <a:ext uri="{FF2B5EF4-FFF2-40B4-BE49-F238E27FC236}">
              <a16:creationId xmlns:a16="http://schemas.microsoft.com/office/drawing/2014/main" id="{9A81B34E-213E-4772-9746-14CF092FFFB1}"/>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74" name="正方形/長方形 373">
          <a:extLst>
            <a:ext uri="{FF2B5EF4-FFF2-40B4-BE49-F238E27FC236}">
              <a16:creationId xmlns:a16="http://schemas.microsoft.com/office/drawing/2014/main" id="{F56AD3A4-7662-4698-BCD3-585463F15DD6}"/>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75" name="正方形/長方形 374">
          <a:extLst>
            <a:ext uri="{FF2B5EF4-FFF2-40B4-BE49-F238E27FC236}">
              <a16:creationId xmlns:a16="http://schemas.microsoft.com/office/drawing/2014/main" id="{72152480-33D6-4E14-B2EA-3F9A231D7DD4}"/>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76" name="正方形/長方形 375">
          <a:extLst>
            <a:ext uri="{FF2B5EF4-FFF2-40B4-BE49-F238E27FC236}">
              <a16:creationId xmlns:a16="http://schemas.microsoft.com/office/drawing/2014/main" id="{582269AE-9BE1-4488-BF63-BFEC8D516D93}"/>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77" name="テキスト ボックス 376">
          <a:extLst>
            <a:ext uri="{FF2B5EF4-FFF2-40B4-BE49-F238E27FC236}">
              <a16:creationId xmlns:a16="http://schemas.microsoft.com/office/drawing/2014/main" id="{A703FEEF-EFB2-441C-AC51-581CFD1020A3}"/>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78" name="直線コネクタ 377">
          <a:extLst>
            <a:ext uri="{FF2B5EF4-FFF2-40B4-BE49-F238E27FC236}">
              <a16:creationId xmlns:a16="http://schemas.microsoft.com/office/drawing/2014/main" id="{045178E0-868C-4C68-91BF-832EB3BB5D1B}"/>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379" name="直線コネクタ 378">
          <a:extLst>
            <a:ext uri="{FF2B5EF4-FFF2-40B4-BE49-F238E27FC236}">
              <a16:creationId xmlns:a16="http://schemas.microsoft.com/office/drawing/2014/main" id="{4B45F02F-61B0-476C-A334-9627EFB0EBDE}"/>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380" name="テキスト ボックス 379">
          <a:extLst>
            <a:ext uri="{FF2B5EF4-FFF2-40B4-BE49-F238E27FC236}">
              <a16:creationId xmlns:a16="http://schemas.microsoft.com/office/drawing/2014/main" id="{AC097343-0D3A-49C9-A6FA-415EB29EC81E}"/>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381" name="直線コネクタ 380">
          <a:extLst>
            <a:ext uri="{FF2B5EF4-FFF2-40B4-BE49-F238E27FC236}">
              <a16:creationId xmlns:a16="http://schemas.microsoft.com/office/drawing/2014/main" id="{72C64967-C6F4-4343-BD20-44E51630CFF6}"/>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382" name="テキスト ボックス 381">
          <a:extLst>
            <a:ext uri="{FF2B5EF4-FFF2-40B4-BE49-F238E27FC236}">
              <a16:creationId xmlns:a16="http://schemas.microsoft.com/office/drawing/2014/main" id="{BC8E4289-9ABD-4FC7-8BD9-6EF55685DDDD}"/>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383" name="直線コネクタ 382">
          <a:extLst>
            <a:ext uri="{FF2B5EF4-FFF2-40B4-BE49-F238E27FC236}">
              <a16:creationId xmlns:a16="http://schemas.microsoft.com/office/drawing/2014/main" id="{50714584-12FF-444F-BC6A-8A888899602E}"/>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384" name="テキスト ボックス 383">
          <a:extLst>
            <a:ext uri="{FF2B5EF4-FFF2-40B4-BE49-F238E27FC236}">
              <a16:creationId xmlns:a16="http://schemas.microsoft.com/office/drawing/2014/main" id="{C92524C4-5ED4-4A45-8FE3-2573B0E02750}"/>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385" name="直線コネクタ 384">
          <a:extLst>
            <a:ext uri="{FF2B5EF4-FFF2-40B4-BE49-F238E27FC236}">
              <a16:creationId xmlns:a16="http://schemas.microsoft.com/office/drawing/2014/main" id="{2E0FFD3A-D885-44D6-B6AD-E3258442FE76}"/>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386" name="テキスト ボックス 385">
          <a:extLst>
            <a:ext uri="{FF2B5EF4-FFF2-40B4-BE49-F238E27FC236}">
              <a16:creationId xmlns:a16="http://schemas.microsoft.com/office/drawing/2014/main" id="{87D351AD-664A-47C1-9A04-4AB8E4D7BF64}"/>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387" name="直線コネクタ 386">
          <a:extLst>
            <a:ext uri="{FF2B5EF4-FFF2-40B4-BE49-F238E27FC236}">
              <a16:creationId xmlns:a16="http://schemas.microsoft.com/office/drawing/2014/main" id="{EF53EDF1-51E3-46F7-8DC4-A670534B7AEC}"/>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388" name="テキスト ボックス 387">
          <a:extLst>
            <a:ext uri="{FF2B5EF4-FFF2-40B4-BE49-F238E27FC236}">
              <a16:creationId xmlns:a16="http://schemas.microsoft.com/office/drawing/2014/main" id="{DCDE9A3D-62E5-4407-9AAE-1F1C72654C09}"/>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89" name="直線コネクタ 388">
          <a:extLst>
            <a:ext uri="{FF2B5EF4-FFF2-40B4-BE49-F238E27FC236}">
              <a16:creationId xmlns:a16="http://schemas.microsoft.com/office/drawing/2014/main" id="{4247F044-63BC-48BD-BEC6-F464394B3399}"/>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90" name="テキスト ボックス 389">
          <a:extLst>
            <a:ext uri="{FF2B5EF4-FFF2-40B4-BE49-F238E27FC236}">
              <a16:creationId xmlns:a16="http://schemas.microsoft.com/office/drawing/2014/main" id="{69FE4A58-34A9-4F6B-8BE4-60BAFC77A5C1}"/>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91" name="【保健センター・保健所】&#10;一人当たり面積グラフ枠">
          <a:extLst>
            <a:ext uri="{FF2B5EF4-FFF2-40B4-BE49-F238E27FC236}">
              <a16:creationId xmlns:a16="http://schemas.microsoft.com/office/drawing/2014/main" id="{E3547D3D-8D21-43B9-8454-CDA531900069}"/>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143256</xdr:rowOff>
    </xdr:from>
    <xdr:to>
      <xdr:col>116</xdr:col>
      <xdr:colOff>62864</xdr:colOff>
      <xdr:row>64</xdr:row>
      <xdr:rowOff>24384</xdr:rowOff>
    </xdr:to>
    <xdr:cxnSp macro="">
      <xdr:nvCxnSpPr>
        <xdr:cNvPr id="392" name="直線コネクタ 391">
          <a:extLst>
            <a:ext uri="{FF2B5EF4-FFF2-40B4-BE49-F238E27FC236}">
              <a16:creationId xmlns:a16="http://schemas.microsoft.com/office/drawing/2014/main" id="{EDA4EEDB-9ABE-4501-8F9B-48E358E59251}"/>
            </a:ext>
          </a:extLst>
        </xdr:cNvPr>
        <xdr:cNvCxnSpPr/>
      </xdr:nvCxnSpPr>
      <xdr:spPr>
        <a:xfrm flipV="1">
          <a:off x="22160864" y="9744456"/>
          <a:ext cx="0" cy="12527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28211</xdr:rowOff>
    </xdr:from>
    <xdr:ext cx="469744" cy="259045"/>
    <xdr:sp macro="" textlink="">
      <xdr:nvSpPr>
        <xdr:cNvPr id="393" name="【保健センター・保健所】&#10;一人当たり面積最小値テキスト">
          <a:extLst>
            <a:ext uri="{FF2B5EF4-FFF2-40B4-BE49-F238E27FC236}">
              <a16:creationId xmlns:a16="http://schemas.microsoft.com/office/drawing/2014/main" id="{615EA98D-56D7-413C-B6D6-3AB57977CDD0}"/>
            </a:ext>
          </a:extLst>
        </xdr:cNvPr>
        <xdr:cNvSpPr txBox="1"/>
      </xdr:nvSpPr>
      <xdr:spPr>
        <a:xfrm>
          <a:off x="22199600" y="110010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24384</xdr:rowOff>
    </xdr:from>
    <xdr:to>
      <xdr:col>116</xdr:col>
      <xdr:colOff>152400</xdr:colOff>
      <xdr:row>64</xdr:row>
      <xdr:rowOff>24384</xdr:rowOff>
    </xdr:to>
    <xdr:cxnSp macro="">
      <xdr:nvCxnSpPr>
        <xdr:cNvPr id="394" name="直線コネクタ 393">
          <a:extLst>
            <a:ext uri="{FF2B5EF4-FFF2-40B4-BE49-F238E27FC236}">
              <a16:creationId xmlns:a16="http://schemas.microsoft.com/office/drawing/2014/main" id="{E0A31382-9E80-4DF8-A731-9E694FA60073}"/>
            </a:ext>
          </a:extLst>
        </xdr:cNvPr>
        <xdr:cNvCxnSpPr/>
      </xdr:nvCxnSpPr>
      <xdr:spPr>
        <a:xfrm>
          <a:off x="22072600" y="10997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89933</xdr:rowOff>
    </xdr:from>
    <xdr:ext cx="469744" cy="259045"/>
    <xdr:sp macro="" textlink="">
      <xdr:nvSpPr>
        <xdr:cNvPr id="395" name="【保健センター・保健所】&#10;一人当たり面積最大値テキスト">
          <a:extLst>
            <a:ext uri="{FF2B5EF4-FFF2-40B4-BE49-F238E27FC236}">
              <a16:creationId xmlns:a16="http://schemas.microsoft.com/office/drawing/2014/main" id="{9485D74F-6522-4A30-AD9C-67A6E5ABEDEF}"/>
            </a:ext>
          </a:extLst>
        </xdr:cNvPr>
        <xdr:cNvSpPr txBox="1"/>
      </xdr:nvSpPr>
      <xdr:spPr>
        <a:xfrm>
          <a:off x="22199600" y="95196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143256</xdr:rowOff>
    </xdr:from>
    <xdr:to>
      <xdr:col>116</xdr:col>
      <xdr:colOff>152400</xdr:colOff>
      <xdr:row>56</xdr:row>
      <xdr:rowOff>143256</xdr:rowOff>
    </xdr:to>
    <xdr:cxnSp macro="">
      <xdr:nvCxnSpPr>
        <xdr:cNvPr id="396" name="直線コネクタ 395">
          <a:extLst>
            <a:ext uri="{FF2B5EF4-FFF2-40B4-BE49-F238E27FC236}">
              <a16:creationId xmlns:a16="http://schemas.microsoft.com/office/drawing/2014/main" id="{66AE54F3-9A9A-49D5-B0FC-6F195A19D23E}"/>
            </a:ext>
          </a:extLst>
        </xdr:cNvPr>
        <xdr:cNvCxnSpPr/>
      </xdr:nvCxnSpPr>
      <xdr:spPr>
        <a:xfrm>
          <a:off x="22072600" y="97444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119143</xdr:rowOff>
    </xdr:from>
    <xdr:ext cx="469744" cy="259045"/>
    <xdr:sp macro="" textlink="">
      <xdr:nvSpPr>
        <xdr:cNvPr id="397" name="【保健センター・保健所】&#10;一人当たり面積平均値テキスト">
          <a:extLst>
            <a:ext uri="{FF2B5EF4-FFF2-40B4-BE49-F238E27FC236}">
              <a16:creationId xmlns:a16="http://schemas.microsoft.com/office/drawing/2014/main" id="{9EC878EA-707B-4B3B-933B-49C81F797D29}"/>
            </a:ext>
          </a:extLst>
        </xdr:cNvPr>
        <xdr:cNvSpPr txBox="1"/>
      </xdr:nvSpPr>
      <xdr:spPr>
        <a:xfrm>
          <a:off x="22199600" y="105775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96266</xdr:rowOff>
    </xdr:from>
    <xdr:to>
      <xdr:col>116</xdr:col>
      <xdr:colOff>114300</xdr:colOff>
      <xdr:row>63</xdr:row>
      <xdr:rowOff>26416</xdr:rowOff>
    </xdr:to>
    <xdr:sp macro="" textlink="">
      <xdr:nvSpPr>
        <xdr:cNvPr id="398" name="フローチャート: 判断 397">
          <a:extLst>
            <a:ext uri="{FF2B5EF4-FFF2-40B4-BE49-F238E27FC236}">
              <a16:creationId xmlns:a16="http://schemas.microsoft.com/office/drawing/2014/main" id="{F2160660-3AB6-408E-9AC9-9F69B39F2796}"/>
            </a:ext>
          </a:extLst>
        </xdr:cNvPr>
        <xdr:cNvSpPr/>
      </xdr:nvSpPr>
      <xdr:spPr>
        <a:xfrm>
          <a:off x="22110700" y="10726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105410</xdr:rowOff>
    </xdr:from>
    <xdr:to>
      <xdr:col>112</xdr:col>
      <xdr:colOff>38100</xdr:colOff>
      <xdr:row>63</xdr:row>
      <xdr:rowOff>35560</xdr:rowOff>
    </xdr:to>
    <xdr:sp macro="" textlink="">
      <xdr:nvSpPr>
        <xdr:cNvPr id="399" name="フローチャート: 判断 398">
          <a:extLst>
            <a:ext uri="{FF2B5EF4-FFF2-40B4-BE49-F238E27FC236}">
              <a16:creationId xmlns:a16="http://schemas.microsoft.com/office/drawing/2014/main" id="{E879313E-EE1D-474B-AEA2-3FBDC757F29A}"/>
            </a:ext>
          </a:extLst>
        </xdr:cNvPr>
        <xdr:cNvSpPr/>
      </xdr:nvSpPr>
      <xdr:spPr>
        <a:xfrm>
          <a:off x="21272500" y="1073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154178</xdr:rowOff>
    </xdr:from>
    <xdr:to>
      <xdr:col>107</xdr:col>
      <xdr:colOff>101600</xdr:colOff>
      <xdr:row>62</xdr:row>
      <xdr:rowOff>84328</xdr:rowOff>
    </xdr:to>
    <xdr:sp macro="" textlink="">
      <xdr:nvSpPr>
        <xdr:cNvPr id="400" name="フローチャート: 判断 399">
          <a:extLst>
            <a:ext uri="{FF2B5EF4-FFF2-40B4-BE49-F238E27FC236}">
              <a16:creationId xmlns:a16="http://schemas.microsoft.com/office/drawing/2014/main" id="{2FC9BDA9-627A-4FB1-BEC2-1300B98BCA90}"/>
            </a:ext>
          </a:extLst>
        </xdr:cNvPr>
        <xdr:cNvSpPr/>
      </xdr:nvSpPr>
      <xdr:spPr>
        <a:xfrm>
          <a:off x="20383500" y="10612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72644</xdr:rowOff>
    </xdr:from>
    <xdr:to>
      <xdr:col>102</xdr:col>
      <xdr:colOff>165100</xdr:colOff>
      <xdr:row>64</xdr:row>
      <xdr:rowOff>2794</xdr:rowOff>
    </xdr:to>
    <xdr:sp macro="" textlink="">
      <xdr:nvSpPr>
        <xdr:cNvPr id="401" name="フローチャート: 判断 400">
          <a:extLst>
            <a:ext uri="{FF2B5EF4-FFF2-40B4-BE49-F238E27FC236}">
              <a16:creationId xmlns:a16="http://schemas.microsoft.com/office/drawing/2014/main" id="{AE031513-0C59-494F-9EAB-AA3437CD9A17}"/>
            </a:ext>
          </a:extLst>
        </xdr:cNvPr>
        <xdr:cNvSpPr/>
      </xdr:nvSpPr>
      <xdr:spPr>
        <a:xfrm>
          <a:off x="19494500" y="10873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68834</xdr:rowOff>
    </xdr:from>
    <xdr:to>
      <xdr:col>98</xdr:col>
      <xdr:colOff>38100</xdr:colOff>
      <xdr:row>63</xdr:row>
      <xdr:rowOff>170434</xdr:rowOff>
    </xdr:to>
    <xdr:sp macro="" textlink="">
      <xdr:nvSpPr>
        <xdr:cNvPr id="402" name="フローチャート: 判断 401">
          <a:extLst>
            <a:ext uri="{FF2B5EF4-FFF2-40B4-BE49-F238E27FC236}">
              <a16:creationId xmlns:a16="http://schemas.microsoft.com/office/drawing/2014/main" id="{91D0FC82-C3A5-4EB0-916C-B391641D8B76}"/>
            </a:ext>
          </a:extLst>
        </xdr:cNvPr>
        <xdr:cNvSpPr/>
      </xdr:nvSpPr>
      <xdr:spPr>
        <a:xfrm>
          <a:off x="18605500" y="10870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03" name="テキスト ボックス 402">
          <a:extLst>
            <a:ext uri="{FF2B5EF4-FFF2-40B4-BE49-F238E27FC236}">
              <a16:creationId xmlns:a16="http://schemas.microsoft.com/office/drawing/2014/main" id="{8807DD27-F509-4AFF-B167-04BCACDDC8BA}"/>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04" name="テキスト ボックス 403">
          <a:extLst>
            <a:ext uri="{FF2B5EF4-FFF2-40B4-BE49-F238E27FC236}">
              <a16:creationId xmlns:a16="http://schemas.microsoft.com/office/drawing/2014/main" id="{128945DA-5255-437E-BBC6-A6A85174F1C2}"/>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05" name="テキスト ボックス 404">
          <a:extLst>
            <a:ext uri="{FF2B5EF4-FFF2-40B4-BE49-F238E27FC236}">
              <a16:creationId xmlns:a16="http://schemas.microsoft.com/office/drawing/2014/main" id="{281A8EE2-5FF0-48FA-BF65-FFF16BEC9B3B}"/>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06" name="テキスト ボックス 405">
          <a:extLst>
            <a:ext uri="{FF2B5EF4-FFF2-40B4-BE49-F238E27FC236}">
              <a16:creationId xmlns:a16="http://schemas.microsoft.com/office/drawing/2014/main" id="{5EB475C8-7B0C-4C28-B947-900A1B280A7B}"/>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07" name="テキスト ボックス 406">
          <a:extLst>
            <a:ext uri="{FF2B5EF4-FFF2-40B4-BE49-F238E27FC236}">
              <a16:creationId xmlns:a16="http://schemas.microsoft.com/office/drawing/2014/main" id="{F0569B5C-F778-4BDC-8066-E78A3A41DB69}"/>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34544</xdr:rowOff>
    </xdr:from>
    <xdr:to>
      <xdr:col>116</xdr:col>
      <xdr:colOff>114300</xdr:colOff>
      <xdr:row>63</xdr:row>
      <xdr:rowOff>136144</xdr:rowOff>
    </xdr:to>
    <xdr:sp macro="" textlink="">
      <xdr:nvSpPr>
        <xdr:cNvPr id="408" name="楕円 407">
          <a:extLst>
            <a:ext uri="{FF2B5EF4-FFF2-40B4-BE49-F238E27FC236}">
              <a16:creationId xmlns:a16="http://schemas.microsoft.com/office/drawing/2014/main" id="{8C4E3820-BA27-4C55-A80A-B9B37E1DCDD9}"/>
            </a:ext>
          </a:extLst>
        </xdr:cNvPr>
        <xdr:cNvSpPr/>
      </xdr:nvSpPr>
      <xdr:spPr>
        <a:xfrm>
          <a:off x="22110700" y="10835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120921</xdr:rowOff>
    </xdr:from>
    <xdr:ext cx="469744" cy="259045"/>
    <xdr:sp macro="" textlink="">
      <xdr:nvSpPr>
        <xdr:cNvPr id="409" name="【保健センター・保健所】&#10;一人当たり面積該当値テキスト">
          <a:extLst>
            <a:ext uri="{FF2B5EF4-FFF2-40B4-BE49-F238E27FC236}">
              <a16:creationId xmlns:a16="http://schemas.microsoft.com/office/drawing/2014/main" id="{AFE91E50-66B1-425B-A436-A77E13BDE18E}"/>
            </a:ext>
          </a:extLst>
        </xdr:cNvPr>
        <xdr:cNvSpPr txBox="1"/>
      </xdr:nvSpPr>
      <xdr:spPr>
        <a:xfrm>
          <a:off x="22199600" y="10750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149606</xdr:rowOff>
    </xdr:from>
    <xdr:to>
      <xdr:col>112</xdr:col>
      <xdr:colOff>38100</xdr:colOff>
      <xdr:row>63</xdr:row>
      <xdr:rowOff>79756</xdr:rowOff>
    </xdr:to>
    <xdr:sp macro="" textlink="">
      <xdr:nvSpPr>
        <xdr:cNvPr id="410" name="楕円 409">
          <a:extLst>
            <a:ext uri="{FF2B5EF4-FFF2-40B4-BE49-F238E27FC236}">
              <a16:creationId xmlns:a16="http://schemas.microsoft.com/office/drawing/2014/main" id="{2DC61C93-ACBB-4CCB-B517-DEB5943ED117}"/>
            </a:ext>
          </a:extLst>
        </xdr:cNvPr>
        <xdr:cNvSpPr/>
      </xdr:nvSpPr>
      <xdr:spPr>
        <a:xfrm>
          <a:off x="21272500" y="10779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28956</xdr:rowOff>
    </xdr:from>
    <xdr:to>
      <xdr:col>116</xdr:col>
      <xdr:colOff>63500</xdr:colOff>
      <xdr:row>63</xdr:row>
      <xdr:rowOff>85344</xdr:rowOff>
    </xdr:to>
    <xdr:cxnSp macro="">
      <xdr:nvCxnSpPr>
        <xdr:cNvPr id="411" name="直線コネクタ 410">
          <a:extLst>
            <a:ext uri="{FF2B5EF4-FFF2-40B4-BE49-F238E27FC236}">
              <a16:creationId xmlns:a16="http://schemas.microsoft.com/office/drawing/2014/main" id="{2297CD78-9CF8-4E96-A536-B5FB57E21BA3}"/>
            </a:ext>
          </a:extLst>
        </xdr:cNvPr>
        <xdr:cNvCxnSpPr/>
      </xdr:nvCxnSpPr>
      <xdr:spPr>
        <a:xfrm>
          <a:off x="21323300" y="10830306"/>
          <a:ext cx="838200" cy="56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155702</xdr:rowOff>
    </xdr:from>
    <xdr:to>
      <xdr:col>107</xdr:col>
      <xdr:colOff>101600</xdr:colOff>
      <xdr:row>63</xdr:row>
      <xdr:rowOff>85852</xdr:rowOff>
    </xdr:to>
    <xdr:sp macro="" textlink="">
      <xdr:nvSpPr>
        <xdr:cNvPr id="412" name="楕円 411">
          <a:extLst>
            <a:ext uri="{FF2B5EF4-FFF2-40B4-BE49-F238E27FC236}">
              <a16:creationId xmlns:a16="http://schemas.microsoft.com/office/drawing/2014/main" id="{646D063F-6F1B-431C-82E4-847B7818FA06}"/>
            </a:ext>
          </a:extLst>
        </xdr:cNvPr>
        <xdr:cNvSpPr/>
      </xdr:nvSpPr>
      <xdr:spPr>
        <a:xfrm>
          <a:off x="20383500" y="10785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28956</xdr:rowOff>
    </xdr:from>
    <xdr:to>
      <xdr:col>111</xdr:col>
      <xdr:colOff>177800</xdr:colOff>
      <xdr:row>63</xdr:row>
      <xdr:rowOff>35052</xdr:rowOff>
    </xdr:to>
    <xdr:cxnSp macro="">
      <xdr:nvCxnSpPr>
        <xdr:cNvPr id="413" name="直線コネクタ 412">
          <a:extLst>
            <a:ext uri="{FF2B5EF4-FFF2-40B4-BE49-F238E27FC236}">
              <a16:creationId xmlns:a16="http://schemas.microsoft.com/office/drawing/2014/main" id="{2B093A19-A7EA-48E0-93B7-AB68D21B3131}"/>
            </a:ext>
          </a:extLst>
        </xdr:cNvPr>
        <xdr:cNvCxnSpPr/>
      </xdr:nvCxnSpPr>
      <xdr:spPr>
        <a:xfrm flipV="1">
          <a:off x="20434300" y="10830306"/>
          <a:ext cx="889000" cy="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160274</xdr:rowOff>
    </xdr:from>
    <xdr:to>
      <xdr:col>102</xdr:col>
      <xdr:colOff>165100</xdr:colOff>
      <xdr:row>63</xdr:row>
      <xdr:rowOff>90424</xdr:rowOff>
    </xdr:to>
    <xdr:sp macro="" textlink="">
      <xdr:nvSpPr>
        <xdr:cNvPr id="414" name="楕円 413">
          <a:extLst>
            <a:ext uri="{FF2B5EF4-FFF2-40B4-BE49-F238E27FC236}">
              <a16:creationId xmlns:a16="http://schemas.microsoft.com/office/drawing/2014/main" id="{011AEFE9-2173-411C-B139-499A82E3EC53}"/>
            </a:ext>
          </a:extLst>
        </xdr:cNvPr>
        <xdr:cNvSpPr/>
      </xdr:nvSpPr>
      <xdr:spPr>
        <a:xfrm>
          <a:off x="19494500" y="1079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35052</xdr:rowOff>
    </xdr:from>
    <xdr:to>
      <xdr:col>107</xdr:col>
      <xdr:colOff>50800</xdr:colOff>
      <xdr:row>63</xdr:row>
      <xdr:rowOff>39624</xdr:rowOff>
    </xdr:to>
    <xdr:cxnSp macro="">
      <xdr:nvCxnSpPr>
        <xdr:cNvPr id="415" name="直線コネクタ 414">
          <a:extLst>
            <a:ext uri="{FF2B5EF4-FFF2-40B4-BE49-F238E27FC236}">
              <a16:creationId xmlns:a16="http://schemas.microsoft.com/office/drawing/2014/main" id="{99AA41DC-E3AB-4F37-A717-30F6C7A4761E}"/>
            </a:ext>
          </a:extLst>
        </xdr:cNvPr>
        <xdr:cNvCxnSpPr/>
      </xdr:nvCxnSpPr>
      <xdr:spPr>
        <a:xfrm flipV="1">
          <a:off x="19545300" y="1083640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166370</xdr:rowOff>
    </xdr:from>
    <xdr:to>
      <xdr:col>98</xdr:col>
      <xdr:colOff>38100</xdr:colOff>
      <xdr:row>63</xdr:row>
      <xdr:rowOff>96520</xdr:rowOff>
    </xdr:to>
    <xdr:sp macro="" textlink="">
      <xdr:nvSpPr>
        <xdr:cNvPr id="416" name="楕円 415">
          <a:extLst>
            <a:ext uri="{FF2B5EF4-FFF2-40B4-BE49-F238E27FC236}">
              <a16:creationId xmlns:a16="http://schemas.microsoft.com/office/drawing/2014/main" id="{3866E12D-84DB-48E5-9A2D-965B2943E906}"/>
            </a:ext>
          </a:extLst>
        </xdr:cNvPr>
        <xdr:cNvSpPr/>
      </xdr:nvSpPr>
      <xdr:spPr>
        <a:xfrm>
          <a:off x="18605500" y="10796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39624</xdr:rowOff>
    </xdr:from>
    <xdr:to>
      <xdr:col>102</xdr:col>
      <xdr:colOff>114300</xdr:colOff>
      <xdr:row>63</xdr:row>
      <xdr:rowOff>45720</xdr:rowOff>
    </xdr:to>
    <xdr:cxnSp macro="">
      <xdr:nvCxnSpPr>
        <xdr:cNvPr id="417" name="直線コネクタ 416">
          <a:extLst>
            <a:ext uri="{FF2B5EF4-FFF2-40B4-BE49-F238E27FC236}">
              <a16:creationId xmlns:a16="http://schemas.microsoft.com/office/drawing/2014/main" id="{8C94D30C-0ADC-4865-8A0A-A58F6508E106}"/>
            </a:ext>
          </a:extLst>
        </xdr:cNvPr>
        <xdr:cNvCxnSpPr/>
      </xdr:nvCxnSpPr>
      <xdr:spPr>
        <a:xfrm flipV="1">
          <a:off x="18656300" y="10840974"/>
          <a:ext cx="889000" cy="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52087</xdr:rowOff>
    </xdr:from>
    <xdr:ext cx="469744" cy="259045"/>
    <xdr:sp macro="" textlink="">
      <xdr:nvSpPr>
        <xdr:cNvPr id="418" name="n_1aveValue【保健センター・保健所】&#10;一人当たり面積">
          <a:extLst>
            <a:ext uri="{FF2B5EF4-FFF2-40B4-BE49-F238E27FC236}">
              <a16:creationId xmlns:a16="http://schemas.microsoft.com/office/drawing/2014/main" id="{0C2A3934-DEAE-4FCF-AC74-35CBFA222269}"/>
            </a:ext>
          </a:extLst>
        </xdr:cNvPr>
        <xdr:cNvSpPr txBox="1"/>
      </xdr:nvSpPr>
      <xdr:spPr>
        <a:xfrm>
          <a:off x="21075727" y="105105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100855</xdr:rowOff>
    </xdr:from>
    <xdr:ext cx="469744" cy="259045"/>
    <xdr:sp macro="" textlink="">
      <xdr:nvSpPr>
        <xdr:cNvPr id="419" name="n_2aveValue【保健センター・保健所】&#10;一人当たり面積">
          <a:extLst>
            <a:ext uri="{FF2B5EF4-FFF2-40B4-BE49-F238E27FC236}">
              <a16:creationId xmlns:a16="http://schemas.microsoft.com/office/drawing/2014/main" id="{455C2BEE-86BD-4A3F-935E-6354A430ADB1}"/>
            </a:ext>
          </a:extLst>
        </xdr:cNvPr>
        <xdr:cNvSpPr txBox="1"/>
      </xdr:nvSpPr>
      <xdr:spPr>
        <a:xfrm>
          <a:off x="20199427" y="10387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165371</xdr:rowOff>
    </xdr:from>
    <xdr:ext cx="469744" cy="259045"/>
    <xdr:sp macro="" textlink="">
      <xdr:nvSpPr>
        <xdr:cNvPr id="420" name="n_3aveValue【保健センター・保健所】&#10;一人当たり面積">
          <a:extLst>
            <a:ext uri="{FF2B5EF4-FFF2-40B4-BE49-F238E27FC236}">
              <a16:creationId xmlns:a16="http://schemas.microsoft.com/office/drawing/2014/main" id="{84A9341B-DCE6-48AC-AA8F-02B619AF5411}"/>
            </a:ext>
          </a:extLst>
        </xdr:cNvPr>
        <xdr:cNvSpPr txBox="1"/>
      </xdr:nvSpPr>
      <xdr:spPr>
        <a:xfrm>
          <a:off x="19310427" y="10966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161561</xdr:rowOff>
    </xdr:from>
    <xdr:ext cx="469744" cy="259045"/>
    <xdr:sp macro="" textlink="">
      <xdr:nvSpPr>
        <xdr:cNvPr id="421" name="n_4aveValue【保健センター・保健所】&#10;一人当たり面積">
          <a:extLst>
            <a:ext uri="{FF2B5EF4-FFF2-40B4-BE49-F238E27FC236}">
              <a16:creationId xmlns:a16="http://schemas.microsoft.com/office/drawing/2014/main" id="{8D3FD6E2-DE1F-49E2-9268-A0B1CF9524AE}"/>
            </a:ext>
          </a:extLst>
        </xdr:cNvPr>
        <xdr:cNvSpPr txBox="1"/>
      </xdr:nvSpPr>
      <xdr:spPr>
        <a:xfrm>
          <a:off x="18421427" y="10962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70883</xdr:rowOff>
    </xdr:from>
    <xdr:ext cx="469744" cy="259045"/>
    <xdr:sp macro="" textlink="">
      <xdr:nvSpPr>
        <xdr:cNvPr id="422" name="n_1mainValue【保健センター・保健所】&#10;一人当たり面積">
          <a:extLst>
            <a:ext uri="{FF2B5EF4-FFF2-40B4-BE49-F238E27FC236}">
              <a16:creationId xmlns:a16="http://schemas.microsoft.com/office/drawing/2014/main" id="{AF355D2E-EC24-4411-8148-11BD661362FF}"/>
            </a:ext>
          </a:extLst>
        </xdr:cNvPr>
        <xdr:cNvSpPr txBox="1"/>
      </xdr:nvSpPr>
      <xdr:spPr>
        <a:xfrm>
          <a:off x="21075727" y="108722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76979</xdr:rowOff>
    </xdr:from>
    <xdr:ext cx="469744" cy="259045"/>
    <xdr:sp macro="" textlink="">
      <xdr:nvSpPr>
        <xdr:cNvPr id="423" name="n_2mainValue【保健センター・保健所】&#10;一人当たり面積">
          <a:extLst>
            <a:ext uri="{FF2B5EF4-FFF2-40B4-BE49-F238E27FC236}">
              <a16:creationId xmlns:a16="http://schemas.microsoft.com/office/drawing/2014/main" id="{CAB6DACE-4414-4256-BD6C-BACF92A556EE}"/>
            </a:ext>
          </a:extLst>
        </xdr:cNvPr>
        <xdr:cNvSpPr txBox="1"/>
      </xdr:nvSpPr>
      <xdr:spPr>
        <a:xfrm>
          <a:off x="20199427" y="10878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106951</xdr:rowOff>
    </xdr:from>
    <xdr:ext cx="469744" cy="259045"/>
    <xdr:sp macro="" textlink="">
      <xdr:nvSpPr>
        <xdr:cNvPr id="424" name="n_3mainValue【保健センター・保健所】&#10;一人当たり面積">
          <a:extLst>
            <a:ext uri="{FF2B5EF4-FFF2-40B4-BE49-F238E27FC236}">
              <a16:creationId xmlns:a16="http://schemas.microsoft.com/office/drawing/2014/main" id="{40591C66-F4A6-413D-AAA2-78E5727EE88E}"/>
            </a:ext>
          </a:extLst>
        </xdr:cNvPr>
        <xdr:cNvSpPr txBox="1"/>
      </xdr:nvSpPr>
      <xdr:spPr>
        <a:xfrm>
          <a:off x="19310427" y="105654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113047</xdr:rowOff>
    </xdr:from>
    <xdr:ext cx="469744" cy="259045"/>
    <xdr:sp macro="" textlink="">
      <xdr:nvSpPr>
        <xdr:cNvPr id="425" name="n_4mainValue【保健センター・保健所】&#10;一人当たり面積">
          <a:extLst>
            <a:ext uri="{FF2B5EF4-FFF2-40B4-BE49-F238E27FC236}">
              <a16:creationId xmlns:a16="http://schemas.microsoft.com/office/drawing/2014/main" id="{93AC6C0C-1088-4F9A-9764-DAD59CC45B67}"/>
            </a:ext>
          </a:extLst>
        </xdr:cNvPr>
        <xdr:cNvSpPr txBox="1"/>
      </xdr:nvSpPr>
      <xdr:spPr>
        <a:xfrm>
          <a:off x="18421427" y="10571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26" name="正方形/長方形 425">
          <a:extLst>
            <a:ext uri="{FF2B5EF4-FFF2-40B4-BE49-F238E27FC236}">
              <a16:creationId xmlns:a16="http://schemas.microsoft.com/office/drawing/2014/main" id="{98C655B0-522E-497A-A4C7-18DC3624142C}"/>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27" name="正方形/長方形 426">
          <a:extLst>
            <a:ext uri="{FF2B5EF4-FFF2-40B4-BE49-F238E27FC236}">
              <a16:creationId xmlns:a16="http://schemas.microsoft.com/office/drawing/2014/main" id="{D650FEB0-6AA6-491F-80B1-402FE729CCE2}"/>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28" name="正方形/長方形 427">
          <a:extLst>
            <a:ext uri="{FF2B5EF4-FFF2-40B4-BE49-F238E27FC236}">
              <a16:creationId xmlns:a16="http://schemas.microsoft.com/office/drawing/2014/main" id="{70827CB3-6EEF-4434-AC8A-A98CAEBAF41A}"/>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29" name="正方形/長方形 428">
          <a:extLst>
            <a:ext uri="{FF2B5EF4-FFF2-40B4-BE49-F238E27FC236}">
              <a16:creationId xmlns:a16="http://schemas.microsoft.com/office/drawing/2014/main" id="{E2DC9B72-7FE7-4745-9DC1-2026743E0B5F}"/>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30" name="正方形/長方形 429">
          <a:extLst>
            <a:ext uri="{FF2B5EF4-FFF2-40B4-BE49-F238E27FC236}">
              <a16:creationId xmlns:a16="http://schemas.microsoft.com/office/drawing/2014/main" id="{8FB0C4CF-16A6-48E7-9157-D7C232B6F5AD}"/>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31" name="正方形/長方形 430">
          <a:extLst>
            <a:ext uri="{FF2B5EF4-FFF2-40B4-BE49-F238E27FC236}">
              <a16:creationId xmlns:a16="http://schemas.microsoft.com/office/drawing/2014/main" id="{AC9D663F-1170-4FDC-92A1-5960D19C1AAA}"/>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32" name="正方形/長方形 431">
          <a:extLst>
            <a:ext uri="{FF2B5EF4-FFF2-40B4-BE49-F238E27FC236}">
              <a16:creationId xmlns:a16="http://schemas.microsoft.com/office/drawing/2014/main" id="{7741204A-466D-4C66-B397-5637D95296CA}"/>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33" name="正方形/長方形 432">
          <a:extLst>
            <a:ext uri="{FF2B5EF4-FFF2-40B4-BE49-F238E27FC236}">
              <a16:creationId xmlns:a16="http://schemas.microsoft.com/office/drawing/2014/main" id="{F020C09E-A83D-4D50-9388-802D63A3FC79}"/>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434" name="テキスト ボックス 433">
          <a:extLst>
            <a:ext uri="{FF2B5EF4-FFF2-40B4-BE49-F238E27FC236}">
              <a16:creationId xmlns:a16="http://schemas.microsoft.com/office/drawing/2014/main" id="{4485B23C-EDD6-4B03-AB13-78E87EE3E643}"/>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435" name="直線コネクタ 434">
          <a:extLst>
            <a:ext uri="{FF2B5EF4-FFF2-40B4-BE49-F238E27FC236}">
              <a16:creationId xmlns:a16="http://schemas.microsoft.com/office/drawing/2014/main" id="{2CE11FFA-4CA4-4E07-982D-9FC6904B5CB0}"/>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436" name="テキスト ボックス 435">
          <a:extLst>
            <a:ext uri="{FF2B5EF4-FFF2-40B4-BE49-F238E27FC236}">
              <a16:creationId xmlns:a16="http://schemas.microsoft.com/office/drawing/2014/main" id="{598197D5-F173-4753-A860-FB0C488E54A7}"/>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437" name="直線コネクタ 436">
          <a:extLst>
            <a:ext uri="{FF2B5EF4-FFF2-40B4-BE49-F238E27FC236}">
              <a16:creationId xmlns:a16="http://schemas.microsoft.com/office/drawing/2014/main" id="{70F87363-3994-4E25-82DB-51AD496E6CF7}"/>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438" name="テキスト ボックス 437">
          <a:extLst>
            <a:ext uri="{FF2B5EF4-FFF2-40B4-BE49-F238E27FC236}">
              <a16:creationId xmlns:a16="http://schemas.microsoft.com/office/drawing/2014/main" id="{49D1CE51-3E83-4C07-955C-0553FF02F197}"/>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439" name="直線コネクタ 438">
          <a:extLst>
            <a:ext uri="{FF2B5EF4-FFF2-40B4-BE49-F238E27FC236}">
              <a16:creationId xmlns:a16="http://schemas.microsoft.com/office/drawing/2014/main" id="{8A179553-2BA3-4379-95E1-B9BCC913B475}"/>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440" name="テキスト ボックス 439">
          <a:extLst>
            <a:ext uri="{FF2B5EF4-FFF2-40B4-BE49-F238E27FC236}">
              <a16:creationId xmlns:a16="http://schemas.microsoft.com/office/drawing/2014/main" id="{07679B49-821A-4C34-94FC-4253AC11F6A4}"/>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441" name="直線コネクタ 440">
          <a:extLst>
            <a:ext uri="{FF2B5EF4-FFF2-40B4-BE49-F238E27FC236}">
              <a16:creationId xmlns:a16="http://schemas.microsoft.com/office/drawing/2014/main" id="{9D19A6CF-FFEA-45E6-AC32-ED82A70A22F8}"/>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442" name="テキスト ボックス 441">
          <a:extLst>
            <a:ext uri="{FF2B5EF4-FFF2-40B4-BE49-F238E27FC236}">
              <a16:creationId xmlns:a16="http://schemas.microsoft.com/office/drawing/2014/main" id="{F6258279-4622-4321-94BF-8B2307096BC5}"/>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443" name="直線コネクタ 442">
          <a:extLst>
            <a:ext uri="{FF2B5EF4-FFF2-40B4-BE49-F238E27FC236}">
              <a16:creationId xmlns:a16="http://schemas.microsoft.com/office/drawing/2014/main" id="{89C9135C-0E25-4F48-AC6E-402AB1210F7C}"/>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444" name="テキスト ボックス 443">
          <a:extLst>
            <a:ext uri="{FF2B5EF4-FFF2-40B4-BE49-F238E27FC236}">
              <a16:creationId xmlns:a16="http://schemas.microsoft.com/office/drawing/2014/main" id="{7C0B3216-58B9-4571-A21A-541343C28719}"/>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445" name="直線コネクタ 444">
          <a:extLst>
            <a:ext uri="{FF2B5EF4-FFF2-40B4-BE49-F238E27FC236}">
              <a16:creationId xmlns:a16="http://schemas.microsoft.com/office/drawing/2014/main" id="{AE551A4A-C029-4C6E-B1E1-6CB3C6E0C9AD}"/>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162577</xdr:rowOff>
    </xdr:from>
    <xdr:ext cx="338939" cy="259045"/>
    <xdr:sp macro="" textlink="">
      <xdr:nvSpPr>
        <xdr:cNvPr id="446" name="テキスト ボックス 445">
          <a:extLst>
            <a:ext uri="{FF2B5EF4-FFF2-40B4-BE49-F238E27FC236}">
              <a16:creationId xmlns:a16="http://schemas.microsoft.com/office/drawing/2014/main" id="{28AC5A99-5A06-4134-ABE1-ECECD7120DC8}"/>
            </a:ext>
          </a:extLst>
        </xdr:cNvPr>
        <xdr:cNvSpPr txBox="1"/>
      </xdr:nvSpPr>
      <xdr:spPr>
        <a:xfrm>
          <a:off x="12107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447" name="直線コネクタ 446">
          <a:extLst>
            <a:ext uri="{FF2B5EF4-FFF2-40B4-BE49-F238E27FC236}">
              <a16:creationId xmlns:a16="http://schemas.microsoft.com/office/drawing/2014/main" id="{17B6DEE7-9388-4597-90D5-2064C55C4F5D}"/>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448" name="【消防施設】&#10;有形固定資産減価償却率グラフ枠">
          <a:extLst>
            <a:ext uri="{FF2B5EF4-FFF2-40B4-BE49-F238E27FC236}">
              <a16:creationId xmlns:a16="http://schemas.microsoft.com/office/drawing/2014/main" id="{961DC3C1-C1C7-4D69-9AFD-BE2695D0DE7E}"/>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133350</xdr:rowOff>
    </xdr:from>
    <xdr:to>
      <xdr:col>85</xdr:col>
      <xdr:colOff>126364</xdr:colOff>
      <xdr:row>85</xdr:row>
      <xdr:rowOff>31750</xdr:rowOff>
    </xdr:to>
    <xdr:cxnSp macro="">
      <xdr:nvCxnSpPr>
        <xdr:cNvPr id="449" name="直線コネクタ 448">
          <a:extLst>
            <a:ext uri="{FF2B5EF4-FFF2-40B4-BE49-F238E27FC236}">
              <a16:creationId xmlns:a16="http://schemas.microsoft.com/office/drawing/2014/main" id="{9636601E-619A-4B7C-B95B-4368B7ADB764}"/>
            </a:ext>
          </a:extLst>
        </xdr:cNvPr>
        <xdr:cNvCxnSpPr/>
      </xdr:nvCxnSpPr>
      <xdr:spPr>
        <a:xfrm flipV="1">
          <a:off x="16318864"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35577</xdr:rowOff>
    </xdr:from>
    <xdr:ext cx="469744" cy="259045"/>
    <xdr:sp macro="" textlink="">
      <xdr:nvSpPr>
        <xdr:cNvPr id="450" name="【消防施設】&#10;有形固定資産減価償却率最小値テキスト">
          <a:extLst>
            <a:ext uri="{FF2B5EF4-FFF2-40B4-BE49-F238E27FC236}">
              <a16:creationId xmlns:a16="http://schemas.microsoft.com/office/drawing/2014/main" id="{E2296076-1F4B-4798-A725-A5D8DE16DCFF}"/>
            </a:ext>
          </a:extLst>
        </xdr:cNvPr>
        <xdr:cNvSpPr txBox="1"/>
      </xdr:nvSpPr>
      <xdr:spPr>
        <a:xfrm>
          <a:off x="16357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31750</xdr:rowOff>
    </xdr:from>
    <xdr:to>
      <xdr:col>86</xdr:col>
      <xdr:colOff>25400</xdr:colOff>
      <xdr:row>85</xdr:row>
      <xdr:rowOff>31750</xdr:rowOff>
    </xdr:to>
    <xdr:cxnSp macro="">
      <xdr:nvCxnSpPr>
        <xdr:cNvPr id="451" name="直線コネクタ 450">
          <a:extLst>
            <a:ext uri="{FF2B5EF4-FFF2-40B4-BE49-F238E27FC236}">
              <a16:creationId xmlns:a16="http://schemas.microsoft.com/office/drawing/2014/main" id="{CAC2E01D-52DB-4CD4-A9F5-CA118CE4A54B}"/>
            </a:ext>
          </a:extLst>
        </xdr:cNvPr>
        <xdr:cNvCxnSpPr/>
      </xdr:nvCxnSpPr>
      <xdr:spPr>
        <a:xfrm>
          <a:off x="16230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80027</xdr:rowOff>
    </xdr:from>
    <xdr:ext cx="340478" cy="259045"/>
    <xdr:sp macro="" textlink="">
      <xdr:nvSpPr>
        <xdr:cNvPr id="452" name="【消防施設】&#10;有形固定資産減価償却率最大値テキスト">
          <a:extLst>
            <a:ext uri="{FF2B5EF4-FFF2-40B4-BE49-F238E27FC236}">
              <a16:creationId xmlns:a16="http://schemas.microsoft.com/office/drawing/2014/main" id="{28133FBF-1D99-4ADB-BB1D-F20914154034}"/>
            </a:ext>
          </a:extLst>
        </xdr:cNvPr>
        <xdr:cNvSpPr txBox="1"/>
      </xdr:nvSpPr>
      <xdr:spPr>
        <a:xfrm>
          <a:off x="16357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133350</xdr:rowOff>
    </xdr:from>
    <xdr:to>
      <xdr:col>86</xdr:col>
      <xdr:colOff>25400</xdr:colOff>
      <xdr:row>77</xdr:row>
      <xdr:rowOff>133350</xdr:rowOff>
    </xdr:to>
    <xdr:cxnSp macro="">
      <xdr:nvCxnSpPr>
        <xdr:cNvPr id="453" name="直線コネクタ 452">
          <a:extLst>
            <a:ext uri="{FF2B5EF4-FFF2-40B4-BE49-F238E27FC236}">
              <a16:creationId xmlns:a16="http://schemas.microsoft.com/office/drawing/2014/main" id="{E26A6981-BC44-46FA-BC07-B30DD44F4D12}"/>
            </a:ext>
          </a:extLst>
        </xdr:cNvPr>
        <xdr:cNvCxnSpPr/>
      </xdr:nvCxnSpPr>
      <xdr:spPr>
        <a:xfrm>
          <a:off x="16230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64788</xdr:rowOff>
    </xdr:from>
    <xdr:ext cx="405111" cy="259045"/>
    <xdr:sp macro="" textlink="">
      <xdr:nvSpPr>
        <xdr:cNvPr id="454" name="【消防施設】&#10;有形固定資産減価償却率平均値テキスト">
          <a:extLst>
            <a:ext uri="{FF2B5EF4-FFF2-40B4-BE49-F238E27FC236}">
              <a16:creationId xmlns:a16="http://schemas.microsoft.com/office/drawing/2014/main" id="{C6B3908D-9C28-487B-AD22-AA3DDEB351BF}"/>
            </a:ext>
          </a:extLst>
        </xdr:cNvPr>
        <xdr:cNvSpPr txBox="1"/>
      </xdr:nvSpPr>
      <xdr:spPr>
        <a:xfrm>
          <a:off x="16357600" y="139522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41911</xdr:rowOff>
    </xdr:from>
    <xdr:to>
      <xdr:col>85</xdr:col>
      <xdr:colOff>177800</xdr:colOff>
      <xdr:row>82</xdr:row>
      <xdr:rowOff>143511</xdr:rowOff>
    </xdr:to>
    <xdr:sp macro="" textlink="">
      <xdr:nvSpPr>
        <xdr:cNvPr id="455" name="フローチャート: 判断 454">
          <a:extLst>
            <a:ext uri="{FF2B5EF4-FFF2-40B4-BE49-F238E27FC236}">
              <a16:creationId xmlns:a16="http://schemas.microsoft.com/office/drawing/2014/main" id="{8A850CF7-5E7E-44A6-91A8-0F2C3BB7EB94}"/>
            </a:ext>
          </a:extLst>
        </xdr:cNvPr>
        <xdr:cNvSpPr/>
      </xdr:nvSpPr>
      <xdr:spPr>
        <a:xfrm>
          <a:off x="16268700" y="14100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20320</xdr:rowOff>
    </xdr:from>
    <xdr:to>
      <xdr:col>81</xdr:col>
      <xdr:colOff>101600</xdr:colOff>
      <xdr:row>82</xdr:row>
      <xdr:rowOff>121920</xdr:rowOff>
    </xdr:to>
    <xdr:sp macro="" textlink="">
      <xdr:nvSpPr>
        <xdr:cNvPr id="456" name="フローチャート: 判断 455">
          <a:extLst>
            <a:ext uri="{FF2B5EF4-FFF2-40B4-BE49-F238E27FC236}">
              <a16:creationId xmlns:a16="http://schemas.microsoft.com/office/drawing/2014/main" id="{CC365C27-1511-48BC-A0A5-0C5A008C1852}"/>
            </a:ext>
          </a:extLst>
        </xdr:cNvPr>
        <xdr:cNvSpPr/>
      </xdr:nvSpPr>
      <xdr:spPr>
        <a:xfrm>
          <a:off x="15430500" y="14079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162561</xdr:rowOff>
    </xdr:from>
    <xdr:to>
      <xdr:col>76</xdr:col>
      <xdr:colOff>165100</xdr:colOff>
      <xdr:row>82</xdr:row>
      <xdr:rowOff>92711</xdr:rowOff>
    </xdr:to>
    <xdr:sp macro="" textlink="">
      <xdr:nvSpPr>
        <xdr:cNvPr id="457" name="フローチャート: 判断 456">
          <a:extLst>
            <a:ext uri="{FF2B5EF4-FFF2-40B4-BE49-F238E27FC236}">
              <a16:creationId xmlns:a16="http://schemas.microsoft.com/office/drawing/2014/main" id="{DC73FFBA-27BD-4E8D-89DA-17EC5FD56091}"/>
            </a:ext>
          </a:extLst>
        </xdr:cNvPr>
        <xdr:cNvSpPr/>
      </xdr:nvSpPr>
      <xdr:spPr>
        <a:xfrm>
          <a:off x="14541500" y="14050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76200</xdr:rowOff>
    </xdr:from>
    <xdr:to>
      <xdr:col>72</xdr:col>
      <xdr:colOff>38100</xdr:colOff>
      <xdr:row>83</xdr:row>
      <xdr:rowOff>6350</xdr:rowOff>
    </xdr:to>
    <xdr:sp macro="" textlink="">
      <xdr:nvSpPr>
        <xdr:cNvPr id="458" name="フローチャート: 判断 457">
          <a:extLst>
            <a:ext uri="{FF2B5EF4-FFF2-40B4-BE49-F238E27FC236}">
              <a16:creationId xmlns:a16="http://schemas.microsoft.com/office/drawing/2014/main" id="{012CCB0C-B79B-479F-A82F-AEA686D78B4A}"/>
            </a:ext>
          </a:extLst>
        </xdr:cNvPr>
        <xdr:cNvSpPr/>
      </xdr:nvSpPr>
      <xdr:spPr>
        <a:xfrm>
          <a:off x="13652500" y="1413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166370</xdr:rowOff>
    </xdr:from>
    <xdr:to>
      <xdr:col>67</xdr:col>
      <xdr:colOff>101600</xdr:colOff>
      <xdr:row>82</xdr:row>
      <xdr:rowOff>96520</xdr:rowOff>
    </xdr:to>
    <xdr:sp macro="" textlink="">
      <xdr:nvSpPr>
        <xdr:cNvPr id="459" name="フローチャート: 判断 458">
          <a:extLst>
            <a:ext uri="{FF2B5EF4-FFF2-40B4-BE49-F238E27FC236}">
              <a16:creationId xmlns:a16="http://schemas.microsoft.com/office/drawing/2014/main" id="{77219AC8-E463-4FBD-AC8D-5FB1439FCBBE}"/>
            </a:ext>
          </a:extLst>
        </xdr:cNvPr>
        <xdr:cNvSpPr/>
      </xdr:nvSpPr>
      <xdr:spPr>
        <a:xfrm>
          <a:off x="12763500" y="1405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460" name="テキスト ボックス 459">
          <a:extLst>
            <a:ext uri="{FF2B5EF4-FFF2-40B4-BE49-F238E27FC236}">
              <a16:creationId xmlns:a16="http://schemas.microsoft.com/office/drawing/2014/main" id="{33B8881F-FD5F-44E1-88C4-33500AE9C652}"/>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461" name="テキスト ボックス 460">
          <a:extLst>
            <a:ext uri="{FF2B5EF4-FFF2-40B4-BE49-F238E27FC236}">
              <a16:creationId xmlns:a16="http://schemas.microsoft.com/office/drawing/2014/main" id="{91EC0D44-B8EF-4AC3-9C9F-5C6D91FE1987}"/>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462" name="テキスト ボックス 461">
          <a:extLst>
            <a:ext uri="{FF2B5EF4-FFF2-40B4-BE49-F238E27FC236}">
              <a16:creationId xmlns:a16="http://schemas.microsoft.com/office/drawing/2014/main" id="{68BB9FC7-0ED7-4313-9725-F1D1E6DA1E05}"/>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463" name="テキスト ボックス 462">
          <a:extLst>
            <a:ext uri="{FF2B5EF4-FFF2-40B4-BE49-F238E27FC236}">
              <a16:creationId xmlns:a16="http://schemas.microsoft.com/office/drawing/2014/main" id="{2C4C0E81-451C-4676-BC9E-0B0FC88EEFBB}"/>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464" name="テキスト ボックス 463">
          <a:extLst>
            <a:ext uri="{FF2B5EF4-FFF2-40B4-BE49-F238E27FC236}">
              <a16:creationId xmlns:a16="http://schemas.microsoft.com/office/drawing/2014/main" id="{E94640EE-4DA4-4BEA-9582-829D9CA823A3}"/>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147320</xdr:rowOff>
    </xdr:from>
    <xdr:to>
      <xdr:col>85</xdr:col>
      <xdr:colOff>177800</xdr:colOff>
      <xdr:row>83</xdr:row>
      <xdr:rowOff>77470</xdr:rowOff>
    </xdr:to>
    <xdr:sp macro="" textlink="">
      <xdr:nvSpPr>
        <xdr:cNvPr id="465" name="楕円 464">
          <a:extLst>
            <a:ext uri="{FF2B5EF4-FFF2-40B4-BE49-F238E27FC236}">
              <a16:creationId xmlns:a16="http://schemas.microsoft.com/office/drawing/2014/main" id="{67AA654A-81EC-44B9-9037-B0648AC59326}"/>
            </a:ext>
          </a:extLst>
        </xdr:cNvPr>
        <xdr:cNvSpPr/>
      </xdr:nvSpPr>
      <xdr:spPr>
        <a:xfrm>
          <a:off x="16268700" y="14206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82</xdr:row>
      <xdr:rowOff>125747</xdr:rowOff>
    </xdr:from>
    <xdr:ext cx="405111" cy="259045"/>
    <xdr:sp macro="" textlink="">
      <xdr:nvSpPr>
        <xdr:cNvPr id="466" name="【消防施設】&#10;有形固定資産減価償却率該当値テキスト">
          <a:extLst>
            <a:ext uri="{FF2B5EF4-FFF2-40B4-BE49-F238E27FC236}">
              <a16:creationId xmlns:a16="http://schemas.microsoft.com/office/drawing/2014/main" id="{5B1867E1-3679-482C-8837-1DF527DB7002}"/>
            </a:ext>
          </a:extLst>
        </xdr:cNvPr>
        <xdr:cNvSpPr txBox="1"/>
      </xdr:nvSpPr>
      <xdr:spPr>
        <a:xfrm>
          <a:off x="16357600" y="1418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82</xdr:row>
      <xdr:rowOff>130811</xdr:rowOff>
    </xdr:from>
    <xdr:to>
      <xdr:col>81</xdr:col>
      <xdr:colOff>101600</xdr:colOff>
      <xdr:row>83</xdr:row>
      <xdr:rowOff>60961</xdr:rowOff>
    </xdr:to>
    <xdr:sp macro="" textlink="">
      <xdr:nvSpPr>
        <xdr:cNvPr id="467" name="楕円 466">
          <a:extLst>
            <a:ext uri="{FF2B5EF4-FFF2-40B4-BE49-F238E27FC236}">
              <a16:creationId xmlns:a16="http://schemas.microsoft.com/office/drawing/2014/main" id="{AC54FA04-DDCB-4B95-BA4B-76C2F53EB7F3}"/>
            </a:ext>
          </a:extLst>
        </xdr:cNvPr>
        <xdr:cNvSpPr/>
      </xdr:nvSpPr>
      <xdr:spPr>
        <a:xfrm>
          <a:off x="15430500" y="14189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10161</xdr:rowOff>
    </xdr:from>
    <xdr:to>
      <xdr:col>85</xdr:col>
      <xdr:colOff>127000</xdr:colOff>
      <xdr:row>83</xdr:row>
      <xdr:rowOff>26670</xdr:rowOff>
    </xdr:to>
    <xdr:cxnSp macro="">
      <xdr:nvCxnSpPr>
        <xdr:cNvPr id="468" name="直線コネクタ 467">
          <a:extLst>
            <a:ext uri="{FF2B5EF4-FFF2-40B4-BE49-F238E27FC236}">
              <a16:creationId xmlns:a16="http://schemas.microsoft.com/office/drawing/2014/main" id="{A66031C1-C8DC-4DD5-8B44-45641515429C}"/>
            </a:ext>
          </a:extLst>
        </xdr:cNvPr>
        <xdr:cNvCxnSpPr/>
      </xdr:nvCxnSpPr>
      <xdr:spPr>
        <a:xfrm>
          <a:off x="15481300" y="14240511"/>
          <a:ext cx="838200" cy="165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82</xdr:row>
      <xdr:rowOff>114300</xdr:rowOff>
    </xdr:from>
    <xdr:to>
      <xdr:col>76</xdr:col>
      <xdr:colOff>165100</xdr:colOff>
      <xdr:row>83</xdr:row>
      <xdr:rowOff>44450</xdr:rowOff>
    </xdr:to>
    <xdr:sp macro="" textlink="">
      <xdr:nvSpPr>
        <xdr:cNvPr id="469" name="楕円 468">
          <a:extLst>
            <a:ext uri="{FF2B5EF4-FFF2-40B4-BE49-F238E27FC236}">
              <a16:creationId xmlns:a16="http://schemas.microsoft.com/office/drawing/2014/main" id="{21BECF15-6938-46A5-8B4E-F361C5802AD9}"/>
            </a:ext>
          </a:extLst>
        </xdr:cNvPr>
        <xdr:cNvSpPr/>
      </xdr:nvSpPr>
      <xdr:spPr>
        <a:xfrm>
          <a:off x="14541500" y="1417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82</xdr:row>
      <xdr:rowOff>165100</xdr:rowOff>
    </xdr:from>
    <xdr:to>
      <xdr:col>81</xdr:col>
      <xdr:colOff>50800</xdr:colOff>
      <xdr:row>83</xdr:row>
      <xdr:rowOff>10161</xdr:rowOff>
    </xdr:to>
    <xdr:cxnSp macro="">
      <xdr:nvCxnSpPr>
        <xdr:cNvPr id="470" name="直線コネクタ 469">
          <a:extLst>
            <a:ext uri="{FF2B5EF4-FFF2-40B4-BE49-F238E27FC236}">
              <a16:creationId xmlns:a16="http://schemas.microsoft.com/office/drawing/2014/main" id="{92B8345B-9129-4B85-BCAA-5C1D798A709C}"/>
            </a:ext>
          </a:extLst>
        </xdr:cNvPr>
        <xdr:cNvCxnSpPr/>
      </xdr:nvCxnSpPr>
      <xdr:spPr>
        <a:xfrm>
          <a:off x="14592300" y="14224000"/>
          <a:ext cx="889000" cy="16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96520</xdr:rowOff>
    </xdr:from>
    <xdr:to>
      <xdr:col>72</xdr:col>
      <xdr:colOff>38100</xdr:colOff>
      <xdr:row>83</xdr:row>
      <xdr:rowOff>26670</xdr:rowOff>
    </xdr:to>
    <xdr:sp macro="" textlink="">
      <xdr:nvSpPr>
        <xdr:cNvPr id="471" name="楕円 470">
          <a:extLst>
            <a:ext uri="{FF2B5EF4-FFF2-40B4-BE49-F238E27FC236}">
              <a16:creationId xmlns:a16="http://schemas.microsoft.com/office/drawing/2014/main" id="{6AA676FE-0D2B-444E-AA83-9E7853C2666A}"/>
            </a:ext>
          </a:extLst>
        </xdr:cNvPr>
        <xdr:cNvSpPr/>
      </xdr:nvSpPr>
      <xdr:spPr>
        <a:xfrm>
          <a:off x="13652500" y="14155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82</xdr:row>
      <xdr:rowOff>147320</xdr:rowOff>
    </xdr:from>
    <xdr:to>
      <xdr:col>76</xdr:col>
      <xdr:colOff>114300</xdr:colOff>
      <xdr:row>82</xdr:row>
      <xdr:rowOff>165100</xdr:rowOff>
    </xdr:to>
    <xdr:cxnSp macro="">
      <xdr:nvCxnSpPr>
        <xdr:cNvPr id="472" name="直線コネクタ 471">
          <a:extLst>
            <a:ext uri="{FF2B5EF4-FFF2-40B4-BE49-F238E27FC236}">
              <a16:creationId xmlns:a16="http://schemas.microsoft.com/office/drawing/2014/main" id="{956B3BAB-FDF9-4BE8-9A52-DA359A88FD60}"/>
            </a:ext>
          </a:extLst>
        </xdr:cNvPr>
        <xdr:cNvCxnSpPr/>
      </xdr:nvCxnSpPr>
      <xdr:spPr>
        <a:xfrm>
          <a:off x="13703300" y="14206220"/>
          <a:ext cx="889000" cy="17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82</xdr:row>
      <xdr:rowOff>77470</xdr:rowOff>
    </xdr:from>
    <xdr:to>
      <xdr:col>67</xdr:col>
      <xdr:colOff>101600</xdr:colOff>
      <xdr:row>83</xdr:row>
      <xdr:rowOff>7620</xdr:rowOff>
    </xdr:to>
    <xdr:sp macro="" textlink="">
      <xdr:nvSpPr>
        <xdr:cNvPr id="473" name="楕円 472">
          <a:extLst>
            <a:ext uri="{FF2B5EF4-FFF2-40B4-BE49-F238E27FC236}">
              <a16:creationId xmlns:a16="http://schemas.microsoft.com/office/drawing/2014/main" id="{0F9A44D1-6F4C-415E-BEC0-7DB1DE49C3C0}"/>
            </a:ext>
          </a:extLst>
        </xdr:cNvPr>
        <xdr:cNvSpPr/>
      </xdr:nvSpPr>
      <xdr:spPr>
        <a:xfrm>
          <a:off x="12763500" y="14136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82</xdr:row>
      <xdr:rowOff>128270</xdr:rowOff>
    </xdr:from>
    <xdr:to>
      <xdr:col>71</xdr:col>
      <xdr:colOff>177800</xdr:colOff>
      <xdr:row>82</xdr:row>
      <xdr:rowOff>147320</xdr:rowOff>
    </xdr:to>
    <xdr:cxnSp macro="">
      <xdr:nvCxnSpPr>
        <xdr:cNvPr id="474" name="直線コネクタ 473">
          <a:extLst>
            <a:ext uri="{FF2B5EF4-FFF2-40B4-BE49-F238E27FC236}">
              <a16:creationId xmlns:a16="http://schemas.microsoft.com/office/drawing/2014/main" id="{EF58AB5F-9703-409E-A6DE-4E7796090E63}"/>
            </a:ext>
          </a:extLst>
        </xdr:cNvPr>
        <xdr:cNvCxnSpPr/>
      </xdr:nvCxnSpPr>
      <xdr:spPr>
        <a:xfrm>
          <a:off x="12814300" y="1418717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138447</xdr:rowOff>
    </xdr:from>
    <xdr:ext cx="405111" cy="259045"/>
    <xdr:sp macro="" textlink="">
      <xdr:nvSpPr>
        <xdr:cNvPr id="475" name="n_1aveValue【消防施設】&#10;有形固定資産減価償却率">
          <a:extLst>
            <a:ext uri="{FF2B5EF4-FFF2-40B4-BE49-F238E27FC236}">
              <a16:creationId xmlns:a16="http://schemas.microsoft.com/office/drawing/2014/main" id="{DDBEEDAE-544F-4433-B591-49E7C616BFD3}"/>
            </a:ext>
          </a:extLst>
        </xdr:cNvPr>
        <xdr:cNvSpPr txBox="1"/>
      </xdr:nvSpPr>
      <xdr:spPr>
        <a:xfrm>
          <a:off x="15266044" y="13854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109238</xdr:rowOff>
    </xdr:from>
    <xdr:ext cx="405111" cy="259045"/>
    <xdr:sp macro="" textlink="">
      <xdr:nvSpPr>
        <xdr:cNvPr id="476" name="n_2aveValue【消防施設】&#10;有形固定資産減価償却率">
          <a:extLst>
            <a:ext uri="{FF2B5EF4-FFF2-40B4-BE49-F238E27FC236}">
              <a16:creationId xmlns:a16="http://schemas.microsoft.com/office/drawing/2014/main" id="{09A26D7A-944D-497B-A276-63AC51E72932}"/>
            </a:ext>
          </a:extLst>
        </xdr:cNvPr>
        <xdr:cNvSpPr txBox="1"/>
      </xdr:nvSpPr>
      <xdr:spPr>
        <a:xfrm>
          <a:off x="14389744" y="13825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22877</xdr:rowOff>
    </xdr:from>
    <xdr:ext cx="405111" cy="259045"/>
    <xdr:sp macro="" textlink="">
      <xdr:nvSpPr>
        <xdr:cNvPr id="477" name="n_3aveValue【消防施設】&#10;有形固定資産減価償却率">
          <a:extLst>
            <a:ext uri="{FF2B5EF4-FFF2-40B4-BE49-F238E27FC236}">
              <a16:creationId xmlns:a16="http://schemas.microsoft.com/office/drawing/2014/main" id="{B93DAF4D-F1DC-49F0-82DF-9B9C9B8354EC}"/>
            </a:ext>
          </a:extLst>
        </xdr:cNvPr>
        <xdr:cNvSpPr txBox="1"/>
      </xdr:nvSpPr>
      <xdr:spPr>
        <a:xfrm>
          <a:off x="13500744" y="13910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113047</xdr:rowOff>
    </xdr:from>
    <xdr:ext cx="405111" cy="259045"/>
    <xdr:sp macro="" textlink="">
      <xdr:nvSpPr>
        <xdr:cNvPr id="478" name="n_4aveValue【消防施設】&#10;有形固定資産減価償却率">
          <a:extLst>
            <a:ext uri="{FF2B5EF4-FFF2-40B4-BE49-F238E27FC236}">
              <a16:creationId xmlns:a16="http://schemas.microsoft.com/office/drawing/2014/main" id="{8AE2DB7E-6B5C-4D45-97BD-FB8011D06CAF}"/>
            </a:ext>
          </a:extLst>
        </xdr:cNvPr>
        <xdr:cNvSpPr txBox="1"/>
      </xdr:nvSpPr>
      <xdr:spPr>
        <a:xfrm>
          <a:off x="12611744" y="13829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52088</xdr:rowOff>
    </xdr:from>
    <xdr:ext cx="405111" cy="259045"/>
    <xdr:sp macro="" textlink="">
      <xdr:nvSpPr>
        <xdr:cNvPr id="479" name="n_1mainValue【消防施設】&#10;有形固定資産減価償却率">
          <a:extLst>
            <a:ext uri="{FF2B5EF4-FFF2-40B4-BE49-F238E27FC236}">
              <a16:creationId xmlns:a16="http://schemas.microsoft.com/office/drawing/2014/main" id="{F578B834-E128-4B52-B7E5-DCDD54E416C4}"/>
            </a:ext>
          </a:extLst>
        </xdr:cNvPr>
        <xdr:cNvSpPr txBox="1"/>
      </xdr:nvSpPr>
      <xdr:spPr>
        <a:xfrm>
          <a:off x="15266044" y="14282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35577</xdr:rowOff>
    </xdr:from>
    <xdr:ext cx="405111" cy="259045"/>
    <xdr:sp macro="" textlink="">
      <xdr:nvSpPr>
        <xdr:cNvPr id="480" name="n_2mainValue【消防施設】&#10;有形固定資産減価償却率">
          <a:extLst>
            <a:ext uri="{FF2B5EF4-FFF2-40B4-BE49-F238E27FC236}">
              <a16:creationId xmlns:a16="http://schemas.microsoft.com/office/drawing/2014/main" id="{A20084C5-B656-424B-9EFF-B4CFAC3F612D}"/>
            </a:ext>
          </a:extLst>
        </xdr:cNvPr>
        <xdr:cNvSpPr txBox="1"/>
      </xdr:nvSpPr>
      <xdr:spPr>
        <a:xfrm>
          <a:off x="14389744" y="14265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17797</xdr:rowOff>
    </xdr:from>
    <xdr:ext cx="405111" cy="259045"/>
    <xdr:sp macro="" textlink="">
      <xdr:nvSpPr>
        <xdr:cNvPr id="481" name="n_3mainValue【消防施設】&#10;有形固定資産減価償却率">
          <a:extLst>
            <a:ext uri="{FF2B5EF4-FFF2-40B4-BE49-F238E27FC236}">
              <a16:creationId xmlns:a16="http://schemas.microsoft.com/office/drawing/2014/main" id="{F15961AF-5774-4E99-A1D8-7B4DAC76CB7E}"/>
            </a:ext>
          </a:extLst>
        </xdr:cNvPr>
        <xdr:cNvSpPr txBox="1"/>
      </xdr:nvSpPr>
      <xdr:spPr>
        <a:xfrm>
          <a:off x="13500744" y="14248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170197</xdr:rowOff>
    </xdr:from>
    <xdr:ext cx="405111" cy="259045"/>
    <xdr:sp macro="" textlink="">
      <xdr:nvSpPr>
        <xdr:cNvPr id="482" name="n_4mainValue【消防施設】&#10;有形固定資産減価償却率">
          <a:extLst>
            <a:ext uri="{FF2B5EF4-FFF2-40B4-BE49-F238E27FC236}">
              <a16:creationId xmlns:a16="http://schemas.microsoft.com/office/drawing/2014/main" id="{4D827941-4105-48E9-A3F7-F98373107381}"/>
            </a:ext>
          </a:extLst>
        </xdr:cNvPr>
        <xdr:cNvSpPr txBox="1"/>
      </xdr:nvSpPr>
      <xdr:spPr>
        <a:xfrm>
          <a:off x="12611744" y="14229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483" name="正方形/長方形 482">
          <a:extLst>
            <a:ext uri="{FF2B5EF4-FFF2-40B4-BE49-F238E27FC236}">
              <a16:creationId xmlns:a16="http://schemas.microsoft.com/office/drawing/2014/main" id="{DC657281-0329-46B3-B0E7-2165635C655B}"/>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84" name="正方形/長方形 483">
          <a:extLst>
            <a:ext uri="{FF2B5EF4-FFF2-40B4-BE49-F238E27FC236}">
              <a16:creationId xmlns:a16="http://schemas.microsoft.com/office/drawing/2014/main" id="{A6BD3C41-3923-497B-B8BC-3DAA0ED70BAA}"/>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85" name="正方形/長方形 484">
          <a:extLst>
            <a:ext uri="{FF2B5EF4-FFF2-40B4-BE49-F238E27FC236}">
              <a16:creationId xmlns:a16="http://schemas.microsoft.com/office/drawing/2014/main" id="{8D4AC81E-AB52-450C-BDBC-2250ADC6E5DB}"/>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86" name="正方形/長方形 485">
          <a:extLst>
            <a:ext uri="{FF2B5EF4-FFF2-40B4-BE49-F238E27FC236}">
              <a16:creationId xmlns:a16="http://schemas.microsoft.com/office/drawing/2014/main" id="{2750A072-5D72-4B0C-8AE2-1E9FD722DEA9}"/>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87" name="正方形/長方形 486">
          <a:extLst>
            <a:ext uri="{FF2B5EF4-FFF2-40B4-BE49-F238E27FC236}">
              <a16:creationId xmlns:a16="http://schemas.microsoft.com/office/drawing/2014/main" id="{30A8C888-704B-4F0E-A1B0-F076C0EBC727}"/>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88" name="正方形/長方形 487">
          <a:extLst>
            <a:ext uri="{FF2B5EF4-FFF2-40B4-BE49-F238E27FC236}">
              <a16:creationId xmlns:a16="http://schemas.microsoft.com/office/drawing/2014/main" id="{A1B58309-91F0-4843-BFF0-D66BC10239B1}"/>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89" name="正方形/長方形 488">
          <a:extLst>
            <a:ext uri="{FF2B5EF4-FFF2-40B4-BE49-F238E27FC236}">
              <a16:creationId xmlns:a16="http://schemas.microsoft.com/office/drawing/2014/main" id="{26FFC8BB-FDAD-49D8-B40A-484724D63121}"/>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90" name="正方形/長方形 489">
          <a:extLst>
            <a:ext uri="{FF2B5EF4-FFF2-40B4-BE49-F238E27FC236}">
              <a16:creationId xmlns:a16="http://schemas.microsoft.com/office/drawing/2014/main" id="{87130F42-2BD7-44B4-AF5A-113FEBE5B709}"/>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491" name="テキスト ボックス 490">
          <a:extLst>
            <a:ext uri="{FF2B5EF4-FFF2-40B4-BE49-F238E27FC236}">
              <a16:creationId xmlns:a16="http://schemas.microsoft.com/office/drawing/2014/main" id="{D014D9D9-23F7-4753-80C7-5B07DA8EC2E9}"/>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492" name="直線コネクタ 491">
          <a:extLst>
            <a:ext uri="{FF2B5EF4-FFF2-40B4-BE49-F238E27FC236}">
              <a16:creationId xmlns:a16="http://schemas.microsoft.com/office/drawing/2014/main" id="{65953B9A-7B65-4480-A17A-818AD22BAF50}"/>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493" name="直線コネクタ 492">
          <a:extLst>
            <a:ext uri="{FF2B5EF4-FFF2-40B4-BE49-F238E27FC236}">
              <a16:creationId xmlns:a16="http://schemas.microsoft.com/office/drawing/2014/main" id="{6BE6CE2A-926A-4EDF-9224-45959853A9E1}"/>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494" name="テキスト ボックス 493">
          <a:extLst>
            <a:ext uri="{FF2B5EF4-FFF2-40B4-BE49-F238E27FC236}">
              <a16:creationId xmlns:a16="http://schemas.microsoft.com/office/drawing/2014/main" id="{E24EDC31-F1CB-4BD5-B0E7-95A9A5646D1E}"/>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495" name="直線コネクタ 494">
          <a:extLst>
            <a:ext uri="{FF2B5EF4-FFF2-40B4-BE49-F238E27FC236}">
              <a16:creationId xmlns:a16="http://schemas.microsoft.com/office/drawing/2014/main" id="{96C2FB99-003A-4A24-BBF1-EDF3AAC7487B}"/>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496" name="テキスト ボックス 495">
          <a:extLst>
            <a:ext uri="{FF2B5EF4-FFF2-40B4-BE49-F238E27FC236}">
              <a16:creationId xmlns:a16="http://schemas.microsoft.com/office/drawing/2014/main" id="{87611252-406C-4A7A-9A44-6E867C223AEF}"/>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497" name="直線コネクタ 496">
          <a:extLst>
            <a:ext uri="{FF2B5EF4-FFF2-40B4-BE49-F238E27FC236}">
              <a16:creationId xmlns:a16="http://schemas.microsoft.com/office/drawing/2014/main" id="{2FA8EC01-D3B5-4056-B25E-10D0FADAA79C}"/>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498" name="テキスト ボックス 497">
          <a:extLst>
            <a:ext uri="{FF2B5EF4-FFF2-40B4-BE49-F238E27FC236}">
              <a16:creationId xmlns:a16="http://schemas.microsoft.com/office/drawing/2014/main" id="{0753DC75-45ED-42C2-9366-ABB6345B87A1}"/>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499" name="直線コネクタ 498">
          <a:extLst>
            <a:ext uri="{FF2B5EF4-FFF2-40B4-BE49-F238E27FC236}">
              <a16:creationId xmlns:a16="http://schemas.microsoft.com/office/drawing/2014/main" id="{C1AA84E3-CAFD-469B-8AB2-1D580913FF03}"/>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500" name="テキスト ボックス 499">
          <a:extLst>
            <a:ext uri="{FF2B5EF4-FFF2-40B4-BE49-F238E27FC236}">
              <a16:creationId xmlns:a16="http://schemas.microsoft.com/office/drawing/2014/main" id="{0FE39DFB-4DFB-4F2F-AB14-6FAE208CE6C5}"/>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501" name="直線コネクタ 500">
          <a:extLst>
            <a:ext uri="{FF2B5EF4-FFF2-40B4-BE49-F238E27FC236}">
              <a16:creationId xmlns:a16="http://schemas.microsoft.com/office/drawing/2014/main" id="{9444CA28-8B4B-4E4B-A945-1589B3673D3C}"/>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502" name="テキスト ボックス 501">
          <a:extLst>
            <a:ext uri="{FF2B5EF4-FFF2-40B4-BE49-F238E27FC236}">
              <a16:creationId xmlns:a16="http://schemas.microsoft.com/office/drawing/2014/main" id="{CC2C2AF4-E55C-40EE-8293-D9600A630226}"/>
            </a:ext>
          </a:extLst>
        </xdr:cNvPr>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503" name="直線コネクタ 502">
          <a:extLst>
            <a:ext uri="{FF2B5EF4-FFF2-40B4-BE49-F238E27FC236}">
              <a16:creationId xmlns:a16="http://schemas.microsoft.com/office/drawing/2014/main" id="{8CAEFDE8-F3EC-4209-A049-C488C1F3E3E6}"/>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504" name="テキスト ボックス 503">
          <a:extLst>
            <a:ext uri="{FF2B5EF4-FFF2-40B4-BE49-F238E27FC236}">
              <a16:creationId xmlns:a16="http://schemas.microsoft.com/office/drawing/2014/main" id="{13D6C270-8F90-4FF9-A1B9-569267C22E98}"/>
            </a:ext>
          </a:extLst>
        </xdr:cNvPr>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505" name="直線コネクタ 504">
          <a:extLst>
            <a:ext uri="{FF2B5EF4-FFF2-40B4-BE49-F238E27FC236}">
              <a16:creationId xmlns:a16="http://schemas.microsoft.com/office/drawing/2014/main" id="{414743B3-7367-4109-AC19-8F2BBDDF469B}"/>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506" name="テキスト ボックス 505">
          <a:extLst>
            <a:ext uri="{FF2B5EF4-FFF2-40B4-BE49-F238E27FC236}">
              <a16:creationId xmlns:a16="http://schemas.microsoft.com/office/drawing/2014/main" id="{FFF138F0-E53B-40B8-93CA-A02F7B3B8A53}"/>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07" name="【消防施設】&#10;一人当たり面積グラフ枠">
          <a:extLst>
            <a:ext uri="{FF2B5EF4-FFF2-40B4-BE49-F238E27FC236}">
              <a16:creationId xmlns:a16="http://schemas.microsoft.com/office/drawing/2014/main" id="{1130BF2B-4DA7-463C-964F-8EA9AA927620}"/>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121376</xdr:rowOff>
    </xdr:from>
    <xdr:to>
      <xdr:col>116</xdr:col>
      <xdr:colOff>62864</xdr:colOff>
      <xdr:row>86</xdr:row>
      <xdr:rowOff>136071</xdr:rowOff>
    </xdr:to>
    <xdr:cxnSp macro="">
      <xdr:nvCxnSpPr>
        <xdr:cNvPr id="508" name="直線コネクタ 507">
          <a:extLst>
            <a:ext uri="{FF2B5EF4-FFF2-40B4-BE49-F238E27FC236}">
              <a16:creationId xmlns:a16="http://schemas.microsoft.com/office/drawing/2014/main" id="{3C2E19BA-4EB8-4A40-89C3-C14A690AC8C7}"/>
            </a:ext>
          </a:extLst>
        </xdr:cNvPr>
        <xdr:cNvCxnSpPr/>
      </xdr:nvCxnSpPr>
      <xdr:spPr>
        <a:xfrm flipV="1">
          <a:off x="22160864" y="13323026"/>
          <a:ext cx="0" cy="15577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139898</xdr:rowOff>
    </xdr:from>
    <xdr:ext cx="469744" cy="259045"/>
    <xdr:sp macro="" textlink="">
      <xdr:nvSpPr>
        <xdr:cNvPr id="509" name="【消防施設】&#10;一人当たり面積最小値テキスト">
          <a:extLst>
            <a:ext uri="{FF2B5EF4-FFF2-40B4-BE49-F238E27FC236}">
              <a16:creationId xmlns:a16="http://schemas.microsoft.com/office/drawing/2014/main" id="{B8097448-1DB7-4A45-BBF4-1DB9DA92C63D}"/>
            </a:ext>
          </a:extLst>
        </xdr:cNvPr>
        <xdr:cNvSpPr txBox="1"/>
      </xdr:nvSpPr>
      <xdr:spPr>
        <a:xfrm>
          <a:off x="22199600" y="14884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136071</xdr:rowOff>
    </xdr:from>
    <xdr:to>
      <xdr:col>116</xdr:col>
      <xdr:colOff>152400</xdr:colOff>
      <xdr:row>86</xdr:row>
      <xdr:rowOff>136071</xdr:rowOff>
    </xdr:to>
    <xdr:cxnSp macro="">
      <xdr:nvCxnSpPr>
        <xdr:cNvPr id="510" name="直線コネクタ 509">
          <a:extLst>
            <a:ext uri="{FF2B5EF4-FFF2-40B4-BE49-F238E27FC236}">
              <a16:creationId xmlns:a16="http://schemas.microsoft.com/office/drawing/2014/main" id="{6985FF96-1330-42EE-857A-D90E66AE43DA}"/>
            </a:ext>
          </a:extLst>
        </xdr:cNvPr>
        <xdr:cNvCxnSpPr/>
      </xdr:nvCxnSpPr>
      <xdr:spPr>
        <a:xfrm>
          <a:off x="22072600" y="14880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68053</xdr:rowOff>
    </xdr:from>
    <xdr:ext cx="469744" cy="259045"/>
    <xdr:sp macro="" textlink="">
      <xdr:nvSpPr>
        <xdr:cNvPr id="511" name="【消防施設】&#10;一人当たり面積最大値テキスト">
          <a:extLst>
            <a:ext uri="{FF2B5EF4-FFF2-40B4-BE49-F238E27FC236}">
              <a16:creationId xmlns:a16="http://schemas.microsoft.com/office/drawing/2014/main" id="{02E95EFD-6A5D-4B23-B998-74622701A2F8}"/>
            </a:ext>
          </a:extLst>
        </xdr:cNvPr>
        <xdr:cNvSpPr txBox="1"/>
      </xdr:nvSpPr>
      <xdr:spPr>
        <a:xfrm>
          <a:off x="22199600" y="130982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121376</xdr:rowOff>
    </xdr:from>
    <xdr:to>
      <xdr:col>116</xdr:col>
      <xdr:colOff>152400</xdr:colOff>
      <xdr:row>77</xdr:row>
      <xdr:rowOff>121376</xdr:rowOff>
    </xdr:to>
    <xdr:cxnSp macro="">
      <xdr:nvCxnSpPr>
        <xdr:cNvPr id="512" name="直線コネクタ 511">
          <a:extLst>
            <a:ext uri="{FF2B5EF4-FFF2-40B4-BE49-F238E27FC236}">
              <a16:creationId xmlns:a16="http://schemas.microsoft.com/office/drawing/2014/main" id="{5C46941B-66CB-4C7B-BCC6-05C60DE48DF8}"/>
            </a:ext>
          </a:extLst>
        </xdr:cNvPr>
        <xdr:cNvCxnSpPr/>
      </xdr:nvCxnSpPr>
      <xdr:spPr>
        <a:xfrm>
          <a:off x="22072600" y="133230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9814</xdr:rowOff>
    </xdr:from>
    <xdr:ext cx="469744" cy="259045"/>
    <xdr:sp macro="" textlink="">
      <xdr:nvSpPr>
        <xdr:cNvPr id="513" name="【消防施設】&#10;一人当たり面積平均値テキスト">
          <a:extLst>
            <a:ext uri="{FF2B5EF4-FFF2-40B4-BE49-F238E27FC236}">
              <a16:creationId xmlns:a16="http://schemas.microsoft.com/office/drawing/2014/main" id="{7976402F-6F79-4B51-A5DA-EB44014AB2A9}"/>
            </a:ext>
          </a:extLst>
        </xdr:cNvPr>
        <xdr:cNvSpPr txBox="1"/>
      </xdr:nvSpPr>
      <xdr:spPr>
        <a:xfrm>
          <a:off x="22199600" y="144116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31387</xdr:rowOff>
    </xdr:from>
    <xdr:to>
      <xdr:col>116</xdr:col>
      <xdr:colOff>114300</xdr:colOff>
      <xdr:row>84</xdr:row>
      <xdr:rowOff>132987</xdr:rowOff>
    </xdr:to>
    <xdr:sp macro="" textlink="">
      <xdr:nvSpPr>
        <xdr:cNvPr id="514" name="フローチャート: 判断 513">
          <a:extLst>
            <a:ext uri="{FF2B5EF4-FFF2-40B4-BE49-F238E27FC236}">
              <a16:creationId xmlns:a16="http://schemas.microsoft.com/office/drawing/2014/main" id="{0B027E85-0A94-4713-A83D-4A4176939548}"/>
            </a:ext>
          </a:extLst>
        </xdr:cNvPr>
        <xdr:cNvSpPr/>
      </xdr:nvSpPr>
      <xdr:spPr>
        <a:xfrm>
          <a:off x="22110700" y="14433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26488</xdr:rowOff>
    </xdr:from>
    <xdr:to>
      <xdr:col>112</xdr:col>
      <xdr:colOff>38100</xdr:colOff>
      <xdr:row>84</xdr:row>
      <xdr:rowOff>128088</xdr:rowOff>
    </xdr:to>
    <xdr:sp macro="" textlink="">
      <xdr:nvSpPr>
        <xdr:cNvPr id="515" name="フローチャート: 判断 514">
          <a:extLst>
            <a:ext uri="{FF2B5EF4-FFF2-40B4-BE49-F238E27FC236}">
              <a16:creationId xmlns:a16="http://schemas.microsoft.com/office/drawing/2014/main" id="{F9344768-0DAE-4CA9-9B99-3438D944ABD1}"/>
            </a:ext>
          </a:extLst>
        </xdr:cNvPr>
        <xdr:cNvSpPr/>
      </xdr:nvSpPr>
      <xdr:spPr>
        <a:xfrm>
          <a:off x="21272500" y="14428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18324</xdr:rowOff>
    </xdr:from>
    <xdr:to>
      <xdr:col>107</xdr:col>
      <xdr:colOff>101600</xdr:colOff>
      <xdr:row>84</xdr:row>
      <xdr:rowOff>119924</xdr:rowOff>
    </xdr:to>
    <xdr:sp macro="" textlink="">
      <xdr:nvSpPr>
        <xdr:cNvPr id="516" name="フローチャート: 判断 515">
          <a:extLst>
            <a:ext uri="{FF2B5EF4-FFF2-40B4-BE49-F238E27FC236}">
              <a16:creationId xmlns:a16="http://schemas.microsoft.com/office/drawing/2014/main" id="{A2FB0435-F690-4C2D-9AEF-2D8936445AD2}"/>
            </a:ext>
          </a:extLst>
        </xdr:cNvPr>
        <xdr:cNvSpPr/>
      </xdr:nvSpPr>
      <xdr:spPr>
        <a:xfrm>
          <a:off x="20383500" y="14420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88537</xdr:rowOff>
    </xdr:from>
    <xdr:to>
      <xdr:col>102</xdr:col>
      <xdr:colOff>165100</xdr:colOff>
      <xdr:row>85</xdr:row>
      <xdr:rowOff>18687</xdr:rowOff>
    </xdr:to>
    <xdr:sp macro="" textlink="">
      <xdr:nvSpPr>
        <xdr:cNvPr id="517" name="フローチャート: 判断 516">
          <a:extLst>
            <a:ext uri="{FF2B5EF4-FFF2-40B4-BE49-F238E27FC236}">
              <a16:creationId xmlns:a16="http://schemas.microsoft.com/office/drawing/2014/main" id="{58946B28-851C-4650-808F-16A7487F4942}"/>
            </a:ext>
          </a:extLst>
        </xdr:cNvPr>
        <xdr:cNvSpPr/>
      </xdr:nvSpPr>
      <xdr:spPr>
        <a:xfrm>
          <a:off x="19494500" y="1449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111398</xdr:rowOff>
    </xdr:from>
    <xdr:to>
      <xdr:col>98</xdr:col>
      <xdr:colOff>38100</xdr:colOff>
      <xdr:row>85</xdr:row>
      <xdr:rowOff>41548</xdr:rowOff>
    </xdr:to>
    <xdr:sp macro="" textlink="">
      <xdr:nvSpPr>
        <xdr:cNvPr id="518" name="フローチャート: 判断 517">
          <a:extLst>
            <a:ext uri="{FF2B5EF4-FFF2-40B4-BE49-F238E27FC236}">
              <a16:creationId xmlns:a16="http://schemas.microsoft.com/office/drawing/2014/main" id="{54B4CBDC-2D27-4E70-A79C-C6D5FA0254B9}"/>
            </a:ext>
          </a:extLst>
        </xdr:cNvPr>
        <xdr:cNvSpPr/>
      </xdr:nvSpPr>
      <xdr:spPr>
        <a:xfrm>
          <a:off x="18605500" y="14513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519" name="テキスト ボックス 518">
          <a:extLst>
            <a:ext uri="{FF2B5EF4-FFF2-40B4-BE49-F238E27FC236}">
              <a16:creationId xmlns:a16="http://schemas.microsoft.com/office/drawing/2014/main" id="{48BC4732-2ABD-4ED4-B091-F4600802C69B}"/>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520" name="テキスト ボックス 519">
          <a:extLst>
            <a:ext uri="{FF2B5EF4-FFF2-40B4-BE49-F238E27FC236}">
              <a16:creationId xmlns:a16="http://schemas.microsoft.com/office/drawing/2014/main" id="{93C77329-632E-4BE7-AC5B-749BF07A38C3}"/>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521" name="テキスト ボックス 520">
          <a:extLst>
            <a:ext uri="{FF2B5EF4-FFF2-40B4-BE49-F238E27FC236}">
              <a16:creationId xmlns:a16="http://schemas.microsoft.com/office/drawing/2014/main" id="{38C07D1B-B0F9-49A2-87D5-C228A0BE1CB0}"/>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522" name="テキスト ボックス 521">
          <a:extLst>
            <a:ext uri="{FF2B5EF4-FFF2-40B4-BE49-F238E27FC236}">
              <a16:creationId xmlns:a16="http://schemas.microsoft.com/office/drawing/2014/main" id="{978862F0-4C66-4745-90F2-C3503AA96BF6}"/>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523" name="テキスト ボックス 522">
          <a:extLst>
            <a:ext uri="{FF2B5EF4-FFF2-40B4-BE49-F238E27FC236}">
              <a16:creationId xmlns:a16="http://schemas.microsoft.com/office/drawing/2014/main" id="{F23D97B6-80C0-40DB-8AB7-690C7BAD29C4}"/>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106499</xdr:rowOff>
    </xdr:from>
    <xdr:to>
      <xdr:col>116</xdr:col>
      <xdr:colOff>114300</xdr:colOff>
      <xdr:row>84</xdr:row>
      <xdr:rowOff>36649</xdr:rowOff>
    </xdr:to>
    <xdr:sp macro="" textlink="">
      <xdr:nvSpPr>
        <xdr:cNvPr id="524" name="楕円 523">
          <a:extLst>
            <a:ext uri="{FF2B5EF4-FFF2-40B4-BE49-F238E27FC236}">
              <a16:creationId xmlns:a16="http://schemas.microsoft.com/office/drawing/2014/main" id="{FAA25DF3-73B6-4744-A9EC-A01571585001}"/>
            </a:ext>
          </a:extLst>
        </xdr:cNvPr>
        <xdr:cNvSpPr/>
      </xdr:nvSpPr>
      <xdr:spPr>
        <a:xfrm>
          <a:off x="22110700" y="14336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129376</xdr:rowOff>
    </xdr:from>
    <xdr:ext cx="469744" cy="259045"/>
    <xdr:sp macro="" textlink="">
      <xdr:nvSpPr>
        <xdr:cNvPr id="525" name="【消防施設】&#10;一人当たり面積該当値テキスト">
          <a:extLst>
            <a:ext uri="{FF2B5EF4-FFF2-40B4-BE49-F238E27FC236}">
              <a16:creationId xmlns:a16="http://schemas.microsoft.com/office/drawing/2014/main" id="{79924E0C-66B8-434F-874A-C2272207BC59}"/>
            </a:ext>
          </a:extLst>
        </xdr:cNvPr>
        <xdr:cNvSpPr txBox="1"/>
      </xdr:nvSpPr>
      <xdr:spPr>
        <a:xfrm>
          <a:off x="22199600" y="14188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124461</xdr:rowOff>
    </xdr:from>
    <xdr:to>
      <xdr:col>112</xdr:col>
      <xdr:colOff>38100</xdr:colOff>
      <xdr:row>84</xdr:row>
      <xdr:rowOff>54611</xdr:rowOff>
    </xdr:to>
    <xdr:sp macro="" textlink="">
      <xdr:nvSpPr>
        <xdr:cNvPr id="526" name="楕円 525">
          <a:extLst>
            <a:ext uri="{FF2B5EF4-FFF2-40B4-BE49-F238E27FC236}">
              <a16:creationId xmlns:a16="http://schemas.microsoft.com/office/drawing/2014/main" id="{B0AD4E70-F5BC-4039-B3C5-49D82222D24E}"/>
            </a:ext>
          </a:extLst>
        </xdr:cNvPr>
        <xdr:cNvSpPr/>
      </xdr:nvSpPr>
      <xdr:spPr>
        <a:xfrm>
          <a:off x="21272500" y="14354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157299</xdr:rowOff>
    </xdr:from>
    <xdr:to>
      <xdr:col>116</xdr:col>
      <xdr:colOff>63500</xdr:colOff>
      <xdr:row>84</xdr:row>
      <xdr:rowOff>3811</xdr:rowOff>
    </xdr:to>
    <xdr:cxnSp macro="">
      <xdr:nvCxnSpPr>
        <xdr:cNvPr id="527" name="直線コネクタ 526">
          <a:extLst>
            <a:ext uri="{FF2B5EF4-FFF2-40B4-BE49-F238E27FC236}">
              <a16:creationId xmlns:a16="http://schemas.microsoft.com/office/drawing/2014/main" id="{5DD5A98D-CCF2-4D90-8AC4-093418D3608A}"/>
            </a:ext>
          </a:extLst>
        </xdr:cNvPr>
        <xdr:cNvCxnSpPr/>
      </xdr:nvCxnSpPr>
      <xdr:spPr>
        <a:xfrm flipV="1">
          <a:off x="21323300" y="14387649"/>
          <a:ext cx="8382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139156</xdr:rowOff>
    </xdr:from>
    <xdr:to>
      <xdr:col>107</xdr:col>
      <xdr:colOff>101600</xdr:colOff>
      <xdr:row>84</xdr:row>
      <xdr:rowOff>69306</xdr:rowOff>
    </xdr:to>
    <xdr:sp macro="" textlink="">
      <xdr:nvSpPr>
        <xdr:cNvPr id="528" name="楕円 527">
          <a:extLst>
            <a:ext uri="{FF2B5EF4-FFF2-40B4-BE49-F238E27FC236}">
              <a16:creationId xmlns:a16="http://schemas.microsoft.com/office/drawing/2014/main" id="{B606925A-8F75-4EB1-BA6B-98A6F3B23CFC}"/>
            </a:ext>
          </a:extLst>
        </xdr:cNvPr>
        <xdr:cNvSpPr/>
      </xdr:nvSpPr>
      <xdr:spPr>
        <a:xfrm>
          <a:off x="20383500" y="14369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3811</xdr:rowOff>
    </xdr:from>
    <xdr:to>
      <xdr:col>111</xdr:col>
      <xdr:colOff>177800</xdr:colOff>
      <xdr:row>84</xdr:row>
      <xdr:rowOff>18506</xdr:rowOff>
    </xdr:to>
    <xdr:cxnSp macro="">
      <xdr:nvCxnSpPr>
        <xdr:cNvPr id="529" name="直線コネクタ 528">
          <a:extLst>
            <a:ext uri="{FF2B5EF4-FFF2-40B4-BE49-F238E27FC236}">
              <a16:creationId xmlns:a16="http://schemas.microsoft.com/office/drawing/2014/main" id="{9E22B91B-7B10-4323-8A98-14FA54C5C724}"/>
            </a:ext>
          </a:extLst>
        </xdr:cNvPr>
        <xdr:cNvCxnSpPr/>
      </xdr:nvCxnSpPr>
      <xdr:spPr>
        <a:xfrm flipV="1">
          <a:off x="20434300" y="14405611"/>
          <a:ext cx="889000" cy="14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148952</xdr:rowOff>
    </xdr:from>
    <xdr:to>
      <xdr:col>102</xdr:col>
      <xdr:colOff>165100</xdr:colOff>
      <xdr:row>84</xdr:row>
      <xdr:rowOff>79102</xdr:rowOff>
    </xdr:to>
    <xdr:sp macro="" textlink="">
      <xdr:nvSpPr>
        <xdr:cNvPr id="530" name="楕円 529">
          <a:extLst>
            <a:ext uri="{FF2B5EF4-FFF2-40B4-BE49-F238E27FC236}">
              <a16:creationId xmlns:a16="http://schemas.microsoft.com/office/drawing/2014/main" id="{1C92C82A-5F1A-4301-BF3C-6F9F35C89B1B}"/>
            </a:ext>
          </a:extLst>
        </xdr:cNvPr>
        <xdr:cNvSpPr/>
      </xdr:nvSpPr>
      <xdr:spPr>
        <a:xfrm>
          <a:off x="19494500" y="14379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18506</xdr:rowOff>
    </xdr:from>
    <xdr:to>
      <xdr:col>107</xdr:col>
      <xdr:colOff>50800</xdr:colOff>
      <xdr:row>84</xdr:row>
      <xdr:rowOff>28302</xdr:rowOff>
    </xdr:to>
    <xdr:cxnSp macro="">
      <xdr:nvCxnSpPr>
        <xdr:cNvPr id="531" name="直線コネクタ 530">
          <a:extLst>
            <a:ext uri="{FF2B5EF4-FFF2-40B4-BE49-F238E27FC236}">
              <a16:creationId xmlns:a16="http://schemas.microsoft.com/office/drawing/2014/main" id="{93C29381-F710-4B96-8EFC-8EF2C4AC25B2}"/>
            </a:ext>
          </a:extLst>
        </xdr:cNvPr>
        <xdr:cNvCxnSpPr/>
      </xdr:nvCxnSpPr>
      <xdr:spPr>
        <a:xfrm flipV="1">
          <a:off x="19545300" y="14420306"/>
          <a:ext cx="889000" cy="9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163649</xdr:rowOff>
    </xdr:from>
    <xdr:to>
      <xdr:col>98</xdr:col>
      <xdr:colOff>38100</xdr:colOff>
      <xdr:row>84</xdr:row>
      <xdr:rowOff>93799</xdr:rowOff>
    </xdr:to>
    <xdr:sp macro="" textlink="">
      <xdr:nvSpPr>
        <xdr:cNvPr id="532" name="楕円 531">
          <a:extLst>
            <a:ext uri="{FF2B5EF4-FFF2-40B4-BE49-F238E27FC236}">
              <a16:creationId xmlns:a16="http://schemas.microsoft.com/office/drawing/2014/main" id="{BBB2E6F8-20BC-45A7-969C-93FA92D3BAE5}"/>
            </a:ext>
          </a:extLst>
        </xdr:cNvPr>
        <xdr:cNvSpPr/>
      </xdr:nvSpPr>
      <xdr:spPr>
        <a:xfrm>
          <a:off x="18605500" y="14393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28302</xdr:rowOff>
    </xdr:from>
    <xdr:to>
      <xdr:col>102</xdr:col>
      <xdr:colOff>114300</xdr:colOff>
      <xdr:row>84</xdr:row>
      <xdr:rowOff>42999</xdr:rowOff>
    </xdr:to>
    <xdr:cxnSp macro="">
      <xdr:nvCxnSpPr>
        <xdr:cNvPr id="533" name="直線コネクタ 532">
          <a:extLst>
            <a:ext uri="{FF2B5EF4-FFF2-40B4-BE49-F238E27FC236}">
              <a16:creationId xmlns:a16="http://schemas.microsoft.com/office/drawing/2014/main" id="{EA35E0E5-9873-4508-BD9B-CB24C5A396CC}"/>
            </a:ext>
          </a:extLst>
        </xdr:cNvPr>
        <xdr:cNvCxnSpPr/>
      </xdr:nvCxnSpPr>
      <xdr:spPr>
        <a:xfrm flipV="1">
          <a:off x="18656300" y="14430102"/>
          <a:ext cx="889000" cy="14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119215</xdr:rowOff>
    </xdr:from>
    <xdr:ext cx="469744" cy="259045"/>
    <xdr:sp macro="" textlink="">
      <xdr:nvSpPr>
        <xdr:cNvPr id="534" name="n_1aveValue【消防施設】&#10;一人当たり面積">
          <a:extLst>
            <a:ext uri="{FF2B5EF4-FFF2-40B4-BE49-F238E27FC236}">
              <a16:creationId xmlns:a16="http://schemas.microsoft.com/office/drawing/2014/main" id="{53E4C8E1-449A-4DE4-8613-A8B7138C6E45}"/>
            </a:ext>
          </a:extLst>
        </xdr:cNvPr>
        <xdr:cNvSpPr txBox="1"/>
      </xdr:nvSpPr>
      <xdr:spPr>
        <a:xfrm>
          <a:off x="21075727" y="14521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111051</xdr:rowOff>
    </xdr:from>
    <xdr:ext cx="469744" cy="259045"/>
    <xdr:sp macro="" textlink="">
      <xdr:nvSpPr>
        <xdr:cNvPr id="535" name="n_2aveValue【消防施設】&#10;一人当たり面積">
          <a:extLst>
            <a:ext uri="{FF2B5EF4-FFF2-40B4-BE49-F238E27FC236}">
              <a16:creationId xmlns:a16="http://schemas.microsoft.com/office/drawing/2014/main" id="{B6E890F5-0FBC-4341-93E9-7F4C2BC34FE8}"/>
            </a:ext>
          </a:extLst>
        </xdr:cNvPr>
        <xdr:cNvSpPr txBox="1"/>
      </xdr:nvSpPr>
      <xdr:spPr>
        <a:xfrm>
          <a:off x="20199427" y="14512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9814</xdr:rowOff>
    </xdr:from>
    <xdr:ext cx="469744" cy="259045"/>
    <xdr:sp macro="" textlink="">
      <xdr:nvSpPr>
        <xdr:cNvPr id="536" name="n_3aveValue【消防施設】&#10;一人当たり面積">
          <a:extLst>
            <a:ext uri="{FF2B5EF4-FFF2-40B4-BE49-F238E27FC236}">
              <a16:creationId xmlns:a16="http://schemas.microsoft.com/office/drawing/2014/main" id="{5DF941ED-8484-4F70-B875-DCFA6C1593F8}"/>
            </a:ext>
          </a:extLst>
        </xdr:cNvPr>
        <xdr:cNvSpPr txBox="1"/>
      </xdr:nvSpPr>
      <xdr:spPr>
        <a:xfrm>
          <a:off x="19310427" y="14583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32675</xdr:rowOff>
    </xdr:from>
    <xdr:ext cx="469744" cy="259045"/>
    <xdr:sp macro="" textlink="">
      <xdr:nvSpPr>
        <xdr:cNvPr id="537" name="n_4aveValue【消防施設】&#10;一人当たり面積">
          <a:extLst>
            <a:ext uri="{FF2B5EF4-FFF2-40B4-BE49-F238E27FC236}">
              <a16:creationId xmlns:a16="http://schemas.microsoft.com/office/drawing/2014/main" id="{6500DC39-609F-46A9-8820-AAA9D84DC452}"/>
            </a:ext>
          </a:extLst>
        </xdr:cNvPr>
        <xdr:cNvSpPr txBox="1"/>
      </xdr:nvSpPr>
      <xdr:spPr>
        <a:xfrm>
          <a:off x="18421427" y="14605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82</xdr:row>
      <xdr:rowOff>71138</xdr:rowOff>
    </xdr:from>
    <xdr:ext cx="469744" cy="259045"/>
    <xdr:sp macro="" textlink="">
      <xdr:nvSpPr>
        <xdr:cNvPr id="538" name="n_1mainValue【消防施設】&#10;一人当たり面積">
          <a:extLst>
            <a:ext uri="{FF2B5EF4-FFF2-40B4-BE49-F238E27FC236}">
              <a16:creationId xmlns:a16="http://schemas.microsoft.com/office/drawing/2014/main" id="{C380B531-89E2-4566-BB80-26F242599D1A}"/>
            </a:ext>
          </a:extLst>
        </xdr:cNvPr>
        <xdr:cNvSpPr txBox="1"/>
      </xdr:nvSpPr>
      <xdr:spPr>
        <a:xfrm>
          <a:off x="21075727" y="14130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85833</xdr:rowOff>
    </xdr:from>
    <xdr:ext cx="469744" cy="259045"/>
    <xdr:sp macro="" textlink="">
      <xdr:nvSpPr>
        <xdr:cNvPr id="539" name="n_2mainValue【消防施設】&#10;一人当たり面積">
          <a:extLst>
            <a:ext uri="{FF2B5EF4-FFF2-40B4-BE49-F238E27FC236}">
              <a16:creationId xmlns:a16="http://schemas.microsoft.com/office/drawing/2014/main" id="{618FF4D2-C646-4336-A7A6-DDB482D5F58E}"/>
            </a:ext>
          </a:extLst>
        </xdr:cNvPr>
        <xdr:cNvSpPr txBox="1"/>
      </xdr:nvSpPr>
      <xdr:spPr>
        <a:xfrm>
          <a:off x="20199427" y="141447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95629</xdr:rowOff>
    </xdr:from>
    <xdr:ext cx="469744" cy="259045"/>
    <xdr:sp macro="" textlink="">
      <xdr:nvSpPr>
        <xdr:cNvPr id="540" name="n_3mainValue【消防施設】&#10;一人当たり面積">
          <a:extLst>
            <a:ext uri="{FF2B5EF4-FFF2-40B4-BE49-F238E27FC236}">
              <a16:creationId xmlns:a16="http://schemas.microsoft.com/office/drawing/2014/main" id="{BE87522A-01AA-46D7-8D51-059F820233D5}"/>
            </a:ext>
          </a:extLst>
        </xdr:cNvPr>
        <xdr:cNvSpPr txBox="1"/>
      </xdr:nvSpPr>
      <xdr:spPr>
        <a:xfrm>
          <a:off x="19310427" y="14154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110326</xdr:rowOff>
    </xdr:from>
    <xdr:ext cx="469744" cy="259045"/>
    <xdr:sp macro="" textlink="">
      <xdr:nvSpPr>
        <xdr:cNvPr id="541" name="n_4mainValue【消防施設】&#10;一人当たり面積">
          <a:extLst>
            <a:ext uri="{FF2B5EF4-FFF2-40B4-BE49-F238E27FC236}">
              <a16:creationId xmlns:a16="http://schemas.microsoft.com/office/drawing/2014/main" id="{58BF8290-324B-4A04-8D83-F54646156C49}"/>
            </a:ext>
          </a:extLst>
        </xdr:cNvPr>
        <xdr:cNvSpPr txBox="1"/>
      </xdr:nvSpPr>
      <xdr:spPr>
        <a:xfrm>
          <a:off x="18421427" y="141692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542" name="正方形/長方形 541">
          <a:extLst>
            <a:ext uri="{FF2B5EF4-FFF2-40B4-BE49-F238E27FC236}">
              <a16:creationId xmlns:a16="http://schemas.microsoft.com/office/drawing/2014/main" id="{6AE21AE8-DCDB-4859-89FF-F49FCBDC5B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43" name="正方形/長方形 542">
          <a:extLst>
            <a:ext uri="{FF2B5EF4-FFF2-40B4-BE49-F238E27FC236}">
              <a16:creationId xmlns:a16="http://schemas.microsoft.com/office/drawing/2014/main" id="{63B62600-CF06-46E7-8A51-3557D924298A}"/>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44" name="正方形/長方形 543">
          <a:extLst>
            <a:ext uri="{FF2B5EF4-FFF2-40B4-BE49-F238E27FC236}">
              <a16:creationId xmlns:a16="http://schemas.microsoft.com/office/drawing/2014/main" id="{16D41C2A-4045-4F87-B897-672D46361311}"/>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45" name="正方形/長方形 544">
          <a:extLst>
            <a:ext uri="{FF2B5EF4-FFF2-40B4-BE49-F238E27FC236}">
              <a16:creationId xmlns:a16="http://schemas.microsoft.com/office/drawing/2014/main" id="{D4ED5D70-B1D6-417A-B45C-6B27FFE95D96}"/>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46" name="正方形/長方形 545">
          <a:extLst>
            <a:ext uri="{FF2B5EF4-FFF2-40B4-BE49-F238E27FC236}">
              <a16:creationId xmlns:a16="http://schemas.microsoft.com/office/drawing/2014/main" id="{47DD986F-AC49-4D91-BDC2-BAF76D27A663}"/>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47" name="正方形/長方形 546">
          <a:extLst>
            <a:ext uri="{FF2B5EF4-FFF2-40B4-BE49-F238E27FC236}">
              <a16:creationId xmlns:a16="http://schemas.microsoft.com/office/drawing/2014/main" id="{3DA8D461-8095-469C-BFBC-DE369DAA3D43}"/>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48" name="正方形/長方形 547">
          <a:extLst>
            <a:ext uri="{FF2B5EF4-FFF2-40B4-BE49-F238E27FC236}">
              <a16:creationId xmlns:a16="http://schemas.microsoft.com/office/drawing/2014/main" id="{EAB8B807-F050-421A-BFE8-96DCED87AF19}"/>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49" name="正方形/長方形 548">
          <a:extLst>
            <a:ext uri="{FF2B5EF4-FFF2-40B4-BE49-F238E27FC236}">
              <a16:creationId xmlns:a16="http://schemas.microsoft.com/office/drawing/2014/main" id="{B2D99BAC-3DF0-4633-8D71-5CB7E08735FB}"/>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550" name="テキスト ボックス 549">
          <a:extLst>
            <a:ext uri="{FF2B5EF4-FFF2-40B4-BE49-F238E27FC236}">
              <a16:creationId xmlns:a16="http://schemas.microsoft.com/office/drawing/2014/main" id="{20424EAF-BCA6-459F-9286-B119DBC9B114}"/>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551" name="直線コネクタ 550">
          <a:extLst>
            <a:ext uri="{FF2B5EF4-FFF2-40B4-BE49-F238E27FC236}">
              <a16:creationId xmlns:a16="http://schemas.microsoft.com/office/drawing/2014/main" id="{56714D87-5E9A-4D36-BF28-013CD1AA1D6E}"/>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552" name="テキスト ボックス 551">
          <a:extLst>
            <a:ext uri="{FF2B5EF4-FFF2-40B4-BE49-F238E27FC236}">
              <a16:creationId xmlns:a16="http://schemas.microsoft.com/office/drawing/2014/main" id="{8033FE15-C170-4189-A1FE-CEEAA48346BC}"/>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553" name="直線コネクタ 552">
          <a:extLst>
            <a:ext uri="{FF2B5EF4-FFF2-40B4-BE49-F238E27FC236}">
              <a16:creationId xmlns:a16="http://schemas.microsoft.com/office/drawing/2014/main" id="{AC8855A0-435E-451A-8564-F2E253D9D4A9}"/>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554" name="テキスト ボックス 553">
          <a:extLst>
            <a:ext uri="{FF2B5EF4-FFF2-40B4-BE49-F238E27FC236}">
              <a16:creationId xmlns:a16="http://schemas.microsoft.com/office/drawing/2014/main" id="{016F6DC0-3646-4695-887E-4B1F604FF7BC}"/>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555" name="直線コネクタ 554">
          <a:extLst>
            <a:ext uri="{FF2B5EF4-FFF2-40B4-BE49-F238E27FC236}">
              <a16:creationId xmlns:a16="http://schemas.microsoft.com/office/drawing/2014/main" id="{97645C57-6681-45C4-8F68-B9C843ADF23C}"/>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556" name="テキスト ボックス 555">
          <a:extLst>
            <a:ext uri="{FF2B5EF4-FFF2-40B4-BE49-F238E27FC236}">
              <a16:creationId xmlns:a16="http://schemas.microsoft.com/office/drawing/2014/main" id="{D169CFE3-B0A4-42D0-8C15-EBE8223F5C8C}"/>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557" name="直線コネクタ 556">
          <a:extLst>
            <a:ext uri="{FF2B5EF4-FFF2-40B4-BE49-F238E27FC236}">
              <a16:creationId xmlns:a16="http://schemas.microsoft.com/office/drawing/2014/main" id="{F9287673-DE11-420E-80C8-C57E3A4160ED}"/>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558" name="テキスト ボックス 557">
          <a:extLst>
            <a:ext uri="{FF2B5EF4-FFF2-40B4-BE49-F238E27FC236}">
              <a16:creationId xmlns:a16="http://schemas.microsoft.com/office/drawing/2014/main" id="{65AC8916-C164-485F-B899-453D2176042C}"/>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559" name="直線コネクタ 558">
          <a:extLst>
            <a:ext uri="{FF2B5EF4-FFF2-40B4-BE49-F238E27FC236}">
              <a16:creationId xmlns:a16="http://schemas.microsoft.com/office/drawing/2014/main" id="{DDF57D09-D7B2-44B0-AD04-45DD099E604E}"/>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560" name="テキスト ボックス 559">
          <a:extLst>
            <a:ext uri="{FF2B5EF4-FFF2-40B4-BE49-F238E27FC236}">
              <a16:creationId xmlns:a16="http://schemas.microsoft.com/office/drawing/2014/main" id="{E6903238-006A-4552-8C96-D661E0CA245B}"/>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561" name="直線コネクタ 560">
          <a:extLst>
            <a:ext uri="{FF2B5EF4-FFF2-40B4-BE49-F238E27FC236}">
              <a16:creationId xmlns:a16="http://schemas.microsoft.com/office/drawing/2014/main" id="{3D440512-9989-456D-9F7B-D280B739395D}"/>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562" name="テキスト ボックス 561">
          <a:extLst>
            <a:ext uri="{FF2B5EF4-FFF2-40B4-BE49-F238E27FC236}">
              <a16:creationId xmlns:a16="http://schemas.microsoft.com/office/drawing/2014/main" id="{2F86FF82-2BB2-48F6-BDB3-F0FBCC9B2E96}"/>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563" name="直線コネクタ 562">
          <a:extLst>
            <a:ext uri="{FF2B5EF4-FFF2-40B4-BE49-F238E27FC236}">
              <a16:creationId xmlns:a16="http://schemas.microsoft.com/office/drawing/2014/main" id="{4C9E952B-902F-4C9B-893B-67565CEBADB8}"/>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564" name="テキスト ボックス 563">
          <a:extLst>
            <a:ext uri="{FF2B5EF4-FFF2-40B4-BE49-F238E27FC236}">
              <a16:creationId xmlns:a16="http://schemas.microsoft.com/office/drawing/2014/main" id="{FFF8BCE0-7C9A-4349-A9DB-6C04699BE08F}"/>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565" name="直線コネクタ 564">
          <a:extLst>
            <a:ext uri="{FF2B5EF4-FFF2-40B4-BE49-F238E27FC236}">
              <a16:creationId xmlns:a16="http://schemas.microsoft.com/office/drawing/2014/main" id="{6E14E06C-260D-4BEE-ACE3-3F6D75006137}"/>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66" name="【庁舎】&#10;有形固定資産減価償却率グラフ枠">
          <a:extLst>
            <a:ext uri="{FF2B5EF4-FFF2-40B4-BE49-F238E27FC236}">
              <a16:creationId xmlns:a16="http://schemas.microsoft.com/office/drawing/2014/main" id="{0FD67D34-AB8A-436F-9D7A-8EB517772D56}"/>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4355</xdr:rowOff>
    </xdr:from>
    <xdr:to>
      <xdr:col>85</xdr:col>
      <xdr:colOff>126364</xdr:colOff>
      <xdr:row>109</xdr:row>
      <xdr:rowOff>35379</xdr:rowOff>
    </xdr:to>
    <xdr:cxnSp macro="">
      <xdr:nvCxnSpPr>
        <xdr:cNvPr id="567" name="直線コネクタ 566">
          <a:extLst>
            <a:ext uri="{FF2B5EF4-FFF2-40B4-BE49-F238E27FC236}">
              <a16:creationId xmlns:a16="http://schemas.microsoft.com/office/drawing/2014/main" id="{AC860BE9-0052-4D3C-9990-F64C79668CCC}"/>
            </a:ext>
          </a:extLst>
        </xdr:cNvPr>
        <xdr:cNvCxnSpPr/>
      </xdr:nvCxnSpPr>
      <xdr:spPr>
        <a:xfrm flipV="1">
          <a:off x="16318864" y="17149355"/>
          <a:ext cx="0" cy="15740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568" name="【庁舎】&#10;有形固定資産減価償却率最小値テキスト">
          <a:extLst>
            <a:ext uri="{FF2B5EF4-FFF2-40B4-BE49-F238E27FC236}">
              <a16:creationId xmlns:a16="http://schemas.microsoft.com/office/drawing/2014/main" id="{2BC15B99-17E7-4873-9C64-69D255BCD55E}"/>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569" name="直線コネクタ 568">
          <a:extLst>
            <a:ext uri="{FF2B5EF4-FFF2-40B4-BE49-F238E27FC236}">
              <a16:creationId xmlns:a16="http://schemas.microsoft.com/office/drawing/2014/main" id="{EA7FA34A-7200-4C95-9ABD-B6A93C38791A}"/>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122482</xdr:rowOff>
    </xdr:from>
    <xdr:ext cx="340478" cy="259045"/>
    <xdr:sp macro="" textlink="">
      <xdr:nvSpPr>
        <xdr:cNvPr id="570" name="【庁舎】&#10;有形固定資産減価償却率最大値テキスト">
          <a:extLst>
            <a:ext uri="{FF2B5EF4-FFF2-40B4-BE49-F238E27FC236}">
              <a16:creationId xmlns:a16="http://schemas.microsoft.com/office/drawing/2014/main" id="{F008F7D7-6244-4A89-9CA8-04441AD8A350}"/>
            </a:ext>
          </a:extLst>
        </xdr:cNvPr>
        <xdr:cNvSpPr txBox="1"/>
      </xdr:nvSpPr>
      <xdr:spPr>
        <a:xfrm>
          <a:off x="16357600" y="1692458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4355</xdr:rowOff>
    </xdr:from>
    <xdr:to>
      <xdr:col>86</xdr:col>
      <xdr:colOff>25400</xdr:colOff>
      <xdr:row>100</xdr:row>
      <xdr:rowOff>4355</xdr:rowOff>
    </xdr:to>
    <xdr:cxnSp macro="">
      <xdr:nvCxnSpPr>
        <xdr:cNvPr id="571" name="直線コネクタ 570">
          <a:extLst>
            <a:ext uri="{FF2B5EF4-FFF2-40B4-BE49-F238E27FC236}">
              <a16:creationId xmlns:a16="http://schemas.microsoft.com/office/drawing/2014/main" id="{67B4EF1B-8F2E-46A7-A324-19AAE351D6B1}"/>
            </a:ext>
          </a:extLst>
        </xdr:cNvPr>
        <xdr:cNvCxnSpPr/>
      </xdr:nvCxnSpPr>
      <xdr:spPr>
        <a:xfrm>
          <a:off x="16230600" y="171493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60977</xdr:rowOff>
    </xdr:from>
    <xdr:ext cx="405111" cy="259045"/>
    <xdr:sp macro="" textlink="">
      <xdr:nvSpPr>
        <xdr:cNvPr id="572" name="【庁舎】&#10;有形固定資産減価償却率平均値テキスト">
          <a:extLst>
            <a:ext uri="{FF2B5EF4-FFF2-40B4-BE49-F238E27FC236}">
              <a16:creationId xmlns:a16="http://schemas.microsoft.com/office/drawing/2014/main" id="{70DF7E68-DA2F-4351-9BC7-77D55A719C33}"/>
            </a:ext>
          </a:extLst>
        </xdr:cNvPr>
        <xdr:cNvSpPr txBox="1"/>
      </xdr:nvSpPr>
      <xdr:spPr>
        <a:xfrm>
          <a:off x="16357600" y="178917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82550</xdr:rowOff>
    </xdr:from>
    <xdr:to>
      <xdr:col>85</xdr:col>
      <xdr:colOff>177800</xdr:colOff>
      <xdr:row>105</xdr:row>
      <xdr:rowOff>12700</xdr:rowOff>
    </xdr:to>
    <xdr:sp macro="" textlink="">
      <xdr:nvSpPr>
        <xdr:cNvPr id="573" name="フローチャート: 判断 572">
          <a:extLst>
            <a:ext uri="{FF2B5EF4-FFF2-40B4-BE49-F238E27FC236}">
              <a16:creationId xmlns:a16="http://schemas.microsoft.com/office/drawing/2014/main" id="{FE644DC2-772F-4DD5-B767-77190BE53269}"/>
            </a:ext>
          </a:extLst>
        </xdr:cNvPr>
        <xdr:cNvSpPr/>
      </xdr:nvSpPr>
      <xdr:spPr>
        <a:xfrm>
          <a:off x="16268700" y="1791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72752</xdr:rowOff>
    </xdr:from>
    <xdr:to>
      <xdr:col>81</xdr:col>
      <xdr:colOff>101600</xdr:colOff>
      <xdr:row>105</xdr:row>
      <xdr:rowOff>2902</xdr:rowOff>
    </xdr:to>
    <xdr:sp macro="" textlink="">
      <xdr:nvSpPr>
        <xdr:cNvPr id="574" name="フローチャート: 判断 573">
          <a:extLst>
            <a:ext uri="{FF2B5EF4-FFF2-40B4-BE49-F238E27FC236}">
              <a16:creationId xmlns:a16="http://schemas.microsoft.com/office/drawing/2014/main" id="{7F23AEBA-9758-4A79-8046-46E2090B4CE0}"/>
            </a:ext>
          </a:extLst>
        </xdr:cNvPr>
        <xdr:cNvSpPr/>
      </xdr:nvSpPr>
      <xdr:spPr>
        <a:xfrm>
          <a:off x="15430500" y="1790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40095</xdr:rowOff>
    </xdr:from>
    <xdr:to>
      <xdr:col>76</xdr:col>
      <xdr:colOff>165100</xdr:colOff>
      <xdr:row>105</xdr:row>
      <xdr:rowOff>141695</xdr:rowOff>
    </xdr:to>
    <xdr:sp macro="" textlink="">
      <xdr:nvSpPr>
        <xdr:cNvPr id="575" name="フローチャート: 判断 574">
          <a:extLst>
            <a:ext uri="{FF2B5EF4-FFF2-40B4-BE49-F238E27FC236}">
              <a16:creationId xmlns:a16="http://schemas.microsoft.com/office/drawing/2014/main" id="{4F41D9A0-E628-483D-BB84-C50638E65921}"/>
            </a:ext>
          </a:extLst>
        </xdr:cNvPr>
        <xdr:cNvSpPr/>
      </xdr:nvSpPr>
      <xdr:spPr>
        <a:xfrm>
          <a:off x="14541500" y="1804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116839</xdr:rowOff>
    </xdr:from>
    <xdr:to>
      <xdr:col>72</xdr:col>
      <xdr:colOff>38100</xdr:colOff>
      <xdr:row>105</xdr:row>
      <xdr:rowOff>46989</xdr:rowOff>
    </xdr:to>
    <xdr:sp macro="" textlink="">
      <xdr:nvSpPr>
        <xdr:cNvPr id="576" name="フローチャート: 判断 575">
          <a:extLst>
            <a:ext uri="{FF2B5EF4-FFF2-40B4-BE49-F238E27FC236}">
              <a16:creationId xmlns:a16="http://schemas.microsoft.com/office/drawing/2014/main" id="{D71FA3EB-54C3-41CE-BC34-1AAFF29295AE}"/>
            </a:ext>
          </a:extLst>
        </xdr:cNvPr>
        <xdr:cNvSpPr/>
      </xdr:nvSpPr>
      <xdr:spPr>
        <a:xfrm>
          <a:off x="13652500" y="1794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108676</xdr:rowOff>
    </xdr:from>
    <xdr:to>
      <xdr:col>67</xdr:col>
      <xdr:colOff>101600</xdr:colOff>
      <xdr:row>105</xdr:row>
      <xdr:rowOff>38826</xdr:rowOff>
    </xdr:to>
    <xdr:sp macro="" textlink="">
      <xdr:nvSpPr>
        <xdr:cNvPr id="577" name="フローチャート: 判断 576">
          <a:extLst>
            <a:ext uri="{FF2B5EF4-FFF2-40B4-BE49-F238E27FC236}">
              <a16:creationId xmlns:a16="http://schemas.microsoft.com/office/drawing/2014/main" id="{4BBDB84B-1EB3-420B-B149-DA7F445219EE}"/>
            </a:ext>
          </a:extLst>
        </xdr:cNvPr>
        <xdr:cNvSpPr/>
      </xdr:nvSpPr>
      <xdr:spPr>
        <a:xfrm>
          <a:off x="12763500" y="17939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578" name="テキスト ボックス 577">
          <a:extLst>
            <a:ext uri="{FF2B5EF4-FFF2-40B4-BE49-F238E27FC236}">
              <a16:creationId xmlns:a16="http://schemas.microsoft.com/office/drawing/2014/main" id="{6ABF10F7-9383-4F8D-9689-2D45E47A1763}"/>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579" name="テキスト ボックス 578">
          <a:extLst>
            <a:ext uri="{FF2B5EF4-FFF2-40B4-BE49-F238E27FC236}">
              <a16:creationId xmlns:a16="http://schemas.microsoft.com/office/drawing/2014/main" id="{5DAD71E0-2FF0-4510-8828-87AFD2E067F6}"/>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580" name="テキスト ボックス 579">
          <a:extLst>
            <a:ext uri="{FF2B5EF4-FFF2-40B4-BE49-F238E27FC236}">
              <a16:creationId xmlns:a16="http://schemas.microsoft.com/office/drawing/2014/main" id="{C4CD1AB4-9823-49A5-8CFB-7244BFFD3F9F}"/>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581" name="テキスト ボックス 580">
          <a:extLst>
            <a:ext uri="{FF2B5EF4-FFF2-40B4-BE49-F238E27FC236}">
              <a16:creationId xmlns:a16="http://schemas.microsoft.com/office/drawing/2014/main" id="{13617F0E-6E19-4417-BE4E-0297E4C715C4}"/>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582" name="テキスト ボックス 581">
          <a:extLst>
            <a:ext uri="{FF2B5EF4-FFF2-40B4-BE49-F238E27FC236}">
              <a16:creationId xmlns:a16="http://schemas.microsoft.com/office/drawing/2014/main" id="{ADECC189-5230-41D6-B780-5CA7F8A2BFD3}"/>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136434</xdr:rowOff>
    </xdr:from>
    <xdr:to>
      <xdr:col>85</xdr:col>
      <xdr:colOff>177800</xdr:colOff>
      <xdr:row>102</xdr:row>
      <xdr:rowOff>66584</xdr:rowOff>
    </xdr:to>
    <xdr:sp macro="" textlink="">
      <xdr:nvSpPr>
        <xdr:cNvPr id="583" name="楕円 582">
          <a:extLst>
            <a:ext uri="{FF2B5EF4-FFF2-40B4-BE49-F238E27FC236}">
              <a16:creationId xmlns:a16="http://schemas.microsoft.com/office/drawing/2014/main" id="{22DCC0B7-D67B-4C58-A02A-002E61B6367A}"/>
            </a:ext>
          </a:extLst>
        </xdr:cNvPr>
        <xdr:cNvSpPr/>
      </xdr:nvSpPr>
      <xdr:spPr>
        <a:xfrm>
          <a:off x="16268700" y="17452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100</xdr:row>
      <xdr:rowOff>159311</xdr:rowOff>
    </xdr:from>
    <xdr:ext cx="405111" cy="259045"/>
    <xdr:sp macro="" textlink="">
      <xdr:nvSpPr>
        <xdr:cNvPr id="584" name="【庁舎】&#10;有形固定資産減価償却率該当値テキスト">
          <a:extLst>
            <a:ext uri="{FF2B5EF4-FFF2-40B4-BE49-F238E27FC236}">
              <a16:creationId xmlns:a16="http://schemas.microsoft.com/office/drawing/2014/main" id="{D067243C-B50B-4C99-B053-6C15CA95C239}"/>
            </a:ext>
          </a:extLst>
        </xdr:cNvPr>
        <xdr:cNvSpPr txBox="1"/>
      </xdr:nvSpPr>
      <xdr:spPr>
        <a:xfrm>
          <a:off x="16357600" y="173043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139700</xdr:rowOff>
    </xdr:from>
    <xdr:to>
      <xdr:col>81</xdr:col>
      <xdr:colOff>101600</xdr:colOff>
      <xdr:row>103</xdr:row>
      <xdr:rowOff>69850</xdr:rowOff>
    </xdr:to>
    <xdr:sp macro="" textlink="">
      <xdr:nvSpPr>
        <xdr:cNvPr id="585" name="楕円 584">
          <a:extLst>
            <a:ext uri="{FF2B5EF4-FFF2-40B4-BE49-F238E27FC236}">
              <a16:creationId xmlns:a16="http://schemas.microsoft.com/office/drawing/2014/main" id="{0EECE98D-F907-4531-A8D7-7114FCFC1F3B}"/>
            </a:ext>
          </a:extLst>
        </xdr:cNvPr>
        <xdr:cNvSpPr/>
      </xdr:nvSpPr>
      <xdr:spPr>
        <a:xfrm>
          <a:off x="15430500" y="1762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15784</xdr:rowOff>
    </xdr:from>
    <xdr:to>
      <xdr:col>85</xdr:col>
      <xdr:colOff>127000</xdr:colOff>
      <xdr:row>103</xdr:row>
      <xdr:rowOff>19050</xdr:rowOff>
    </xdr:to>
    <xdr:cxnSp macro="">
      <xdr:nvCxnSpPr>
        <xdr:cNvPr id="586" name="直線コネクタ 585">
          <a:extLst>
            <a:ext uri="{FF2B5EF4-FFF2-40B4-BE49-F238E27FC236}">
              <a16:creationId xmlns:a16="http://schemas.microsoft.com/office/drawing/2014/main" id="{E88F5F59-A5C2-406F-83DD-70B9FF374DC7}"/>
            </a:ext>
          </a:extLst>
        </xdr:cNvPr>
        <xdr:cNvCxnSpPr/>
      </xdr:nvCxnSpPr>
      <xdr:spPr>
        <a:xfrm flipV="1">
          <a:off x="15481300" y="17503684"/>
          <a:ext cx="838200" cy="174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113574</xdr:rowOff>
    </xdr:from>
    <xdr:to>
      <xdr:col>76</xdr:col>
      <xdr:colOff>165100</xdr:colOff>
      <xdr:row>103</xdr:row>
      <xdr:rowOff>43724</xdr:rowOff>
    </xdr:to>
    <xdr:sp macro="" textlink="">
      <xdr:nvSpPr>
        <xdr:cNvPr id="587" name="楕円 586">
          <a:extLst>
            <a:ext uri="{FF2B5EF4-FFF2-40B4-BE49-F238E27FC236}">
              <a16:creationId xmlns:a16="http://schemas.microsoft.com/office/drawing/2014/main" id="{5979AEC1-24A3-4F06-88AC-0D458361FAA5}"/>
            </a:ext>
          </a:extLst>
        </xdr:cNvPr>
        <xdr:cNvSpPr/>
      </xdr:nvSpPr>
      <xdr:spPr>
        <a:xfrm>
          <a:off x="14541500" y="17601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164374</xdr:rowOff>
    </xdr:from>
    <xdr:to>
      <xdr:col>81</xdr:col>
      <xdr:colOff>50800</xdr:colOff>
      <xdr:row>103</xdr:row>
      <xdr:rowOff>19050</xdr:rowOff>
    </xdr:to>
    <xdr:cxnSp macro="">
      <xdr:nvCxnSpPr>
        <xdr:cNvPr id="588" name="直線コネクタ 587">
          <a:extLst>
            <a:ext uri="{FF2B5EF4-FFF2-40B4-BE49-F238E27FC236}">
              <a16:creationId xmlns:a16="http://schemas.microsoft.com/office/drawing/2014/main" id="{A7B80F08-54A1-400F-BCB0-35FBB4B88539}"/>
            </a:ext>
          </a:extLst>
        </xdr:cNvPr>
        <xdr:cNvCxnSpPr/>
      </xdr:nvCxnSpPr>
      <xdr:spPr>
        <a:xfrm>
          <a:off x="14592300" y="17652274"/>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102</xdr:row>
      <xdr:rowOff>87449</xdr:rowOff>
    </xdr:from>
    <xdr:to>
      <xdr:col>72</xdr:col>
      <xdr:colOff>38100</xdr:colOff>
      <xdr:row>103</xdr:row>
      <xdr:rowOff>17599</xdr:rowOff>
    </xdr:to>
    <xdr:sp macro="" textlink="">
      <xdr:nvSpPr>
        <xdr:cNvPr id="589" name="楕円 588">
          <a:extLst>
            <a:ext uri="{FF2B5EF4-FFF2-40B4-BE49-F238E27FC236}">
              <a16:creationId xmlns:a16="http://schemas.microsoft.com/office/drawing/2014/main" id="{9D63558E-CD46-493E-968A-D8B8FAABF438}"/>
            </a:ext>
          </a:extLst>
        </xdr:cNvPr>
        <xdr:cNvSpPr/>
      </xdr:nvSpPr>
      <xdr:spPr>
        <a:xfrm>
          <a:off x="13652500" y="17575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138249</xdr:rowOff>
    </xdr:from>
    <xdr:to>
      <xdr:col>76</xdr:col>
      <xdr:colOff>114300</xdr:colOff>
      <xdr:row>102</xdr:row>
      <xdr:rowOff>164374</xdr:rowOff>
    </xdr:to>
    <xdr:cxnSp macro="">
      <xdr:nvCxnSpPr>
        <xdr:cNvPr id="590" name="直線コネクタ 589">
          <a:extLst>
            <a:ext uri="{FF2B5EF4-FFF2-40B4-BE49-F238E27FC236}">
              <a16:creationId xmlns:a16="http://schemas.microsoft.com/office/drawing/2014/main" id="{2B774F69-040B-4C8A-A340-3A70C0D31A37}"/>
            </a:ext>
          </a:extLst>
        </xdr:cNvPr>
        <xdr:cNvCxnSpPr/>
      </xdr:nvCxnSpPr>
      <xdr:spPr>
        <a:xfrm>
          <a:off x="13703300" y="17626149"/>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102</xdr:row>
      <xdr:rowOff>58057</xdr:rowOff>
    </xdr:from>
    <xdr:to>
      <xdr:col>67</xdr:col>
      <xdr:colOff>101600</xdr:colOff>
      <xdr:row>102</xdr:row>
      <xdr:rowOff>159657</xdr:rowOff>
    </xdr:to>
    <xdr:sp macro="" textlink="">
      <xdr:nvSpPr>
        <xdr:cNvPr id="591" name="楕円 590">
          <a:extLst>
            <a:ext uri="{FF2B5EF4-FFF2-40B4-BE49-F238E27FC236}">
              <a16:creationId xmlns:a16="http://schemas.microsoft.com/office/drawing/2014/main" id="{E96ECAC8-EF3A-4AA1-9B6C-A8F9214AE2A5}"/>
            </a:ext>
          </a:extLst>
        </xdr:cNvPr>
        <xdr:cNvSpPr/>
      </xdr:nvSpPr>
      <xdr:spPr>
        <a:xfrm>
          <a:off x="12763500" y="17545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102</xdr:row>
      <xdr:rowOff>108857</xdr:rowOff>
    </xdr:from>
    <xdr:to>
      <xdr:col>71</xdr:col>
      <xdr:colOff>177800</xdr:colOff>
      <xdr:row>102</xdr:row>
      <xdr:rowOff>138249</xdr:rowOff>
    </xdr:to>
    <xdr:cxnSp macro="">
      <xdr:nvCxnSpPr>
        <xdr:cNvPr id="592" name="直線コネクタ 591">
          <a:extLst>
            <a:ext uri="{FF2B5EF4-FFF2-40B4-BE49-F238E27FC236}">
              <a16:creationId xmlns:a16="http://schemas.microsoft.com/office/drawing/2014/main" id="{2DD67B34-72E0-4CF9-918B-AFA813EF581A}"/>
            </a:ext>
          </a:extLst>
        </xdr:cNvPr>
        <xdr:cNvCxnSpPr/>
      </xdr:nvCxnSpPr>
      <xdr:spPr>
        <a:xfrm>
          <a:off x="12814300" y="17596757"/>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165479</xdr:rowOff>
    </xdr:from>
    <xdr:ext cx="405111" cy="259045"/>
    <xdr:sp macro="" textlink="">
      <xdr:nvSpPr>
        <xdr:cNvPr id="593" name="n_1aveValue【庁舎】&#10;有形固定資産減価償却率">
          <a:extLst>
            <a:ext uri="{FF2B5EF4-FFF2-40B4-BE49-F238E27FC236}">
              <a16:creationId xmlns:a16="http://schemas.microsoft.com/office/drawing/2014/main" id="{D0CECA6B-F46B-4174-B0BA-7F5E670A519B}"/>
            </a:ext>
          </a:extLst>
        </xdr:cNvPr>
        <xdr:cNvSpPr txBox="1"/>
      </xdr:nvSpPr>
      <xdr:spPr>
        <a:xfrm>
          <a:off x="15266044" y="17996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132822</xdr:rowOff>
    </xdr:from>
    <xdr:ext cx="405111" cy="259045"/>
    <xdr:sp macro="" textlink="">
      <xdr:nvSpPr>
        <xdr:cNvPr id="594" name="n_2aveValue【庁舎】&#10;有形固定資産減価償却率">
          <a:extLst>
            <a:ext uri="{FF2B5EF4-FFF2-40B4-BE49-F238E27FC236}">
              <a16:creationId xmlns:a16="http://schemas.microsoft.com/office/drawing/2014/main" id="{CB69C5C5-641A-4DC8-A569-687AA8B4EC05}"/>
            </a:ext>
          </a:extLst>
        </xdr:cNvPr>
        <xdr:cNvSpPr txBox="1"/>
      </xdr:nvSpPr>
      <xdr:spPr>
        <a:xfrm>
          <a:off x="14389744" y="18135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38116</xdr:rowOff>
    </xdr:from>
    <xdr:ext cx="405111" cy="259045"/>
    <xdr:sp macro="" textlink="">
      <xdr:nvSpPr>
        <xdr:cNvPr id="595" name="n_3aveValue【庁舎】&#10;有形固定資産減価償却率">
          <a:extLst>
            <a:ext uri="{FF2B5EF4-FFF2-40B4-BE49-F238E27FC236}">
              <a16:creationId xmlns:a16="http://schemas.microsoft.com/office/drawing/2014/main" id="{0F929C63-8C29-41C6-B637-C1EAF5A98BCF}"/>
            </a:ext>
          </a:extLst>
        </xdr:cNvPr>
        <xdr:cNvSpPr txBox="1"/>
      </xdr:nvSpPr>
      <xdr:spPr>
        <a:xfrm>
          <a:off x="13500744" y="18040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29953</xdr:rowOff>
    </xdr:from>
    <xdr:ext cx="405111" cy="259045"/>
    <xdr:sp macro="" textlink="">
      <xdr:nvSpPr>
        <xdr:cNvPr id="596" name="n_4aveValue【庁舎】&#10;有形固定資産減価償却率">
          <a:extLst>
            <a:ext uri="{FF2B5EF4-FFF2-40B4-BE49-F238E27FC236}">
              <a16:creationId xmlns:a16="http://schemas.microsoft.com/office/drawing/2014/main" id="{B0925EE9-6BFE-4501-999E-E34086A5E787}"/>
            </a:ext>
          </a:extLst>
        </xdr:cNvPr>
        <xdr:cNvSpPr txBox="1"/>
      </xdr:nvSpPr>
      <xdr:spPr>
        <a:xfrm>
          <a:off x="12611744" y="18032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86377</xdr:rowOff>
    </xdr:from>
    <xdr:ext cx="405111" cy="259045"/>
    <xdr:sp macro="" textlink="">
      <xdr:nvSpPr>
        <xdr:cNvPr id="597" name="n_1mainValue【庁舎】&#10;有形固定資産減価償却率">
          <a:extLst>
            <a:ext uri="{FF2B5EF4-FFF2-40B4-BE49-F238E27FC236}">
              <a16:creationId xmlns:a16="http://schemas.microsoft.com/office/drawing/2014/main" id="{45D60159-7CCA-4204-9931-4AE107A157F5}"/>
            </a:ext>
          </a:extLst>
        </xdr:cNvPr>
        <xdr:cNvSpPr txBox="1"/>
      </xdr:nvSpPr>
      <xdr:spPr>
        <a:xfrm>
          <a:off x="15266044" y="17402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60251</xdr:rowOff>
    </xdr:from>
    <xdr:ext cx="405111" cy="259045"/>
    <xdr:sp macro="" textlink="">
      <xdr:nvSpPr>
        <xdr:cNvPr id="598" name="n_2mainValue【庁舎】&#10;有形固定資産減価償却率">
          <a:extLst>
            <a:ext uri="{FF2B5EF4-FFF2-40B4-BE49-F238E27FC236}">
              <a16:creationId xmlns:a16="http://schemas.microsoft.com/office/drawing/2014/main" id="{D6C898A1-541C-40DC-9B40-0D2FEE0BCAF1}"/>
            </a:ext>
          </a:extLst>
        </xdr:cNvPr>
        <xdr:cNvSpPr txBox="1"/>
      </xdr:nvSpPr>
      <xdr:spPr>
        <a:xfrm>
          <a:off x="14389744" y="17376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34126</xdr:rowOff>
    </xdr:from>
    <xdr:ext cx="405111" cy="259045"/>
    <xdr:sp macro="" textlink="">
      <xdr:nvSpPr>
        <xdr:cNvPr id="599" name="n_3mainValue【庁舎】&#10;有形固定資産減価償却率">
          <a:extLst>
            <a:ext uri="{FF2B5EF4-FFF2-40B4-BE49-F238E27FC236}">
              <a16:creationId xmlns:a16="http://schemas.microsoft.com/office/drawing/2014/main" id="{F877F061-9474-48C9-969A-9257BAEC8182}"/>
            </a:ext>
          </a:extLst>
        </xdr:cNvPr>
        <xdr:cNvSpPr txBox="1"/>
      </xdr:nvSpPr>
      <xdr:spPr>
        <a:xfrm>
          <a:off x="13500744" y="173505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101</xdr:row>
      <xdr:rowOff>4734</xdr:rowOff>
    </xdr:from>
    <xdr:ext cx="405111" cy="259045"/>
    <xdr:sp macro="" textlink="">
      <xdr:nvSpPr>
        <xdr:cNvPr id="600" name="n_4mainValue【庁舎】&#10;有形固定資産減価償却率">
          <a:extLst>
            <a:ext uri="{FF2B5EF4-FFF2-40B4-BE49-F238E27FC236}">
              <a16:creationId xmlns:a16="http://schemas.microsoft.com/office/drawing/2014/main" id="{0684B8F4-3342-4FD7-A2FD-F0AD9CD1FF3D}"/>
            </a:ext>
          </a:extLst>
        </xdr:cNvPr>
        <xdr:cNvSpPr txBox="1"/>
      </xdr:nvSpPr>
      <xdr:spPr>
        <a:xfrm>
          <a:off x="12611744" y="173211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01" name="正方形/長方形 600">
          <a:extLst>
            <a:ext uri="{FF2B5EF4-FFF2-40B4-BE49-F238E27FC236}">
              <a16:creationId xmlns:a16="http://schemas.microsoft.com/office/drawing/2014/main" id="{F9E4A080-A5EB-4C4E-9B5E-29454FC4EA27}"/>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02" name="正方形/長方形 601">
          <a:extLst>
            <a:ext uri="{FF2B5EF4-FFF2-40B4-BE49-F238E27FC236}">
              <a16:creationId xmlns:a16="http://schemas.microsoft.com/office/drawing/2014/main" id="{64D2997D-0EF3-438C-A736-9BF1E4D98534}"/>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03" name="正方形/長方形 602">
          <a:extLst>
            <a:ext uri="{FF2B5EF4-FFF2-40B4-BE49-F238E27FC236}">
              <a16:creationId xmlns:a16="http://schemas.microsoft.com/office/drawing/2014/main" id="{C05D0716-F85A-4775-91D6-BDAC40D6202A}"/>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04" name="正方形/長方形 603">
          <a:extLst>
            <a:ext uri="{FF2B5EF4-FFF2-40B4-BE49-F238E27FC236}">
              <a16:creationId xmlns:a16="http://schemas.microsoft.com/office/drawing/2014/main" id="{13CED277-E026-4C00-A07A-817EC81EA797}"/>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05" name="正方形/長方形 604">
          <a:extLst>
            <a:ext uri="{FF2B5EF4-FFF2-40B4-BE49-F238E27FC236}">
              <a16:creationId xmlns:a16="http://schemas.microsoft.com/office/drawing/2014/main" id="{FD65DBC7-2FED-4B81-A18E-CA5DAF0B3D44}"/>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06" name="正方形/長方形 605">
          <a:extLst>
            <a:ext uri="{FF2B5EF4-FFF2-40B4-BE49-F238E27FC236}">
              <a16:creationId xmlns:a16="http://schemas.microsoft.com/office/drawing/2014/main" id="{2CD161E4-1968-4BCE-8D80-786AB065CAD8}"/>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07" name="正方形/長方形 606">
          <a:extLst>
            <a:ext uri="{FF2B5EF4-FFF2-40B4-BE49-F238E27FC236}">
              <a16:creationId xmlns:a16="http://schemas.microsoft.com/office/drawing/2014/main" id="{57F6B628-5AFA-46D6-BE10-AA96E95A0C7F}"/>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08" name="正方形/長方形 607">
          <a:extLst>
            <a:ext uri="{FF2B5EF4-FFF2-40B4-BE49-F238E27FC236}">
              <a16:creationId xmlns:a16="http://schemas.microsoft.com/office/drawing/2014/main" id="{716B3683-B12A-4EF5-B853-2D2ABB46BA23}"/>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09" name="テキスト ボックス 608">
          <a:extLst>
            <a:ext uri="{FF2B5EF4-FFF2-40B4-BE49-F238E27FC236}">
              <a16:creationId xmlns:a16="http://schemas.microsoft.com/office/drawing/2014/main" id="{5D07EA5D-9276-4FE4-91C0-6D14951144B5}"/>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10" name="直線コネクタ 609">
          <a:extLst>
            <a:ext uri="{FF2B5EF4-FFF2-40B4-BE49-F238E27FC236}">
              <a16:creationId xmlns:a16="http://schemas.microsoft.com/office/drawing/2014/main" id="{4F1FE8A5-C236-4912-A55D-EDEA307B4A66}"/>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611" name="直線コネクタ 610">
          <a:extLst>
            <a:ext uri="{FF2B5EF4-FFF2-40B4-BE49-F238E27FC236}">
              <a16:creationId xmlns:a16="http://schemas.microsoft.com/office/drawing/2014/main" id="{0E23DB95-7EDE-4E98-9D60-5A552D9FE0F8}"/>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612" name="テキスト ボックス 611">
          <a:extLst>
            <a:ext uri="{FF2B5EF4-FFF2-40B4-BE49-F238E27FC236}">
              <a16:creationId xmlns:a16="http://schemas.microsoft.com/office/drawing/2014/main" id="{F53E98A9-1D4F-4B16-8A22-20CB4D34E2FA}"/>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613" name="直線コネクタ 612">
          <a:extLst>
            <a:ext uri="{FF2B5EF4-FFF2-40B4-BE49-F238E27FC236}">
              <a16:creationId xmlns:a16="http://schemas.microsoft.com/office/drawing/2014/main" id="{C76682FF-1D84-41E4-9D00-5BC3729045A1}"/>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614" name="テキスト ボックス 613">
          <a:extLst>
            <a:ext uri="{FF2B5EF4-FFF2-40B4-BE49-F238E27FC236}">
              <a16:creationId xmlns:a16="http://schemas.microsoft.com/office/drawing/2014/main" id="{3D36F292-1A3E-41FD-9E4D-77A561A717DD}"/>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615" name="直線コネクタ 614">
          <a:extLst>
            <a:ext uri="{FF2B5EF4-FFF2-40B4-BE49-F238E27FC236}">
              <a16:creationId xmlns:a16="http://schemas.microsoft.com/office/drawing/2014/main" id="{1C83CBBC-B0CB-417E-A4A3-715702A88DF2}"/>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616" name="テキスト ボックス 615">
          <a:extLst>
            <a:ext uri="{FF2B5EF4-FFF2-40B4-BE49-F238E27FC236}">
              <a16:creationId xmlns:a16="http://schemas.microsoft.com/office/drawing/2014/main" id="{327F9461-48B7-40FC-836E-2D4DF0BF78BB}"/>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617" name="直線コネクタ 616">
          <a:extLst>
            <a:ext uri="{FF2B5EF4-FFF2-40B4-BE49-F238E27FC236}">
              <a16:creationId xmlns:a16="http://schemas.microsoft.com/office/drawing/2014/main" id="{8513D3C3-71E1-4FF6-A7C8-9B9B246EABE6}"/>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618" name="テキスト ボックス 617">
          <a:extLst>
            <a:ext uri="{FF2B5EF4-FFF2-40B4-BE49-F238E27FC236}">
              <a16:creationId xmlns:a16="http://schemas.microsoft.com/office/drawing/2014/main" id="{6DFEDFD6-8FE8-4E15-A215-B1DE18530007}"/>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19" name="直線コネクタ 618">
          <a:extLst>
            <a:ext uri="{FF2B5EF4-FFF2-40B4-BE49-F238E27FC236}">
              <a16:creationId xmlns:a16="http://schemas.microsoft.com/office/drawing/2014/main" id="{5D433726-B610-4BA3-B70B-01773CDE4429}"/>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20" name="テキスト ボックス 619">
          <a:extLst>
            <a:ext uri="{FF2B5EF4-FFF2-40B4-BE49-F238E27FC236}">
              <a16:creationId xmlns:a16="http://schemas.microsoft.com/office/drawing/2014/main" id="{BBDC27DE-6AAC-4C3E-8753-14857A2E2395}"/>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21" name="【庁舎】&#10;一人当たり面積グラフ枠">
          <a:extLst>
            <a:ext uri="{FF2B5EF4-FFF2-40B4-BE49-F238E27FC236}">
              <a16:creationId xmlns:a16="http://schemas.microsoft.com/office/drawing/2014/main" id="{69227522-1E2F-480B-B177-D049AD38A8D7}"/>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27279</xdr:rowOff>
    </xdr:from>
    <xdr:to>
      <xdr:col>116</xdr:col>
      <xdr:colOff>62864</xdr:colOff>
      <xdr:row>107</xdr:row>
      <xdr:rowOff>153924</xdr:rowOff>
    </xdr:to>
    <xdr:cxnSp macro="">
      <xdr:nvCxnSpPr>
        <xdr:cNvPr id="622" name="直線コネクタ 621">
          <a:extLst>
            <a:ext uri="{FF2B5EF4-FFF2-40B4-BE49-F238E27FC236}">
              <a16:creationId xmlns:a16="http://schemas.microsoft.com/office/drawing/2014/main" id="{A1D06171-2813-40B6-95BD-745E33008F2D}"/>
            </a:ext>
          </a:extLst>
        </xdr:cNvPr>
        <xdr:cNvCxnSpPr/>
      </xdr:nvCxnSpPr>
      <xdr:spPr>
        <a:xfrm flipV="1">
          <a:off x="22160864" y="17172279"/>
          <a:ext cx="0" cy="13267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157751</xdr:rowOff>
    </xdr:from>
    <xdr:ext cx="469744" cy="259045"/>
    <xdr:sp macro="" textlink="">
      <xdr:nvSpPr>
        <xdr:cNvPr id="623" name="【庁舎】&#10;一人当たり面積最小値テキスト">
          <a:extLst>
            <a:ext uri="{FF2B5EF4-FFF2-40B4-BE49-F238E27FC236}">
              <a16:creationId xmlns:a16="http://schemas.microsoft.com/office/drawing/2014/main" id="{5A6A8057-22F6-4BD5-8D68-8A22433091B0}"/>
            </a:ext>
          </a:extLst>
        </xdr:cNvPr>
        <xdr:cNvSpPr txBox="1"/>
      </xdr:nvSpPr>
      <xdr:spPr>
        <a:xfrm>
          <a:off x="22199600" y="185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153924</xdr:rowOff>
    </xdr:from>
    <xdr:to>
      <xdr:col>116</xdr:col>
      <xdr:colOff>152400</xdr:colOff>
      <xdr:row>107</xdr:row>
      <xdr:rowOff>153924</xdr:rowOff>
    </xdr:to>
    <xdr:cxnSp macro="">
      <xdr:nvCxnSpPr>
        <xdr:cNvPr id="624" name="直線コネクタ 623">
          <a:extLst>
            <a:ext uri="{FF2B5EF4-FFF2-40B4-BE49-F238E27FC236}">
              <a16:creationId xmlns:a16="http://schemas.microsoft.com/office/drawing/2014/main" id="{7656A026-9702-4F70-93EA-51BFDA9ED0D1}"/>
            </a:ext>
          </a:extLst>
        </xdr:cNvPr>
        <xdr:cNvCxnSpPr/>
      </xdr:nvCxnSpPr>
      <xdr:spPr>
        <a:xfrm>
          <a:off x="22072600" y="18499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145406</xdr:rowOff>
    </xdr:from>
    <xdr:ext cx="469744" cy="259045"/>
    <xdr:sp macro="" textlink="">
      <xdr:nvSpPr>
        <xdr:cNvPr id="625" name="【庁舎】&#10;一人当たり面積最大値テキスト">
          <a:extLst>
            <a:ext uri="{FF2B5EF4-FFF2-40B4-BE49-F238E27FC236}">
              <a16:creationId xmlns:a16="http://schemas.microsoft.com/office/drawing/2014/main" id="{F361A11B-1721-463B-9B39-FB2B1BE38E30}"/>
            </a:ext>
          </a:extLst>
        </xdr:cNvPr>
        <xdr:cNvSpPr txBox="1"/>
      </xdr:nvSpPr>
      <xdr:spPr>
        <a:xfrm>
          <a:off x="22199600" y="16947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27279</xdr:rowOff>
    </xdr:from>
    <xdr:to>
      <xdr:col>116</xdr:col>
      <xdr:colOff>152400</xdr:colOff>
      <xdr:row>100</xdr:row>
      <xdr:rowOff>27279</xdr:rowOff>
    </xdr:to>
    <xdr:cxnSp macro="">
      <xdr:nvCxnSpPr>
        <xdr:cNvPr id="626" name="直線コネクタ 625">
          <a:extLst>
            <a:ext uri="{FF2B5EF4-FFF2-40B4-BE49-F238E27FC236}">
              <a16:creationId xmlns:a16="http://schemas.microsoft.com/office/drawing/2014/main" id="{5A0DD477-E03D-4B72-A6D2-4811CBA943F8}"/>
            </a:ext>
          </a:extLst>
        </xdr:cNvPr>
        <xdr:cNvCxnSpPr/>
      </xdr:nvCxnSpPr>
      <xdr:spPr>
        <a:xfrm>
          <a:off x="22072600" y="171722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112641</xdr:rowOff>
    </xdr:from>
    <xdr:ext cx="469744" cy="259045"/>
    <xdr:sp macro="" textlink="">
      <xdr:nvSpPr>
        <xdr:cNvPr id="627" name="【庁舎】&#10;一人当たり面積平均値テキスト">
          <a:extLst>
            <a:ext uri="{FF2B5EF4-FFF2-40B4-BE49-F238E27FC236}">
              <a16:creationId xmlns:a16="http://schemas.microsoft.com/office/drawing/2014/main" id="{CD05A1F0-F2AC-43E1-A285-5C40A3C5EE71}"/>
            </a:ext>
          </a:extLst>
        </xdr:cNvPr>
        <xdr:cNvSpPr txBox="1"/>
      </xdr:nvSpPr>
      <xdr:spPr>
        <a:xfrm>
          <a:off x="22199600" y="1811489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134214</xdr:rowOff>
    </xdr:from>
    <xdr:to>
      <xdr:col>116</xdr:col>
      <xdr:colOff>114300</xdr:colOff>
      <xdr:row>106</xdr:row>
      <xdr:rowOff>64364</xdr:rowOff>
    </xdr:to>
    <xdr:sp macro="" textlink="">
      <xdr:nvSpPr>
        <xdr:cNvPr id="628" name="フローチャート: 判断 627">
          <a:extLst>
            <a:ext uri="{FF2B5EF4-FFF2-40B4-BE49-F238E27FC236}">
              <a16:creationId xmlns:a16="http://schemas.microsoft.com/office/drawing/2014/main" id="{95BFDD87-8EB8-4C2F-8192-EE5A9E11F3B3}"/>
            </a:ext>
          </a:extLst>
        </xdr:cNvPr>
        <xdr:cNvSpPr/>
      </xdr:nvSpPr>
      <xdr:spPr>
        <a:xfrm>
          <a:off x="22110700" y="18136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155702</xdr:rowOff>
    </xdr:from>
    <xdr:to>
      <xdr:col>112</xdr:col>
      <xdr:colOff>38100</xdr:colOff>
      <xdr:row>106</xdr:row>
      <xdr:rowOff>85852</xdr:rowOff>
    </xdr:to>
    <xdr:sp macro="" textlink="">
      <xdr:nvSpPr>
        <xdr:cNvPr id="629" name="フローチャート: 判断 628">
          <a:extLst>
            <a:ext uri="{FF2B5EF4-FFF2-40B4-BE49-F238E27FC236}">
              <a16:creationId xmlns:a16="http://schemas.microsoft.com/office/drawing/2014/main" id="{91404798-E763-465F-93EE-BB087BD491CF}"/>
            </a:ext>
          </a:extLst>
        </xdr:cNvPr>
        <xdr:cNvSpPr/>
      </xdr:nvSpPr>
      <xdr:spPr>
        <a:xfrm>
          <a:off x="21272500" y="1815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159359</xdr:rowOff>
    </xdr:from>
    <xdr:to>
      <xdr:col>107</xdr:col>
      <xdr:colOff>101600</xdr:colOff>
      <xdr:row>106</xdr:row>
      <xdr:rowOff>89509</xdr:rowOff>
    </xdr:to>
    <xdr:sp macro="" textlink="">
      <xdr:nvSpPr>
        <xdr:cNvPr id="630" name="フローチャート: 判断 629">
          <a:extLst>
            <a:ext uri="{FF2B5EF4-FFF2-40B4-BE49-F238E27FC236}">
              <a16:creationId xmlns:a16="http://schemas.microsoft.com/office/drawing/2014/main" id="{416E5FD1-EF3A-44B8-95D8-83DF80CE63FD}"/>
            </a:ext>
          </a:extLst>
        </xdr:cNvPr>
        <xdr:cNvSpPr/>
      </xdr:nvSpPr>
      <xdr:spPr>
        <a:xfrm>
          <a:off x="20383500" y="18161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116382</xdr:rowOff>
    </xdr:from>
    <xdr:to>
      <xdr:col>102</xdr:col>
      <xdr:colOff>165100</xdr:colOff>
      <xdr:row>107</xdr:row>
      <xdr:rowOff>46532</xdr:rowOff>
    </xdr:to>
    <xdr:sp macro="" textlink="">
      <xdr:nvSpPr>
        <xdr:cNvPr id="631" name="フローチャート: 判断 630">
          <a:extLst>
            <a:ext uri="{FF2B5EF4-FFF2-40B4-BE49-F238E27FC236}">
              <a16:creationId xmlns:a16="http://schemas.microsoft.com/office/drawing/2014/main" id="{2BA26A17-1ACF-4AD8-988C-5E3B701AE27A}"/>
            </a:ext>
          </a:extLst>
        </xdr:cNvPr>
        <xdr:cNvSpPr/>
      </xdr:nvSpPr>
      <xdr:spPr>
        <a:xfrm>
          <a:off x="19494500" y="18290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138328</xdr:rowOff>
    </xdr:from>
    <xdr:to>
      <xdr:col>98</xdr:col>
      <xdr:colOff>38100</xdr:colOff>
      <xdr:row>107</xdr:row>
      <xdr:rowOff>68478</xdr:rowOff>
    </xdr:to>
    <xdr:sp macro="" textlink="">
      <xdr:nvSpPr>
        <xdr:cNvPr id="632" name="フローチャート: 判断 631">
          <a:extLst>
            <a:ext uri="{FF2B5EF4-FFF2-40B4-BE49-F238E27FC236}">
              <a16:creationId xmlns:a16="http://schemas.microsoft.com/office/drawing/2014/main" id="{5D58CD5E-87B0-463C-9322-BDE9FD5B3303}"/>
            </a:ext>
          </a:extLst>
        </xdr:cNvPr>
        <xdr:cNvSpPr/>
      </xdr:nvSpPr>
      <xdr:spPr>
        <a:xfrm>
          <a:off x="18605500" y="18312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633" name="テキスト ボックス 632">
          <a:extLst>
            <a:ext uri="{FF2B5EF4-FFF2-40B4-BE49-F238E27FC236}">
              <a16:creationId xmlns:a16="http://schemas.microsoft.com/office/drawing/2014/main" id="{78D0D409-BE03-4CC1-8AE7-6F611F83CD8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34" name="テキスト ボックス 633">
          <a:extLst>
            <a:ext uri="{FF2B5EF4-FFF2-40B4-BE49-F238E27FC236}">
              <a16:creationId xmlns:a16="http://schemas.microsoft.com/office/drawing/2014/main" id="{3F82E384-289C-40CA-B222-66E8DB32EB12}"/>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35" name="テキスト ボックス 634">
          <a:extLst>
            <a:ext uri="{FF2B5EF4-FFF2-40B4-BE49-F238E27FC236}">
              <a16:creationId xmlns:a16="http://schemas.microsoft.com/office/drawing/2014/main" id="{82F7212C-AA8C-4512-8BE2-49A224EDF281}"/>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36" name="テキスト ボックス 635">
          <a:extLst>
            <a:ext uri="{FF2B5EF4-FFF2-40B4-BE49-F238E27FC236}">
              <a16:creationId xmlns:a16="http://schemas.microsoft.com/office/drawing/2014/main" id="{BD6925A7-F749-414E-B89F-E8DD299EF899}"/>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37" name="テキスト ボックス 636">
          <a:extLst>
            <a:ext uri="{FF2B5EF4-FFF2-40B4-BE49-F238E27FC236}">
              <a16:creationId xmlns:a16="http://schemas.microsoft.com/office/drawing/2014/main" id="{62C572B3-DB29-4B84-B25C-AE21CDFB8DBB}"/>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151588</xdr:rowOff>
    </xdr:from>
    <xdr:to>
      <xdr:col>116</xdr:col>
      <xdr:colOff>114300</xdr:colOff>
      <xdr:row>105</xdr:row>
      <xdr:rowOff>81738</xdr:rowOff>
    </xdr:to>
    <xdr:sp macro="" textlink="">
      <xdr:nvSpPr>
        <xdr:cNvPr id="638" name="楕円 637">
          <a:extLst>
            <a:ext uri="{FF2B5EF4-FFF2-40B4-BE49-F238E27FC236}">
              <a16:creationId xmlns:a16="http://schemas.microsoft.com/office/drawing/2014/main" id="{42145AEA-0119-4BB9-AD63-CE4806AC1AC7}"/>
            </a:ext>
          </a:extLst>
        </xdr:cNvPr>
        <xdr:cNvSpPr/>
      </xdr:nvSpPr>
      <xdr:spPr>
        <a:xfrm>
          <a:off x="22110700" y="17982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3015</xdr:rowOff>
    </xdr:from>
    <xdr:ext cx="469744" cy="259045"/>
    <xdr:sp macro="" textlink="">
      <xdr:nvSpPr>
        <xdr:cNvPr id="639" name="【庁舎】&#10;一人当たり面積該当値テキスト">
          <a:extLst>
            <a:ext uri="{FF2B5EF4-FFF2-40B4-BE49-F238E27FC236}">
              <a16:creationId xmlns:a16="http://schemas.microsoft.com/office/drawing/2014/main" id="{FD2FCF02-953C-4FFF-BC4B-CE61FE28A237}"/>
            </a:ext>
          </a:extLst>
        </xdr:cNvPr>
        <xdr:cNvSpPr txBox="1"/>
      </xdr:nvSpPr>
      <xdr:spPr>
        <a:xfrm>
          <a:off x="22199600" y="178338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135586</xdr:rowOff>
    </xdr:from>
    <xdr:to>
      <xdr:col>112</xdr:col>
      <xdr:colOff>38100</xdr:colOff>
      <xdr:row>106</xdr:row>
      <xdr:rowOff>65736</xdr:rowOff>
    </xdr:to>
    <xdr:sp macro="" textlink="">
      <xdr:nvSpPr>
        <xdr:cNvPr id="640" name="楕円 639">
          <a:extLst>
            <a:ext uri="{FF2B5EF4-FFF2-40B4-BE49-F238E27FC236}">
              <a16:creationId xmlns:a16="http://schemas.microsoft.com/office/drawing/2014/main" id="{074D7724-E3D6-42EA-8CA1-073171C477B8}"/>
            </a:ext>
          </a:extLst>
        </xdr:cNvPr>
        <xdr:cNvSpPr/>
      </xdr:nvSpPr>
      <xdr:spPr>
        <a:xfrm>
          <a:off x="21272500" y="18137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30938</xdr:rowOff>
    </xdr:from>
    <xdr:to>
      <xdr:col>116</xdr:col>
      <xdr:colOff>63500</xdr:colOff>
      <xdr:row>106</xdr:row>
      <xdr:rowOff>14936</xdr:rowOff>
    </xdr:to>
    <xdr:cxnSp macro="">
      <xdr:nvCxnSpPr>
        <xdr:cNvPr id="641" name="直線コネクタ 640">
          <a:extLst>
            <a:ext uri="{FF2B5EF4-FFF2-40B4-BE49-F238E27FC236}">
              <a16:creationId xmlns:a16="http://schemas.microsoft.com/office/drawing/2014/main" id="{4B980A0A-2920-4B54-9649-B77C86D71BF8}"/>
            </a:ext>
          </a:extLst>
        </xdr:cNvPr>
        <xdr:cNvCxnSpPr/>
      </xdr:nvCxnSpPr>
      <xdr:spPr>
        <a:xfrm flipV="1">
          <a:off x="21323300" y="18033188"/>
          <a:ext cx="838200" cy="155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146558</xdr:rowOff>
    </xdr:from>
    <xdr:to>
      <xdr:col>107</xdr:col>
      <xdr:colOff>101600</xdr:colOff>
      <xdr:row>106</xdr:row>
      <xdr:rowOff>76708</xdr:rowOff>
    </xdr:to>
    <xdr:sp macro="" textlink="">
      <xdr:nvSpPr>
        <xdr:cNvPr id="642" name="楕円 641">
          <a:extLst>
            <a:ext uri="{FF2B5EF4-FFF2-40B4-BE49-F238E27FC236}">
              <a16:creationId xmlns:a16="http://schemas.microsoft.com/office/drawing/2014/main" id="{537C19FA-23AA-4609-A561-F5DC2EE67D67}"/>
            </a:ext>
          </a:extLst>
        </xdr:cNvPr>
        <xdr:cNvSpPr/>
      </xdr:nvSpPr>
      <xdr:spPr>
        <a:xfrm>
          <a:off x="20383500" y="18148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14936</xdr:rowOff>
    </xdr:from>
    <xdr:to>
      <xdr:col>111</xdr:col>
      <xdr:colOff>177800</xdr:colOff>
      <xdr:row>106</xdr:row>
      <xdr:rowOff>25908</xdr:rowOff>
    </xdr:to>
    <xdr:cxnSp macro="">
      <xdr:nvCxnSpPr>
        <xdr:cNvPr id="643" name="直線コネクタ 642">
          <a:extLst>
            <a:ext uri="{FF2B5EF4-FFF2-40B4-BE49-F238E27FC236}">
              <a16:creationId xmlns:a16="http://schemas.microsoft.com/office/drawing/2014/main" id="{1C4024DE-BF73-4DB4-8947-BE06BD4E75A6}"/>
            </a:ext>
          </a:extLst>
        </xdr:cNvPr>
        <xdr:cNvCxnSpPr/>
      </xdr:nvCxnSpPr>
      <xdr:spPr>
        <a:xfrm flipV="1">
          <a:off x="20434300" y="18188636"/>
          <a:ext cx="889000" cy="10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155245</xdr:rowOff>
    </xdr:from>
    <xdr:to>
      <xdr:col>102</xdr:col>
      <xdr:colOff>165100</xdr:colOff>
      <xdr:row>106</xdr:row>
      <xdr:rowOff>85395</xdr:rowOff>
    </xdr:to>
    <xdr:sp macro="" textlink="">
      <xdr:nvSpPr>
        <xdr:cNvPr id="644" name="楕円 643">
          <a:extLst>
            <a:ext uri="{FF2B5EF4-FFF2-40B4-BE49-F238E27FC236}">
              <a16:creationId xmlns:a16="http://schemas.microsoft.com/office/drawing/2014/main" id="{9D4D0636-EEDF-4AD2-A72B-F9A3E99AD1C7}"/>
            </a:ext>
          </a:extLst>
        </xdr:cNvPr>
        <xdr:cNvSpPr/>
      </xdr:nvSpPr>
      <xdr:spPr>
        <a:xfrm>
          <a:off x="19494500" y="18157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25908</xdr:rowOff>
    </xdr:from>
    <xdr:to>
      <xdr:col>107</xdr:col>
      <xdr:colOff>50800</xdr:colOff>
      <xdr:row>106</xdr:row>
      <xdr:rowOff>34595</xdr:rowOff>
    </xdr:to>
    <xdr:cxnSp macro="">
      <xdr:nvCxnSpPr>
        <xdr:cNvPr id="645" name="直線コネクタ 644">
          <a:extLst>
            <a:ext uri="{FF2B5EF4-FFF2-40B4-BE49-F238E27FC236}">
              <a16:creationId xmlns:a16="http://schemas.microsoft.com/office/drawing/2014/main" id="{D61C5BD9-18A7-4854-8877-3FB9EB4EA28C}"/>
            </a:ext>
          </a:extLst>
        </xdr:cNvPr>
        <xdr:cNvCxnSpPr/>
      </xdr:nvCxnSpPr>
      <xdr:spPr>
        <a:xfrm flipV="1">
          <a:off x="19545300" y="18199608"/>
          <a:ext cx="889000" cy="8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105</xdr:row>
      <xdr:rowOff>165760</xdr:rowOff>
    </xdr:from>
    <xdr:to>
      <xdr:col>98</xdr:col>
      <xdr:colOff>38100</xdr:colOff>
      <xdr:row>106</xdr:row>
      <xdr:rowOff>95910</xdr:rowOff>
    </xdr:to>
    <xdr:sp macro="" textlink="">
      <xdr:nvSpPr>
        <xdr:cNvPr id="646" name="楕円 645">
          <a:extLst>
            <a:ext uri="{FF2B5EF4-FFF2-40B4-BE49-F238E27FC236}">
              <a16:creationId xmlns:a16="http://schemas.microsoft.com/office/drawing/2014/main" id="{E9DBD1C8-B823-4635-8CE5-DA71B2FF6004}"/>
            </a:ext>
          </a:extLst>
        </xdr:cNvPr>
        <xdr:cNvSpPr/>
      </xdr:nvSpPr>
      <xdr:spPr>
        <a:xfrm>
          <a:off x="18605500" y="18168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34595</xdr:rowOff>
    </xdr:from>
    <xdr:to>
      <xdr:col>102</xdr:col>
      <xdr:colOff>114300</xdr:colOff>
      <xdr:row>106</xdr:row>
      <xdr:rowOff>45110</xdr:rowOff>
    </xdr:to>
    <xdr:cxnSp macro="">
      <xdr:nvCxnSpPr>
        <xdr:cNvPr id="647" name="直線コネクタ 646">
          <a:extLst>
            <a:ext uri="{FF2B5EF4-FFF2-40B4-BE49-F238E27FC236}">
              <a16:creationId xmlns:a16="http://schemas.microsoft.com/office/drawing/2014/main" id="{0F0578DB-52D6-46CC-9131-A656465AE7AF}"/>
            </a:ext>
          </a:extLst>
        </xdr:cNvPr>
        <xdr:cNvCxnSpPr/>
      </xdr:nvCxnSpPr>
      <xdr:spPr>
        <a:xfrm flipV="1">
          <a:off x="18656300" y="18208295"/>
          <a:ext cx="889000" cy="10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76979</xdr:rowOff>
    </xdr:from>
    <xdr:ext cx="469744" cy="259045"/>
    <xdr:sp macro="" textlink="">
      <xdr:nvSpPr>
        <xdr:cNvPr id="648" name="n_1aveValue【庁舎】&#10;一人当たり面積">
          <a:extLst>
            <a:ext uri="{FF2B5EF4-FFF2-40B4-BE49-F238E27FC236}">
              <a16:creationId xmlns:a16="http://schemas.microsoft.com/office/drawing/2014/main" id="{25E1B4ED-2E73-4483-848E-4343F4DC17C1}"/>
            </a:ext>
          </a:extLst>
        </xdr:cNvPr>
        <xdr:cNvSpPr txBox="1"/>
      </xdr:nvSpPr>
      <xdr:spPr>
        <a:xfrm>
          <a:off x="21075727" y="18250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80636</xdr:rowOff>
    </xdr:from>
    <xdr:ext cx="469744" cy="259045"/>
    <xdr:sp macro="" textlink="">
      <xdr:nvSpPr>
        <xdr:cNvPr id="649" name="n_2aveValue【庁舎】&#10;一人当たり面積">
          <a:extLst>
            <a:ext uri="{FF2B5EF4-FFF2-40B4-BE49-F238E27FC236}">
              <a16:creationId xmlns:a16="http://schemas.microsoft.com/office/drawing/2014/main" id="{F4AA3070-5D0C-45C9-89D9-82CE776C57F5}"/>
            </a:ext>
          </a:extLst>
        </xdr:cNvPr>
        <xdr:cNvSpPr txBox="1"/>
      </xdr:nvSpPr>
      <xdr:spPr>
        <a:xfrm>
          <a:off x="20199427" y="18254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37659</xdr:rowOff>
    </xdr:from>
    <xdr:ext cx="469744" cy="259045"/>
    <xdr:sp macro="" textlink="">
      <xdr:nvSpPr>
        <xdr:cNvPr id="650" name="n_3aveValue【庁舎】&#10;一人当たり面積">
          <a:extLst>
            <a:ext uri="{FF2B5EF4-FFF2-40B4-BE49-F238E27FC236}">
              <a16:creationId xmlns:a16="http://schemas.microsoft.com/office/drawing/2014/main" id="{5057F3B7-2968-4BCF-A40B-0B46D46FC159}"/>
            </a:ext>
          </a:extLst>
        </xdr:cNvPr>
        <xdr:cNvSpPr txBox="1"/>
      </xdr:nvSpPr>
      <xdr:spPr>
        <a:xfrm>
          <a:off x="19310427" y="18382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59605</xdr:rowOff>
    </xdr:from>
    <xdr:ext cx="469744" cy="259045"/>
    <xdr:sp macro="" textlink="">
      <xdr:nvSpPr>
        <xdr:cNvPr id="651" name="n_4aveValue【庁舎】&#10;一人当たり面積">
          <a:extLst>
            <a:ext uri="{FF2B5EF4-FFF2-40B4-BE49-F238E27FC236}">
              <a16:creationId xmlns:a16="http://schemas.microsoft.com/office/drawing/2014/main" id="{9375611F-95D4-40B7-A7DC-D660113AD9FA}"/>
            </a:ext>
          </a:extLst>
        </xdr:cNvPr>
        <xdr:cNvSpPr txBox="1"/>
      </xdr:nvSpPr>
      <xdr:spPr>
        <a:xfrm>
          <a:off x="18421427" y="18404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82263</xdr:rowOff>
    </xdr:from>
    <xdr:ext cx="469744" cy="259045"/>
    <xdr:sp macro="" textlink="">
      <xdr:nvSpPr>
        <xdr:cNvPr id="652" name="n_1mainValue【庁舎】&#10;一人当たり面積">
          <a:extLst>
            <a:ext uri="{FF2B5EF4-FFF2-40B4-BE49-F238E27FC236}">
              <a16:creationId xmlns:a16="http://schemas.microsoft.com/office/drawing/2014/main" id="{82CDD7A6-3EA9-459E-92AD-3052F341C1AF}"/>
            </a:ext>
          </a:extLst>
        </xdr:cNvPr>
        <xdr:cNvSpPr txBox="1"/>
      </xdr:nvSpPr>
      <xdr:spPr>
        <a:xfrm>
          <a:off x="21075727" y="179130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93235</xdr:rowOff>
    </xdr:from>
    <xdr:ext cx="469744" cy="259045"/>
    <xdr:sp macro="" textlink="">
      <xdr:nvSpPr>
        <xdr:cNvPr id="653" name="n_2mainValue【庁舎】&#10;一人当たり面積">
          <a:extLst>
            <a:ext uri="{FF2B5EF4-FFF2-40B4-BE49-F238E27FC236}">
              <a16:creationId xmlns:a16="http://schemas.microsoft.com/office/drawing/2014/main" id="{8967CC39-850B-4F62-BEAF-55B766E8944E}"/>
            </a:ext>
          </a:extLst>
        </xdr:cNvPr>
        <xdr:cNvSpPr txBox="1"/>
      </xdr:nvSpPr>
      <xdr:spPr>
        <a:xfrm>
          <a:off x="20199427" y="17924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101922</xdr:rowOff>
    </xdr:from>
    <xdr:ext cx="469744" cy="259045"/>
    <xdr:sp macro="" textlink="">
      <xdr:nvSpPr>
        <xdr:cNvPr id="654" name="n_3mainValue【庁舎】&#10;一人当たり面積">
          <a:extLst>
            <a:ext uri="{FF2B5EF4-FFF2-40B4-BE49-F238E27FC236}">
              <a16:creationId xmlns:a16="http://schemas.microsoft.com/office/drawing/2014/main" id="{5E83D0DD-DC4F-46F7-89D0-4E6832E84C82}"/>
            </a:ext>
          </a:extLst>
        </xdr:cNvPr>
        <xdr:cNvSpPr txBox="1"/>
      </xdr:nvSpPr>
      <xdr:spPr>
        <a:xfrm>
          <a:off x="19310427" y="179327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112437</xdr:rowOff>
    </xdr:from>
    <xdr:ext cx="469744" cy="259045"/>
    <xdr:sp macro="" textlink="">
      <xdr:nvSpPr>
        <xdr:cNvPr id="655" name="n_4mainValue【庁舎】&#10;一人当たり面積">
          <a:extLst>
            <a:ext uri="{FF2B5EF4-FFF2-40B4-BE49-F238E27FC236}">
              <a16:creationId xmlns:a16="http://schemas.microsoft.com/office/drawing/2014/main" id="{24C14EE8-A2C7-4997-9DED-C39FCD4451F9}"/>
            </a:ext>
          </a:extLst>
        </xdr:cNvPr>
        <xdr:cNvSpPr txBox="1"/>
      </xdr:nvSpPr>
      <xdr:spPr>
        <a:xfrm>
          <a:off x="18421427" y="17943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56" name="正方形/長方形 655">
          <a:extLst>
            <a:ext uri="{FF2B5EF4-FFF2-40B4-BE49-F238E27FC236}">
              <a16:creationId xmlns:a16="http://schemas.microsoft.com/office/drawing/2014/main" id="{33C5DB8A-67DA-42C6-A161-4DFE1F210A0D}"/>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57" name="正方形/長方形 656">
          <a:extLst>
            <a:ext uri="{FF2B5EF4-FFF2-40B4-BE49-F238E27FC236}">
              <a16:creationId xmlns:a16="http://schemas.microsoft.com/office/drawing/2014/main" id="{E7988001-A6E6-471A-A7B6-2BE165D69115}"/>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58" name="テキスト ボックス 657">
          <a:extLst>
            <a:ext uri="{FF2B5EF4-FFF2-40B4-BE49-F238E27FC236}">
              <a16:creationId xmlns:a16="http://schemas.microsoft.com/office/drawing/2014/main" id="{A3D74F51-9E5D-412C-87E9-5249D8493B34}"/>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と比較して特に有形固定資産減価償却率が高くなっている施設は、体育館・プール、保健センター・保健所、消防施設である。体育館・プールについては、現在学校統合計画を進めている。保健センター・保健所は、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年度に池川保健福祉センターの改修工事を行ったため、昨年度と比べると改善された。消防施設は、昭和</a:t>
          </a:r>
          <a:r>
            <a:rPr kumimoji="1" lang="en-US" altLang="ja-JP" sz="1300">
              <a:latin typeface="ＭＳ Ｐゴシック" panose="020B0600070205080204" pitchFamily="50" charset="-128"/>
              <a:ea typeface="ＭＳ Ｐゴシック" panose="020B0600070205080204" pitchFamily="50" charset="-128"/>
            </a:rPr>
            <a:t>52</a:t>
          </a:r>
          <a:r>
            <a:rPr kumimoji="1" lang="ja-JP" altLang="en-US" sz="1300">
              <a:latin typeface="ＭＳ Ｐゴシック" panose="020B0600070205080204" pitchFamily="50" charset="-128"/>
              <a:ea typeface="ＭＳ Ｐゴシック" panose="020B0600070205080204" pitchFamily="50" charset="-128"/>
            </a:rPr>
            <a:t>年に建築した池川分団池川班の屯所、昭和</a:t>
          </a:r>
          <a:r>
            <a:rPr kumimoji="1" lang="en-US" altLang="ja-JP" sz="1300">
              <a:latin typeface="ＭＳ Ｐゴシック" panose="020B0600070205080204" pitchFamily="50" charset="-128"/>
              <a:ea typeface="ＭＳ Ｐゴシック" panose="020B0600070205080204" pitchFamily="50" charset="-128"/>
            </a:rPr>
            <a:t>51</a:t>
          </a:r>
          <a:r>
            <a:rPr kumimoji="1" lang="ja-JP" altLang="en-US" sz="1300">
              <a:latin typeface="ＭＳ Ｐゴシック" panose="020B0600070205080204" pitchFamily="50" charset="-128"/>
              <a:ea typeface="ＭＳ Ｐゴシック" panose="020B0600070205080204" pitchFamily="50" charset="-128"/>
            </a:rPr>
            <a:t>年に建築した仁淀分団森班の屯所建替えを検討中である。特に低くなっているのは、福祉施設、庁舎である。福祉施設は、令和元年度に上名野川生活福祉センターの除却を行い、庁舎は、平成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年度に新本庁舎・新支所を新設したため、類似団体と比べると低くなっている。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04;&#36001;&#25919;&#29366;&#27841;&#36039;&#26009;&#38598;&#12305;_393878_&#20161;&#28096;&#24029;&#30010;_2022(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H30</v>
          </cell>
          <cell r="BX50" t="str">
            <v>R01</v>
          </cell>
          <cell r="CF50" t="str">
            <v>R02</v>
          </cell>
          <cell r="CN50" t="str">
            <v>R03</v>
          </cell>
          <cell r="CV50" t="str">
            <v>R04</v>
          </cell>
        </row>
        <row r="51">
          <cell r="AN51" t="str">
            <v>当該団体値</v>
          </cell>
        </row>
        <row r="53">
          <cell r="BP53">
            <v>65.400000000000006</v>
          </cell>
          <cell r="BX53">
            <v>66.900000000000006</v>
          </cell>
          <cell r="CF53">
            <v>68.7</v>
          </cell>
          <cell r="CN53">
            <v>70.099999999999994</v>
          </cell>
          <cell r="CV53">
            <v>71.099999999999994</v>
          </cell>
        </row>
        <row r="55">
          <cell r="AN55" t="str">
            <v>類似団体内平均値</v>
          </cell>
          <cell r="BP55">
            <v>0</v>
          </cell>
          <cell r="BX55">
            <v>0</v>
          </cell>
          <cell r="CF55">
            <v>0</v>
          </cell>
          <cell r="CN55">
            <v>0</v>
          </cell>
          <cell r="CV55">
            <v>0</v>
          </cell>
        </row>
        <row r="57">
          <cell r="BP57">
            <v>61.2</v>
          </cell>
          <cell r="BX57">
            <v>62.8</v>
          </cell>
          <cell r="CF57">
            <v>62.2</v>
          </cell>
          <cell r="CN57">
            <v>62.9</v>
          </cell>
          <cell r="CV57">
            <v>62.9</v>
          </cell>
        </row>
        <row r="72">
          <cell r="BP72" t="str">
            <v>H30</v>
          </cell>
          <cell r="BX72" t="str">
            <v>R01</v>
          </cell>
          <cell r="CF72" t="str">
            <v>R02</v>
          </cell>
          <cell r="CN72" t="str">
            <v>R03</v>
          </cell>
          <cell r="CV72" t="str">
            <v>R04</v>
          </cell>
        </row>
        <row r="73">
          <cell r="AN73" t="str">
            <v>当該団体値</v>
          </cell>
        </row>
        <row r="75">
          <cell r="BP75">
            <v>1.4</v>
          </cell>
          <cell r="BX75">
            <v>1.3</v>
          </cell>
          <cell r="CF75">
            <v>1.4</v>
          </cell>
          <cell r="CN75">
            <v>1.1000000000000001</v>
          </cell>
          <cell r="CV75">
            <v>-0.3</v>
          </cell>
        </row>
        <row r="77">
          <cell r="AN77" t="str">
            <v>類似団体内平均値</v>
          </cell>
          <cell r="BP77">
            <v>0</v>
          </cell>
          <cell r="BX77">
            <v>0</v>
          </cell>
          <cell r="CF77">
            <v>0</v>
          </cell>
          <cell r="CN77">
            <v>0</v>
          </cell>
          <cell r="CV77">
            <v>0</v>
          </cell>
        </row>
        <row r="79">
          <cell r="BP79">
            <v>7.2</v>
          </cell>
          <cell r="BX79">
            <v>7.7</v>
          </cell>
          <cell r="CF79">
            <v>5.8</v>
          </cell>
          <cell r="CN79">
            <v>6.1</v>
          </cell>
          <cell r="CV79">
            <v>6.4</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379" t="s">
        <v>82</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81"/>
      <c r="DK1" s="181"/>
      <c r="DL1" s="181"/>
      <c r="DM1" s="181"/>
      <c r="DN1" s="181"/>
      <c r="DO1" s="181"/>
    </row>
    <row r="2" spans="1:119" ht="24.75" thickBot="1" x14ac:dyDescent="0.2">
      <c r="B2" s="182" t="s">
        <v>83</v>
      </c>
      <c r="C2" s="182"/>
      <c r="D2" s="183"/>
    </row>
    <row r="3" spans="1:119" ht="18.75" customHeight="1" thickBot="1" x14ac:dyDescent="0.2">
      <c r="A3" s="181"/>
      <c r="B3" s="380" t="s">
        <v>84</v>
      </c>
      <c r="C3" s="381"/>
      <c r="D3" s="381"/>
      <c r="E3" s="382"/>
      <c r="F3" s="382"/>
      <c r="G3" s="382"/>
      <c r="H3" s="382"/>
      <c r="I3" s="382"/>
      <c r="J3" s="382"/>
      <c r="K3" s="382"/>
      <c r="L3" s="382" t="s">
        <v>85</v>
      </c>
      <c r="M3" s="382"/>
      <c r="N3" s="382"/>
      <c r="O3" s="382"/>
      <c r="P3" s="382"/>
      <c r="Q3" s="382"/>
      <c r="R3" s="389"/>
      <c r="S3" s="389"/>
      <c r="T3" s="389"/>
      <c r="U3" s="389"/>
      <c r="V3" s="390"/>
      <c r="W3" s="364" t="s">
        <v>86</v>
      </c>
      <c r="X3" s="365"/>
      <c r="Y3" s="365"/>
      <c r="Z3" s="365"/>
      <c r="AA3" s="365"/>
      <c r="AB3" s="381"/>
      <c r="AC3" s="389" t="s">
        <v>87</v>
      </c>
      <c r="AD3" s="365"/>
      <c r="AE3" s="365"/>
      <c r="AF3" s="365"/>
      <c r="AG3" s="365"/>
      <c r="AH3" s="365"/>
      <c r="AI3" s="365"/>
      <c r="AJ3" s="365"/>
      <c r="AK3" s="365"/>
      <c r="AL3" s="366"/>
      <c r="AM3" s="364" t="s">
        <v>88</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89</v>
      </c>
      <c r="BO3" s="365"/>
      <c r="BP3" s="365"/>
      <c r="BQ3" s="365"/>
      <c r="BR3" s="365"/>
      <c r="BS3" s="365"/>
      <c r="BT3" s="365"/>
      <c r="BU3" s="366"/>
      <c r="BV3" s="364" t="s">
        <v>90</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91</v>
      </c>
      <c r="CU3" s="365"/>
      <c r="CV3" s="365"/>
      <c r="CW3" s="365"/>
      <c r="CX3" s="365"/>
      <c r="CY3" s="365"/>
      <c r="CZ3" s="365"/>
      <c r="DA3" s="366"/>
      <c r="DB3" s="364" t="s">
        <v>92</v>
      </c>
      <c r="DC3" s="365"/>
      <c r="DD3" s="365"/>
      <c r="DE3" s="365"/>
      <c r="DF3" s="365"/>
      <c r="DG3" s="365"/>
      <c r="DH3" s="365"/>
      <c r="DI3" s="366"/>
    </row>
    <row r="4" spans="1:119" ht="18.75" customHeight="1" x14ac:dyDescent="0.15">
      <c r="A4" s="181"/>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93</v>
      </c>
      <c r="AZ4" s="368"/>
      <c r="BA4" s="368"/>
      <c r="BB4" s="368"/>
      <c r="BC4" s="368"/>
      <c r="BD4" s="368"/>
      <c r="BE4" s="368"/>
      <c r="BF4" s="368"/>
      <c r="BG4" s="368"/>
      <c r="BH4" s="368"/>
      <c r="BI4" s="368"/>
      <c r="BJ4" s="368"/>
      <c r="BK4" s="368"/>
      <c r="BL4" s="368"/>
      <c r="BM4" s="369"/>
      <c r="BN4" s="370">
        <v>7279521</v>
      </c>
      <c r="BO4" s="371"/>
      <c r="BP4" s="371"/>
      <c r="BQ4" s="371"/>
      <c r="BR4" s="371"/>
      <c r="BS4" s="371"/>
      <c r="BT4" s="371"/>
      <c r="BU4" s="372"/>
      <c r="BV4" s="370">
        <v>8418841</v>
      </c>
      <c r="BW4" s="371"/>
      <c r="BX4" s="371"/>
      <c r="BY4" s="371"/>
      <c r="BZ4" s="371"/>
      <c r="CA4" s="371"/>
      <c r="CB4" s="371"/>
      <c r="CC4" s="372"/>
      <c r="CD4" s="373" t="s">
        <v>94</v>
      </c>
      <c r="CE4" s="374"/>
      <c r="CF4" s="374"/>
      <c r="CG4" s="374"/>
      <c r="CH4" s="374"/>
      <c r="CI4" s="374"/>
      <c r="CJ4" s="374"/>
      <c r="CK4" s="374"/>
      <c r="CL4" s="374"/>
      <c r="CM4" s="374"/>
      <c r="CN4" s="374"/>
      <c r="CO4" s="374"/>
      <c r="CP4" s="374"/>
      <c r="CQ4" s="374"/>
      <c r="CR4" s="374"/>
      <c r="CS4" s="375"/>
      <c r="CT4" s="376">
        <v>9</v>
      </c>
      <c r="CU4" s="377"/>
      <c r="CV4" s="377"/>
      <c r="CW4" s="377"/>
      <c r="CX4" s="377"/>
      <c r="CY4" s="377"/>
      <c r="CZ4" s="377"/>
      <c r="DA4" s="378"/>
      <c r="DB4" s="376">
        <v>9.5</v>
      </c>
      <c r="DC4" s="377"/>
      <c r="DD4" s="377"/>
      <c r="DE4" s="377"/>
      <c r="DF4" s="377"/>
      <c r="DG4" s="377"/>
      <c r="DH4" s="377"/>
      <c r="DI4" s="378"/>
    </row>
    <row r="5" spans="1:119" ht="18.75" customHeight="1" x14ac:dyDescent="0.15">
      <c r="A5" s="181"/>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0" t="s">
        <v>95</v>
      </c>
      <c r="AN5" s="431"/>
      <c r="AO5" s="431"/>
      <c r="AP5" s="431"/>
      <c r="AQ5" s="431"/>
      <c r="AR5" s="431"/>
      <c r="AS5" s="431"/>
      <c r="AT5" s="432"/>
      <c r="AU5" s="433" t="s">
        <v>96</v>
      </c>
      <c r="AV5" s="434"/>
      <c r="AW5" s="434"/>
      <c r="AX5" s="434"/>
      <c r="AY5" s="435" t="s">
        <v>97</v>
      </c>
      <c r="AZ5" s="436"/>
      <c r="BA5" s="436"/>
      <c r="BB5" s="436"/>
      <c r="BC5" s="436"/>
      <c r="BD5" s="436"/>
      <c r="BE5" s="436"/>
      <c r="BF5" s="436"/>
      <c r="BG5" s="436"/>
      <c r="BH5" s="436"/>
      <c r="BI5" s="436"/>
      <c r="BJ5" s="436"/>
      <c r="BK5" s="436"/>
      <c r="BL5" s="436"/>
      <c r="BM5" s="437"/>
      <c r="BN5" s="438">
        <v>6787780</v>
      </c>
      <c r="BO5" s="439"/>
      <c r="BP5" s="439"/>
      <c r="BQ5" s="439"/>
      <c r="BR5" s="439"/>
      <c r="BS5" s="439"/>
      <c r="BT5" s="439"/>
      <c r="BU5" s="440"/>
      <c r="BV5" s="438">
        <v>7862434</v>
      </c>
      <c r="BW5" s="439"/>
      <c r="BX5" s="439"/>
      <c r="BY5" s="439"/>
      <c r="BZ5" s="439"/>
      <c r="CA5" s="439"/>
      <c r="CB5" s="439"/>
      <c r="CC5" s="440"/>
      <c r="CD5" s="441" t="s">
        <v>98</v>
      </c>
      <c r="CE5" s="442"/>
      <c r="CF5" s="442"/>
      <c r="CG5" s="442"/>
      <c r="CH5" s="442"/>
      <c r="CI5" s="442"/>
      <c r="CJ5" s="442"/>
      <c r="CK5" s="442"/>
      <c r="CL5" s="442"/>
      <c r="CM5" s="442"/>
      <c r="CN5" s="442"/>
      <c r="CO5" s="442"/>
      <c r="CP5" s="442"/>
      <c r="CQ5" s="442"/>
      <c r="CR5" s="442"/>
      <c r="CS5" s="443"/>
      <c r="CT5" s="404">
        <v>80.599999999999994</v>
      </c>
      <c r="CU5" s="405"/>
      <c r="CV5" s="405"/>
      <c r="CW5" s="405"/>
      <c r="CX5" s="405"/>
      <c r="CY5" s="405"/>
      <c r="CZ5" s="405"/>
      <c r="DA5" s="406"/>
      <c r="DB5" s="404">
        <v>80.7</v>
      </c>
      <c r="DC5" s="405"/>
      <c r="DD5" s="405"/>
      <c r="DE5" s="405"/>
      <c r="DF5" s="405"/>
      <c r="DG5" s="405"/>
      <c r="DH5" s="405"/>
      <c r="DI5" s="406"/>
    </row>
    <row r="6" spans="1:119" ht="18.75" customHeight="1" x14ac:dyDescent="0.15">
      <c r="A6" s="181"/>
      <c r="B6" s="407" t="s">
        <v>99</v>
      </c>
      <c r="C6" s="408"/>
      <c r="D6" s="408"/>
      <c r="E6" s="409"/>
      <c r="F6" s="409"/>
      <c r="G6" s="409"/>
      <c r="H6" s="409"/>
      <c r="I6" s="409"/>
      <c r="J6" s="409"/>
      <c r="K6" s="409"/>
      <c r="L6" s="409" t="s">
        <v>100</v>
      </c>
      <c r="M6" s="409"/>
      <c r="N6" s="409"/>
      <c r="O6" s="409"/>
      <c r="P6" s="409"/>
      <c r="Q6" s="409"/>
      <c r="R6" s="413"/>
      <c r="S6" s="413"/>
      <c r="T6" s="413"/>
      <c r="U6" s="413"/>
      <c r="V6" s="414"/>
      <c r="W6" s="417" t="s">
        <v>101</v>
      </c>
      <c r="X6" s="418"/>
      <c r="Y6" s="418"/>
      <c r="Z6" s="418"/>
      <c r="AA6" s="418"/>
      <c r="AB6" s="408"/>
      <c r="AC6" s="421" t="s">
        <v>102</v>
      </c>
      <c r="AD6" s="422"/>
      <c r="AE6" s="422"/>
      <c r="AF6" s="422"/>
      <c r="AG6" s="422"/>
      <c r="AH6" s="422"/>
      <c r="AI6" s="422"/>
      <c r="AJ6" s="422"/>
      <c r="AK6" s="422"/>
      <c r="AL6" s="423"/>
      <c r="AM6" s="430" t="s">
        <v>103</v>
      </c>
      <c r="AN6" s="431"/>
      <c r="AO6" s="431"/>
      <c r="AP6" s="431"/>
      <c r="AQ6" s="431"/>
      <c r="AR6" s="431"/>
      <c r="AS6" s="431"/>
      <c r="AT6" s="432"/>
      <c r="AU6" s="433" t="s">
        <v>96</v>
      </c>
      <c r="AV6" s="434"/>
      <c r="AW6" s="434"/>
      <c r="AX6" s="434"/>
      <c r="AY6" s="435" t="s">
        <v>104</v>
      </c>
      <c r="AZ6" s="436"/>
      <c r="BA6" s="436"/>
      <c r="BB6" s="436"/>
      <c r="BC6" s="436"/>
      <c r="BD6" s="436"/>
      <c r="BE6" s="436"/>
      <c r="BF6" s="436"/>
      <c r="BG6" s="436"/>
      <c r="BH6" s="436"/>
      <c r="BI6" s="436"/>
      <c r="BJ6" s="436"/>
      <c r="BK6" s="436"/>
      <c r="BL6" s="436"/>
      <c r="BM6" s="437"/>
      <c r="BN6" s="438">
        <v>491741</v>
      </c>
      <c r="BO6" s="439"/>
      <c r="BP6" s="439"/>
      <c r="BQ6" s="439"/>
      <c r="BR6" s="439"/>
      <c r="BS6" s="439"/>
      <c r="BT6" s="439"/>
      <c r="BU6" s="440"/>
      <c r="BV6" s="438">
        <v>556407</v>
      </c>
      <c r="BW6" s="439"/>
      <c r="BX6" s="439"/>
      <c r="BY6" s="439"/>
      <c r="BZ6" s="439"/>
      <c r="CA6" s="439"/>
      <c r="CB6" s="439"/>
      <c r="CC6" s="440"/>
      <c r="CD6" s="441" t="s">
        <v>105</v>
      </c>
      <c r="CE6" s="442"/>
      <c r="CF6" s="442"/>
      <c r="CG6" s="442"/>
      <c r="CH6" s="442"/>
      <c r="CI6" s="442"/>
      <c r="CJ6" s="442"/>
      <c r="CK6" s="442"/>
      <c r="CL6" s="442"/>
      <c r="CM6" s="442"/>
      <c r="CN6" s="442"/>
      <c r="CO6" s="442"/>
      <c r="CP6" s="442"/>
      <c r="CQ6" s="442"/>
      <c r="CR6" s="442"/>
      <c r="CS6" s="443"/>
      <c r="CT6" s="444">
        <v>81.2</v>
      </c>
      <c r="CU6" s="445"/>
      <c r="CV6" s="445"/>
      <c r="CW6" s="445"/>
      <c r="CX6" s="445"/>
      <c r="CY6" s="445"/>
      <c r="CZ6" s="445"/>
      <c r="DA6" s="446"/>
      <c r="DB6" s="444">
        <v>83.2</v>
      </c>
      <c r="DC6" s="445"/>
      <c r="DD6" s="445"/>
      <c r="DE6" s="445"/>
      <c r="DF6" s="445"/>
      <c r="DG6" s="445"/>
      <c r="DH6" s="445"/>
      <c r="DI6" s="446"/>
    </row>
    <row r="7" spans="1:119" ht="18.75" customHeight="1" x14ac:dyDescent="0.15">
      <c r="A7" s="181"/>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24"/>
      <c r="AD7" s="425"/>
      <c r="AE7" s="425"/>
      <c r="AF7" s="425"/>
      <c r="AG7" s="425"/>
      <c r="AH7" s="425"/>
      <c r="AI7" s="425"/>
      <c r="AJ7" s="425"/>
      <c r="AK7" s="425"/>
      <c r="AL7" s="426"/>
      <c r="AM7" s="430" t="s">
        <v>106</v>
      </c>
      <c r="AN7" s="431"/>
      <c r="AO7" s="431"/>
      <c r="AP7" s="431"/>
      <c r="AQ7" s="431"/>
      <c r="AR7" s="431"/>
      <c r="AS7" s="431"/>
      <c r="AT7" s="432"/>
      <c r="AU7" s="433" t="s">
        <v>107</v>
      </c>
      <c r="AV7" s="434"/>
      <c r="AW7" s="434"/>
      <c r="AX7" s="434"/>
      <c r="AY7" s="435" t="s">
        <v>108</v>
      </c>
      <c r="AZ7" s="436"/>
      <c r="BA7" s="436"/>
      <c r="BB7" s="436"/>
      <c r="BC7" s="436"/>
      <c r="BD7" s="436"/>
      <c r="BE7" s="436"/>
      <c r="BF7" s="436"/>
      <c r="BG7" s="436"/>
      <c r="BH7" s="436"/>
      <c r="BI7" s="436"/>
      <c r="BJ7" s="436"/>
      <c r="BK7" s="436"/>
      <c r="BL7" s="436"/>
      <c r="BM7" s="437"/>
      <c r="BN7" s="438">
        <v>89729</v>
      </c>
      <c r="BO7" s="439"/>
      <c r="BP7" s="439"/>
      <c r="BQ7" s="439"/>
      <c r="BR7" s="439"/>
      <c r="BS7" s="439"/>
      <c r="BT7" s="439"/>
      <c r="BU7" s="440"/>
      <c r="BV7" s="438">
        <v>117285</v>
      </c>
      <c r="BW7" s="439"/>
      <c r="BX7" s="439"/>
      <c r="BY7" s="439"/>
      <c r="BZ7" s="439"/>
      <c r="CA7" s="439"/>
      <c r="CB7" s="439"/>
      <c r="CC7" s="440"/>
      <c r="CD7" s="441" t="s">
        <v>109</v>
      </c>
      <c r="CE7" s="442"/>
      <c r="CF7" s="442"/>
      <c r="CG7" s="442"/>
      <c r="CH7" s="442"/>
      <c r="CI7" s="442"/>
      <c r="CJ7" s="442"/>
      <c r="CK7" s="442"/>
      <c r="CL7" s="442"/>
      <c r="CM7" s="442"/>
      <c r="CN7" s="442"/>
      <c r="CO7" s="442"/>
      <c r="CP7" s="442"/>
      <c r="CQ7" s="442"/>
      <c r="CR7" s="442"/>
      <c r="CS7" s="443"/>
      <c r="CT7" s="438">
        <v>4467313</v>
      </c>
      <c r="CU7" s="439"/>
      <c r="CV7" s="439"/>
      <c r="CW7" s="439"/>
      <c r="CX7" s="439"/>
      <c r="CY7" s="439"/>
      <c r="CZ7" s="439"/>
      <c r="DA7" s="440"/>
      <c r="DB7" s="438">
        <v>4602480</v>
      </c>
      <c r="DC7" s="439"/>
      <c r="DD7" s="439"/>
      <c r="DE7" s="439"/>
      <c r="DF7" s="439"/>
      <c r="DG7" s="439"/>
      <c r="DH7" s="439"/>
      <c r="DI7" s="440"/>
    </row>
    <row r="8" spans="1:119" ht="18.75" customHeight="1" thickBot="1" x14ac:dyDescent="0.2">
      <c r="A8" s="181"/>
      <c r="B8" s="410"/>
      <c r="C8" s="411"/>
      <c r="D8" s="411"/>
      <c r="E8" s="412"/>
      <c r="F8" s="412"/>
      <c r="G8" s="412"/>
      <c r="H8" s="412"/>
      <c r="I8" s="412"/>
      <c r="J8" s="412"/>
      <c r="K8" s="412"/>
      <c r="L8" s="412"/>
      <c r="M8" s="412"/>
      <c r="N8" s="412"/>
      <c r="O8" s="412"/>
      <c r="P8" s="412"/>
      <c r="Q8" s="412"/>
      <c r="R8" s="415"/>
      <c r="S8" s="415"/>
      <c r="T8" s="415"/>
      <c r="U8" s="415"/>
      <c r="V8" s="416"/>
      <c r="W8" s="419"/>
      <c r="X8" s="420"/>
      <c r="Y8" s="420"/>
      <c r="Z8" s="420"/>
      <c r="AA8" s="420"/>
      <c r="AB8" s="411"/>
      <c r="AC8" s="427"/>
      <c r="AD8" s="428"/>
      <c r="AE8" s="428"/>
      <c r="AF8" s="428"/>
      <c r="AG8" s="428"/>
      <c r="AH8" s="428"/>
      <c r="AI8" s="428"/>
      <c r="AJ8" s="428"/>
      <c r="AK8" s="428"/>
      <c r="AL8" s="429"/>
      <c r="AM8" s="430" t="s">
        <v>110</v>
      </c>
      <c r="AN8" s="431"/>
      <c r="AO8" s="431"/>
      <c r="AP8" s="431"/>
      <c r="AQ8" s="431"/>
      <c r="AR8" s="431"/>
      <c r="AS8" s="431"/>
      <c r="AT8" s="432"/>
      <c r="AU8" s="433" t="s">
        <v>111</v>
      </c>
      <c r="AV8" s="434"/>
      <c r="AW8" s="434"/>
      <c r="AX8" s="434"/>
      <c r="AY8" s="435" t="s">
        <v>112</v>
      </c>
      <c r="AZ8" s="436"/>
      <c r="BA8" s="436"/>
      <c r="BB8" s="436"/>
      <c r="BC8" s="436"/>
      <c r="BD8" s="436"/>
      <c r="BE8" s="436"/>
      <c r="BF8" s="436"/>
      <c r="BG8" s="436"/>
      <c r="BH8" s="436"/>
      <c r="BI8" s="436"/>
      <c r="BJ8" s="436"/>
      <c r="BK8" s="436"/>
      <c r="BL8" s="436"/>
      <c r="BM8" s="437"/>
      <c r="BN8" s="438">
        <v>402012</v>
      </c>
      <c r="BO8" s="439"/>
      <c r="BP8" s="439"/>
      <c r="BQ8" s="439"/>
      <c r="BR8" s="439"/>
      <c r="BS8" s="439"/>
      <c r="BT8" s="439"/>
      <c r="BU8" s="440"/>
      <c r="BV8" s="438">
        <v>439122</v>
      </c>
      <c r="BW8" s="439"/>
      <c r="BX8" s="439"/>
      <c r="BY8" s="439"/>
      <c r="BZ8" s="439"/>
      <c r="CA8" s="439"/>
      <c r="CB8" s="439"/>
      <c r="CC8" s="440"/>
      <c r="CD8" s="441" t="s">
        <v>113</v>
      </c>
      <c r="CE8" s="442"/>
      <c r="CF8" s="442"/>
      <c r="CG8" s="442"/>
      <c r="CH8" s="442"/>
      <c r="CI8" s="442"/>
      <c r="CJ8" s="442"/>
      <c r="CK8" s="442"/>
      <c r="CL8" s="442"/>
      <c r="CM8" s="442"/>
      <c r="CN8" s="442"/>
      <c r="CO8" s="442"/>
      <c r="CP8" s="442"/>
      <c r="CQ8" s="442"/>
      <c r="CR8" s="442"/>
      <c r="CS8" s="443"/>
      <c r="CT8" s="447">
        <v>0.17</v>
      </c>
      <c r="CU8" s="448"/>
      <c r="CV8" s="448"/>
      <c r="CW8" s="448"/>
      <c r="CX8" s="448"/>
      <c r="CY8" s="448"/>
      <c r="CZ8" s="448"/>
      <c r="DA8" s="449"/>
      <c r="DB8" s="447">
        <v>0.17</v>
      </c>
      <c r="DC8" s="448"/>
      <c r="DD8" s="448"/>
      <c r="DE8" s="448"/>
      <c r="DF8" s="448"/>
      <c r="DG8" s="448"/>
      <c r="DH8" s="448"/>
      <c r="DI8" s="449"/>
    </row>
    <row r="9" spans="1:119" ht="18.75" customHeight="1" thickBot="1" x14ac:dyDescent="0.2">
      <c r="A9" s="181"/>
      <c r="B9" s="401" t="s">
        <v>114</v>
      </c>
      <c r="C9" s="402"/>
      <c r="D9" s="402"/>
      <c r="E9" s="402"/>
      <c r="F9" s="402"/>
      <c r="G9" s="402"/>
      <c r="H9" s="402"/>
      <c r="I9" s="402"/>
      <c r="J9" s="402"/>
      <c r="K9" s="450"/>
      <c r="L9" s="451" t="s">
        <v>115</v>
      </c>
      <c r="M9" s="452"/>
      <c r="N9" s="452"/>
      <c r="O9" s="452"/>
      <c r="P9" s="452"/>
      <c r="Q9" s="453"/>
      <c r="R9" s="454">
        <v>4827</v>
      </c>
      <c r="S9" s="455"/>
      <c r="T9" s="455"/>
      <c r="U9" s="455"/>
      <c r="V9" s="456"/>
      <c r="W9" s="364" t="s">
        <v>116</v>
      </c>
      <c r="X9" s="365"/>
      <c r="Y9" s="365"/>
      <c r="Z9" s="365"/>
      <c r="AA9" s="365"/>
      <c r="AB9" s="365"/>
      <c r="AC9" s="365"/>
      <c r="AD9" s="365"/>
      <c r="AE9" s="365"/>
      <c r="AF9" s="365"/>
      <c r="AG9" s="365"/>
      <c r="AH9" s="365"/>
      <c r="AI9" s="365"/>
      <c r="AJ9" s="365"/>
      <c r="AK9" s="365"/>
      <c r="AL9" s="366"/>
      <c r="AM9" s="430" t="s">
        <v>117</v>
      </c>
      <c r="AN9" s="431"/>
      <c r="AO9" s="431"/>
      <c r="AP9" s="431"/>
      <c r="AQ9" s="431"/>
      <c r="AR9" s="431"/>
      <c r="AS9" s="431"/>
      <c r="AT9" s="432"/>
      <c r="AU9" s="433" t="s">
        <v>96</v>
      </c>
      <c r="AV9" s="434"/>
      <c r="AW9" s="434"/>
      <c r="AX9" s="434"/>
      <c r="AY9" s="435" t="s">
        <v>118</v>
      </c>
      <c r="AZ9" s="436"/>
      <c r="BA9" s="436"/>
      <c r="BB9" s="436"/>
      <c r="BC9" s="436"/>
      <c r="BD9" s="436"/>
      <c r="BE9" s="436"/>
      <c r="BF9" s="436"/>
      <c r="BG9" s="436"/>
      <c r="BH9" s="436"/>
      <c r="BI9" s="436"/>
      <c r="BJ9" s="436"/>
      <c r="BK9" s="436"/>
      <c r="BL9" s="436"/>
      <c r="BM9" s="437"/>
      <c r="BN9" s="438">
        <v>-37110</v>
      </c>
      <c r="BO9" s="439"/>
      <c r="BP9" s="439"/>
      <c r="BQ9" s="439"/>
      <c r="BR9" s="439"/>
      <c r="BS9" s="439"/>
      <c r="BT9" s="439"/>
      <c r="BU9" s="440"/>
      <c r="BV9" s="438">
        <v>72708</v>
      </c>
      <c r="BW9" s="439"/>
      <c r="BX9" s="439"/>
      <c r="BY9" s="439"/>
      <c r="BZ9" s="439"/>
      <c r="CA9" s="439"/>
      <c r="CB9" s="439"/>
      <c r="CC9" s="440"/>
      <c r="CD9" s="441" t="s">
        <v>119</v>
      </c>
      <c r="CE9" s="442"/>
      <c r="CF9" s="442"/>
      <c r="CG9" s="442"/>
      <c r="CH9" s="442"/>
      <c r="CI9" s="442"/>
      <c r="CJ9" s="442"/>
      <c r="CK9" s="442"/>
      <c r="CL9" s="442"/>
      <c r="CM9" s="442"/>
      <c r="CN9" s="442"/>
      <c r="CO9" s="442"/>
      <c r="CP9" s="442"/>
      <c r="CQ9" s="442"/>
      <c r="CR9" s="442"/>
      <c r="CS9" s="443"/>
      <c r="CT9" s="404">
        <v>14.8</v>
      </c>
      <c r="CU9" s="405"/>
      <c r="CV9" s="405"/>
      <c r="CW9" s="405"/>
      <c r="CX9" s="405"/>
      <c r="CY9" s="405"/>
      <c r="CZ9" s="405"/>
      <c r="DA9" s="406"/>
      <c r="DB9" s="404">
        <v>28.8</v>
      </c>
      <c r="DC9" s="405"/>
      <c r="DD9" s="405"/>
      <c r="DE9" s="405"/>
      <c r="DF9" s="405"/>
      <c r="DG9" s="405"/>
      <c r="DH9" s="405"/>
      <c r="DI9" s="406"/>
    </row>
    <row r="10" spans="1:119" ht="18.75" customHeight="1" thickBot="1" x14ac:dyDescent="0.2">
      <c r="A10" s="181"/>
      <c r="B10" s="401"/>
      <c r="C10" s="402"/>
      <c r="D10" s="402"/>
      <c r="E10" s="402"/>
      <c r="F10" s="402"/>
      <c r="G10" s="402"/>
      <c r="H10" s="402"/>
      <c r="I10" s="402"/>
      <c r="J10" s="402"/>
      <c r="K10" s="450"/>
      <c r="L10" s="457" t="s">
        <v>120</v>
      </c>
      <c r="M10" s="431"/>
      <c r="N10" s="431"/>
      <c r="O10" s="431"/>
      <c r="P10" s="431"/>
      <c r="Q10" s="432"/>
      <c r="R10" s="458">
        <v>5551</v>
      </c>
      <c r="S10" s="459"/>
      <c r="T10" s="459"/>
      <c r="U10" s="459"/>
      <c r="V10" s="460"/>
      <c r="W10" s="395"/>
      <c r="X10" s="396"/>
      <c r="Y10" s="396"/>
      <c r="Z10" s="396"/>
      <c r="AA10" s="396"/>
      <c r="AB10" s="396"/>
      <c r="AC10" s="396"/>
      <c r="AD10" s="396"/>
      <c r="AE10" s="396"/>
      <c r="AF10" s="396"/>
      <c r="AG10" s="396"/>
      <c r="AH10" s="396"/>
      <c r="AI10" s="396"/>
      <c r="AJ10" s="396"/>
      <c r="AK10" s="396"/>
      <c r="AL10" s="399"/>
      <c r="AM10" s="430" t="s">
        <v>121</v>
      </c>
      <c r="AN10" s="431"/>
      <c r="AO10" s="431"/>
      <c r="AP10" s="431"/>
      <c r="AQ10" s="431"/>
      <c r="AR10" s="431"/>
      <c r="AS10" s="431"/>
      <c r="AT10" s="432"/>
      <c r="AU10" s="433" t="s">
        <v>122</v>
      </c>
      <c r="AV10" s="434"/>
      <c r="AW10" s="434"/>
      <c r="AX10" s="434"/>
      <c r="AY10" s="435" t="s">
        <v>123</v>
      </c>
      <c r="AZ10" s="436"/>
      <c r="BA10" s="436"/>
      <c r="BB10" s="436"/>
      <c r="BC10" s="436"/>
      <c r="BD10" s="436"/>
      <c r="BE10" s="436"/>
      <c r="BF10" s="436"/>
      <c r="BG10" s="436"/>
      <c r="BH10" s="436"/>
      <c r="BI10" s="436"/>
      <c r="BJ10" s="436"/>
      <c r="BK10" s="436"/>
      <c r="BL10" s="436"/>
      <c r="BM10" s="437"/>
      <c r="BN10" s="438">
        <v>735</v>
      </c>
      <c r="BO10" s="439"/>
      <c r="BP10" s="439"/>
      <c r="BQ10" s="439"/>
      <c r="BR10" s="439"/>
      <c r="BS10" s="439"/>
      <c r="BT10" s="439"/>
      <c r="BU10" s="440"/>
      <c r="BV10" s="438">
        <v>976</v>
      </c>
      <c r="BW10" s="439"/>
      <c r="BX10" s="439"/>
      <c r="BY10" s="439"/>
      <c r="BZ10" s="439"/>
      <c r="CA10" s="439"/>
      <c r="CB10" s="439"/>
      <c r="CC10" s="440"/>
      <c r="CD10" s="184" t="s">
        <v>124</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401"/>
      <c r="C11" s="402"/>
      <c r="D11" s="402"/>
      <c r="E11" s="402"/>
      <c r="F11" s="402"/>
      <c r="G11" s="402"/>
      <c r="H11" s="402"/>
      <c r="I11" s="402"/>
      <c r="J11" s="402"/>
      <c r="K11" s="450"/>
      <c r="L11" s="461" t="s">
        <v>125</v>
      </c>
      <c r="M11" s="462"/>
      <c r="N11" s="462"/>
      <c r="O11" s="462"/>
      <c r="P11" s="462"/>
      <c r="Q11" s="463"/>
      <c r="R11" s="464" t="s">
        <v>126</v>
      </c>
      <c r="S11" s="465"/>
      <c r="T11" s="465"/>
      <c r="U11" s="465"/>
      <c r="V11" s="466"/>
      <c r="W11" s="395"/>
      <c r="X11" s="396"/>
      <c r="Y11" s="396"/>
      <c r="Z11" s="396"/>
      <c r="AA11" s="396"/>
      <c r="AB11" s="396"/>
      <c r="AC11" s="396"/>
      <c r="AD11" s="396"/>
      <c r="AE11" s="396"/>
      <c r="AF11" s="396"/>
      <c r="AG11" s="396"/>
      <c r="AH11" s="396"/>
      <c r="AI11" s="396"/>
      <c r="AJ11" s="396"/>
      <c r="AK11" s="396"/>
      <c r="AL11" s="399"/>
      <c r="AM11" s="430" t="s">
        <v>127</v>
      </c>
      <c r="AN11" s="431"/>
      <c r="AO11" s="431"/>
      <c r="AP11" s="431"/>
      <c r="AQ11" s="431"/>
      <c r="AR11" s="431"/>
      <c r="AS11" s="431"/>
      <c r="AT11" s="432"/>
      <c r="AU11" s="433" t="s">
        <v>128</v>
      </c>
      <c r="AV11" s="434"/>
      <c r="AW11" s="434"/>
      <c r="AX11" s="434"/>
      <c r="AY11" s="435" t="s">
        <v>129</v>
      </c>
      <c r="AZ11" s="436"/>
      <c r="BA11" s="436"/>
      <c r="BB11" s="436"/>
      <c r="BC11" s="436"/>
      <c r="BD11" s="436"/>
      <c r="BE11" s="436"/>
      <c r="BF11" s="436"/>
      <c r="BG11" s="436"/>
      <c r="BH11" s="436"/>
      <c r="BI11" s="436"/>
      <c r="BJ11" s="436"/>
      <c r="BK11" s="436"/>
      <c r="BL11" s="436"/>
      <c r="BM11" s="437"/>
      <c r="BN11" s="438">
        <v>0</v>
      </c>
      <c r="BO11" s="439"/>
      <c r="BP11" s="439"/>
      <c r="BQ11" s="439"/>
      <c r="BR11" s="439"/>
      <c r="BS11" s="439"/>
      <c r="BT11" s="439"/>
      <c r="BU11" s="440"/>
      <c r="BV11" s="438">
        <v>942741</v>
      </c>
      <c r="BW11" s="439"/>
      <c r="BX11" s="439"/>
      <c r="BY11" s="439"/>
      <c r="BZ11" s="439"/>
      <c r="CA11" s="439"/>
      <c r="CB11" s="439"/>
      <c r="CC11" s="440"/>
      <c r="CD11" s="441" t="s">
        <v>130</v>
      </c>
      <c r="CE11" s="442"/>
      <c r="CF11" s="442"/>
      <c r="CG11" s="442"/>
      <c r="CH11" s="442"/>
      <c r="CI11" s="442"/>
      <c r="CJ11" s="442"/>
      <c r="CK11" s="442"/>
      <c r="CL11" s="442"/>
      <c r="CM11" s="442"/>
      <c r="CN11" s="442"/>
      <c r="CO11" s="442"/>
      <c r="CP11" s="442"/>
      <c r="CQ11" s="442"/>
      <c r="CR11" s="442"/>
      <c r="CS11" s="443"/>
      <c r="CT11" s="447" t="s">
        <v>131</v>
      </c>
      <c r="CU11" s="448"/>
      <c r="CV11" s="448"/>
      <c r="CW11" s="448"/>
      <c r="CX11" s="448"/>
      <c r="CY11" s="448"/>
      <c r="CZ11" s="448"/>
      <c r="DA11" s="449"/>
      <c r="DB11" s="447" t="s">
        <v>131</v>
      </c>
      <c r="DC11" s="448"/>
      <c r="DD11" s="448"/>
      <c r="DE11" s="448"/>
      <c r="DF11" s="448"/>
      <c r="DG11" s="448"/>
      <c r="DH11" s="448"/>
      <c r="DI11" s="449"/>
    </row>
    <row r="12" spans="1:119" ht="18.75" customHeight="1" x14ac:dyDescent="0.15">
      <c r="A12" s="181"/>
      <c r="B12" s="467" t="s">
        <v>132</v>
      </c>
      <c r="C12" s="468"/>
      <c r="D12" s="468"/>
      <c r="E12" s="468"/>
      <c r="F12" s="468"/>
      <c r="G12" s="468"/>
      <c r="H12" s="468"/>
      <c r="I12" s="468"/>
      <c r="J12" s="468"/>
      <c r="K12" s="469"/>
      <c r="L12" s="476" t="s">
        <v>133</v>
      </c>
      <c r="M12" s="477"/>
      <c r="N12" s="477"/>
      <c r="O12" s="477"/>
      <c r="P12" s="477"/>
      <c r="Q12" s="478"/>
      <c r="R12" s="479">
        <v>4795</v>
      </c>
      <c r="S12" s="480"/>
      <c r="T12" s="480"/>
      <c r="U12" s="480"/>
      <c r="V12" s="481"/>
      <c r="W12" s="482" t="s">
        <v>1</v>
      </c>
      <c r="X12" s="434"/>
      <c r="Y12" s="434"/>
      <c r="Z12" s="434"/>
      <c r="AA12" s="434"/>
      <c r="AB12" s="483"/>
      <c r="AC12" s="484" t="s">
        <v>134</v>
      </c>
      <c r="AD12" s="485"/>
      <c r="AE12" s="485"/>
      <c r="AF12" s="485"/>
      <c r="AG12" s="486"/>
      <c r="AH12" s="484" t="s">
        <v>135</v>
      </c>
      <c r="AI12" s="485"/>
      <c r="AJ12" s="485"/>
      <c r="AK12" s="485"/>
      <c r="AL12" s="487"/>
      <c r="AM12" s="430" t="s">
        <v>136</v>
      </c>
      <c r="AN12" s="431"/>
      <c r="AO12" s="431"/>
      <c r="AP12" s="431"/>
      <c r="AQ12" s="431"/>
      <c r="AR12" s="431"/>
      <c r="AS12" s="431"/>
      <c r="AT12" s="432"/>
      <c r="AU12" s="433" t="s">
        <v>137</v>
      </c>
      <c r="AV12" s="434"/>
      <c r="AW12" s="434"/>
      <c r="AX12" s="434"/>
      <c r="AY12" s="435" t="s">
        <v>138</v>
      </c>
      <c r="AZ12" s="436"/>
      <c r="BA12" s="436"/>
      <c r="BB12" s="436"/>
      <c r="BC12" s="436"/>
      <c r="BD12" s="436"/>
      <c r="BE12" s="436"/>
      <c r="BF12" s="436"/>
      <c r="BG12" s="436"/>
      <c r="BH12" s="436"/>
      <c r="BI12" s="436"/>
      <c r="BJ12" s="436"/>
      <c r="BK12" s="436"/>
      <c r="BL12" s="436"/>
      <c r="BM12" s="437"/>
      <c r="BN12" s="438">
        <v>3458</v>
      </c>
      <c r="BO12" s="439"/>
      <c r="BP12" s="439"/>
      <c r="BQ12" s="439"/>
      <c r="BR12" s="439"/>
      <c r="BS12" s="439"/>
      <c r="BT12" s="439"/>
      <c r="BU12" s="440"/>
      <c r="BV12" s="438">
        <v>15926</v>
      </c>
      <c r="BW12" s="439"/>
      <c r="BX12" s="439"/>
      <c r="BY12" s="439"/>
      <c r="BZ12" s="439"/>
      <c r="CA12" s="439"/>
      <c r="CB12" s="439"/>
      <c r="CC12" s="440"/>
      <c r="CD12" s="441" t="s">
        <v>139</v>
      </c>
      <c r="CE12" s="442"/>
      <c r="CF12" s="442"/>
      <c r="CG12" s="442"/>
      <c r="CH12" s="442"/>
      <c r="CI12" s="442"/>
      <c r="CJ12" s="442"/>
      <c r="CK12" s="442"/>
      <c r="CL12" s="442"/>
      <c r="CM12" s="442"/>
      <c r="CN12" s="442"/>
      <c r="CO12" s="442"/>
      <c r="CP12" s="442"/>
      <c r="CQ12" s="442"/>
      <c r="CR12" s="442"/>
      <c r="CS12" s="443"/>
      <c r="CT12" s="447" t="s">
        <v>140</v>
      </c>
      <c r="CU12" s="448"/>
      <c r="CV12" s="448"/>
      <c r="CW12" s="448"/>
      <c r="CX12" s="448"/>
      <c r="CY12" s="448"/>
      <c r="CZ12" s="448"/>
      <c r="DA12" s="449"/>
      <c r="DB12" s="447" t="s">
        <v>140</v>
      </c>
      <c r="DC12" s="448"/>
      <c r="DD12" s="448"/>
      <c r="DE12" s="448"/>
      <c r="DF12" s="448"/>
      <c r="DG12" s="448"/>
      <c r="DH12" s="448"/>
      <c r="DI12" s="449"/>
    </row>
    <row r="13" spans="1:119" ht="18.75" customHeight="1" x14ac:dyDescent="0.15">
      <c r="A13" s="181"/>
      <c r="B13" s="470"/>
      <c r="C13" s="471"/>
      <c r="D13" s="471"/>
      <c r="E13" s="471"/>
      <c r="F13" s="471"/>
      <c r="G13" s="471"/>
      <c r="H13" s="471"/>
      <c r="I13" s="471"/>
      <c r="J13" s="471"/>
      <c r="K13" s="472"/>
      <c r="L13" s="190"/>
      <c r="M13" s="498" t="s">
        <v>141</v>
      </c>
      <c r="N13" s="499"/>
      <c r="O13" s="499"/>
      <c r="P13" s="499"/>
      <c r="Q13" s="500"/>
      <c r="R13" s="491">
        <v>4764</v>
      </c>
      <c r="S13" s="492"/>
      <c r="T13" s="492"/>
      <c r="U13" s="492"/>
      <c r="V13" s="493"/>
      <c r="W13" s="417" t="s">
        <v>142</v>
      </c>
      <c r="X13" s="418"/>
      <c r="Y13" s="418"/>
      <c r="Z13" s="418"/>
      <c r="AA13" s="418"/>
      <c r="AB13" s="408"/>
      <c r="AC13" s="458">
        <v>246</v>
      </c>
      <c r="AD13" s="459"/>
      <c r="AE13" s="459"/>
      <c r="AF13" s="459"/>
      <c r="AG13" s="501"/>
      <c r="AH13" s="458">
        <v>253</v>
      </c>
      <c r="AI13" s="459"/>
      <c r="AJ13" s="459"/>
      <c r="AK13" s="459"/>
      <c r="AL13" s="460"/>
      <c r="AM13" s="430" t="s">
        <v>143</v>
      </c>
      <c r="AN13" s="431"/>
      <c r="AO13" s="431"/>
      <c r="AP13" s="431"/>
      <c r="AQ13" s="431"/>
      <c r="AR13" s="431"/>
      <c r="AS13" s="431"/>
      <c r="AT13" s="432"/>
      <c r="AU13" s="433" t="s">
        <v>144</v>
      </c>
      <c r="AV13" s="434"/>
      <c r="AW13" s="434"/>
      <c r="AX13" s="434"/>
      <c r="AY13" s="435" t="s">
        <v>145</v>
      </c>
      <c r="AZ13" s="436"/>
      <c r="BA13" s="436"/>
      <c r="BB13" s="436"/>
      <c r="BC13" s="436"/>
      <c r="BD13" s="436"/>
      <c r="BE13" s="436"/>
      <c r="BF13" s="436"/>
      <c r="BG13" s="436"/>
      <c r="BH13" s="436"/>
      <c r="BI13" s="436"/>
      <c r="BJ13" s="436"/>
      <c r="BK13" s="436"/>
      <c r="BL13" s="436"/>
      <c r="BM13" s="437"/>
      <c r="BN13" s="438">
        <v>-39833</v>
      </c>
      <c r="BO13" s="439"/>
      <c r="BP13" s="439"/>
      <c r="BQ13" s="439"/>
      <c r="BR13" s="439"/>
      <c r="BS13" s="439"/>
      <c r="BT13" s="439"/>
      <c r="BU13" s="440"/>
      <c r="BV13" s="438">
        <v>1000499</v>
      </c>
      <c r="BW13" s="439"/>
      <c r="BX13" s="439"/>
      <c r="BY13" s="439"/>
      <c r="BZ13" s="439"/>
      <c r="CA13" s="439"/>
      <c r="CB13" s="439"/>
      <c r="CC13" s="440"/>
      <c r="CD13" s="441" t="s">
        <v>146</v>
      </c>
      <c r="CE13" s="442"/>
      <c r="CF13" s="442"/>
      <c r="CG13" s="442"/>
      <c r="CH13" s="442"/>
      <c r="CI13" s="442"/>
      <c r="CJ13" s="442"/>
      <c r="CK13" s="442"/>
      <c r="CL13" s="442"/>
      <c r="CM13" s="442"/>
      <c r="CN13" s="442"/>
      <c r="CO13" s="442"/>
      <c r="CP13" s="442"/>
      <c r="CQ13" s="442"/>
      <c r="CR13" s="442"/>
      <c r="CS13" s="443"/>
      <c r="CT13" s="404">
        <v>-0.3</v>
      </c>
      <c r="CU13" s="405"/>
      <c r="CV13" s="405"/>
      <c r="CW13" s="405"/>
      <c r="CX13" s="405"/>
      <c r="CY13" s="405"/>
      <c r="CZ13" s="405"/>
      <c r="DA13" s="406"/>
      <c r="DB13" s="404">
        <v>1.1000000000000001</v>
      </c>
      <c r="DC13" s="405"/>
      <c r="DD13" s="405"/>
      <c r="DE13" s="405"/>
      <c r="DF13" s="405"/>
      <c r="DG13" s="405"/>
      <c r="DH13" s="405"/>
      <c r="DI13" s="406"/>
    </row>
    <row r="14" spans="1:119" ht="18.75" customHeight="1" thickBot="1" x14ac:dyDescent="0.2">
      <c r="A14" s="181"/>
      <c r="B14" s="470"/>
      <c r="C14" s="471"/>
      <c r="D14" s="471"/>
      <c r="E14" s="471"/>
      <c r="F14" s="471"/>
      <c r="G14" s="471"/>
      <c r="H14" s="471"/>
      <c r="I14" s="471"/>
      <c r="J14" s="471"/>
      <c r="K14" s="472"/>
      <c r="L14" s="488" t="s">
        <v>147</v>
      </c>
      <c r="M14" s="489"/>
      <c r="N14" s="489"/>
      <c r="O14" s="489"/>
      <c r="P14" s="489"/>
      <c r="Q14" s="490"/>
      <c r="R14" s="491">
        <v>4970</v>
      </c>
      <c r="S14" s="492"/>
      <c r="T14" s="492"/>
      <c r="U14" s="492"/>
      <c r="V14" s="493"/>
      <c r="W14" s="397"/>
      <c r="X14" s="398"/>
      <c r="Y14" s="398"/>
      <c r="Z14" s="398"/>
      <c r="AA14" s="398"/>
      <c r="AB14" s="387"/>
      <c r="AC14" s="494">
        <v>12.4</v>
      </c>
      <c r="AD14" s="495"/>
      <c r="AE14" s="495"/>
      <c r="AF14" s="495"/>
      <c r="AG14" s="496"/>
      <c r="AH14" s="494">
        <v>12.1</v>
      </c>
      <c r="AI14" s="495"/>
      <c r="AJ14" s="495"/>
      <c r="AK14" s="495"/>
      <c r="AL14" s="497"/>
      <c r="AM14" s="430"/>
      <c r="AN14" s="431"/>
      <c r="AO14" s="431"/>
      <c r="AP14" s="431"/>
      <c r="AQ14" s="431"/>
      <c r="AR14" s="431"/>
      <c r="AS14" s="431"/>
      <c r="AT14" s="432"/>
      <c r="AU14" s="433"/>
      <c r="AV14" s="434"/>
      <c r="AW14" s="434"/>
      <c r="AX14" s="434"/>
      <c r="AY14" s="435"/>
      <c r="AZ14" s="436"/>
      <c r="BA14" s="436"/>
      <c r="BB14" s="436"/>
      <c r="BC14" s="436"/>
      <c r="BD14" s="436"/>
      <c r="BE14" s="436"/>
      <c r="BF14" s="436"/>
      <c r="BG14" s="436"/>
      <c r="BH14" s="436"/>
      <c r="BI14" s="436"/>
      <c r="BJ14" s="436"/>
      <c r="BK14" s="436"/>
      <c r="BL14" s="436"/>
      <c r="BM14" s="437"/>
      <c r="BN14" s="438"/>
      <c r="BO14" s="439"/>
      <c r="BP14" s="439"/>
      <c r="BQ14" s="439"/>
      <c r="BR14" s="439"/>
      <c r="BS14" s="439"/>
      <c r="BT14" s="439"/>
      <c r="BU14" s="440"/>
      <c r="BV14" s="438"/>
      <c r="BW14" s="439"/>
      <c r="BX14" s="439"/>
      <c r="BY14" s="439"/>
      <c r="BZ14" s="439"/>
      <c r="CA14" s="439"/>
      <c r="CB14" s="439"/>
      <c r="CC14" s="440"/>
      <c r="CD14" s="502" t="s">
        <v>148</v>
      </c>
      <c r="CE14" s="503"/>
      <c r="CF14" s="503"/>
      <c r="CG14" s="503"/>
      <c r="CH14" s="503"/>
      <c r="CI14" s="503"/>
      <c r="CJ14" s="503"/>
      <c r="CK14" s="503"/>
      <c r="CL14" s="503"/>
      <c r="CM14" s="503"/>
      <c r="CN14" s="503"/>
      <c r="CO14" s="503"/>
      <c r="CP14" s="503"/>
      <c r="CQ14" s="503"/>
      <c r="CR14" s="503"/>
      <c r="CS14" s="504"/>
      <c r="CT14" s="505" t="s">
        <v>140</v>
      </c>
      <c r="CU14" s="506"/>
      <c r="CV14" s="506"/>
      <c r="CW14" s="506"/>
      <c r="CX14" s="506"/>
      <c r="CY14" s="506"/>
      <c r="CZ14" s="506"/>
      <c r="DA14" s="507"/>
      <c r="DB14" s="505" t="s">
        <v>140</v>
      </c>
      <c r="DC14" s="506"/>
      <c r="DD14" s="506"/>
      <c r="DE14" s="506"/>
      <c r="DF14" s="506"/>
      <c r="DG14" s="506"/>
      <c r="DH14" s="506"/>
      <c r="DI14" s="507"/>
    </row>
    <row r="15" spans="1:119" ht="18.75" customHeight="1" x14ac:dyDescent="0.15">
      <c r="A15" s="181"/>
      <c r="B15" s="470"/>
      <c r="C15" s="471"/>
      <c r="D15" s="471"/>
      <c r="E15" s="471"/>
      <c r="F15" s="471"/>
      <c r="G15" s="471"/>
      <c r="H15" s="471"/>
      <c r="I15" s="471"/>
      <c r="J15" s="471"/>
      <c r="K15" s="472"/>
      <c r="L15" s="190"/>
      <c r="M15" s="498" t="s">
        <v>141</v>
      </c>
      <c r="N15" s="499"/>
      <c r="O15" s="499"/>
      <c r="P15" s="499"/>
      <c r="Q15" s="500"/>
      <c r="R15" s="491">
        <v>4930</v>
      </c>
      <c r="S15" s="492"/>
      <c r="T15" s="492"/>
      <c r="U15" s="492"/>
      <c r="V15" s="493"/>
      <c r="W15" s="417" t="s">
        <v>149</v>
      </c>
      <c r="X15" s="418"/>
      <c r="Y15" s="418"/>
      <c r="Z15" s="418"/>
      <c r="AA15" s="418"/>
      <c r="AB15" s="408"/>
      <c r="AC15" s="458">
        <v>623</v>
      </c>
      <c r="AD15" s="459"/>
      <c r="AE15" s="459"/>
      <c r="AF15" s="459"/>
      <c r="AG15" s="501"/>
      <c r="AH15" s="458">
        <v>695</v>
      </c>
      <c r="AI15" s="459"/>
      <c r="AJ15" s="459"/>
      <c r="AK15" s="459"/>
      <c r="AL15" s="460"/>
      <c r="AM15" s="430"/>
      <c r="AN15" s="431"/>
      <c r="AO15" s="431"/>
      <c r="AP15" s="431"/>
      <c r="AQ15" s="431"/>
      <c r="AR15" s="431"/>
      <c r="AS15" s="431"/>
      <c r="AT15" s="432"/>
      <c r="AU15" s="433"/>
      <c r="AV15" s="434"/>
      <c r="AW15" s="434"/>
      <c r="AX15" s="434"/>
      <c r="AY15" s="367" t="s">
        <v>150</v>
      </c>
      <c r="AZ15" s="368"/>
      <c r="BA15" s="368"/>
      <c r="BB15" s="368"/>
      <c r="BC15" s="368"/>
      <c r="BD15" s="368"/>
      <c r="BE15" s="368"/>
      <c r="BF15" s="368"/>
      <c r="BG15" s="368"/>
      <c r="BH15" s="368"/>
      <c r="BI15" s="368"/>
      <c r="BJ15" s="368"/>
      <c r="BK15" s="368"/>
      <c r="BL15" s="368"/>
      <c r="BM15" s="369"/>
      <c r="BN15" s="370">
        <v>740058</v>
      </c>
      <c r="BO15" s="371"/>
      <c r="BP15" s="371"/>
      <c r="BQ15" s="371"/>
      <c r="BR15" s="371"/>
      <c r="BS15" s="371"/>
      <c r="BT15" s="371"/>
      <c r="BU15" s="372"/>
      <c r="BV15" s="370">
        <v>707186</v>
      </c>
      <c r="BW15" s="371"/>
      <c r="BX15" s="371"/>
      <c r="BY15" s="371"/>
      <c r="BZ15" s="371"/>
      <c r="CA15" s="371"/>
      <c r="CB15" s="371"/>
      <c r="CC15" s="372"/>
      <c r="CD15" s="508" t="s">
        <v>151</v>
      </c>
      <c r="CE15" s="509"/>
      <c r="CF15" s="509"/>
      <c r="CG15" s="509"/>
      <c r="CH15" s="509"/>
      <c r="CI15" s="509"/>
      <c r="CJ15" s="509"/>
      <c r="CK15" s="509"/>
      <c r="CL15" s="509"/>
      <c r="CM15" s="509"/>
      <c r="CN15" s="509"/>
      <c r="CO15" s="509"/>
      <c r="CP15" s="509"/>
      <c r="CQ15" s="509"/>
      <c r="CR15" s="509"/>
      <c r="CS15" s="510"/>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470"/>
      <c r="C16" s="471"/>
      <c r="D16" s="471"/>
      <c r="E16" s="471"/>
      <c r="F16" s="471"/>
      <c r="G16" s="471"/>
      <c r="H16" s="471"/>
      <c r="I16" s="471"/>
      <c r="J16" s="471"/>
      <c r="K16" s="472"/>
      <c r="L16" s="488" t="s">
        <v>152</v>
      </c>
      <c r="M16" s="511"/>
      <c r="N16" s="511"/>
      <c r="O16" s="511"/>
      <c r="P16" s="511"/>
      <c r="Q16" s="512"/>
      <c r="R16" s="513" t="s">
        <v>153</v>
      </c>
      <c r="S16" s="514"/>
      <c r="T16" s="514"/>
      <c r="U16" s="514"/>
      <c r="V16" s="515"/>
      <c r="W16" s="397"/>
      <c r="X16" s="398"/>
      <c r="Y16" s="398"/>
      <c r="Z16" s="398"/>
      <c r="AA16" s="398"/>
      <c r="AB16" s="387"/>
      <c r="AC16" s="494">
        <v>31.4</v>
      </c>
      <c r="AD16" s="495"/>
      <c r="AE16" s="495"/>
      <c r="AF16" s="495"/>
      <c r="AG16" s="496"/>
      <c r="AH16" s="494">
        <v>33.299999999999997</v>
      </c>
      <c r="AI16" s="495"/>
      <c r="AJ16" s="495"/>
      <c r="AK16" s="495"/>
      <c r="AL16" s="497"/>
      <c r="AM16" s="430"/>
      <c r="AN16" s="431"/>
      <c r="AO16" s="431"/>
      <c r="AP16" s="431"/>
      <c r="AQ16" s="431"/>
      <c r="AR16" s="431"/>
      <c r="AS16" s="431"/>
      <c r="AT16" s="432"/>
      <c r="AU16" s="433"/>
      <c r="AV16" s="434"/>
      <c r="AW16" s="434"/>
      <c r="AX16" s="434"/>
      <c r="AY16" s="435" t="s">
        <v>154</v>
      </c>
      <c r="AZ16" s="436"/>
      <c r="BA16" s="436"/>
      <c r="BB16" s="436"/>
      <c r="BC16" s="436"/>
      <c r="BD16" s="436"/>
      <c r="BE16" s="436"/>
      <c r="BF16" s="436"/>
      <c r="BG16" s="436"/>
      <c r="BH16" s="436"/>
      <c r="BI16" s="436"/>
      <c r="BJ16" s="436"/>
      <c r="BK16" s="436"/>
      <c r="BL16" s="436"/>
      <c r="BM16" s="437"/>
      <c r="BN16" s="438">
        <v>4276453</v>
      </c>
      <c r="BO16" s="439"/>
      <c r="BP16" s="439"/>
      <c r="BQ16" s="439"/>
      <c r="BR16" s="439"/>
      <c r="BS16" s="439"/>
      <c r="BT16" s="439"/>
      <c r="BU16" s="440"/>
      <c r="BV16" s="438">
        <v>4311023</v>
      </c>
      <c r="BW16" s="439"/>
      <c r="BX16" s="439"/>
      <c r="BY16" s="439"/>
      <c r="BZ16" s="439"/>
      <c r="CA16" s="439"/>
      <c r="CB16" s="439"/>
      <c r="CC16" s="440"/>
      <c r="CD16" s="194"/>
      <c r="CE16" s="519"/>
      <c r="CF16" s="519"/>
      <c r="CG16" s="519"/>
      <c r="CH16" s="519"/>
      <c r="CI16" s="519"/>
      <c r="CJ16" s="519"/>
      <c r="CK16" s="519"/>
      <c r="CL16" s="519"/>
      <c r="CM16" s="519"/>
      <c r="CN16" s="519"/>
      <c r="CO16" s="519"/>
      <c r="CP16" s="519"/>
      <c r="CQ16" s="519"/>
      <c r="CR16" s="519"/>
      <c r="CS16" s="520"/>
      <c r="CT16" s="404"/>
      <c r="CU16" s="405"/>
      <c r="CV16" s="405"/>
      <c r="CW16" s="405"/>
      <c r="CX16" s="405"/>
      <c r="CY16" s="405"/>
      <c r="CZ16" s="405"/>
      <c r="DA16" s="406"/>
      <c r="DB16" s="404"/>
      <c r="DC16" s="405"/>
      <c r="DD16" s="405"/>
      <c r="DE16" s="405"/>
      <c r="DF16" s="405"/>
      <c r="DG16" s="405"/>
      <c r="DH16" s="405"/>
      <c r="DI16" s="406"/>
    </row>
    <row r="17" spans="1:113" ht="18.75" customHeight="1" thickBot="1" x14ac:dyDescent="0.2">
      <c r="A17" s="181"/>
      <c r="B17" s="473"/>
      <c r="C17" s="474"/>
      <c r="D17" s="474"/>
      <c r="E17" s="474"/>
      <c r="F17" s="474"/>
      <c r="G17" s="474"/>
      <c r="H17" s="474"/>
      <c r="I17" s="474"/>
      <c r="J17" s="474"/>
      <c r="K17" s="475"/>
      <c r="L17" s="195"/>
      <c r="M17" s="516" t="s">
        <v>155</v>
      </c>
      <c r="N17" s="517"/>
      <c r="O17" s="517"/>
      <c r="P17" s="517"/>
      <c r="Q17" s="518"/>
      <c r="R17" s="513" t="s">
        <v>156</v>
      </c>
      <c r="S17" s="514"/>
      <c r="T17" s="514"/>
      <c r="U17" s="514"/>
      <c r="V17" s="515"/>
      <c r="W17" s="417" t="s">
        <v>157</v>
      </c>
      <c r="X17" s="418"/>
      <c r="Y17" s="418"/>
      <c r="Z17" s="418"/>
      <c r="AA17" s="418"/>
      <c r="AB17" s="408"/>
      <c r="AC17" s="458">
        <v>1113</v>
      </c>
      <c r="AD17" s="459"/>
      <c r="AE17" s="459"/>
      <c r="AF17" s="459"/>
      <c r="AG17" s="501"/>
      <c r="AH17" s="458">
        <v>1142</v>
      </c>
      <c r="AI17" s="459"/>
      <c r="AJ17" s="459"/>
      <c r="AK17" s="459"/>
      <c r="AL17" s="460"/>
      <c r="AM17" s="430"/>
      <c r="AN17" s="431"/>
      <c r="AO17" s="431"/>
      <c r="AP17" s="431"/>
      <c r="AQ17" s="431"/>
      <c r="AR17" s="431"/>
      <c r="AS17" s="431"/>
      <c r="AT17" s="432"/>
      <c r="AU17" s="433"/>
      <c r="AV17" s="434"/>
      <c r="AW17" s="434"/>
      <c r="AX17" s="434"/>
      <c r="AY17" s="435" t="s">
        <v>158</v>
      </c>
      <c r="AZ17" s="436"/>
      <c r="BA17" s="436"/>
      <c r="BB17" s="436"/>
      <c r="BC17" s="436"/>
      <c r="BD17" s="436"/>
      <c r="BE17" s="436"/>
      <c r="BF17" s="436"/>
      <c r="BG17" s="436"/>
      <c r="BH17" s="436"/>
      <c r="BI17" s="436"/>
      <c r="BJ17" s="436"/>
      <c r="BK17" s="436"/>
      <c r="BL17" s="436"/>
      <c r="BM17" s="437"/>
      <c r="BN17" s="438">
        <v>894680</v>
      </c>
      <c r="BO17" s="439"/>
      <c r="BP17" s="439"/>
      <c r="BQ17" s="439"/>
      <c r="BR17" s="439"/>
      <c r="BS17" s="439"/>
      <c r="BT17" s="439"/>
      <c r="BU17" s="440"/>
      <c r="BV17" s="438">
        <v>857026</v>
      </c>
      <c r="BW17" s="439"/>
      <c r="BX17" s="439"/>
      <c r="BY17" s="439"/>
      <c r="BZ17" s="439"/>
      <c r="CA17" s="439"/>
      <c r="CB17" s="439"/>
      <c r="CC17" s="440"/>
      <c r="CD17" s="194"/>
      <c r="CE17" s="519"/>
      <c r="CF17" s="519"/>
      <c r="CG17" s="519"/>
      <c r="CH17" s="519"/>
      <c r="CI17" s="519"/>
      <c r="CJ17" s="519"/>
      <c r="CK17" s="519"/>
      <c r="CL17" s="519"/>
      <c r="CM17" s="519"/>
      <c r="CN17" s="519"/>
      <c r="CO17" s="519"/>
      <c r="CP17" s="519"/>
      <c r="CQ17" s="519"/>
      <c r="CR17" s="519"/>
      <c r="CS17" s="520"/>
      <c r="CT17" s="404"/>
      <c r="CU17" s="405"/>
      <c r="CV17" s="405"/>
      <c r="CW17" s="405"/>
      <c r="CX17" s="405"/>
      <c r="CY17" s="405"/>
      <c r="CZ17" s="405"/>
      <c r="DA17" s="406"/>
      <c r="DB17" s="404"/>
      <c r="DC17" s="405"/>
      <c r="DD17" s="405"/>
      <c r="DE17" s="405"/>
      <c r="DF17" s="405"/>
      <c r="DG17" s="405"/>
      <c r="DH17" s="405"/>
      <c r="DI17" s="406"/>
    </row>
    <row r="18" spans="1:113" ht="18.75" customHeight="1" thickBot="1" x14ac:dyDescent="0.2">
      <c r="A18" s="181"/>
      <c r="B18" s="521" t="s">
        <v>159</v>
      </c>
      <c r="C18" s="450"/>
      <c r="D18" s="450"/>
      <c r="E18" s="522"/>
      <c r="F18" s="522"/>
      <c r="G18" s="522"/>
      <c r="H18" s="522"/>
      <c r="I18" s="522"/>
      <c r="J18" s="522"/>
      <c r="K18" s="522"/>
      <c r="L18" s="523">
        <v>333</v>
      </c>
      <c r="M18" s="523"/>
      <c r="N18" s="523"/>
      <c r="O18" s="523"/>
      <c r="P18" s="523"/>
      <c r="Q18" s="523"/>
      <c r="R18" s="524"/>
      <c r="S18" s="524"/>
      <c r="T18" s="524"/>
      <c r="U18" s="524"/>
      <c r="V18" s="525"/>
      <c r="W18" s="419"/>
      <c r="X18" s="420"/>
      <c r="Y18" s="420"/>
      <c r="Z18" s="420"/>
      <c r="AA18" s="420"/>
      <c r="AB18" s="411"/>
      <c r="AC18" s="526">
        <v>56.2</v>
      </c>
      <c r="AD18" s="527"/>
      <c r="AE18" s="527"/>
      <c r="AF18" s="527"/>
      <c r="AG18" s="528"/>
      <c r="AH18" s="526">
        <v>54.6</v>
      </c>
      <c r="AI18" s="527"/>
      <c r="AJ18" s="527"/>
      <c r="AK18" s="527"/>
      <c r="AL18" s="529"/>
      <c r="AM18" s="430"/>
      <c r="AN18" s="431"/>
      <c r="AO18" s="431"/>
      <c r="AP18" s="431"/>
      <c r="AQ18" s="431"/>
      <c r="AR18" s="431"/>
      <c r="AS18" s="431"/>
      <c r="AT18" s="432"/>
      <c r="AU18" s="433"/>
      <c r="AV18" s="434"/>
      <c r="AW18" s="434"/>
      <c r="AX18" s="434"/>
      <c r="AY18" s="435" t="s">
        <v>160</v>
      </c>
      <c r="AZ18" s="436"/>
      <c r="BA18" s="436"/>
      <c r="BB18" s="436"/>
      <c r="BC18" s="436"/>
      <c r="BD18" s="436"/>
      <c r="BE18" s="436"/>
      <c r="BF18" s="436"/>
      <c r="BG18" s="436"/>
      <c r="BH18" s="436"/>
      <c r="BI18" s="436"/>
      <c r="BJ18" s="436"/>
      <c r="BK18" s="436"/>
      <c r="BL18" s="436"/>
      <c r="BM18" s="437"/>
      <c r="BN18" s="438">
        <v>3616642</v>
      </c>
      <c r="BO18" s="439"/>
      <c r="BP18" s="439"/>
      <c r="BQ18" s="439"/>
      <c r="BR18" s="439"/>
      <c r="BS18" s="439"/>
      <c r="BT18" s="439"/>
      <c r="BU18" s="440"/>
      <c r="BV18" s="438">
        <v>3743998</v>
      </c>
      <c r="BW18" s="439"/>
      <c r="BX18" s="439"/>
      <c r="BY18" s="439"/>
      <c r="BZ18" s="439"/>
      <c r="CA18" s="439"/>
      <c r="CB18" s="439"/>
      <c r="CC18" s="440"/>
      <c r="CD18" s="194"/>
      <c r="CE18" s="519"/>
      <c r="CF18" s="519"/>
      <c r="CG18" s="519"/>
      <c r="CH18" s="519"/>
      <c r="CI18" s="519"/>
      <c r="CJ18" s="519"/>
      <c r="CK18" s="519"/>
      <c r="CL18" s="519"/>
      <c r="CM18" s="519"/>
      <c r="CN18" s="519"/>
      <c r="CO18" s="519"/>
      <c r="CP18" s="519"/>
      <c r="CQ18" s="519"/>
      <c r="CR18" s="519"/>
      <c r="CS18" s="520"/>
      <c r="CT18" s="404"/>
      <c r="CU18" s="405"/>
      <c r="CV18" s="405"/>
      <c r="CW18" s="405"/>
      <c r="CX18" s="405"/>
      <c r="CY18" s="405"/>
      <c r="CZ18" s="405"/>
      <c r="DA18" s="406"/>
      <c r="DB18" s="404"/>
      <c r="DC18" s="405"/>
      <c r="DD18" s="405"/>
      <c r="DE18" s="405"/>
      <c r="DF18" s="405"/>
      <c r="DG18" s="405"/>
      <c r="DH18" s="405"/>
      <c r="DI18" s="406"/>
    </row>
    <row r="19" spans="1:113" ht="18.75" customHeight="1" thickBot="1" x14ac:dyDescent="0.2">
      <c r="A19" s="181"/>
      <c r="B19" s="521" t="s">
        <v>161</v>
      </c>
      <c r="C19" s="450"/>
      <c r="D19" s="450"/>
      <c r="E19" s="522"/>
      <c r="F19" s="522"/>
      <c r="G19" s="522"/>
      <c r="H19" s="522"/>
      <c r="I19" s="522"/>
      <c r="J19" s="522"/>
      <c r="K19" s="522"/>
      <c r="L19" s="530">
        <v>14</v>
      </c>
      <c r="M19" s="530"/>
      <c r="N19" s="530"/>
      <c r="O19" s="530"/>
      <c r="P19" s="530"/>
      <c r="Q19" s="530"/>
      <c r="R19" s="531"/>
      <c r="S19" s="531"/>
      <c r="T19" s="531"/>
      <c r="U19" s="531"/>
      <c r="V19" s="532"/>
      <c r="W19" s="364"/>
      <c r="X19" s="365"/>
      <c r="Y19" s="365"/>
      <c r="Z19" s="365"/>
      <c r="AA19" s="365"/>
      <c r="AB19" s="365"/>
      <c r="AC19" s="539"/>
      <c r="AD19" s="539"/>
      <c r="AE19" s="539"/>
      <c r="AF19" s="539"/>
      <c r="AG19" s="539"/>
      <c r="AH19" s="539"/>
      <c r="AI19" s="539"/>
      <c r="AJ19" s="539"/>
      <c r="AK19" s="539"/>
      <c r="AL19" s="540"/>
      <c r="AM19" s="430"/>
      <c r="AN19" s="431"/>
      <c r="AO19" s="431"/>
      <c r="AP19" s="431"/>
      <c r="AQ19" s="431"/>
      <c r="AR19" s="431"/>
      <c r="AS19" s="431"/>
      <c r="AT19" s="432"/>
      <c r="AU19" s="433"/>
      <c r="AV19" s="434"/>
      <c r="AW19" s="434"/>
      <c r="AX19" s="434"/>
      <c r="AY19" s="435" t="s">
        <v>162</v>
      </c>
      <c r="AZ19" s="436"/>
      <c r="BA19" s="436"/>
      <c r="BB19" s="436"/>
      <c r="BC19" s="436"/>
      <c r="BD19" s="436"/>
      <c r="BE19" s="436"/>
      <c r="BF19" s="436"/>
      <c r="BG19" s="436"/>
      <c r="BH19" s="436"/>
      <c r="BI19" s="436"/>
      <c r="BJ19" s="436"/>
      <c r="BK19" s="436"/>
      <c r="BL19" s="436"/>
      <c r="BM19" s="437"/>
      <c r="BN19" s="438">
        <v>5603703</v>
      </c>
      <c r="BO19" s="439"/>
      <c r="BP19" s="439"/>
      <c r="BQ19" s="439"/>
      <c r="BR19" s="439"/>
      <c r="BS19" s="439"/>
      <c r="BT19" s="439"/>
      <c r="BU19" s="440"/>
      <c r="BV19" s="438">
        <v>6519370</v>
      </c>
      <c r="BW19" s="439"/>
      <c r="BX19" s="439"/>
      <c r="BY19" s="439"/>
      <c r="BZ19" s="439"/>
      <c r="CA19" s="439"/>
      <c r="CB19" s="439"/>
      <c r="CC19" s="440"/>
      <c r="CD19" s="194"/>
      <c r="CE19" s="519"/>
      <c r="CF19" s="519"/>
      <c r="CG19" s="519"/>
      <c r="CH19" s="519"/>
      <c r="CI19" s="519"/>
      <c r="CJ19" s="519"/>
      <c r="CK19" s="519"/>
      <c r="CL19" s="519"/>
      <c r="CM19" s="519"/>
      <c r="CN19" s="519"/>
      <c r="CO19" s="519"/>
      <c r="CP19" s="519"/>
      <c r="CQ19" s="519"/>
      <c r="CR19" s="519"/>
      <c r="CS19" s="520"/>
      <c r="CT19" s="404"/>
      <c r="CU19" s="405"/>
      <c r="CV19" s="405"/>
      <c r="CW19" s="405"/>
      <c r="CX19" s="405"/>
      <c r="CY19" s="405"/>
      <c r="CZ19" s="405"/>
      <c r="DA19" s="406"/>
      <c r="DB19" s="404"/>
      <c r="DC19" s="405"/>
      <c r="DD19" s="405"/>
      <c r="DE19" s="405"/>
      <c r="DF19" s="405"/>
      <c r="DG19" s="405"/>
      <c r="DH19" s="405"/>
      <c r="DI19" s="406"/>
    </row>
    <row r="20" spans="1:113" ht="18.75" customHeight="1" thickBot="1" x14ac:dyDescent="0.2">
      <c r="A20" s="181"/>
      <c r="B20" s="521" t="s">
        <v>163</v>
      </c>
      <c r="C20" s="450"/>
      <c r="D20" s="450"/>
      <c r="E20" s="522"/>
      <c r="F20" s="522"/>
      <c r="G20" s="522"/>
      <c r="H20" s="522"/>
      <c r="I20" s="522"/>
      <c r="J20" s="522"/>
      <c r="K20" s="522"/>
      <c r="L20" s="530">
        <v>2460</v>
      </c>
      <c r="M20" s="530"/>
      <c r="N20" s="530"/>
      <c r="O20" s="530"/>
      <c r="P20" s="530"/>
      <c r="Q20" s="530"/>
      <c r="R20" s="531"/>
      <c r="S20" s="531"/>
      <c r="T20" s="531"/>
      <c r="U20" s="531"/>
      <c r="V20" s="532"/>
      <c r="W20" s="419"/>
      <c r="X20" s="420"/>
      <c r="Y20" s="420"/>
      <c r="Z20" s="420"/>
      <c r="AA20" s="420"/>
      <c r="AB20" s="420"/>
      <c r="AC20" s="533"/>
      <c r="AD20" s="533"/>
      <c r="AE20" s="533"/>
      <c r="AF20" s="533"/>
      <c r="AG20" s="533"/>
      <c r="AH20" s="533"/>
      <c r="AI20" s="533"/>
      <c r="AJ20" s="533"/>
      <c r="AK20" s="533"/>
      <c r="AL20" s="534"/>
      <c r="AM20" s="535"/>
      <c r="AN20" s="462"/>
      <c r="AO20" s="462"/>
      <c r="AP20" s="462"/>
      <c r="AQ20" s="462"/>
      <c r="AR20" s="462"/>
      <c r="AS20" s="462"/>
      <c r="AT20" s="463"/>
      <c r="AU20" s="536"/>
      <c r="AV20" s="537"/>
      <c r="AW20" s="537"/>
      <c r="AX20" s="538"/>
      <c r="AY20" s="435"/>
      <c r="AZ20" s="436"/>
      <c r="BA20" s="436"/>
      <c r="BB20" s="436"/>
      <c r="BC20" s="436"/>
      <c r="BD20" s="436"/>
      <c r="BE20" s="436"/>
      <c r="BF20" s="436"/>
      <c r="BG20" s="436"/>
      <c r="BH20" s="436"/>
      <c r="BI20" s="436"/>
      <c r="BJ20" s="436"/>
      <c r="BK20" s="436"/>
      <c r="BL20" s="436"/>
      <c r="BM20" s="437"/>
      <c r="BN20" s="438"/>
      <c r="BO20" s="439"/>
      <c r="BP20" s="439"/>
      <c r="BQ20" s="439"/>
      <c r="BR20" s="439"/>
      <c r="BS20" s="439"/>
      <c r="BT20" s="439"/>
      <c r="BU20" s="440"/>
      <c r="BV20" s="438"/>
      <c r="BW20" s="439"/>
      <c r="BX20" s="439"/>
      <c r="BY20" s="439"/>
      <c r="BZ20" s="439"/>
      <c r="CA20" s="439"/>
      <c r="CB20" s="439"/>
      <c r="CC20" s="440"/>
      <c r="CD20" s="194"/>
      <c r="CE20" s="519"/>
      <c r="CF20" s="519"/>
      <c r="CG20" s="519"/>
      <c r="CH20" s="519"/>
      <c r="CI20" s="519"/>
      <c r="CJ20" s="519"/>
      <c r="CK20" s="519"/>
      <c r="CL20" s="519"/>
      <c r="CM20" s="519"/>
      <c r="CN20" s="519"/>
      <c r="CO20" s="519"/>
      <c r="CP20" s="519"/>
      <c r="CQ20" s="519"/>
      <c r="CR20" s="519"/>
      <c r="CS20" s="520"/>
      <c r="CT20" s="404"/>
      <c r="CU20" s="405"/>
      <c r="CV20" s="405"/>
      <c r="CW20" s="405"/>
      <c r="CX20" s="405"/>
      <c r="CY20" s="405"/>
      <c r="CZ20" s="405"/>
      <c r="DA20" s="406"/>
      <c r="DB20" s="404"/>
      <c r="DC20" s="405"/>
      <c r="DD20" s="405"/>
      <c r="DE20" s="405"/>
      <c r="DF20" s="405"/>
      <c r="DG20" s="405"/>
      <c r="DH20" s="405"/>
      <c r="DI20" s="406"/>
    </row>
    <row r="21" spans="1:113" ht="18.75" customHeight="1" thickBot="1" x14ac:dyDescent="0.2">
      <c r="A21" s="181"/>
      <c r="B21" s="541" t="s">
        <v>164</v>
      </c>
      <c r="C21" s="542"/>
      <c r="D21" s="542"/>
      <c r="E21" s="542"/>
      <c r="F21" s="542"/>
      <c r="G21" s="542"/>
      <c r="H21" s="542"/>
      <c r="I21" s="542"/>
      <c r="J21" s="542"/>
      <c r="K21" s="542"/>
      <c r="L21" s="542"/>
      <c r="M21" s="542"/>
      <c r="N21" s="542"/>
      <c r="O21" s="542"/>
      <c r="P21" s="542"/>
      <c r="Q21" s="542"/>
      <c r="R21" s="542"/>
      <c r="S21" s="542"/>
      <c r="T21" s="542"/>
      <c r="U21" s="542"/>
      <c r="V21" s="542"/>
      <c r="W21" s="542"/>
      <c r="X21" s="542"/>
      <c r="Y21" s="542"/>
      <c r="Z21" s="542"/>
      <c r="AA21" s="542"/>
      <c r="AB21" s="542"/>
      <c r="AC21" s="542"/>
      <c r="AD21" s="542"/>
      <c r="AE21" s="542"/>
      <c r="AF21" s="542"/>
      <c r="AG21" s="542"/>
      <c r="AH21" s="542"/>
      <c r="AI21" s="542"/>
      <c r="AJ21" s="542"/>
      <c r="AK21" s="542"/>
      <c r="AL21" s="542"/>
      <c r="AM21" s="542"/>
      <c r="AN21" s="542"/>
      <c r="AO21" s="542"/>
      <c r="AP21" s="542"/>
      <c r="AQ21" s="542"/>
      <c r="AR21" s="542"/>
      <c r="AS21" s="542"/>
      <c r="AT21" s="542"/>
      <c r="AU21" s="542"/>
      <c r="AV21" s="542"/>
      <c r="AW21" s="542"/>
      <c r="AX21" s="543"/>
      <c r="AY21" s="544"/>
      <c r="AZ21" s="545"/>
      <c r="BA21" s="545"/>
      <c r="BB21" s="545"/>
      <c r="BC21" s="545"/>
      <c r="BD21" s="545"/>
      <c r="BE21" s="545"/>
      <c r="BF21" s="545"/>
      <c r="BG21" s="545"/>
      <c r="BH21" s="545"/>
      <c r="BI21" s="545"/>
      <c r="BJ21" s="545"/>
      <c r="BK21" s="545"/>
      <c r="BL21" s="545"/>
      <c r="BM21" s="546"/>
      <c r="BN21" s="547"/>
      <c r="BO21" s="548"/>
      <c r="BP21" s="548"/>
      <c r="BQ21" s="548"/>
      <c r="BR21" s="548"/>
      <c r="BS21" s="548"/>
      <c r="BT21" s="548"/>
      <c r="BU21" s="549"/>
      <c r="BV21" s="547"/>
      <c r="BW21" s="548"/>
      <c r="BX21" s="548"/>
      <c r="BY21" s="548"/>
      <c r="BZ21" s="548"/>
      <c r="CA21" s="548"/>
      <c r="CB21" s="548"/>
      <c r="CC21" s="549"/>
      <c r="CD21" s="194"/>
      <c r="CE21" s="519"/>
      <c r="CF21" s="519"/>
      <c r="CG21" s="519"/>
      <c r="CH21" s="519"/>
      <c r="CI21" s="519"/>
      <c r="CJ21" s="519"/>
      <c r="CK21" s="519"/>
      <c r="CL21" s="519"/>
      <c r="CM21" s="519"/>
      <c r="CN21" s="519"/>
      <c r="CO21" s="519"/>
      <c r="CP21" s="519"/>
      <c r="CQ21" s="519"/>
      <c r="CR21" s="519"/>
      <c r="CS21" s="520"/>
      <c r="CT21" s="404"/>
      <c r="CU21" s="405"/>
      <c r="CV21" s="405"/>
      <c r="CW21" s="405"/>
      <c r="CX21" s="405"/>
      <c r="CY21" s="405"/>
      <c r="CZ21" s="405"/>
      <c r="DA21" s="406"/>
      <c r="DB21" s="404"/>
      <c r="DC21" s="405"/>
      <c r="DD21" s="405"/>
      <c r="DE21" s="405"/>
      <c r="DF21" s="405"/>
      <c r="DG21" s="405"/>
      <c r="DH21" s="405"/>
      <c r="DI21" s="406"/>
    </row>
    <row r="22" spans="1:113" ht="18.75" customHeight="1" x14ac:dyDescent="0.15">
      <c r="A22" s="181"/>
      <c r="B22" s="550" t="s">
        <v>165</v>
      </c>
      <c r="C22" s="551"/>
      <c r="D22" s="552"/>
      <c r="E22" s="413" t="s">
        <v>1</v>
      </c>
      <c r="F22" s="418"/>
      <c r="G22" s="418"/>
      <c r="H22" s="418"/>
      <c r="I22" s="418"/>
      <c r="J22" s="418"/>
      <c r="K22" s="408"/>
      <c r="L22" s="413" t="s">
        <v>166</v>
      </c>
      <c r="M22" s="418"/>
      <c r="N22" s="418"/>
      <c r="O22" s="418"/>
      <c r="P22" s="408"/>
      <c r="Q22" s="559" t="s">
        <v>167</v>
      </c>
      <c r="R22" s="560"/>
      <c r="S22" s="560"/>
      <c r="T22" s="560"/>
      <c r="U22" s="560"/>
      <c r="V22" s="561"/>
      <c r="W22" s="565" t="s">
        <v>168</v>
      </c>
      <c r="X22" s="551"/>
      <c r="Y22" s="552"/>
      <c r="Z22" s="413" t="s">
        <v>1</v>
      </c>
      <c r="AA22" s="418"/>
      <c r="AB22" s="418"/>
      <c r="AC22" s="418"/>
      <c r="AD22" s="418"/>
      <c r="AE22" s="418"/>
      <c r="AF22" s="418"/>
      <c r="AG22" s="408"/>
      <c r="AH22" s="570" t="s">
        <v>169</v>
      </c>
      <c r="AI22" s="418"/>
      <c r="AJ22" s="418"/>
      <c r="AK22" s="418"/>
      <c r="AL22" s="408"/>
      <c r="AM22" s="570" t="s">
        <v>170</v>
      </c>
      <c r="AN22" s="571"/>
      <c r="AO22" s="571"/>
      <c r="AP22" s="571"/>
      <c r="AQ22" s="571"/>
      <c r="AR22" s="572"/>
      <c r="AS22" s="559" t="s">
        <v>167</v>
      </c>
      <c r="AT22" s="560"/>
      <c r="AU22" s="560"/>
      <c r="AV22" s="560"/>
      <c r="AW22" s="560"/>
      <c r="AX22" s="576"/>
      <c r="AY22" s="367" t="s">
        <v>171</v>
      </c>
      <c r="AZ22" s="368"/>
      <c r="BA22" s="368"/>
      <c r="BB22" s="368"/>
      <c r="BC22" s="368"/>
      <c r="BD22" s="368"/>
      <c r="BE22" s="368"/>
      <c r="BF22" s="368"/>
      <c r="BG22" s="368"/>
      <c r="BH22" s="368"/>
      <c r="BI22" s="368"/>
      <c r="BJ22" s="368"/>
      <c r="BK22" s="368"/>
      <c r="BL22" s="368"/>
      <c r="BM22" s="369"/>
      <c r="BN22" s="370">
        <v>5588228</v>
      </c>
      <c r="BO22" s="371"/>
      <c r="BP22" s="371"/>
      <c r="BQ22" s="371"/>
      <c r="BR22" s="371"/>
      <c r="BS22" s="371"/>
      <c r="BT22" s="371"/>
      <c r="BU22" s="372"/>
      <c r="BV22" s="370">
        <v>5966491</v>
      </c>
      <c r="BW22" s="371"/>
      <c r="BX22" s="371"/>
      <c r="BY22" s="371"/>
      <c r="BZ22" s="371"/>
      <c r="CA22" s="371"/>
      <c r="CB22" s="371"/>
      <c r="CC22" s="372"/>
      <c r="CD22" s="194"/>
      <c r="CE22" s="519"/>
      <c r="CF22" s="519"/>
      <c r="CG22" s="519"/>
      <c r="CH22" s="519"/>
      <c r="CI22" s="519"/>
      <c r="CJ22" s="519"/>
      <c r="CK22" s="519"/>
      <c r="CL22" s="519"/>
      <c r="CM22" s="519"/>
      <c r="CN22" s="519"/>
      <c r="CO22" s="519"/>
      <c r="CP22" s="519"/>
      <c r="CQ22" s="519"/>
      <c r="CR22" s="519"/>
      <c r="CS22" s="520"/>
      <c r="CT22" s="404"/>
      <c r="CU22" s="405"/>
      <c r="CV22" s="405"/>
      <c r="CW22" s="405"/>
      <c r="CX22" s="405"/>
      <c r="CY22" s="405"/>
      <c r="CZ22" s="405"/>
      <c r="DA22" s="406"/>
      <c r="DB22" s="404"/>
      <c r="DC22" s="405"/>
      <c r="DD22" s="405"/>
      <c r="DE22" s="405"/>
      <c r="DF22" s="405"/>
      <c r="DG22" s="405"/>
      <c r="DH22" s="405"/>
      <c r="DI22" s="406"/>
    </row>
    <row r="23" spans="1:113" ht="18.75" customHeight="1" x14ac:dyDescent="0.15">
      <c r="A23" s="181"/>
      <c r="B23" s="553"/>
      <c r="C23" s="554"/>
      <c r="D23" s="555"/>
      <c r="E23" s="393"/>
      <c r="F23" s="398"/>
      <c r="G23" s="398"/>
      <c r="H23" s="398"/>
      <c r="I23" s="398"/>
      <c r="J23" s="398"/>
      <c r="K23" s="387"/>
      <c r="L23" s="393"/>
      <c r="M23" s="398"/>
      <c r="N23" s="398"/>
      <c r="O23" s="398"/>
      <c r="P23" s="387"/>
      <c r="Q23" s="562"/>
      <c r="R23" s="563"/>
      <c r="S23" s="563"/>
      <c r="T23" s="563"/>
      <c r="U23" s="563"/>
      <c r="V23" s="564"/>
      <c r="W23" s="566"/>
      <c r="X23" s="554"/>
      <c r="Y23" s="555"/>
      <c r="Z23" s="393"/>
      <c r="AA23" s="398"/>
      <c r="AB23" s="398"/>
      <c r="AC23" s="398"/>
      <c r="AD23" s="398"/>
      <c r="AE23" s="398"/>
      <c r="AF23" s="398"/>
      <c r="AG23" s="387"/>
      <c r="AH23" s="393"/>
      <c r="AI23" s="398"/>
      <c r="AJ23" s="398"/>
      <c r="AK23" s="398"/>
      <c r="AL23" s="387"/>
      <c r="AM23" s="573"/>
      <c r="AN23" s="574"/>
      <c r="AO23" s="574"/>
      <c r="AP23" s="574"/>
      <c r="AQ23" s="574"/>
      <c r="AR23" s="575"/>
      <c r="AS23" s="562"/>
      <c r="AT23" s="563"/>
      <c r="AU23" s="563"/>
      <c r="AV23" s="563"/>
      <c r="AW23" s="563"/>
      <c r="AX23" s="577"/>
      <c r="AY23" s="435" t="s">
        <v>172</v>
      </c>
      <c r="AZ23" s="436"/>
      <c r="BA23" s="436"/>
      <c r="BB23" s="436"/>
      <c r="BC23" s="436"/>
      <c r="BD23" s="436"/>
      <c r="BE23" s="436"/>
      <c r="BF23" s="436"/>
      <c r="BG23" s="436"/>
      <c r="BH23" s="436"/>
      <c r="BI23" s="436"/>
      <c r="BJ23" s="436"/>
      <c r="BK23" s="436"/>
      <c r="BL23" s="436"/>
      <c r="BM23" s="437"/>
      <c r="BN23" s="438">
        <v>4560034</v>
      </c>
      <c r="BO23" s="439"/>
      <c r="BP23" s="439"/>
      <c r="BQ23" s="439"/>
      <c r="BR23" s="439"/>
      <c r="BS23" s="439"/>
      <c r="BT23" s="439"/>
      <c r="BU23" s="440"/>
      <c r="BV23" s="438">
        <v>4851995</v>
      </c>
      <c r="BW23" s="439"/>
      <c r="BX23" s="439"/>
      <c r="BY23" s="439"/>
      <c r="BZ23" s="439"/>
      <c r="CA23" s="439"/>
      <c r="CB23" s="439"/>
      <c r="CC23" s="440"/>
      <c r="CD23" s="194"/>
      <c r="CE23" s="519"/>
      <c r="CF23" s="519"/>
      <c r="CG23" s="519"/>
      <c r="CH23" s="519"/>
      <c r="CI23" s="519"/>
      <c r="CJ23" s="519"/>
      <c r="CK23" s="519"/>
      <c r="CL23" s="519"/>
      <c r="CM23" s="519"/>
      <c r="CN23" s="519"/>
      <c r="CO23" s="519"/>
      <c r="CP23" s="519"/>
      <c r="CQ23" s="519"/>
      <c r="CR23" s="519"/>
      <c r="CS23" s="520"/>
      <c r="CT23" s="404"/>
      <c r="CU23" s="405"/>
      <c r="CV23" s="405"/>
      <c r="CW23" s="405"/>
      <c r="CX23" s="405"/>
      <c r="CY23" s="405"/>
      <c r="CZ23" s="405"/>
      <c r="DA23" s="406"/>
      <c r="DB23" s="404"/>
      <c r="DC23" s="405"/>
      <c r="DD23" s="405"/>
      <c r="DE23" s="405"/>
      <c r="DF23" s="405"/>
      <c r="DG23" s="405"/>
      <c r="DH23" s="405"/>
      <c r="DI23" s="406"/>
    </row>
    <row r="24" spans="1:113" ht="18.75" customHeight="1" thickBot="1" x14ac:dyDescent="0.2">
      <c r="A24" s="181"/>
      <c r="B24" s="553"/>
      <c r="C24" s="554"/>
      <c r="D24" s="555"/>
      <c r="E24" s="457" t="s">
        <v>173</v>
      </c>
      <c r="F24" s="431"/>
      <c r="G24" s="431"/>
      <c r="H24" s="431"/>
      <c r="I24" s="431"/>
      <c r="J24" s="431"/>
      <c r="K24" s="432"/>
      <c r="L24" s="458">
        <v>1</v>
      </c>
      <c r="M24" s="459"/>
      <c r="N24" s="459"/>
      <c r="O24" s="459"/>
      <c r="P24" s="501"/>
      <c r="Q24" s="458">
        <v>6800</v>
      </c>
      <c r="R24" s="459"/>
      <c r="S24" s="459"/>
      <c r="T24" s="459"/>
      <c r="U24" s="459"/>
      <c r="V24" s="501"/>
      <c r="W24" s="566"/>
      <c r="X24" s="554"/>
      <c r="Y24" s="555"/>
      <c r="Z24" s="457" t="s">
        <v>174</v>
      </c>
      <c r="AA24" s="431"/>
      <c r="AB24" s="431"/>
      <c r="AC24" s="431"/>
      <c r="AD24" s="431"/>
      <c r="AE24" s="431"/>
      <c r="AF24" s="431"/>
      <c r="AG24" s="432"/>
      <c r="AH24" s="458">
        <v>108</v>
      </c>
      <c r="AI24" s="459"/>
      <c r="AJ24" s="459"/>
      <c r="AK24" s="459"/>
      <c r="AL24" s="501"/>
      <c r="AM24" s="458">
        <v>337176</v>
      </c>
      <c r="AN24" s="459"/>
      <c r="AO24" s="459"/>
      <c r="AP24" s="459"/>
      <c r="AQ24" s="459"/>
      <c r="AR24" s="501"/>
      <c r="AS24" s="458">
        <v>3122</v>
      </c>
      <c r="AT24" s="459"/>
      <c r="AU24" s="459"/>
      <c r="AV24" s="459"/>
      <c r="AW24" s="459"/>
      <c r="AX24" s="460"/>
      <c r="AY24" s="544" t="s">
        <v>175</v>
      </c>
      <c r="AZ24" s="545"/>
      <c r="BA24" s="545"/>
      <c r="BB24" s="545"/>
      <c r="BC24" s="545"/>
      <c r="BD24" s="545"/>
      <c r="BE24" s="545"/>
      <c r="BF24" s="545"/>
      <c r="BG24" s="545"/>
      <c r="BH24" s="545"/>
      <c r="BI24" s="545"/>
      <c r="BJ24" s="545"/>
      <c r="BK24" s="545"/>
      <c r="BL24" s="545"/>
      <c r="BM24" s="546"/>
      <c r="BN24" s="438">
        <v>3949308</v>
      </c>
      <c r="BO24" s="439"/>
      <c r="BP24" s="439"/>
      <c r="BQ24" s="439"/>
      <c r="BR24" s="439"/>
      <c r="BS24" s="439"/>
      <c r="BT24" s="439"/>
      <c r="BU24" s="440"/>
      <c r="BV24" s="438">
        <v>4142404</v>
      </c>
      <c r="BW24" s="439"/>
      <c r="BX24" s="439"/>
      <c r="BY24" s="439"/>
      <c r="BZ24" s="439"/>
      <c r="CA24" s="439"/>
      <c r="CB24" s="439"/>
      <c r="CC24" s="440"/>
      <c r="CD24" s="194"/>
      <c r="CE24" s="519"/>
      <c r="CF24" s="519"/>
      <c r="CG24" s="519"/>
      <c r="CH24" s="519"/>
      <c r="CI24" s="519"/>
      <c r="CJ24" s="519"/>
      <c r="CK24" s="519"/>
      <c r="CL24" s="519"/>
      <c r="CM24" s="519"/>
      <c r="CN24" s="519"/>
      <c r="CO24" s="519"/>
      <c r="CP24" s="519"/>
      <c r="CQ24" s="519"/>
      <c r="CR24" s="519"/>
      <c r="CS24" s="520"/>
      <c r="CT24" s="404"/>
      <c r="CU24" s="405"/>
      <c r="CV24" s="405"/>
      <c r="CW24" s="405"/>
      <c r="CX24" s="405"/>
      <c r="CY24" s="405"/>
      <c r="CZ24" s="405"/>
      <c r="DA24" s="406"/>
      <c r="DB24" s="404"/>
      <c r="DC24" s="405"/>
      <c r="DD24" s="405"/>
      <c r="DE24" s="405"/>
      <c r="DF24" s="405"/>
      <c r="DG24" s="405"/>
      <c r="DH24" s="405"/>
      <c r="DI24" s="406"/>
    </row>
    <row r="25" spans="1:113" ht="18.75" customHeight="1" x14ac:dyDescent="0.15">
      <c r="A25" s="181"/>
      <c r="B25" s="553"/>
      <c r="C25" s="554"/>
      <c r="D25" s="555"/>
      <c r="E25" s="457" t="s">
        <v>176</v>
      </c>
      <c r="F25" s="431"/>
      <c r="G25" s="431"/>
      <c r="H25" s="431"/>
      <c r="I25" s="431"/>
      <c r="J25" s="431"/>
      <c r="K25" s="432"/>
      <c r="L25" s="458">
        <v>1</v>
      </c>
      <c r="M25" s="459"/>
      <c r="N25" s="459"/>
      <c r="O25" s="459"/>
      <c r="P25" s="501"/>
      <c r="Q25" s="458">
        <v>5870</v>
      </c>
      <c r="R25" s="459"/>
      <c r="S25" s="459"/>
      <c r="T25" s="459"/>
      <c r="U25" s="459"/>
      <c r="V25" s="501"/>
      <c r="W25" s="566"/>
      <c r="X25" s="554"/>
      <c r="Y25" s="555"/>
      <c r="Z25" s="457" t="s">
        <v>177</v>
      </c>
      <c r="AA25" s="431"/>
      <c r="AB25" s="431"/>
      <c r="AC25" s="431"/>
      <c r="AD25" s="431"/>
      <c r="AE25" s="431"/>
      <c r="AF25" s="431"/>
      <c r="AG25" s="432"/>
      <c r="AH25" s="458" t="s">
        <v>140</v>
      </c>
      <c r="AI25" s="459"/>
      <c r="AJ25" s="459"/>
      <c r="AK25" s="459"/>
      <c r="AL25" s="501"/>
      <c r="AM25" s="458" t="s">
        <v>140</v>
      </c>
      <c r="AN25" s="459"/>
      <c r="AO25" s="459"/>
      <c r="AP25" s="459"/>
      <c r="AQ25" s="459"/>
      <c r="AR25" s="501"/>
      <c r="AS25" s="458" t="s">
        <v>131</v>
      </c>
      <c r="AT25" s="459"/>
      <c r="AU25" s="459"/>
      <c r="AV25" s="459"/>
      <c r="AW25" s="459"/>
      <c r="AX25" s="460"/>
      <c r="AY25" s="367" t="s">
        <v>178</v>
      </c>
      <c r="AZ25" s="368"/>
      <c r="BA25" s="368"/>
      <c r="BB25" s="368"/>
      <c r="BC25" s="368"/>
      <c r="BD25" s="368"/>
      <c r="BE25" s="368"/>
      <c r="BF25" s="368"/>
      <c r="BG25" s="368"/>
      <c r="BH25" s="368"/>
      <c r="BI25" s="368"/>
      <c r="BJ25" s="368"/>
      <c r="BK25" s="368"/>
      <c r="BL25" s="368"/>
      <c r="BM25" s="369"/>
      <c r="BN25" s="370">
        <v>25670</v>
      </c>
      <c r="BO25" s="371"/>
      <c r="BP25" s="371"/>
      <c r="BQ25" s="371"/>
      <c r="BR25" s="371"/>
      <c r="BS25" s="371"/>
      <c r="BT25" s="371"/>
      <c r="BU25" s="372"/>
      <c r="BV25" s="370">
        <v>321183</v>
      </c>
      <c r="BW25" s="371"/>
      <c r="BX25" s="371"/>
      <c r="BY25" s="371"/>
      <c r="BZ25" s="371"/>
      <c r="CA25" s="371"/>
      <c r="CB25" s="371"/>
      <c r="CC25" s="372"/>
      <c r="CD25" s="194"/>
      <c r="CE25" s="519"/>
      <c r="CF25" s="519"/>
      <c r="CG25" s="519"/>
      <c r="CH25" s="519"/>
      <c r="CI25" s="519"/>
      <c r="CJ25" s="519"/>
      <c r="CK25" s="519"/>
      <c r="CL25" s="519"/>
      <c r="CM25" s="519"/>
      <c r="CN25" s="519"/>
      <c r="CO25" s="519"/>
      <c r="CP25" s="519"/>
      <c r="CQ25" s="519"/>
      <c r="CR25" s="519"/>
      <c r="CS25" s="520"/>
      <c r="CT25" s="404"/>
      <c r="CU25" s="405"/>
      <c r="CV25" s="405"/>
      <c r="CW25" s="405"/>
      <c r="CX25" s="405"/>
      <c r="CY25" s="405"/>
      <c r="CZ25" s="405"/>
      <c r="DA25" s="406"/>
      <c r="DB25" s="404"/>
      <c r="DC25" s="405"/>
      <c r="DD25" s="405"/>
      <c r="DE25" s="405"/>
      <c r="DF25" s="405"/>
      <c r="DG25" s="405"/>
      <c r="DH25" s="405"/>
      <c r="DI25" s="406"/>
    </row>
    <row r="26" spans="1:113" ht="18.75" customHeight="1" x14ac:dyDescent="0.15">
      <c r="A26" s="181"/>
      <c r="B26" s="553"/>
      <c r="C26" s="554"/>
      <c r="D26" s="555"/>
      <c r="E26" s="457" t="s">
        <v>179</v>
      </c>
      <c r="F26" s="431"/>
      <c r="G26" s="431"/>
      <c r="H26" s="431"/>
      <c r="I26" s="431"/>
      <c r="J26" s="431"/>
      <c r="K26" s="432"/>
      <c r="L26" s="458">
        <v>1</v>
      </c>
      <c r="M26" s="459"/>
      <c r="N26" s="459"/>
      <c r="O26" s="459"/>
      <c r="P26" s="501"/>
      <c r="Q26" s="458">
        <v>5520</v>
      </c>
      <c r="R26" s="459"/>
      <c r="S26" s="459"/>
      <c r="T26" s="459"/>
      <c r="U26" s="459"/>
      <c r="V26" s="501"/>
      <c r="W26" s="566"/>
      <c r="X26" s="554"/>
      <c r="Y26" s="555"/>
      <c r="Z26" s="457" t="s">
        <v>180</v>
      </c>
      <c r="AA26" s="578"/>
      <c r="AB26" s="578"/>
      <c r="AC26" s="578"/>
      <c r="AD26" s="578"/>
      <c r="AE26" s="578"/>
      <c r="AF26" s="578"/>
      <c r="AG26" s="579"/>
      <c r="AH26" s="458">
        <v>1</v>
      </c>
      <c r="AI26" s="459"/>
      <c r="AJ26" s="459"/>
      <c r="AK26" s="459"/>
      <c r="AL26" s="501"/>
      <c r="AM26" s="458" t="s">
        <v>181</v>
      </c>
      <c r="AN26" s="459"/>
      <c r="AO26" s="459"/>
      <c r="AP26" s="459"/>
      <c r="AQ26" s="459"/>
      <c r="AR26" s="501"/>
      <c r="AS26" s="458" t="s">
        <v>181</v>
      </c>
      <c r="AT26" s="459"/>
      <c r="AU26" s="459"/>
      <c r="AV26" s="459"/>
      <c r="AW26" s="459"/>
      <c r="AX26" s="460"/>
      <c r="AY26" s="441" t="s">
        <v>182</v>
      </c>
      <c r="AZ26" s="442"/>
      <c r="BA26" s="442"/>
      <c r="BB26" s="442"/>
      <c r="BC26" s="442"/>
      <c r="BD26" s="442"/>
      <c r="BE26" s="442"/>
      <c r="BF26" s="442"/>
      <c r="BG26" s="442"/>
      <c r="BH26" s="442"/>
      <c r="BI26" s="442"/>
      <c r="BJ26" s="442"/>
      <c r="BK26" s="442"/>
      <c r="BL26" s="442"/>
      <c r="BM26" s="443"/>
      <c r="BN26" s="438" t="s">
        <v>131</v>
      </c>
      <c r="BO26" s="439"/>
      <c r="BP26" s="439"/>
      <c r="BQ26" s="439"/>
      <c r="BR26" s="439"/>
      <c r="BS26" s="439"/>
      <c r="BT26" s="439"/>
      <c r="BU26" s="440"/>
      <c r="BV26" s="438" t="s">
        <v>131</v>
      </c>
      <c r="BW26" s="439"/>
      <c r="BX26" s="439"/>
      <c r="BY26" s="439"/>
      <c r="BZ26" s="439"/>
      <c r="CA26" s="439"/>
      <c r="CB26" s="439"/>
      <c r="CC26" s="440"/>
      <c r="CD26" s="194"/>
      <c r="CE26" s="519"/>
      <c r="CF26" s="519"/>
      <c r="CG26" s="519"/>
      <c r="CH26" s="519"/>
      <c r="CI26" s="519"/>
      <c r="CJ26" s="519"/>
      <c r="CK26" s="519"/>
      <c r="CL26" s="519"/>
      <c r="CM26" s="519"/>
      <c r="CN26" s="519"/>
      <c r="CO26" s="519"/>
      <c r="CP26" s="519"/>
      <c r="CQ26" s="519"/>
      <c r="CR26" s="519"/>
      <c r="CS26" s="520"/>
      <c r="CT26" s="404"/>
      <c r="CU26" s="405"/>
      <c r="CV26" s="405"/>
      <c r="CW26" s="405"/>
      <c r="CX26" s="405"/>
      <c r="CY26" s="405"/>
      <c r="CZ26" s="405"/>
      <c r="DA26" s="406"/>
      <c r="DB26" s="404"/>
      <c r="DC26" s="405"/>
      <c r="DD26" s="405"/>
      <c r="DE26" s="405"/>
      <c r="DF26" s="405"/>
      <c r="DG26" s="405"/>
      <c r="DH26" s="405"/>
      <c r="DI26" s="406"/>
    </row>
    <row r="27" spans="1:113" ht="18.75" customHeight="1" thickBot="1" x14ac:dyDescent="0.2">
      <c r="A27" s="181"/>
      <c r="B27" s="553"/>
      <c r="C27" s="554"/>
      <c r="D27" s="555"/>
      <c r="E27" s="457" t="s">
        <v>183</v>
      </c>
      <c r="F27" s="431"/>
      <c r="G27" s="431"/>
      <c r="H27" s="431"/>
      <c r="I27" s="431"/>
      <c r="J27" s="431"/>
      <c r="K27" s="432"/>
      <c r="L27" s="458">
        <v>1</v>
      </c>
      <c r="M27" s="459"/>
      <c r="N27" s="459"/>
      <c r="O27" s="459"/>
      <c r="P27" s="501"/>
      <c r="Q27" s="458">
        <v>2520</v>
      </c>
      <c r="R27" s="459"/>
      <c r="S27" s="459"/>
      <c r="T27" s="459"/>
      <c r="U27" s="459"/>
      <c r="V27" s="501"/>
      <c r="W27" s="566"/>
      <c r="X27" s="554"/>
      <c r="Y27" s="555"/>
      <c r="Z27" s="457" t="s">
        <v>184</v>
      </c>
      <c r="AA27" s="431"/>
      <c r="AB27" s="431"/>
      <c r="AC27" s="431"/>
      <c r="AD27" s="431"/>
      <c r="AE27" s="431"/>
      <c r="AF27" s="431"/>
      <c r="AG27" s="432"/>
      <c r="AH27" s="458" t="s">
        <v>131</v>
      </c>
      <c r="AI27" s="459"/>
      <c r="AJ27" s="459"/>
      <c r="AK27" s="459"/>
      <c r="AL27" s="501"/>
      <c r="AM27" s="458" t="s">
        <v>131</v>
      </c>
      <c r="AN27" s="459"/>
      <c r="AO27" s="459"/>
      <c r="AP27" s="459"/>
      <c r="AQ27" s="459"/>
      <c r="AR27" s="501"/>
      <c r="AS27" s="458" t="s">
        <v>131</v>
      </c>
      <c r="AT27" s="459"/>
      <c r="AU27" s="459"/>
      <c r="AV27" s="459"/>
      <c r="AW27" s="459"/>
      <c r="AX27" s="460"/>
      <c r="AY27" s="502" t="s">
        <v>185</v>
      </c>
      <c r="AZ27" s="503"/>
      <c r="BA27" s="503"/>
      <c r="BB27" s="503"/>
      <c r="BC27" s="503"/>
      <c r="BD27" s="503"/>
      <c r="BE27" s="503"/>
      <c r="BF27" s="503"/>
      <c r="BG27" s="503"/>
      <c r="BH27" s="503"/>
      <c r="BI27" s="503"/>
      <c r="BJ27" s="503"/>
      <c r="BK27" s="503"/>
      <c r="BL27" s="503"/>
      <c r="BM27" s="504"/>
      <c r="BN27" s="547" t="s">
        <v>131</v>
      </c>
      <c r="BO27" s="548"/>
      <c r="BP27" s="548"/>
      <c r="BQ27" s="548"/>
      <c r="BR27" s="548"/>
      <c r="BS27" s="548"/>
      <c r="BT27" s="548"/>
      <c r="BU27" s="549"/>
      <c r="BV27" s="547" t="s">
        <v>131</v>
      </c>
      <c r="BW27" s="548"/>
      <c r="BX27" s="548"/>
      <c r="BY27" s="548"/>
      <c r="BZ27" s="548"/>
      <c r="CA27" s="548"/>
      <c r="CB27" s="548"/>
      <c r="CC27" s="549"/>
      <c r="CD27" s="196"/>
      <c r="CE27" s="519"/>
      <c r="CF27" s="519"/>
      <c r="CG27" s="519"/>
      <c r="CH27" s="519"/>
      <c r="CI27" s="519"/>
      <c r="CJ27" s="519"/>
      <c r="CK27" s="519"/>
      <c r="CL27" s="519"/>
      <c r="CM27" s="519"/>
      <c r="CN27" s="519"/>
      <c r="CO27" s="519"/>
      <c r="CP27" s="519"/>
      <c r="CQ27" s="519"/>
      <c r="CR27" s="519"/>
      <c r="CS27" s="520"/>
      <c r="CT27" s="404"/>
      <c r="CU27" s="405"/>
      <c r="CV27" s="405"/>
      <c r="CW27" s="405"/>
      <c r="CX27" s="405"/>
      <c r="CY27" s="405"/>
      <c r="CZ27" s="405"/>
      <c r="DA27" s="406"/>
      <c r="DB27" s="404"/>
      <c r="DC27" s="405"/>
      <c r="DD27" s="405"/>
      <c r="DE27" s="405"/>
      <c r="DF27" s="405"/>
      <c r="DG27" s="405"/>
      <c r="DH27" s="405"/>
      <c r="DI27" s="406"/>
    </row>
    <row r="28" spans="1:113" ht="18.75" customHeight="1" x14ac:dyDescent="0.15">
      <c r="A28" s="181"/>
      <c r="B28" s="553"/>
      <c r="C28" s="554"/>
      <c r="D28" s="555"/>
      <c r="E28" s="457" t="s">
        <v>186</v>
      </c>
      <c r="F28" s="431"/>
      <c r="G28" s="431"/>
      <c r="H28" s="431"/>
      <c r="I28" s="431"/>
      <c r="J28" s="431"/>
      <c r="K28" s="432"/>
      <c r="L28" s="458">
        <v>1</v>
      </c>
      <c r="M28" s="459"/>
      <c r="N28" s="459"/>
      <c r="O28" s="459"/>
      <c r="P28" s="501"/>
      <c r="Q28" s="458">
        <v>2040</v>
      </c>
      <c r="R28" s="459"/>
      <c r="S28" s="459"/>
      <c r="T28" s="459"/>
      <c r="U28" s="459"/>
      <c r="V28" s="501"/>
      <c r="W28" s="566"/>
      <c r="X28" s="554"/>
      <c r="Y28" s="555"/>
      <c r="Z28" s="457" t="s">
        <v>187</v>
      </c>
      <c r="AA28" s="431"/>
      <c r="AB28" s="431"/>
      <c r="AC28" s="431"/>
      <c r="AD28" s="431"/>
      <c r="AE28" s="431"/>
      <c r="AF28" s="431"/>
      <c r="AG28" s="432"/>
      <c r="AH28" s="458" t="s">
        <v>131</v>
      </c>
      <c r="AI28" s="459"/>
      <c r="AJ28" s="459"/>
      <c r="AK28" s="459"/>
      <c r="AL28" s="501"/>
      <c r="AM28" s="458" t="s">
        <v>131</v>
      </c>
      <c r="AN28" s="459"/>
      <c r="AO28" s="459"/>
      <c r="AP28" s="459"/>
      <c r="AQ28" s="459"/>
      <c r="AR28" s="501"/>
      <c r="AS28" s="458" t="s">
        <v>140</v>
      </c>
      <c r="AT28" s="459"/>
      <c r="AU28" s="459"/>
      <c r="AV28" s="459"/>
      <c r="AW28" s="459"/>
      <c r="AX28" s="460"/>
      <c r="AY28" s="580" t="s">
        <v>188</v>
      </c>
      <c r="AZ28" s="581"/>
      <c r="BA28" s="581"/>
      <c r="BB28" s="582"/>
      <c r="BC28" s="367" t="s">
        <v>50</v>
      </c>
      <c r="BD28" s="368"/>
      <c r="BE28" s="368"/>
      <c r="BF28" s="368"/>
      <c r="BG28" s="368"/>
      <c r="BH28" s="368"/>
      <c r="BI28" s="368"/>
      <c r="BJ28" s="368"/>
      <c r="BK28" s="368"/>
      <c r="BL28" s="368"/>
      <c r="BM28" s="369"/>
      <c r="BN28" s="370">
        <v>899929</v>
      </c>
      <c r="BO28" s="371"/>
      <c r="BP28" s="371"/>
      <c r="BQ28" s="371"/>
      <c r="BR28" s="371"/>
      <c r="BS28" s="371"/>
      <c r="BT28" s="371"/>
      <c r="BU28" s="372"/>
      <c r="BV28" s="370">
        <v>902652</v>
      </c>
      <c r="BW28" s="371"/>
      <c r="BX28" s="371"/>
      <c r="BY28" s="371"/>
      <c r="BZ28" s="371"/>
      <c r="CA28" s="371"/>
      <c r="CB28" s="371"/>
      <c r="CC28" s="372"/>
      <c r="CD28" s="194"/>
      <c r="CE28" s="519"/>
      <c r="CF28" s="519"/>
      <c r="CG28" s="519"/>
      <c r="CH28" s="519"/>
      <c r="CI28" s="519"/>
      <c r="CJ28" s="519"/>
      <c r="CK28" s="519"/>
      <c r="CL28" s="519"/>
      <c r="CM28" s="519"/>
      <c r="CN28" s="519"/>
      <c r="CO28" s="519"/>
      <c r="CP28" s="519"/>
      <c r="CQ28" s="519"/>
      <c r="CR28" s="519"/>
      <c r="CS28" s="520"/>
      <c r="CT28" s="404"/>
      <c r="CU28" s="405"/>
      <c r="CV28" s="405"/>
      <c r="CW28" s="405"/>
      <c r="CX28" s="405"/>
      <c r="CY28" s="405"/>
      <c r="CZ28" s="405"/>
      <c r="DA28" s="406"/>
      <c r="DB28" s="404"/>
      <c r="DC28" s="405"/>
      <c r="DD28" s="405"/>
      <c r="DE28" s="405"/>
      <c r="DF28" s="405"/>
      <c r="DG28" s="405"/>
      <c r="DH28" s="405"/>
      <c r="DI28" s="406"/>
    </row>
    <row r="29" spans="1:113" ht="18.75" customHeight="1" x14ac:dyDescent="0.15">
      <c r="A29" s="181"/>
      <c r="B29" s="553"/>
      <c r="C29" s="554"/>
      <c r="D29" s="555"/>
      <c r="E29" s="457" t="s">
        <v>189</v>
      </c>
      <c r="F29" s="431"/>
      <c r="G29" s="431"/>
      <c r="H29" s="431"/>
      <c r="I29" s="431"/>
      <c r="J29" s="431"/>
      <c r="K29" s="432"/>
      <c r="L29" s="458">
        <v>8</v>
      </c>
      <c r="M29" s="459"/>
      <c r="N29" s="459"/>
      <c r="O29" s="459"/>
      <c r="P29" s="501"/>
      <c r="Q29" s="458">
        <v>1810</v>
      </c>
      <c r="R29" s="459"/>
      <c r="S29" s="459"/>
      <c r="T29" s="459"/>
      <c r="U29" s="459"/>
      <c r="V29" s="501"/>
      <c r="W29" s="567"/>
      <c r="X29" s="568"/>
      <c r="Y29" s="569"/>
      <c r="Z29" s="457" t="s">
        <v>190</v>
      </c>
      <c r="AA29" s="431"/>
      <c r="AB29" s="431"/>
      <c r="AC29" s="431"/>
      <c r="AD29" s="431"/>
      <c r="AE29" s="431"/>
      <c r="AF29" s="431"/>
      <c r="AG29" s="432"/>
      <c r="AH29" s="458">
        <v>108</v>
      </c>
      <c r="AI29" s="459"/>
      <c r="AJ29" s="459"/>
      <c r="AK29" s="459"/>
      <c r="AL29" s="501"/>
      <c r="AM29" s="458">
        <v>337176</v>
      </c>
      <c r="AN29" s="459"/>
      <c r="AO29" s="459"/>
      <c r="AP29" s="459"/>
      <c r="AQ29" s="459"/>
      <c r="AR29" s="501"/>
      <c r="AS29" s="458">
        <v>3122</v>
      </c>
      <c r="AT29" s="459"/>
      <c r="AU29" s="459"/>
      <c r="AV29" s="459"/>
      <c r="AW29" s="459"/>
      <c r="AX29" s="460"/>
      <c r="AY29" s="583"/>
      <c r="AZ29" s="584"/>
      <c r="BA29" s="584"/>
      <c r="BB29" s="585"/>
      <c r="BC29" s="435" t="s">
        <v>191</v>
      </c>
      <c r="BD29" s="436"/>
      <c r="BE29" s="436"/>
      <c r="BF29" s="436"/>
      <c r="BG29" s="436"/>
      <c r="BH29" s="436"/>
      <c r="BI29" s="436"/>
      <c r="BJ29" s="436"/>
      <c r="BK29" s="436"/>
      <c r="BL29" s="436"/>
      <c r="BM29" s="437"/>
      <c r="BN29" s="438">
        <v>1223770</v>
      </c>
      <c r="BO29" s="439"/>
      <c r="BP29" s="439"/>
      <c r="BQ29" s="439"/>
      <c r="BR29" s="439"/>
      <c r="BS29" s="439"/>
      <c r="BT29" s="439"/>
      <c r="BU29" s="440"/>
      <c r="BV29" s="438">
        <v>999632</v>
      </c>
      <c r="BW29" s="439"/>
      <c r="BX29" s="439"/>
      <c r="BY29" s="439"/>
      <c r="BZ29" s="439"/>
      <c r="CA29" s="439"/>
      <c r="CB29" s="439"/>
      <c r="CC29" s="440"/>
      <c r="CD29" s="196"/>
      <c r="CE29" s="519"/>
      <c r="CF29" s="519"/>
      <c r="CG29" s="519"/>
      <c r="CH29" s="519"/>
      <c r="CI29" s="519"/>
      <c r="CJ29" s="519"/>
      <c r="CK29" s="519"/>
      <c r="CL29" s="519"/>
      <c r="CM29" s="519"/>
      <c r="CN29" s="519"/>
      <c r="CO29" s="519"/>
      <c r="CP29" s="519"/>
      <c r="CQ29" s="519"/>
      <c r="CR29" s="519"/>
      <c r="CS29" s="520"/>
      <c r="CT29" s="404"/>
      <c r="CU29" s="405"/>
      <c r="CV29" s="405"/>
      <c r="CW29" s="405"/>
      <c r="CX29" s="405"/>
      <c r="CY29" s="405"/>
      <c r="CZ29" s="405"/>
      <c r="DA29" s="406"/>
      <c r="DB29" s="404"/>
      <c r="DC29" s="405"/>
      <c r="DD29" s="405"/>
      <c r="DE29" s="405"/>
      <c r="DF29" s="405"/>
      <c r="DG29" s="405"/>
      <c r="DH29" s="405"/>
      <c r="DI29" s="406"/>
    </row>
    <row r="30" spans="1:113" ht="18.75" customHeight="1" thickBot="1" x14ac:dyDescent="0.2">
      <c r="A30" s="181"/>
      <c r="B30" s="556"/>
      <c r="C30" s="557"/>
      <c r="D30" s="558"/>
      <c r="E30" s="461"/>
      <c r="F30" s="462"/>
      <c r="G30" s="462"/>
      <c r="H30" s="462"/>
      <c r="I30" s="462"/>
      <c r="J30" s="462"/>
      <c r="K30" s="463"/>
      <c r="L30" s="590"/>
      <c r="M30" s="591"/>
      <c r="N30" s="591"/>
      <c r="O30" s="591"/>
      <c r="P30" s="592"/>
      <c r="Q30" s="590"/>
      <c r="R30" s="591"/>
      <c r="S30" s="591"/>
      <c r="T30" s="591"/>
      <c r="U30" s="591"/>
      <c r="V30" s="592"/>
      <c r="W30" s="593" t="s">
        <v>192</v>
      </c>
      <c r="X30" s="594"/>
      <c r="Y30" s="594"/>
      <c r="Z30" s="594"/>
      <c r="AA30" s="594"/>
      <c r="AB30" s="594"/>
      <c r="AC30" s="594"/>
      <c r="AD30" s="594"/>
      <c r="AE30" s="594"/>
      <c r="AF30" s="594"/>
      <c r="AG30" s="595"/>
      <c r="AH30" s="526">
        <v>94.7</v>
      </c>
      <c r="AI30" s="527"/>
      <c r="AJ30" s="527"/>
      <c r="AK30" s="527"/>
      <c r="AL30" s="527"/>
      <c r="AM30" s="527"/>
      <c r="AN30" s="527"/>
      <c r="AO30" s="527"/>
      <c r="AP30" s="527"/>
      <c r="AQ30" s="527"/>
      <c r="AR30" s="527"/>
      <c r="AS30" s="527"/>
      <c r="AT30" s="527"/>
      <c r="AU30" s="527"/>
      <c r="AV30" s="527"/>
      <c r="AW30" s="527"/>
      <c r="AX30" s="529"/>
      <c r="AY30" s="586"/>
      <c r="AZ30" s="587"/>
      <c r="BA30" s="587"/>
      <c r="BB30" s="588"/>
      <c r="BC30" s="544" t="s">
        <v>52</v>
      </c>
      <c r="BD30" s="545"/>
      <c r="BE30" s="545"/>
      <c r="BF30" s="545"/>
      <c r="BG30" s="545"/>
      <c r="BH30" s="545"/>
      <c r="BI30" s="545"/>
      <c r="BJ30" s="545"/>
      <c r="BK30" s="545"/>
      <c r="BL30" s="545"/>
      <c r="BM30" s="546"/>
      <c r="BN30" s="547">
        <v>3024035</v>
      </c>
      <c r="BO30" s="548"/>
      <c r="BP30" s="548"/>
      <c r="BQ30" s="548"/>
      <c r="BR30" s="548"/>
      <c r="BS30" s="548"/>
      <c r="BT30" s="548"/>
      <c r="BU30" s="549"/>
      <c r="BV30" s="547">
        <v>2835956</v>
      </c>
      <c r="BW30" s="548"/>
      <c r="BX30" s="548"/>
      <c r="BY30" s="548"/>
      <c r="BZ30" s="548"/>
      <c r="CA30" s="548"/>
      <c r="CB30" s="548"/>
      <c r="CC30" s="549"/>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589" t="s">
        <v>193</v>
      </c>
      <c r="D32" s="589"/>
      <c r="E32" s="589"/>
      <c r="F32" s="589"/>
      <c r="G32" s="589"/>
      <c r="H32" s="589"/>
      <c r="I32" s="589"/>
      <c r="J32" s="589"/>
      <c r="K32" s="589"/>
      <c r="L32" s="589"/>
      <c r="M32" s="589"/>
      <c r="N32" s="589"/>
      <c r="O32" s="589"/>
      <c r="P32" s="589"/>
      <c r="Q32" s="589"/>
      <c r="R32" s="589"/>
      <c r="S32" s="589"/>
      <c r="U32" s="442" t="s">
        <v>194</v>
      </c>
      <c r="V32" s="442"/>
      <c r="W32" s="442"/>
      <c r="X32" s="442"/>
      <c r="Y32" s="442"/>
      <c r="Z32" s="442"/>
      <c r="AA32" s="442"/>
      <c r="AB32" s="442"/>
      <c r="AC32" s="442"/>
      <c r="AD32" s="442"/>
      <c r="AE32" s="442"/>
      <c r="AF32" s="442"/>
      <c r="AG32" s="442"/>
      <c r="AH32" s="442"/>
      <c r="AI32" s="442"/>
      <c r="AJ32" s="442"/>
      <c r="AK32" s="442"/>
      <c r="AM32" s="442" t="s">
        <v>195</v>
      </c>
      <c r="AN32" s="442"/>
      <c r="AO32" s="442"/>
      <c r="AP32" s="442"/>
      <c r="AQ32" s="442"/>
      <c r="AR32" s="442"/>
      <c r="AS32" s="442"/>
      <c r="AT32" s="442"/>
      <c r="AU32" s="442"/>
      <c r="AV32" s="442"/>
      <c r="AW32" s="442"/>
      <c r="AX32" s="442"/>
      <c r="AY32" s="442"/>
      <c r="AZ32" s="442"/>
      <c r="BA32" s="442"/>
      <c r="BB32" s="442"/>
      <c r="BC32" s="442"/>
      <c r="BE32" s="442" t="s">
        <v>196</v>
      </c>
      <c r="BF32" s="442"/>
      <c r="BG32" s="442"/>
      <c r="BH32" s="442"/>
      <c r="BI32" s="442"/>
      <c r="BJ32" s="442"/>
      <c r="BK32" s="442"/>
      <c r="BL32" s="442"/>
      <c r="BM32" s="442"/>
      <c r="BN32" s="442"/>
      <c r="BO32" s="442"/>
      <c r="BP32" s="442"/>
      <c r="BQ32" s="442"/>
      <c r="BR32" s="442"/>
      <c r="BS32" s="442"/>
      <c r="BT32" s="442"/>
      <c r="BU32" s="442"/>
      <c r="BW32" s="442" t="s">
        <v>197</v>
      </c>
      <c r="BX32" s="442"/>
      <c r="BY32" s="442"/>
      <c r="BZ32" s="442"/>
      <c r="CA32" s="442"/>
      <c r="CB32" s="442"/>
      <c r="CC32" s="442"/>
      <c r="CD32" s="442"/>
      <c r="CE32" s="442"/>
      <c r="CF32" s="442"/>
      <c r="CG32" s="442"/>
      <c r="CH32" s="442"/>
      <c r="CI32" s="442"/>
      <c r="CJ32" s="442"/>
      <c r="CK32" s="442"/>
      <c r="CL32" s="442"/>
      <c r="CM32" s="442"/>
      <c r="CO32" s="442" t="s">
        <v>198</v>
      </c>
      <c r="CP32" s="442"/>
      <c r="CQ32" s="442"/>
      <c r="CR32" s="442"/>
      <c r="CS32" s="442"/>
      <c r="CT32" s="442"/>
      <c r="CU32" s="442"/>
      <c r="CV32" s="442"/>
      <c r="CW32" s="442"/>
      <c r="CX32" s="442"/>
      <c r="CY32" s="442"/>
      <c r="CZ32" s="442"/>
      <c r="DA32" s="442"/>
      <c r="DB32" s="442"/>
      <c r="DC32" s="442"/>
      <c r="DD32" s="442"/>
      <c r="DE32" s="442"/>
      <c r="DI32" s="204"/>
    </row>
    <row r="33" spans="1:113" ht="13.5" customHeight="1" x14ac:dyDescent="0.15">
      <c r="A33" s="181"/>
      <c r="B33" s="205"/>
      <c r="C33" s="425" t="s">
        <v>199</v>
      </c>
      <c r="D33" s="425"/>
      <c r="E33" s="396" t="s">
        <v>200</v>
      </c>
      <c r="F33" s="396"/>
      <c r="G33" s="396"/>
      <c r="H33" s="396"/>
      <c r="I33" s="396"/>
      <c r="J33" s="396"/>
      <c r="K33" s="396"/>
      <c r="L33" s="396"/>
      <c r="M33" s="396"/>
      <c r="N33" s="396"/>
      <c r="O33" s="396"/>
      <c r="P33" s="396"/>
      <c r="Q33" s="396"/>
      <c r="R33" s="396"/>
      <c r="S33" s="396"/>
      <c r="T33" s="206"/>
      <c r="U33" s="425" t="s">
        <v>199</v>
      </c>
      <c r="V33" s="425"/>
      <c r="W33" s="396" t="s">
        <v>201</v>
      </c>
      <c r="X33" s="396"/>
      <c r="Y33" s="396"/>
      <c r="Z33" s="396"/>
      <c r="AA33" s="396"/>
      <c r="AB33" s="396"/>
      <c r="AC33" s="396"/>
      <c r="AD33" s="396"/>
      <c r="AE33" s="396"/>
      <c r="AF33" s="396"/>
      <c r="AG33" s="396"/>
      <c r="AH33" s="396"/>
      <c r="AI33" s="396"/>
      <c r="AJ33" s="396"/>
      <c r="AK33" s="396"/>
      <c r="AL33" s="206"/>
      <c r="AM33" s="425" t="s">
        <v>199</v>
      </c>
      <c r="AN33" s="425"/>
      <c r="AO33" s="396" t="s">
        <v>201</v>
      </c>
      <c r="AP33" s="396"/>
      <c r="AQ33" s="396"/>
      <c r="AR33" s="396"/>
      <c r="AS33" s="396"/>
      <c r="AT33" s="396"/>
      <c r="AU33" s="396"/>
      <c r="AV33" s="396"/>
      <c r="AW33" s="396"/>
      <c r="AX33" s="396"/>
      <c r="AY33" s="396"/>
      <c r="AZ33" s="396"/>
      <c r="BA33" s="396"/>
      <c r="BB33" s="396"/>
      <c r="BC33" s="396"/>
      <c r="BD33" s="207"/>
      <c r="BE33" s="396" t="s">
        <v>202</v>
      </c>
      <c r="BF33" s="396"/>
      <c r="BG33" s="396" t="s">
        <v>203</v>
      </c>
      <c r="BH33" s="396"/>
      <c r="BI33" s="396"/>
      <c r="BJ33" s="396"/>
      <c r="BK33" s="396"/>
      <c r="BL33" s="396"/>
      <c r="BM33" s="396"/>
      <c r="BN33" s="396"/>
      <c r="BO33" s="396"/>
      <c r="BP33" s="396"/>
      <c r="BQ33" s="396"/>
      <c r="BR33" s="396"/>
      <c r="BS33" s="396"/>
      <c r="BT33" s="396"/>
      <c r="BU33" s="396"/>
      <c r="BV33" s="207"/>
      <c r="BW33" s="425" t="s">
        <v>202</v>
      </c>
      <c r="BX33" s="425"/>
      <c r="BY33" s="396" t="s">
        <v>204</v>
      </c>
      <c r="BZ33" s="396"/>
      <c r="CA33" s="396"/>
      <c r="CB33" s="396"/>
      <c r="CC33" s="396"/>
      <c r="CD33" s="396"/>
      <c r="CE33" s="396"/>
      <c r="CF33" s="396"/>
      <c r="CG33" s="396"/>
      <c r="CH33" s="396"/>
      <c r="CI33" s="396"/>
      <c r="CJ33" s="396"/>
      <c r="CK33" s="396"/>
      <c r="CL33" s="396"/>
      <c r="CM33" s="396"/>
      <c r="CN33" s="206"/>
      <c r="CO33" s="425" t="s">
        <v>205</v>
      </c>
      <c r="CP33" s="425"/>
      <c r="CQ33" s="396" t="s">
        <v>206</v>
      </c>
      <c r="CR33" s="396"/>
      <c r="CS33" s="396"/>
      <c r="CT33" s="396"/>
      <c r="CU33" s="396"/>
      <c r="CV33" s="396"/>
      <c r="CW33" s="396"/>
      <c r="CX33" s="396"/>
      <c r="CY33" s="396"/>
      <c r="CZ33" s="396"/>
      <c r="DA33" s="396"/>
      <c r="DB33" s="396"/>
      <c r="DC33" s="396"/>
      <c r="DD33" s="396"/>
      <c r="DE33" s="396"/>
      <c r="DF33" s="206"/>
      <c r="DG33" s="596" t="s">
        <v>207</v>
      </c>
      <c r="DH33" s="596"/>
      <c r="DI33" s="208"/>
    </row>
    <row r="34" spans="1:113" ht="32.25" customHeight="1" x14ac:dyDescent="0.15">
      <c r="A34" s="181"/>
      <c r="B34" s="205"/>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81"/>
      <c r="U34" s="597">
        <f>IF(W34="","",MAX(C34:D43)+1)</f>
        <v>2</v>
      </c>
      <c r="V34" s="597"/>
      <c r="W34" s="598" t="str">
        <f>IF('各会計、関係団体の財政状況及び健全化判断比率'!B28="","",'各会計、関係団体の財政状況及び健全化判断比率'!B28)</f>
        <v>国民健康保険特別会計</v>
      </c>
      <c r="X34" s="598"/>
      <c r="Y34" s="598"/>
      <c r="Z34" s="598"/>
      <c r="AA34" s="598"/>
      <c r="AB34" s="598"/>
      <c r="AC34" s="598"/>
      <c r="AD34" s="598"/>
      <c r="AE34" s="598"/>
      <c r="AF34" s="598"/>
      <c r="AG34" s="598"/>
      <c r="AH34" s="598"/>
      <c r="AI34" s="598"/>
      <c r="AJ34" s="598"/>
      <c r="AK34" s="598"/>
      <c r="AL34" s="181"/>
      <c r="AM34" s="597" t="str">
        <f>IF(AO34="","",MAX(C34:D43,U34:V43)+1)</f>
        <v/>
      </c>
      <c r="AN34" s="597"/>
      <c r="AO34" s="598"/>
      <c r="AP34" s="598"/>
      <c r="AQ34" s="598"/>
      <c r="AR34" s="598"/>
      <c r="AS34" s="598"/>
      <c r="AT34" s="598"/>
      <c r="AU34" s="598"/>
      <c r="AV34" s="598"/>
      <c r="AW34" s="598"/>
      <c r="AX34" s="598"/>
      <c r="AY34" s="598"/>
      <c r="AZ34" s="598"/>
      <c r="BA34" s="598"/>
      <c r="BB34" s="598"/>
      <c r="BC34" s="598"/>
      <c r="BD34" s="181"/>
      <c r="BE34" s="597">
        <f>IF(BG34="","",MAX(C34:D43,U34:V43,AM34:AN43)+1)</f>
        <v>6</v>
      </c>
      <c r="BF34" s="597"/>
      <c r="BG34" s="598" t="str">
        <f>IF('各会計、関係団体の財政状況及び健全化判断比率'!B32="","",'各会計、関係団体の財政状況及び健全化判断比率'!B32)</f>
        <v>簡易水道事業特別会計</v>
      </c>
      <c r="BH34" s="598"/>
      <c r="BI34" s="598"/>
      <c r="BJ34" s="598"/>
      <c r="BK34" s="598"/>
      <c r="BL34" s="598"/>
      <c r="BM34" s="598"/>
      <c r="BN34" s="598"/>
      <c r="BO34" s="598"/>
      <c r="BP34" s="598"/>
      <c r="BQ34" s="598"/>
      <c r="BR34" s="598"/>
      <c r="BS34" s="598"/>
      <c r="BT34" s="598"/>
      <c r="BU34" s="598"/>
      <c r="BV34" s="181"/>
      <c r="BW34" s="597">
        <f>IF(BY34="","",MAX(C34:D43,U34:V43,AM34:AN43,BE34:BF43)+1)</f>
        <v>8</v>
      </c>
      <c r="BX34" s="597"/>
      <c r="BY34" s="598" t="str">
        <f>IF('各会計、関係団体の財政状況及び健全化判断比率'!B68="","",'各会計、関係団体の財政状況及び健全化判断比率'!B68)</f>
        <v>高吾北広域町村事務組合（一般会計）</v>
      </c>
      <c r="BZ34" s="598"/>
      <c r="CA34" s="598"/>
      <c r="CB34" s="598"/>
      <c r="CC34" s="598"/>
      <c r="CD34" s="598"/>
      <c r="CE34" s="598"/>
      <c r="CF34" s="598"/>
      <c r="CG34" s="598"/>
      <c r="CH34" s="598"/>
      <c r="CI34" s="598"/>
      <c r="CJ34" s="598"/>
      <c r="CK34" s="598"/>
      <c r="CL34" s="598"/>
      <c r="CM34" s="598"/>
      <c r="CN34" s="181"/>
      <c r="CO34" s="597">
        <f>IF(CQ34="","",MAX(C34:D43,U34:V43,AM34:AN43,BE34:BF43,BW34:BX43)+1)</f>
        <v>18</v>
      </c>
      <c r="CP34" s="597"/>
      <c r="CQ34" s="598" t="str">
        <f>IF('各会計、関係団体の財政状況及び健全化判断比率'!BS7="","",'各会計、関係団体の財政状況及び健全化判断比率'!BS7)</f>
        <v>アプロス㈱</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208"/>
    </row>
    <row r="35" spans="1:113" ht="32.25" customHeight="1" x14ac:dyDescent="0.15">
      <c r="A35" s="181"/>
      <c r="B35" s="205"/>
      <c r="C35" s="597" t="str">
        <f>IF(E35="","",C34+1)</f>
        <v/>
      </c>
      <c r="D35" s="597"/>
      <c r="E35" s="598" t="str">
        <f>IF('各会計、関係団体の財政状況及び健全化判断比率'!B8="","",'各会計、関係団体の財政状況及び健全化判断比率'!B8)</f>
        <v/>
      </c>
      <c r="F35" s="598"/>
      <c r="G35" s="598"/>
      <c r="H35" s="598"/>
      <c r="I35" s="598"/>
      <c r="J35" s="598"/>
      <c r="K35" s="598"/>
      <c r="L35" s="598"/>
      <c r="M35" s="598"/>
      <c r="N35" s="598"/>
      <c r="O35" s="598"/>
      <c r="P35" s="598"/>
      <c r="Q35" s="598"/>
      <c r="R35" s="598"/>
      <c r="S35" s="598"/>
      <c r="T35" s="181"/>
      <c r="U35" s="597">
        <f>IF(W35="","",U34+1)</f>
        <v>3</v>
      </c>
      <c r="V35" s="597"/>
      <c r="W35" s="598" t="str">
        <f>IF('各会計、関係団体の財政状況及び健全化判断比率'!B29="","",'各会計、関係団体の財政状況及び健全化判断比率'!B29)</f>
        <v>国民健康保険直診勘定特別会計</v>
      </c>
      <c r="X35" s="598"/>
      <c r="Y35" s="598"/>
      <c r="Z35" s="598"/>
      <c r="AA35" s="598"/>
      <c r="AB35" s="598"/>
      <c r="AC35" s="598"/>
      <c r="AD35" s="598"/>
      <c r="AE35" s="598"/>
      <c r="AF35" s="598"/>
      <c r="AG35" s="598"/>
      <c r="AH35" s="598"/>
      <c r="AI35" s="598"/>
      <c r="AJ35" s="598"/>
      <c r="AK35" s="598"/>
      <c r="AL35" s="181"/>
      <c r="AM35" s="597" t="str">
        <f t="shared" ref="AM35:AM43" si="0">IF(AO35="","",AM34+1)</f>
        <v/>
      </c>
      <c r="AN35" s="597"/>
      <c r="AO35" s="598"/>
      <c r="AP35" s="598"/>
      <c r="AQ35" s="598"/>
      <c r="AR35" s="598"/>
      <c r="AS35" s="598"/>
      <c r="AT35" s="598"/>
      <c r="AU35" s="598"/>
      <c r="AV35" s="598"/>
      <c r="AW35" s="598"/>
      <c r="AX35" s="598"/>
      <c r="AY35" s="598"/>
      <c r="AZ35" s="598"/>
      <c r="BA35" s="598"/>
      <c r="BB35" s="598"/>
      <c r="BC35" s="598"/>
      <c r="BD35" s="181"/>
      <c r="BE35" s="597">
        <f t="shared" ref="BE35:BE43" si="1">IF(BG35="","",BE34+1)</f>
        <v>7</v>
      </c>
      <c r="BF35" s="597"/>
      <c r="BG35" s="598" t="str">
        <f>IF('各会計、関係団体の財政状況及び健全化判断比率'!B33="","",'各会計、関係団体の財政状況及び健全化判断比率'!B33)</f>
        <v>農業集落排水事業特別会計</v>
      </c>
      <c r="BH35" s="598"/>
      <c r="BI35" s="598"/>
      <c r="BJ35" s="598"/>
      <c r="BK35" s="598"/>
      <c r="BL35" s="598"/>
      <c r="BM35" s="598"/>
      <c r="BN35" s="598"/>
      <c r="BO35" s="598"/>
      <c r="BP35" s="598"/>
      <c r="BQ35" s="598"/>
      <c r="BR35" s="598"/>
      <c r="BS35" s="598"/>
      <c r="BT35" s="598"/>
      <c r="BU35" s="598"/>
      <c r="BV35" s="181"/>
      <c r="BW35" s="597">
        <f t="shared" ref="BW35:BW43" si="2">IF(BY35="","",BW34+1)</f>
        <v>9</v>
      </c>
      <c r="BX35" s="597"/>
      <c r="BY35" s="598" t="str">
        <f>IF('各会計、関係団体の財政状況及び健全化判断比率'!B69="","",'各会計、関係団体の財政状況及び健全化判断比率'!B69)</f>
        <v>高吾北広域町村事務組合（特別養護老人ホーム特別会計）</v>
      </c>
      <c r="BZ35" s="598"/>
      <c r="CA35" s="598"/>
      <c r="CB35" s="598"/>
      <c r="CC35" s="598"/>
      <c r="CD35" s="598"/>
      <c r="CE35" s="598"/>
      <c r="CF35" s="598"/>
      <c r="CG35" s="598"/>
      <c r="CH35" s="598"/>
      <c r="CI35" s="598"/>
      <c r="CJ35" s="598"/>
      <c r="CK35" s="598"/>
      <c r="CL35" s="598"/>
      <c r="CM35" s="598"/>
      <c r="CN35" s="181"/>
      <c r="CO35" s="597" t="str">
        <f t="shared" ref="CO35:CO43" si="3">IF(CQ35="","",CO34+1)</f>
        <v/>
      </c>
      <c r="CP35" s="597"/>
      <c r="CQ35" s="598" t="str">
        <f>IF('各会計、関係団体の財政状況及び健全化判断比率'!BS8="","",'各会計、関係団体の財政状況及び健全化判断比率'!BS8)</f>
        <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208"/>
    </row>
    <row r="36" spans="1:113" ht="32.25" customHeight="1" x14ac:dyDescent="0.15">
      <c r="A36" s="181"/>
      <c r="B36" s="205"/>
      <c r="C36" s="597" t="str">
        <f>IF(E36="","",C35+1)</f>
        <v/>
      </c>
      <c r="D36" s="597"/>
      <c r="E36" s="598" t="str">
        <f>IF('各会計、関係団体の財政状況及び健全化判断比率'!B9="","",'各会計、関係団体の財政状況及び健全化判断比率'!B9)</f>
        <v/>
      </c>
      <c r="F36" s="598"/>
      <c r="G36" s="598"/>
      <c r="H36" s="598"/>
      <c r="I36" s="598"/>
      <c r="J36" s="598"/>
      <c r="K36" s="598"/>
      <c r="L36" s="598"/>
      <c r="M36" s="598"/>
      <c r="N36" s="598"/>
      <c r="O36" s="598"/>
      <c r="P36" s="598"/>
      <c r="Q36" s="598"/>
      <c r="R36" s="598"/>
      <c r="S36" s="598"/>
      <c r="T36" s="181"/>
      <c r="U36" s="597">
        <f t="shared" ref="U36:U43" si="4">IF(W36="","",U35+1)</f>
        <v>4</v>
      </c>
      <c r="V36" s="597"/>
      <c r="W36" s="598" t="str">
        <f>IF('各会計、関係団体の財政状況及び健全化判断比率'!B30="","",'各会計、関係団体の財政状況及び健全化判断比率'!B30)</f>
        <v>介護保険特別会計</v>
      </c>
      <c r="X36" s="598"/>
      <c r="Y36" s="598"/>
      <c r="Z36" s="598"/>
      <c r="AA36" s="598"/>
      <c r="AB36" s="598"/>
      <c r="AC36" s="598"/>
      <c r="AD36" s="598"/>
      <c r="AE36" s="598"/>
      <c r="AF36" s="598"/>
      <c r="AG36" s="598"/>
      <c r="AH36" s="598"/>
      <c r="AI36" s="598"/>
      <c r="AJ36" s="598"/>
      <c r="AK36" s="598"/>
      <c r="AL36" s="181"/>
      <c r="AM36" s="597" t="str">
        <f t="shared" si="0"/>
        <v/>
      </c>
      <c r="AN36" s="597"/>
      <c r="AO36" s="598"/>
      <c r="AP36" s="598"/>
      <c r="AQ36" s="598"/>
      <c r="AR36" s="598"/>
      <c r="AS36" s="598"/>
      <c r="AT36" s="598"/>
      <c r="AU36" s="598"/>
      <c r="AV36" s="598"/>
      <c r="AW36" s="598"/>
      <c r="AX36" s="598"/>
      <c r="AY36" s="598"/>
      <c r="AZ36" s="598"/>
      <c r="BA36" s="598"/>
      <c r="BB36" s="598"/>
      <c r="BC36" s="598"/>
      <c r="BD36" s="181"/>
      <c r="BE36" s="597" t="str">
        <f t="shared" si="1"/>
        <v/>
      </c>
      <c r="BF36" s="597"/>
      <c r="BG36" s="598"/>
      <c r="BH36" s="598"/>
      <c r="BI36" s="598"/>
      <c r="BJ36" s="598"/>
      <c r="BK36" s="598"/>
      <c r="BL36" s="598"/>
      <c r="BM36" s="598"/>
      <c r="BN36" s="598"/>
      <c r="BO36" s="598"/>
      <c r="BP36" s="598"/>
      <c r="BQ36" s="598"/>
      <c r="BR36" s="598"/>
      <c r="BS36" s="598"/>
      <c r="BT36" s="598"/>
      <c r="BU36" s="598"/>
      <c r="BV36" s="181"/>
      <c r="BW36" s="597">
        <f t="shared" si="2"/>
        <v>10</v>
      </c>
      <c r="BX36" s="597"/>
      <c r="BY36" s="598" t="str">
        <f>IF('各会計、関係団体の財政状況及び健全化判断比率'!B70="","",'各会計、関係団体の財政状況及び健全化判断比率'!B70)</f>
        <v>高吾北広域町村事務組合（養護老人ホーム特別会計）</v>
      </c>
      <c r="BZ36" s="598"/>
      <c r="CA36" s="598"/>
      <c r="CB36" s="598"/>
      <c r="CC36" s="598"/>
      <c r="CD36" s="598"/>
      <c r="CE36" s="598"/>
      <c r="CF36" s="598"/>
      <c r="CG36" s="598"/>
      <c r="CH36" s="598"/>
      <c r="CI36" s="598"/>
      <c r="CJ36" s="598"/>
      <c r="CK36" s="598"/>
      <c r="CL36" s="598"/>
      <c r="CM36" s="598"/>
      <c r="CN36" s="181"/>
      <c r="CO36" s="597" t="str">
        <f t="shared" si="3"/>
        <v/>
      </c>
      <c r="CP36" s="597"/>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208"/>
    </row>
    <row r="37" spans="1:113" ht="32.25" customHeight="1" x14ac:dyDescent="0.15">
      <c r="A37" s="181"/>
      <c r="B37" s="205"/>
      <c r="C37" s="597" t="str">
        <f>IF(E37="","",C36+1)</f>
        <v/>
      </c>
      <c r="D37" s="597"/>
      <c r="E37" s="598" t="str">
        <f>IF('各会計、関係団体の財政状況及び健全化判断比率'!B10="","",'各会計、関係団体の財政状況及び健全化判断比率'!B10)</f>
        <v/>
      </c>
      <c r="F37" s="598"/>
      <c r="G37" s="598"/>
      <c r="H37" s="598"/>
      <c r="I37" s="598"/>
      <c r="J37" s="598"/>
      <c r="K37" s="598"/>
      <c r="L37" s="598"/>
      <c r="M37" s="598"/>
      <c r="N37" s="598"/>
      <c r="O37" s="598"/>
      <c r="P37" s="598"/>
      <c r="Q37" s="598"/>
      <c r="R37" s="598"/>
      <c r="S37" s="598"/>
      <c r="T37" s="181"/>
      <c r="U37" s="597">
        <f t="shared" si="4"/>
        <v>5</v>
      </c>
      <c r="V37" s="597"/>
      <c r="W37" s="598" t="str">
        <f>IF('各会計、関係団体の財政状況及び健全化判断比率'!B31="","",'各会計、関係団体の財政状況及び健全化判断比率'!B31)</f>
        <v>後期高齢者医療特別会計</v>
      </c>
      <c r="X37" s="598"/>
      <c r="Y37" s="598"/>
      <c r="Z37" s="598"/>
      <c r="AA37" s="598"/>
      <c r="AB37" s="598"/>
      <c r="AC37" s="598"/>
      <c r="AD37" s="598"/>
      <c r="AE37" s="598"/>
      <c r="AF37" s="598"/>
      <c r="AG37" s="598"/>
      <c r="AH37" s="598"/>
      <c r="AI37" s="598"/>
      <c r="AJ37" s="598"/>
      <c r="AK37" s="598"/>
      <c r="AL37" s="181"/>
      <c r="AM37" s="597" t="str">
        <f t="shared" si="0"/>
        <v/>
      </c>
      <c r="AN37" s="597"/>
      <c r="AO37" s="598"/>
      <c r="AP37" s="598"/>
      <c r="AQ37" s="598"/>
      <c r="AR37" s="598"/>
      <c r="AS37" s="598"/>
      <c r="AT37" s="598"/>
      <c r="AU37" s="598"/>
      <c r="AV37" s="598"/>
      <c r="AW37" s="598"/>
      <c r="AX37" s="598"/>
      <c r="AY37" s="598"/>
      <c r="AZ37" s="598"/>
      <c r="BA37" s="598"/>
      <c r="BB37" s="598"/>
      <c r="BC37" s="598"/>
      <c r="BD37" s="181"/>
      <c r="BE37" s="597" t="str">
        <f t="shared" si="1"/>
        <v/>
      </c>
      <c r="BF37" s="597"/>
      <c r="BG37" s="598"/>
      <c r="BH37" s="598"/>
      <c r="BI37" s="598"/>
      <c r="BJ37" s="598"/>
      <c r="BK37" s="598"/>
      <c r="BL37" s="598"/>
      <c r="BM37" s="598"/>
      <c r="BN37" s="598"/>
      <c r="BO37" s="598"/>
      <c r="BP37" s="598"/>
      <c r="BQ37" s="598"/>
      <c r="BR37" s="598"/>
      <c r="BS37" s="598"/>
      <c r="BT37" s="598"/>
      <c r="BU37" s="598"/>
      <c r="BV37" s="181"/>
      <c r="BW37" s="597">
        <f t="shared" si="2"/>
        <v>11</v>
      </c>
      <c r="BX37" s="597"/>
      <c r="BY37" s="598" t="str">
        <f>IF('各会計、関係団体の財政状況及び健全化判断比率'!B71="","",'各会計、関係団体の財政状況及び健全化判断比率'!B71)</f>
        <v>高吾北広域町村事務組合（障害者支援施設特別会計）</v>
      </c>
      <c r="BZ37" s="598"/>
      <c r="CA37" s="598"/>
      <c r="CB37" s="598"/>
      <c r="CC37" s="598"/>
      <c r="CD37" s="598"/>
      <c r="CE37" s="598"/>
      <c r="CF37" s="598"/>
      <c r="CG37" s="598"/>
      <c r="CH37" s="598"/>
      <c r="CI37" s="598"/>
      <c r="CJ37" s="598"/>
      <c r="CK37" s="598"/>
      <c r="CL37" s="598"/>
      <c r="CM37" s="598"/>
      <c r="CN37" s="181"/>
      <c r="CO37" s="597" t="str">
        <f t="shared" si="3"/>
        <v/>
      </c>
      <c r="CP37" s="597"/>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208"/>
    </row>
    <row r="38" spans="1:113" ht="32.25" customHeight="1" x14ac:dyDescent="0.15">
      <c r="A38" s="181"/>
      <c r="B38" s="205"/>
      <c r="C38" s="597" t="str">
        <f t="shared" ref="C38:C43" si="5">IF(E38="","",C37+1)</f>
        <v/>
      </c>
      <c r="D38" s="597"/>
      <c r="E38" s="598" t="str">
        <f>IF('各会計、関係団体の財政状況及び健全化判断比率'!B11="","",'各会計、関係団体の財政状況及び健全化判断比率'!B11)</f>
        <v/>
      </c>
      <c r="F38" s="598"/>
      <c r="G38" s="598"/>
      <c r="H38" s="598"/>
      <c r="I38" s="598"/>
      <c r="J38" s="598"/>
      <c r="K38" s="598"/>
      <c r="L38" s="598"/>
      <c r="M38" s="598"/>
      <c r="N38" s="598"/>
      <c r="O38" s="598"/>
      <c r="P38" s="598"/>
      <c r="Q38" s="598"/>
      <c r="R38" s="598"/>
      <c r="S38" s="598"/>
      <c r="T38" s="181"/>
      <c r="U38" s="597" t="str">
        <f t="shared" si="4"/>
        <v/>
      </c>
      <c r="V38" s="597"/>
      <c r="W38" s="598"/>
      <c r="X38" s="598"/>
      <c r="Y38" s="598"/>
      <c r="Z38" s="598"/>
      <c r="AA38" s="598"/>
      <c r="AB38" s="598"/>
      <c r="AC38" s="598"/>
      <c r="AD38" s="598"/>
      <c r="AE38" s="598"/>
      <c r="AF38" s="598"/>
      <c r="AG38" s="598"/>
      <c r="AH38" s="598"/>
      <c r="AI38" s="598"/>
      <c r="AJ38" s="598"/>
      <c r="AK38" s="598"/>
      <c r="AL38" s="181"/>
      <c r="AM38" s="597" t="str">
        <f t="shared" si="0"/>
        <v/>
      </c>
      <c r="AN38" s="597"/>
      <c r="AO38" s="598"/>
      <c r="AP38" s="598"/>
      <c r="AQ38" s="598"/>
      <c r="AR38" s="598"/>
      <c r="AS38" s="598"/>
      <c r="AT38" s="598"/>
      <c r="AU38" s="598"/>
      <c r="AV38" s="598"/>
      <c r="AW38" s="598"/>
      <c r="AX38" s="598"/>
      <c r="AY38" s="598"/>
      <c r="AZ38" s="598"/>
      <c r="BA38" s="598"/>
      <c r="BB38" s="598"/>
      <c r="BC38" s="598"/>
      <c r="BD38" s="181"/>
      <c r="BE38" s="597" t="str">
        <f t="shared" si="1"/>
        <v/>
      </c>
      <c r="BF38" s="597"/>
      <c r="BG38" s="598"/>
      <c r="BH38" s="598"/>
      <c r="BI38" s="598"/>
      <c r="BJ38" s="598"/>
      <c r="BK38" s="598"/>
      <c r="BL38" s="598"/>
      <c r="BM38" s="598"/>
      <c r="BN38" s="598"/>
      <c r="BO38" s="598"/>
      <c r="BP38" s="598"/>
      <c r="BQ38" s="598"/>
      <c r="BR38" s="598"/>
      <c r="BS38" s="598"/>
      <c r="BT38" s="598"/>
      <c r="BU38" s="598"/>
      <c r="BV38" s="181"/>
      <c r="BW38" s="597">
        <f t="shared" si="2"/>
        <v>12</v>
      </c>
      <c r="BX38" s="597"/>
      <c r="BY38" s="598" t="str">
        <f>IF('各会計、関係団体の財政状況及び健全化判断比率'!B72="","",'各会計、関係団体の財政状況及び健全化判断比率'!B72)</f>
        <v>高吾北広域町村事務組合（ふるさと市町村圏特別会計）</v>
      </c>
      <c r="BZ38" s="598"/>
      <c r="CA38" s="598"/>
      <c r="CB38" s="598"/>
      <c r="CC38" s="598"/>
      <c r="CD38" s="598"/>
      <c r="CE38" s="598"/>
      <c r="CF38" s="598"/>
      <c r="CG38" s="598"/>
      <c r="CH38" s="598"/>
      <c r="CI38" s="598"/>
      <c r="CJ38" s="598"/>
      <c r="CK38" s="598"/>
      <c r="CL38" s="598"/>
      <c r="CM38" s="598"/>
      <c r="CN38" s="181"/>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208"/>
    </row>
    <row r="39" spans="1:113" ht="32.25" customHeight="1" x14ac:dyDescent="0.15">
      <c r="A39" s="181"/>
      <c r="B39" s="205"/>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81"/>
      <c r="U39" s="597" t="str">
        <f t="shared" si="4"/>
        <v/>
      </c>
      <c r="V39" s="597"/>
      <c r="W39" s="598"/>
      <c r="X39" s="598"/>
      <c r="Y39" s="598"/>
      <c r="Z39" s="598"/>
      <c r="AA39" s="598"/>
      <c r="AB39" s="598"/>
      <c r="AC39" s="598"/>
      <c r="AD39" s="598"/>
      <c r="AE39" s="598"/>
      <c r="AF39" s="598"/>
      <c r="AG39" s="598"/>
      <c r="AH39" s="598"/>
      <c r="AI39" s="598"/>
      <c r="AJ39" s="598"/>
      <c r="AK39" s="598"/>
      <c r="AL39" s="181"/>
      <c r="AM39" s="597" t="str">
        <f t="shared" si="0"/>
        <v/>
      </c>
      <c r="AN39" s="597"/>
      <c r="AO39" s="598"/>
      <c r="AP39" s="598"/>
      <c r="AQ39" s="598"/>
      <c r="AR39" s="598"/>
      <c r="AS39" s="598"/>
      <c r="AT39" s="598"/>
      <c r="AU39" s="598"/>
      <c r="AV39" s="598"/>
      <c r="AW39" s="598"/>
      <c r="AX39" s="598"/>
      <c r="AY39" s="598"/>
      <c r="AZ39" s="598"/>
      <c r="BA39" s="598"/>
      <c r="BB39" s="598"/>
      <c r="BC39" s="598"/>
      <c r="BD39" s="181"/>
      <c r="BE39" s="597" t="str">
        <f t="shared" si="1"/>
        <v/>
      </c>
      <c r="BF39" s="597"/>
      <c r="BG39" s="598"/>
      <c r="BH39" s="598"/>
      <c r="BI39" s="598"/>
      <c r="BJ39" s="598"/>
      <c r="BK39" s="598"/>
      <c r="BL39" s="598"/>
      <c r="BM39" s="598"/>
      <c r="BN39" s="598"/>
      <c r="BO39" s="598"/>
      <c r="BP39" s="598"/>
      <c r="BQ39" s="598"/>
      <c r="BR39" s="598"/>
      <c r="BS39" s="598"/>
      <c r="BT39" s="598"/>
      <c r="BU39" s="598"/>
      <c r="BV39" s="181"/>
      <c r="BW39" s="597">
        <f t="shared" si="2"/>
        <v>13</v>
      </c>
      <c r="BX39" s="597"/>
      <c r="BY39" s="598" t="str">
        <f>IF('各会計、関係団体の財政状況及び健全化判断比率'!B73="","",'各会計、関係団体の財政状況及び健全化判断比率'!B73)</f>
        <v>高知県広域食肉センター事務組合（一般会計）</v>
      </c>
      <c r="BZ39" s="598"/>
      <c r="CA39" s="598"/>
      <c r="CB39" s="598"/>
      <c r="CC39" s="598"/>
      <c r="CD39" s="598"/>
      <c r="CE39" s="598"/>
      <c r="CF39" s="598"/>
      <c r="CG39" s="598"/>
      <c r="CH39" s="598"/>
      <c r="CI39" s="598"/>
      <c r="CJ39" s="598"/>
      <c r="CK39" s="598"/>
      <c r="CL39" s="598"/>
      <c r="CM39" s="598"/>
      <c r="CN39" s="181"/>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208"/>
    </row>
    <row r="40" spans="1:113" ht="32.25" customHeight="1" x14ac:dyDescent="0.15">
      <c r="A40" s="181"/>
      <c r="B40" s="205"/>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81"/>
      <c r="U40" s="597" t="str">
        <f t="shared" si="4"/>
        <v/>
      </c>
      <c r="V40" s="597"/>
      <c r="W40" s="598"/>
      <c r="X40" s="598"/>
      <c r="Y40" s="598"/>
      <c r="Z40" s="598"/>
      <c r="AA40" s="598"/>
      <c r="AB40" s="598"/>
      <c r="AC40" s="598"/>
      <c r="AD40" s="598"/>
      <c r="AE40" s="598"/>
      <c r="AF40" s="598"/>
      <c r="AG40" s="598"/>
      <c r="AH40" s="598"/>
      <c r="AI40" s="598"/>
      <c r="AJ40" s="598"/>
      <c r="AK40" s="598"/>
      <c r="AL40" s="181"/>
      <c r="AM40" s="597" t="str">
        <f t="shared" si="0"/>
        <v/>
      </c>
      <c r="AN40" s="597"/>
      <c r="AO40" s="598"/>
      <c r="AP40" s="598"/>
      <c r="AQ40" s="598"/>
      <c r="AR40" s="598"/>
      <c r="AS40" s="598"/>
      <c r="AT40" s="598"/>
      <c r="AU40" s="598"/>
      <c r="AV40" s="598"/>
      <c r="AW40" s="598"/>
      <c r="AX40" s="598"/>
      <c r="AY40" s="598"/>
      <c r="AZ40" s="598"/>
      <c r="BA40" s="598"/>
      <c r="BB40" s="598"/>
      <c r="BC40" s="598"/>
      <c r="BD40" s="181"/>
      <c r="BE40" s="597" t="str">
        <f t="shared" si="1"/>
        <v/>
      </c>
      <c r="BF40" s="597"/>
      <c r="BG40" s="598"/>
      <c r="BH40" s="598"/>
      <c r="BI40" s="598"/>
      <c r="BJ40" s="598"/>
      <c r="BK40" s="598"/>
      <c r="BL40" s="598"/>
      <c r="BM40" s="598"/>
      <c r="BN40" s="598"/>
      <c r="BO40" s="598"/>
      <c r="BP40" s="598"/>
      <c r="BQ40" s="598"/>
      <c r="BR40" s="598"/>
      <c r="BS40" s="598"/>
      <c r="BT40" s="598"/>
      <c r="BU40" s="598"/>
      <c r="BV40" s="181"/>
      <c r="BW40" s="597">
        <f t="shared" si="2"/>
        <v>14</v>
      </c>
      <c r="BX40" s="597"/>
      <c r="BY40" s="598" t="str">
        <f>IF('各会計、関係団体の財政状況及び健全化判断比率'!B74="","",'各会計、関係団体の財政状況及び健全化判断比率'!B74)</f>
        <v>こうち人づくり広域連合（一般会計）</v>
      </c>
      <c r="BZ40" s="598"/>
      <c r="CA40" s="598"/>
      <c r="CB40" s="598"/>
      <c r="CC40" s="598"/>
      <c r="CD40" s="598"/>
      <c r="CE40" s="598"/>
      <c r="CF40" s="598"/>
      <c r="CG40" s="598"/>
      <c r="CH40" s="598"/>
      <c r="CI40" s="598"/>
      <c r="CJ40" s="598"/>
      <c r="CK40" s="598"/>
      <c r="CL40" s="598"/>
      <c r="CM40" s="598"/>
      <c r="CN40" s="181"/>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208"/>
    </row>
    <row r="41" spans="1:113" ht="32.25" customHeight="1" x14ac:dyDescent="0.15">
      <c r="A41" s="181"/>
      <c r="B41" s="205"/>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81"/>
      <c r="U41" s="597" t="str">
        <f t="shared" si="4"/>
        <v/>
      </c>
      <c r="V41" s="597"/>
      <c r="W41" s="598"/>
      <c r="X41" s="598"/>
      <c r="Y41" s="598"/>
      <c r="Z41" s="598"/>
      <c r="AA41" s="598"/>
      <c r="AB41" s="598"/>
      <c r="AC41" s="598"/>
      <c r="AD41" s="598"/>
      <c r="AE41" s="598"/>
      <c r="AF41" s="598"/>
      <c r="AG41" s="598"/>
      <c r="AH41" s="598"/>
      <c r="AI41" s="598"/>
      <c r="AJ41" s="598"/>
      <c r="AK41" s="598"/>
      <c r="AL41" s="181"/>
      <c r="AM41" s="597" t="str">
        <f t="shared" si="0"/>
        <v/>
      </c>
      <c r="AN41" s="597"/>
      <c r="AO41" s="598"/>
      <c r="AP41" s="598"/>
      <c r="AQ41" s="598"/>
      <c r="AR41" s="598"/>
      <c r="AS41" s="598"/>
      <c r="AT41" s="598"/>
      <c r="AU41" s="598"/>
      <c r="AV41" s="598"/>
      <c r="AW41" s="598"/>
      <c r="AX41" s="598"/>
      <c r="AY41" s="598"/>
      <c r="AZ41" s="598"/>
      <c r="BA41" s="598"/>
      <c r="BB41" s="598"/>
      <c r="BC41" s="598"/>
      <c r="BD41" s="181"/>
      <c r="BE41" s="597" t="str">
        <f t="shared" si="1"/>
        <v/>
      </c>
      <c r="BF41" s="597"/>
      <c r="BG41" s="598"/>
      <c r="BH41" s="598"/>
      <c r="BI41" s="598"/>
      <c r="BJ41" s="598"/>
      <c r="BK41" s="598"/>
      <c r="BL41" s="598"/>
      <c r="BM41" s="598"/>
      <c r="BN41" s="598"/>
      <c r="BO41" s="598"/>
      <c r="BP41" s="598"/>
      <c r="BQ41" s="598"/>
      <c r="BR41" s="598"/>
      <c r="BS41" s="598"/>
      <c r="BT41" s="598"/>
      <c r="BU41" s="598"/>
      <c r="BV41" s="181"/>
      <c r="BW41" s="597">
        <f t="shared" si="2"/>
        <v>15</v>
      </c>
      <c r="BX41" s="597"/>
      <c r="BY41" s="598" t="str">
        <f>IF('各会計、関係団体の財政状況及び健全化判断比率'!B75="","",'各会計、関係団体の財政状況及び健全化判断比率'!B75)</f>
        <v>高知県市町村総合事務組合（一般会計）</v>
      </c>
      <c r="BZ41" s="598"/>
      <c r="CA41" s="598"/>
      <c r="CB41" s="598"/>
      <c r="CC41" s="598"/>
      <c r="CD41" s="598"/>
      <c r="CE41" s="598"/>
      <c r="CF41" s="598"/>
      <c r="CG41" s="598"/>
      <c r="CH41" s="598"/>
      <c r="CI41" s="598"/>
      <c r="CJ41" s="598"/>
      <c r="CK41" s="598"/>
      <c r="CL41" s="598"/>
      <c r="CM41" s="598"/>
      <c r="CN41" s="181"/>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208"/>
    </row>
    <row r="42" spans="1:113" ht="32.25" customHeight="1" x14ac:dyDescent="0.15">
      <c r="B42" s="205"/>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81"/>
      <c r="U42" s="597" t="str">
        <f t="shared" si="4"/>
        <v/>
      </c>
      <c r="V42" s="597"/>
      <c r="W42" s="598"/>
      <c r="X42" s="598"/>
      <c r="Y42" s="598"/>
      <c r="Z42" s="598"/>
      <c r="AA42" s="598"/>
      <c r="AB42" s="598"/>
      <c r="AC42" s="598"/>
      <c r="AD42" s="598"/>
      <c r="AE42" s="598"/>
      <c r="AF42" s="598"/>
      <c r="AG42" s="598"/>
      <c r="AH42" s="598"/>
      <c r="AI42" s="598"/>
      <c r="AJ42" s="598"/>
      <c r="AK42" s="598"/>
      <c r="AL42" s="181"/>
      <c r="AM42" s="597" t="str">
        <f t="shared" si="0"/>
        <v/>
      </c>
      <c r="AN42" s="597"/>
      <c r="AO42" s="598"/>
      <c r="AP42" s="598"/>
      <c r="AQ42" s="598"/>
      <c r="AR42" s="598"/>
      <c r="AS42" s="598"/>
      <c r="AT42" s="598"/>
      <c r="AU42" s="598"/>
      <c r="AV42" s="598"/>
      <c r="AW42" s="598"/>
      <c r="AX42" s="598"/>
      <c r="AY42" s="598"/>
      <c r="AZ42" s="598"/>
      <c r="BA42" s="598"/>
      <c r="BB42" s="598"/>
      <c r="BC42" s="598"/>
      <c r="BD42" s="181"/>
      <c r="BE42" s="597" t="str">
        <f t="shared" si="1"/>
        <v/>
      </c>
      <c r="BF42" s="597"/>
      <c r="BG42" s="598"/>
      <c r="BH42" s="598"/>
      <c r="BI42" s="598"/>
      <c r="BJ42" s="598"/>
      <c r="BK42" s="598"/>
      <c r="BL42" s="598"/>
      <c r="BM42" s="598"/>
      <c r="BN42" s="598"/>
      <c r="BO42" s="598"/>
      <c r="BP42" s="598"/>
      <c r="BQ42" s="598"/>
      <c r="BR42" s="598"/>
      <c r="BS42" s="598"/>
      <c r="BT42" s="598"/>
      <c r="BU42" s="598"/>
      <c r="BV42" s="181"/>
      <c r="BW42" s="597">
        <f t="shared" si="2"/>
        <v>16</v>
      </c>
      <c r="BX42" s="597"/>
      <c r="BY42" s="598" t="str">
        <f>IF('各会計、関係団体の財政状況及び健全化判断比率'!B76="","",'各会計、関係団体の財政状況及び健全化判断比率'!B76)</f>
        <v>高知県市町村総合事務組合（交通災害共済事業特別会計）</v>
      </c>
      <c r="BZ42" s="598"/>
      <c r="CA42" s="598"/>
      <c r="CB42" s="598"/>
      <c r="CC42" s="598"/>
      <c r="CD42" s="598"/>
      <c r="CE42" s="598"/>
      <c r="CF42" s="598"/>
      <c r="CG42" s="598"/>
      <c r="CH42" s="598"/>
      <c r="CI42" s="598"/>
      <c r="CJ42" s="598"/>
      <c r="CK42" s="598"/>
      <c r="CL42" s="598"/>
      <c r="CM42" s="598"/>
      <c r="CN42" s="181"/>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208"/>
    </row>
    <row r="43" spans="1:113" ht="32.25" customHeight="1" x14ac:dyDescent="0.15">
      <c r="B43" s="205"/>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81"/>
      <c r="U43" s="597" t="str">
        <f t="shared" si="4"/>
        <v/>
      </c>
      <c r="V43" s="597"/>
      <c r="W43" s="598"/>
      <c r="X43" s="598"/>
      <c r="Y43" s="598"/>
      <c r="Z43" s="598"/>
      <c r="AA43" s="598"/>
      <c r="AB43" s="598"/>
      <c r="AC43" s="598"/>
      <c r="AD43" s="598"/>
      <c r="AE43" s="598"/>
      <c r="AF43" s="598"/>
      <c r="AG43" s="598"/>
      <c r="AH43" s="598"/>
      <c r="AI43" s="598"/>
      <c r="AJ43" s="598"/>
      <c r="AK43" s="598"/>
      <c r="AL43" s="181"/>
      <c r="AM43" s="597" t="str">
        <f t="shared" si="0"/>
        <v/>
      </c>
      <c r="AN43" s="597"/>
      <c r="AO43" s="598"/>
      <c r="AP43" s="598"/>
      <c r="AQ43" s="598"/>
      <c r="AR43" s="598"/>
      <c r="AS43" s="598"/>
      <c r="AT43" s="598"/>
      <c r="AU43" s="598"/>
      <c r="AV43" s="598"/>
      <c r="AW43" s="598"/>
      <c r="AX43" s="598"/>
      <c r="AY43" s="598"/>
      <c r="AZ43" s="598"/>
      <c r="BA43" s="598"/>
      <c r="BB43" s="598"/>
      <c r="BC43" s="598"/>
      <c r="BD43" s="181"/>
      <c r="BE43" s="597" t="str">
        <f t="shared" si="1"/>
        <v/>
      </c>
      <c r="BF43" s="597"/>
      <c r="BG43" s="598"/>
      <c r="BH43" s="598"/>
      <c r="BI43" s="598"/>
      <c r="BJ43" s="598"/>
      <c r="BK43" s="598"/>
      <c r="BL43" s="598"/>
      <c r="BM43" s="598"/>
      <c r="BN43" s="598"/>
      <c r="BO43" s="598"/>
      <c r="BP43" s="598"/>
      <c r="BQ43" s="598"/>
      <c r="BR43" s="598"/>
      <c r="BS43" s="598"/>
      <c r="BT43" s="598"/>
      <c r="BU43" s="598"/>
      <c r="BV43" s="181"/>
      <c r="BW43" s="597">
        <f t="shared" si="2"/>
        <v>17</v>
      </c>
      <c r="BX43" s="597"/>
      <c r="BY43" s="598" t="str">
        <f>IF('各会計、関係団体の財政状況及び健全化判断比率'!B77="","",'各会計、関係団体の財政状況及び健全化判断比率'!B77)</f>
        <v>高知県後期高齢者医療広域連合（一般会計）</v>
      </c>
      <c r="BZ43" s="598"/>
      <c r="CA43" s="598"/>
      <c r="CB43" s="598"/>
      <c r="CC43" s="598"/>
      <c r="CD43" s="598"/>
      <c r="CE43" s="598"/>
      <c r="CF43" s="598"/>
      <c r="CG43" s="598"/>
      <c r="CH43" s="598"/>
      <c r="CI43" s="598"/>
      <c r="CJ43" s="598"/>
      <c r="CK43" s="598"/>
      <c r="CL43" s="598"/>
      <c r="CM43" s="598"/>
      <c r="CN43" s="181"/>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208</v>
      </c>
      <c r="E46" s="600" t="s">
        <v>209</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15">
      <c r="E47" s="600" t="s">
        <v>210</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15">
      <c r="E48" s="600" t="s">
        <v>211</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15">
      <c r="E49" s="601" t="s">
        <v>212</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15">
      <c r="E50" s="600" t="s">
        <v>213</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15">
      <c r="E51" s="600" t="s">
        <v>214</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15">
      <c r="E52" s="600" t="s">
        <v>215</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15">
      <c r="E53" s="600" t="s">
        <v>216</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15"/>
    <row r="55" spans="5:113" x14ac:dyDescent="0.15"/>
    <row r="56" spans="5:113" x14ac:dyDescent="0.15"/>
  </sheetData>
  <sheetProtection algorithmName="SHA-512" hashValue="Qf26Y5In7WA12QxVRly6aeRQzCSaRrKAis5nUEL9uJVftXOJ3DEutltmdBUEmQSUlUCZ1x81Cl7kj7RgQY7t6A==" saltValue="iMWsFEIcGk5CVtqBflCJ0w=="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C32:S32"/>
    <mergeCell ref="U32:AK32"/>
    <mergeCell ref="AM32:BC32"/>
    <mergeCell ref="BE32:BU32"/>
    <mergeCell ref="BW32:CM32"/>
    <mergeCell ref="CO32:DE32"/>
    <mergeCell ref="E30:K30"/>
    <mergeCell ref="L30:P30"/>
    <mergeCell ref="Q30:V30"/>
    <mergeCell ref="W30:AG30"/>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E24:CS25"/>
    <mergeCell ref="CT24:DA25"/>
    <mergeCell ref="BV25:CC25"/>
    <mergeCell ref="E24:K24"/>
    <mergeCell ref="L24:P24"/>
    <mergeCell ref="Q24:V24"/>
    <mergeCell ref="Z24:AG24"/>
    <mergeCell ref="AH24:AL24"/>
    <mergeCell ref="AM24:AR24"/>
    <mergeCell ref="AH25:AL25"/>
    <mergeCell ref="AM25:AR25"/>
    <mergeCell ref="AS25:AX25"/>
    <mergeCell ref="AY25:BM25"/>
    <mergeCell ref="BN25:BU25"/>
    <mergeCell ref="AS24:AX24"/>
    <mergeCell ref="AY24:BM24"/>
    <mergeCell ref="BN24:BU24"/>
    <mergeCell ref="BV24:CC24"/>
    <mergeCell ref="B22:D30"/>
    <mergeCell ref="E22:K23"/>
    <mergeCell ref="L22:P23"/>
    <mergeCell ref="Q22:V23"/>
    <mergeCell ref="W22:Y29"/>
    <mergeCell ref="Z22:AG23"/>
    <mergeCell ref="CE22:CS23"/>
    <mergeCell ref="CT22:DA23"/>
    <mergeCell ref="DB22:DI23"/>
    <mergeCell ref="AY23:BM23"/>
    <mergeCell ref="BN23:BU23"/>
    <mergeCell ref="BV23:CC23"/>
    <mergeCell ref="AH22:AL23"/>
    <mergeCell ref="AM22:AR23"/>
    <mergeCell ref="AS22:AX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602" t="s">
        <v>217</v>
      </c>
      <c r="DI1" s="603"/>
      <c r="DJ1" s="603"/>
      <c r="DK1" s="603"/>
      <c r="DL1" s="603"/>
      <c r="DM1" s="603"/>
      <c r="DN1" s="604"/>
      <c r="DO1" s="214"/>
      <c r="DP1" s="602" t="s">
        <v>218</v>
      </c>
      <c r="DQ1" s="603"/>
      <c r="DR1" s="603"/>
      <c r="DS1" s="603"/>
      <c r="DT1" s="603"/>
      <c r="DU1" s="603"/>
      <c r="DV1" s="603"/>
      <c r="DW1" s="603"/>
      <c r="DX1" s="603"/>
      <c r="DY1" s="603"/>
      <c r="DZ1" s="603"/>
      <c r="EA1" s="603"/>
      <c r="EB1" s="603"/>
      <c r="EC1" s="604"/>
      <c r="ED1" s="213"/>
      <c r="EE1" s="213"/>
      <c r="EF1" s="213"/>
      <c r="EG1" s="213"/>
      <c r="EH1" s="213"/>
      <c r="EI1" s="213"/>
      <c r="EJ1" s="213"/>
      <c r="EK1" s="213"/>
      <c r="EL1" s="213"/>
      <c r="EM1" s="213"/>
    </row>
    <row r="2" spans="2:143" ht="22.5" customHeight="1" x14ac:dyDescent="0.15">
      <c r="B2" s="215" t="s">
        <v>219</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05" t="s">
        <v>220</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221</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222</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15">
      <c r="B4" s="605" t="s">
        <v>1</v>
      </c>
      <c r="C4" s="606"/>
      <c r="D4" s="606"/>
      <c r="E4" s="606"/>
      <c r="F4" s="606"/>
      <c r="G4" s="606"/>
      <c r="H4" s="606"/>
      <c r="I4" s="606"/>
      <c r="J4" s="606"/>
      <c r="K4" s="606"/>
      <c r="L4" s="606"/>
      <c r="M4" s="606"/>
      <c r="N4" s="606"/>
      <c r="O4" s="606"/>
      <c r="P4" s="606"/>
      <c r="Q4" s="607"/>
      <c r="R4" s="605" t="s">
        <v>223</v>
      </c>
      <c r="S4" s="606"/>
      <c r="T4" s="606"/>
      <c r="U4" s="606"/>
      <c r="V4" s="606"/>
      <c r="W4" s="606"/>
      <c r="X4" s="606"/>
      <c r="Y4" s="607"/>
      <c r="Z4" s="605" t="s">
        <v>224</v>
      </c>
      <c r="AA4" s="606"/>
      <c r="AB4" s="606"/>
      <c r="AC4" s="607"/>
      <c r="AD4" s="605" t="s">
        <v>225</v>
      </c>
      <c r="AE4" s="606"/>
      <c r="AF4" s="606"/>
      <c r="AG4" s="606"/>
      <c r="AH4" s="606"/>
      <c r="AI4" s="606"/>
      <c r="AJ4" s="606"/>
      <c r="AK4" s="607"/>
      <c r="AL4" s="605" t="s">
        <v>224</v>
      </c>
      <c r="AM4" s="606"/>
      <c r="AN4" s="606"/>
      <c r="AO4" s="607"/>
      <c r="AP4" s="608" t="s">
        <v>226</v>
      </c>
      <c r="AQ4" s="608"/>
      <c r="AR4" s="608"/>
      <c r="AS4" s="608"/>
      <c r="AT4" s="608"/>
      <c r="AU4" s="608"/>
      <c r="AV4" s="608"/>
      <c r="AW4" s="608"/>
      <c r="AX4" s="608"/>
      <c r="AY4" s="608"/>
      <c r="AZ4" s="608"/>
      <c r="BA4" s="608"/>
      <c r="BB4" s="608"/>
      <c r="BC4" s="608"/>
      <c r="BD4" s="608"/>
      <c r="BE4" s="608"/>
      <c r="BF4" s="608"/>
      <c r="BG4" s="608" t="s">
        <v>227</v>
      </c>
      <c r="BH4" s="608"/>
      <c r="BI4" s="608"/>
      <c r="BJ4" s="608"/>
      <c r="BK4" s="608"/>
      <c r="BL4" s="608"/>
      <c r="BM4" s="608"/>
      <c r="BN4" s="608"/>
      <c r="BO4" s="608" t="s">
        <v>224</v>
      </c>
      <c r="BP4" s="608"/>
      <c r="BQ4" s="608"/>
      <c r="BR4" s="608"/>
      <c r="BS4" s="608" t="s">
        <v>228</v>
      </c>
      <c r="BT4" s="608"/>
      <c r="BU4" s="608"/>
      <c r="BV4" s="608"/>
      <c r="BW4" s="608"/>
      <c r="BX4" s="608"/>
      <c r="BY4" s="608"/>
      <c r="BZ4" s="608"/>
      <c r="CA4" s="608"/>
      <c r="CB4" s="608"/>
      <c r="CD4" s="605" t="s">
        <v>229</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15">
      <c r="B5" s="609" t="s">
        <v>230</v>
      </c>
      <c r="C5" s="610"/>
      <c r="D5" s="610"/>
      <c r="E5" s="610"/>
      <c r="F5" s="610"/>
      <c r="G5" s="610"/>
      <c r="H5" s="610"/>
      <c r="I5" s="610"/>
      <c r="J5" s="610"/>
      <c r="K5" s="610"/>
      <c r="L5" s="610"/>
      <c r="M5" s="610"/>
      <c r="N5" s="610"/>
      <c r="O5" s="610"/>
      <c r="P5" s="610"/>
      <c r="Q5" s="611"/>
      <c r="R5" s="612">
        <v>581316</v>
      </c>
      <c r="S5" s="613"/>
      <c r="T5" s="613"/>
      <c r="U5" s="613"/>
      <c r="V5" s="613"/>
      <c r="W5" s="613"/>
      <c r="X5" s="613"/>
      <c r="Y5" s="614"/>
      <c r="Z5" s="615">
        <v>8</v>
      </c>
      <c r="AA5" s="615"/>
      <c r="AB5" s="615"/>
      <c r="AC5" s="615"/>
      <c r="AD5" s="616">
        <v>581316</v>
      </c>
      <c r="AE5" s="616"/>
      <c r="AF5" s="616"/>
      <c r="AG5" s="616"/>
      <c r="AH5" s="616"/>
      <c r="AI5" s="616"/>
      <c r="AJ5" s="616"/>
      <c r="AK5" s="616"/>
      <c r="AL5" s="617">
        <v>13.1</v>
      </c>
      <c r="AM5" s="618"/>
      <c r="AN5" s="618"/>
      <c r="AO5" s="619"/>
      <c r="AP5" s="609" t="s">
        <v>231</v>
      </c>
      <c r="AQ5" s="610"/>
      <c r="AR5" s="610"/>
      <c r="AS5" s="610"/>
      <c r="AT5" s="610"/>
      <c r="AU5" s="610"/>
      <c r="AV5" s="610"/>
      <c r="AW5" s="610"/>
      <c r="AX5" s="610"/>
      <c r="AY5" s="610"/>
      <c r="AZ5" s="610"/>
      <c r="BA5" s="610"/>
      <c r="BB5" s="610"/>
      <c r="BC5" s="610"/>
      <c r="BD5" s="610"/>
      <c r="BE5" s="610"/>
      <c r="BF5" s="611"/>
      <c r="BG5" s="623">
        <v>581316</v>
      </c>
      <c r="BH5" s="624"/>
      <c r="BI5" s="624"/>
      <c r="BJ5" s="624"/>
      <c r="BK5" s="624"/>
      <c r="BL5" s="624"/>
      <c r="BM5" s="624"/>
      <c r="BN5" s="625"/>
      <c r="BO5" s="626">
        <v>100</v>
      </c>
      <c r="BP5" s="626"/>
      <c r="BQ5" s="626"/>
      <c r="BR5" s="626"/>
      <c r="BS5" s="627" t="s">
        <v>232</v>
      </c>
      <c r="BT5" s="627"/>
      <c r="BU5" s="627"/>
      <c r="BV5" s="627"/>
      <c r="BW5" s="627"/>
      <c r="BX5" s="627"/>
      <c r="BY5" s="627"/>
      <c r="BZ5" s="627"/>
      <c r="CA5" s="627"/>
      <c r="CB5" s="631"/>
      <c r="CD5" s="605" t="s">
        <v>226</v>
      </c>
      <c r="CE5" s="606"/>
      <c r="CF5" s="606"/>
      <c r="CG5" s="606"/>
      <c r="CH5" s="606"/>
      <c r="CI5" s="606"/>
      <c r="CJ5" s="606"/>
      <c r="CK5" s="606"/>
      <c r="CL5" s="606"/>
      <c r="CM5" s="606"/>
      <c r="CN5" s="606"/>
      <c r="CO5" s="606"/>
      <c r="CP5" s="606"/>
      <c r="CQ5" s="607"/>
      <c r="CR5" s="605" t="s">
        <v>233</v>
      </c>
      <c r="CS5" s="606"/>
      <c r="CT5" s="606"/>
      <c r="CU5" s="606"/>
      <c r="CV5" s="606"/>
      <c r="CW5" s="606"/>
      <c r="CX5" s="606"/>
      <c r="CY5" s="607"/>
      <c r="CZ5" s="605" t="s">
        <v>224</v>
      </c>
      <c r="DA5" s="606"/>
      <c r="DB5" s="606"/>
      <c r="DC5" s="607"/>
      <c r="DD5" s="605" t="s">
        <v>234</v>
      </c>
      <c r="DE5" s="606"/>
      <c r="DF5" s="606"/>
      <c r="DG5" s="606"/>
      <c r="DH5" s="606"/>
      <c r="DI5" s="606"/>
      <c r="DJ5" s="606"/>
      <c r="DK5" s="606"/>
      <c r="DL5" s="606"/>
      <c r="DM5" s="606"/>
      <c r="DN5" s="606"/>
      <c r="DO5" s="606"/>
      <c r="DP5" s="607"/>
      <c r="DQ5" s="605" t="s">
        <v>235</v>
      </c>
      <c r="DR5" s="606"/>
      <c r="DS5" s="606"/>
      <c r="DT5" s="606"/>
      <c r="DU5" s="606"/>
      <c r="DV5" s="606"/>
      <c r="DW5" s="606"/>
      <c r="DX5" s="606"/>
      <c r="DY5" s="606"/>
      <c r="DZ5" s="606"/>
      <c r="EA5" s="606"/>
      <c r="EB5" s="606"/>
      <c r="EC5" s="607"/>
    </row>
    <row r="6" spans="2:143" ht="11.25" customHeight="1" x14ac:dyDescent="0.15">
      <c r="B6" s="620" t="s">
        <v>236</v>
      </c>
      <c r="C6" s="621"/>
      <c r="D6" s="621"/>
      <c r="E6" s="621"/>
      <c r="F6" s="621"/>
      <c r="G6" s="621"/>
      <c r="H6" s="621"/>
      <c r="I6" s="621"/>
      <c r="J6" s="621"/>
      <c r="K6" s="621"/>
      <c r="L6" s="621"/>
      <c r="M6" s="621"/>
      <c r="N6" s="621"/>
      <c r="O6" s="621"/>
      <c r="P6" s="621"/>
      <c r="Q6" s="622"/>
      <c r="R6" s="623">
        <v>189629</v>
      </c>
      <c r="S6" s="624"/>
      <c r="T6" s="624"/>
      <c r="U6" s="624"/>
      <c r="V6" s="624"/>
      <c r="W6" s="624"/>
      <c r="X6" s="624"/>
      <c r="Y6" s="625"/>
      <c r="Z6" s="626">
        <v>2.6</v>
      </c>
      <c r="AA6" s="626"/>
      <c r="AB6" s="626"/>
      <c r="AC6" s="626"/>
      <c r="AD6" s="627">
        <v>189629</v>
      </c>
      <c r="AE6" s="627"/>
      <c r="AF6" s="627"/>
      <c r="AG6" s="627"/>
      <c r="AH6" s="627"/>
      <c r="AI6" s="627"/>
      <c r="AJ6" s="627"/>
      <c r="AK6" s="627"/>
      <c r="AL6" s="628">
        <v>4.3</v>
      </c>
      <c r="AM6" s="629"/>
      <c r="AN6" s="629"/>
      <c r="AO6" s="630"/>
      <c r="AP6" s="620" t="s">
        <v>237</v>
      </c>
      <c r="AQ6" s="621"/>
      <c r="AR6" s="621"/>
      <c r="AS6" s="621"/>
      <c r="AT6" s="621"/>
      <c r="AU6" s="621"/>
      <c r="AV6" s="621"/>
      <c r="AW6" s="621"/>
      <c r="AX6" s="621"/>
      <c r="AY6" s="621"/>
      <c r="AZ6" s="621"/>
      <c r="BA6" s="621"/>
      <c r="BB6" s="621"/>
      <c r="BC6" s="621"/>
      <c r="BD6" s="621"/>
      <c r="BE6" s="621"/>
      <c r="BF6" s="622"/>
      <c r="BG6" s="623">
        <v>581316</v>
      </c>
      <c r="BH6" s="624"/>
      <c r="BI6" s="624"/>
      <c r="BJ6" s="624"/>
      <c r="BK6" s="624"/>
      <c r="BL6" s="624"/>
      <c r="BM6" s="624"/>
      <c r="BN6" s="625"/>
      <c r="BO6" s="626">
        <v>100</v>
      </c>
      <c r="BP6" s="626"/>
      <c r="BQ6" s="626"/>
      <c r="BR6" s="626"/>
      <c r="BS6" s="627" t="s">
        <v>232</v>
      </c>
      <c r="BT6" s="627"/>
      <c r="BU6" s="627"/>
      <c r="BV6" s="627"/>
      <c r="BW6" s="627"/>
      <c r="BX6" s="627"/>
      <c r="BY6" s="627"/>
      <c r="BZ6" s="627"/>
      <c r="CA6" s="627"/>
      <c r="CB6" s="631"/>
      <c r="CD6" s="609" t="s">
        <v>238</v>
      </c>
      <c r="CE6" s="610"/>
      <c r="CF6" s="610"/>
      <c r="CG6" s="610"/>
      <c r="CH6" s="610"/>
      <c r="CI6" s="610"/>
      <c r="CJ6" s="610"/>
      <c r="CK6" s="610"/>
      <c r="CL6" s="610"/>
      <c r="CM6" s="610"/>
      <c r="CN6" s="610"/>
      <c r="CO6" s="610"/>
      <c r="CP6" s="610"/>
      <c r="CQ6" s="611"/>
      <c r="CR6" s="623">
        <v>55741</v>
      </c>
      <c r="CS6" s="624"/>
      <c r="CT6" s="624"/>
      <c r="CU6" s="624"/>
      <c r="CV6" s="624"/>
      <c r="CW6" s="624"/>
      <c r="CX6" s="624"/>
      <c r="CY6" s="625"/>
      <c r="CZ6" s="617">
        <v>0.8</v>
      </c>
      <c r="DA6" s="618"/>
      <c r="DB6" s="618"/>
      <c r="DC6" s="634"/>
      <c r="DD6" s="632" t="s">
        <v>131</v>
      </c>
      <c r="DE6" s="624"/>
      <c r="DF6" s="624"/>
      <c r="DG6" s="624"/>
      <c r="DH6" s="624"/>
      <c r="DI6" s="624"/>
      <c r="DJ6" s="624"/>
      <c r="DK6" s="624"/>
      <c r="DL6" s="624"/>
      <c r="DM6" s="624"/>
      <c r="DN6" s="624"/>
      <c r="DO6" s="624"/>
      <c r="DP6" s="625"/>
      <c r="DQ6" s="632">
        <v>55741</v>
      </c>
      <c r="DR6" s="624"/>
      <c r="DS6" s="624"/>
      <c r="DT6" s="624"/>
      <c r="DU6" s="624"/>
      <c r="DV6" s="624"/>
      <c r="DW6" s="624"/>
      <c r="DX6" s="624"/>
      <c r="DY6" s="624"/>
      <c r="DZ6" s="624"/>
      <c r="EA6" s="624"/>
      <c r="EB6" s="624"/>
      <c r="EC6" s="633"/>
    </row>
    <row r="7" spans="2:143" ht="11.25" customHeight="1" x14ac:dyDescent="0.15">
      <c r="B7" s="620" t="s">
        <v>239</v>
      </c>
      <c r="C7" s="621"/>
      <c r="D7" s="621"/>
      <c r="E7" s="621"/>
      <c r="F7" s="621"/>
      <c r="G7" s="621"/>
      <c r="H7" s="621"/>
      <c r="I7" s="621"/>
      <c r="J7" s="621"/>
      <c r="K7" s="621"/>
      <c r="L7" s="621"/>
      <c r="M7" s="621"/>
      <c r="N7" s="621"/>
      <c r="O7" s="621"/>
      <c r="P7" s="621"/>
      <c r="Q7" s="622"/>
      <c r="R7" s="623">
        <v>431</v>
      </c>
      <c r="S7" s="624"/>
      <c r="T7" s="624"/>
      <c r="U7" s="624"/>
      <c r="V7" s="624"/>
      <c r="W7" s="624"/>
      <c r="X7" s="624"/>
      <c r="Y7" s="625"/>
      <c r="Z7" s="626">
        <v>0</v>
      </c>
      <c r="AA7" s="626"/>
      <c r="AB7" s="626"/>
      <c r="AC7" s="626"/>
      <c r="AD7" s="627">
        <v>431</v>
      </c>
      <c r="AE7" s="627"/>
      <c r="AF7" s="627"/>
      <c r="AG7" s="627"/>
      <c r="AH7" s="627"/>
      <c r="AI7" s="627"/>
      <c r="AJ7" s="627"/>
      <c r="AK7" s="627"/>
      <c r="AL7" s="628">
        <v>0</v>
      </c>
      <c r="AM7" s="629"/>
      <c r="AN7" s="629"/>
      <c r="AO7" s="630"/>
      <c r="AP7" s="620" t="s">
        <v>240</v>
      </c>
      <c r="AQ7" s="621"/>
      <c r="AR7" s="621"/>
      <c r="AS7" s="621"/>
      <c r="AT7" s="621"/>
      <c r="AU7" s="621"/>
      <c r="AV7" s="621"/>
      <c r="AW7" s="621"/>
      <c r="AX7" s="621"/>
      <c r="AY7" s="621"/>
      <c r="AZ7" s="621"/>
      <c r="BA7" s="621"/>
      <c r="BB7" s="621"/>
      <c r="BC7" s="621"/>
      <c r="BD7" s="621"/>
      <c r="BE7" s="621"/>
      <c r="BF7" s="622"/>
      <c r="BG7" s="623">
        <v>187863</v>
      </c>
      <c r="BH7" s="624"/>
      <c r="BI7" s="624"/>
      <c r="BJ7" s="624"/>
      <c r="BK7" s="624"/>
      <c r="BL7" s="624"/>
      <c r="BM7" s="624"/>
      <c r="BN7" s="625"/>
      <c r="BO7" s="626">
        <v>32.299999999999997</v>
      </c>
      <c r="BP7" s="626"/>
      <c r="BQ7" s="626"/>
      <c r="BR7" s="626"/>
      <c r="BS7" s="627" t="s">
        <v>131</v>
      </c>
      <c r="BT7" s="627"/>
      <c r="BU7" s="627"/>
      <c r="BV7" s="627"/>
      <c r="BW7" s="627"/>
      <c r="BX7" s="627"/>
      <c r="BY7" s="627"/>
      <c r="BZ7" s="627"/>
      <c r="CA7" s="627"/>
      <c r="CB7" s="631"/>
      <c r="CD7" s="620" t="s">
        <v>241</v>
      </c>
      <c r="CE7" s="621"/>
      <c r="CF7" s="621"/>
      <c r="CG7" s="621"/>
      <c r="CH7" s="621"/>
      <c r="CI7" s="621"/>
      <c r="CJ7" s="621"/>
      <c r="CK7" s="621"/>
      <c r="CL7" s="621"/>
      <c r="CM7" s="621"/>
      <c r="CN7" s="621"/>
      <c r="CO7" s="621"/>
      <c r="CP7" s="621"/>
      <c r="CQ7" s="622"/>
      <c r="CR7" s="623">
        <v>1397674</v>
      </c>
      <c r="CS7" s="624"/>
      <c r="CT7" s="624"/>
      <c r="CU7" s="624"/>
      <c r="CV7" s="624"/>
      <c r="CW7" s="624"/>
      <c r="CX7" s="624"/>
      <c r="CY7" s="625"/>
      <c r="CZ7" s="626">
        <v>20.6</v>
      </c>
      <c r="DA7" s="626"/>
      <c r="DB7" s="626"/>
      <c r="DC7" s="626"/>
      <c r="DD7" s="632">
        <v>117938</v>
      </c>
      <c r="DE7" s="624"/>
      <c r="DF7" s="624"/>
      <c r="DG7" s="624"/>
      <c r="DH7" s="624"/>
      <c r="DI7" s="624"/>
      <c r="DJ7" s="624"/>
      <c r="DK7" s="624"/>
      <c r="DL7" s="624"/>
      <c r="DM7" s="624"/>
      <c r="DN7" s="624"/>
      <c r="DO7" s="624"/>
      <c r="DP7" s="625"/>
      <c r="DQ7" s="632">
        <v>1286425</v>
      </c>
      <c r="DR7" s="624"/>
      <c r="DS7" s="624"/>
      <c r="DT7" s="624"/>
      <c r="DU7" s="624"/>
      <c r="DV7" s="624"/>
      <c r="DW7" s="624"/>
      <c r="DX7" s="624"/>
      <c r="DY7" s="624"/>
      <c r="DZ7" s="624"/>
      <c r="EA7" s="624"/>
      <c r="EB7" s="624"/>
      <c r="EC7" s="633"/>
    </row>
    <row r="8" spans="2:143" ht="11.25" customHeight="1" x14ac:dyDescent="0.15">
      <c r="B8" s="620" t="s">
        <v>242</v>
      </c>
      <c r="C8" s="621"/>
      <c r="D8" s="621"/>
      <c r="E8" s="621"/>
      <c r="F8" s="621"/>
      <c r="G8" s="621"/>
      <c r="H8" s="621"/>
      <c r="I8" s="621"/>
      <c r="J8" s="621"/>
      <c r="K8" s="621"/>
      <c r="L8" s="621"/>
      <c r="M8" s="621"/>
      <c r="N8" s="621"/>
      <c r="O8" s="621"/>
      <c r="P8" s="621"/>
      <c r="Q8" s="622"/>
      <c r="R8" s="623">
        <v>1627</v>
      </c>
      <c r="S8" s="624"/>
      <c r="T8" s="624"/>
      <c r="U8" s="624"/>
      <c r="V8" s="624"/>
      <c r="W8" s="624"/>
      <c r="X8" s="624"/>
      <c r="Y8" s="625"/>
      <c r="Z8" s="626">
        <v>0</v>
      </c>
      <c r="AA8" s="626"/>
      <c r="AB8" s="626"/>
      <c r="AC8" s="626"/>
      <c r="AD8" s="627">
        <v>1627</v>
      </c>
      <c r="AE8" s="627"/>
      <c r="AF8" s="627"/>
      <c r="AG8" s="627"/>
      <c r="AH8" s="627"/>
      <c r="AI8" s="627"/>
      <c r="AJ8" s="627"/>
      <c r="AK8" s="627"/>
      <c r="AL8" s="628">
        <v>0</v>
      </c>
      <c r="AM8" s="629"/>
      <c r="AN8" s="629"/>
      <c r="AO8" s="630"/>
      <c r="AP8" s="620" t="s">
        <v>243</v>
      </c>
      <c r="AQ8" s="621"/>
      <c r="AR8" s="621"/>
      <c r="AS8" s="621"/>
      <c r="AT8" s="621"/>
      <c r="AU8" s="621"/>
      <c r="AV8" s="621"/>
      <c r="AW8" s="621"/>
      <c r="AX8" s="621"/>
      <c r="AY8" s="621"/>
      <c r="AZ8" s="621"/>
      <c r="BA8" s="621"/>
      <c r="BB8" s="621"/>
      <c r="BC8" s="621"/>
      <c r="BD8" s="621"/>
      <c r="BE8" s="621"/>
      <c r="BF8" s="622"/>
      <c r="BG8" s="623">
        <v>6892</v>
      </c>
      <c r="BH8" s="624"/>
      <c r="BI8" s="624"/>
      <c r="BJ8" s="624"/>
      <c r="BK8" s="624"/>
      <c r="BL8" s="624"/>
      <c r="BM8" s="624"/>
      <c r="BN8" s="625"/>
      <c r="BO8" s="626">
        <v>1.2</v>
      </c>
      <c r="BP8" s="626"/>
      <c r="BQ8" s="626"/>
      <c r="BR8" s="626"/>
      <c r="BS8" s="627" t="s">
        <v>131</v>
      </c>
      <c r="BT8" s="627"/>
      <c r="BU8" s="627"/>
      <c r="BV8" s="627"/>
      <c r="BW8" s="627"/>
      <c r="BX8" s="627"/>
      <c r="BY8" s="627"/>
      <c r="BZ8" s="627"/>
      <c r="CA8" s="627"/>
      <c r="CB8" s="631"/>
      <c r="CD8" s="620" t="s">
        <v>244</v>
      </c>
      <c r="CE8" s="621"/>
      <c r="CF8" s="621"/>
      <c r="CG8" s="621"/>
      <c r="CH8" s="621"/>
      <c r="CI8" s="621"/>
      <c r="CJ8" s="621"/>
      <c r="CK8" s="621"/>
      <c r="CL8" s="621"/>
      <c r="CM8" s="621"/>
      <c r="CN8" s="621"/>
      <c r="CO8" s="621"/>
      <c r="CP8" s="621"/>
      <c r="CQ8" s="622"/>
      <c r="CR8" s="623">
        <v>1481794</v>
      </c>
      <c r="CS8" s="624"/>
      <c r="CT8" s="624"/>
      <c r="CU8" s="624"/>
      <c r="CV8" s="624"/>
      <c r="CW8" s="624"/>
      <c r="CX8" s="624"/>
      <c r="CY8" s="625"/>
      <c r="CZ8" s="626">
        <v>21.8</v>
      </c>
      <c r="DA8" s="626"/>
      <c r="DB8" s="626"/>
      <c r="DC8" s="626"/>
      <c r="DD8" s="632">
        <v>3609</v>
      </c>
      <c r="DE8" s="624"/>
      <c r="DF8" s="624"/>
      <c r="DG8" s="624"/>
      <c r="DH8" s="624"/>
      <c r="DI8" s="624"/>
      <c r="DJ8" s="624"/>
      <c r="DK8" s="624"/>
      <c r="DL8" s="624"/>
      <c r="DM8" s="624"/>
      <c r="DN8" s="624"/>
      <c r="DO8" s="624"/>
      <c r="DP8" s="625"/>
      <c r="DQ8" s="632">
        <v>927528</v>
      </c>
      <c r="DR8" s="624"/>
      <c r="DS8" s="624"/>
      <c r="DT8" s="624"/>
      <c r="DU8" s="624"/>
      <c r="DV8" s="624"/>
      <c r="DW8" s="624"/>
      <c r="DX8" s="624"/>
      <c r="DY8" s="624"/>
      <c r="DZ8" s="624"/>
      <c r="EA8" s="624"/>
      <c r="EB8" s="624"/>
      <c r="EC8" s="633"/>
    </row>
    <row r="9" spans="2:143" ht="11.25" customHeight="1" x14ac:dyDescent="0.15">
      <c r="B9" s="620" t="s">
        <v>245</v>
      </c>
      <c r="C9" s="621"/>
      <c r="D9" s="621"/>
      <c r="E9" s="621"/>
      <c r="F9" s="621"/>
      <c r="G9" s="621"/>
      <c r="H9" s="621"/>
      <c r="I9" s="621"/>
      <c r="J9" s="621"/>
      <c r="K9" s="621"/>
      <c r="L9" s="621"/>
      <c r="M9" s="621"/>
      <c r="N9" s="621"/>
      <c r="O9" s="621"/>
      <c r="P9" s="621"/>
      <c r="Q9" s="622"/>
      <c r="R9" s="623">
        <v>1843</v>
      </c>
      <c r="S9" s="624"/>
      <c r="T9" s="624"/>
      <c r="U9" s="624"/>
      <c r="V9" s="624"/>
      <c r="W9" s="624"/>
      <c r="X9" s="624"/>
      <c r="Y9" s="625"/>
      <c r="Z9" s="626">
        <v>0</v>
      </c>
      <c r="AA9" s="626"/>
      <c r="AB9" s="626"/>
      <c r="AC9" s="626"/>
      <c r="AD9" s="627">
        <v>1843</v>
      </c>
      <c r="AE9" s="627"/>
      <c r="AF9" s="627"/>
      <c r="AG9" s="627"/>
      <c r="AH9" s="627"/>
      <c r="AI9" s="627"/>
      <c r="AJ9" s="627"/>
      <c r="AK9" s="627"/>
      <c r="AL9" s="628">
        <v>0</v>
      </c>
      <c r="AM9" s="629"/>
      <c r="AN9" s="629"/>
      <c r="AO9" s="630"/>
      <c r="AP9" s="620" t="s">
        <v>246</v>
      </c>
      <c r="AQ9" s="621"/>
      <c r="AR9" s="621"/>
      <c r="AS9" s="621"/>
      <c r="AT9" s="621"/>
      <c r="AU9" s="621"/>
      <c r="AV9" s="621"/>
      <c r="AW9" s="621"/>
      <c r="AX9" s="621"/>
      <c r="AY9" s="621"/>
      <c r="AZ9" s="621"/>
      <c r="BA9" s="621"/>
      <c r="BB9" s="621"/>
      <c r="BC9" s="621"/>
      <c r="BD9" s="621"/>
      <c r="BE9" s="621"/>
      <c r="BF9" s="622"/>
      <c r="BG9" s="623">
        <v>138385</v>
      </c>
      <c r="BH9" s="624"/>
      <c r="BI9" s="624"/>
      <c r="BJ9" s="624"/>
      <c r="BK9" s="624"/>
      <c r="BL9" s="624"/>
      <c r="BM9" s="624"/>
      <c r="BN9" s="625"/>
      <c r="BO9" s="626">
        <v>23.8</v>
      </c>
      <c r="BP9" s="626"/>
      <c r="BQ9" s="626"/>
      <c r="BR9" s="626"/>
      <c r="BS9" s="627" t="s">
        <v>131</v>
      </c>
      <c r="BT9" s="627"/>
      <c r="BU9" s="627"/>
      <c r="BV9" s="627"/>
      <c r="BW9" s="627"/>
      <c r="BX9" s="627"/>
      <c r="BY9" s="627"/>
      <c r="BZ9" s="627"/>
      <c r="CA9" s="627"/>
      <c r="CB9" s="631"/>
      <c r="CD9" s="620" t="s">
        <v>247</v>
      </c>
      <c r="CE9" s="621"/>
      <c r="CF9" s="621"/>
      <c r="CG9" s="621"/>
      <c r="CH9" s="621"/>
      <c r="CI9" s="621"/>
      <c r="CJ9" s="621"/>
      <c r="CK9" s="621"/>
      <c r="CL9" s="621"/>
      <c r="CM9" s="621"/>
      <c r="CN9" s="621"/>
      <c r="CO9" s="621"/>
      <c r="CP9" s="621"/>
      <c r="CQ9" s="622"/>
      <c r="CR9" s="623">
        <v>488334</v>
      </c>
      <c r="CS9" s="624"/>
      <c r="CT9" s="624"/>
      <c r="CU9" s="624"/>
      <c r="CV9" s="624"/>
      <c r="CW9" s="624"/>
      <c r="CX9" s="624"/>
      <c r="CY9" s="625"/>
      <c r="CZ9" s="626">
        <v>7.2</v>
      </c>
      <c r="DA9" s="626"/>
      <c r="DB9" s="626"/>
      <c r="DC9" s="626"/>
      <c r="DD9" s="632">
        <v>40273</v>
      </c>
      <c r="DE9" s="624"/>
      <c r="DF9" s="624"/>
      <c r="DG9" s="624"/>
      <c r="DH9" s="624"/>
      <c r="DI9" s="624"/>
      <c r="DJ9" s="624"/>
      <c r="DK9" s="624"/>
      <c r="DL9" s="624"/>
      <c r="DM9" s="624"/>
      <c r="DN9" s="624"/>
      <c r="DO9" s="624"/>
      <c r="DP9" s="625"/>
      <c r="DQ9" s="632">
        <v>426191</v>
      </c>
      <c r="DR9" s="624"/>
      <c r="DS9" s="624"/>
      <c r="DT9" s="624"/>
      <c r="DU9" s="624"/>
      <c r="DV9" s="624"/>
      <c r="DW9" s="624"/>
      <c r="DX9" s="624"/>
      <c r="DY9" s="624"/>
      <c r="DZ9" s="624"/>
      <c r="EA9" s="624"/>
      <c r="EB9" s="624"/>
      <c r="EC9" s="633"/>
    </row>
    <row r="10" spans="2:143" ht="11.25" customHeight="1" x14ac:dyDescent="0.15">
      <c r="B10" s="620" t="s">
        <v>248</v>
      </c>
      <c r="C10" s="621"/>
      <c r="D10" s="621"/>
      <c r="E10" s="621"/>
      <c r="F10" s="621"/>
      <c r="G10" s="621"/>
      <c r="H10" s="621"/>
      <c r="I10" s="621"/>
      <c r="J10" s="621"/>
      <c r="K10" s="621"/>
      <c r="L10" s="621"/>
      <c r="M10" s="621"/>
      <c r="N10" s="621"/>
      <c r="O10" s="621"/>
      <c r="P10" s="621"/>
      <c r="Q10" s="622"/>
      <c r="R10" s="623" t="s">
        <v>131</v>
      </c>
      <c r="S10" s="624"/>
      <c r="T10" s="624"/>
      <c r="U10" s="624"/>
      <c r="V10" s="624"/>
      <c r="W10" s="624"/>
      <c r="X10" s="624"/>
      <c r="Y10" s="625"/>
      <c r="Z10" s="626" t="s">
        <v>131</v>
      </c>
      <c r="AA10" s="626"/>
      <c r="AB10" s="626"/>
      <c r="AC10" s="626"/>
      <c r="AD10" s="627" t="s">
        <v>232</v>
      </c>
      <c r="AE10" s="627"/>
      <c r="AF10" s="627"/>
      <c r="AG10" s="627"/>
      <c r="AH10" s="627"/>
      <c r="AI10" s="627"/>
      <c r="AJ10" s="627"/>
      <c r="AK10" s="627"/>
      <c r="AL10" s="628" t="s">
        <v>232</v>
      </c>
      <c r="AM10" s="629"/>
      <c r="AN10" s="629"/>
      <c r="AO10" s="630"/>
      <c r="AP10" s="620" t="s">
        <v>249</v>
      </c>
      <c r="AQ10" s="621"/>
      <c r="AR10" s="621"/>
      <c r="AS10" s="621"/>
      <c r="AT10" s="621"/>
      <c r="AU10" s="621"/>
      <c r="AV10" s="621"/>
      <c r="AW10" s="621"/>
      <c r="AX10" s="621"/>
      <c r="AY10" s="621"/>
      <c r="AZ10" s="621"/>
      <c r="BA10" s="621"/>
      <c r="BB10" s="621"/>
      <c r="BC10" s="621"/>
      <c r="BD10" s="621"/>
      <c r="BE10" s="621"/>
      <c r="BF10" s="622"/>
      <c r="BG10" s="623">
        <v>13552</v>
      </c>
      <c r="BH10" s="624"/>
      <c r="BI10" s="624"/>
      <c r="BJ10" s="624"/>
      <c r="BK10" s="624"/>
      <c r="BL10" s="624"/>
      <c r="BM10" s="624"/>
      <c r="BN10" s="625"/>
      <c r="BO10" s="626">
        <v>2.2999999999999998</v>
      </c>
      <c r="BP10" s="626"/>
      <c r="BQ10" s="626"/>
      <c r="BR10" s="626"/>
      <c r="BS10" s="627" t="s">
        <v>232</v>
      </c>
      <c r="BT10" s="627"/>
      <c r="BU10" s="627"/>
      <c r="BV10" s="627"/>
      <c r="BW10" s="627"/>
      <c r="BX10" s="627"/>
      <c r="BY10" s="627"/>
      <c r="BZ10" s="627"/>
      <c r="CA10" s="627"/>
      <c r="CB10" s="631"/>
      <c r="CD10" s="620" t="s">
        <v>250</v>
      </c>
      <c r="CE10" s="621"/>
      <c r="CF10" s="621"/>
      <c r="CG10" s="621"/>
      <c r="CH10" s="621"/>
      <c r="CI10" s="621"/>
      <c r="CJ10" s="621"/>
      <c r="CK10" s="621"/>
      <c r="CL10" s="621"/>
      <c r="CM10" s="621"/>
      <c r="CN10" s="621"/>
      <c r="CO10" s="621"/>
      <c r="CP10" s="621"/>
      <c r="CQ10" s="622"/>
      <c r="CR10" s="623">
        <v>80211</v>
      </c>
      <c r="CS10" s="624"/>
      <c r="CT10" s="624"/>
      <c r="CU10" s="624"/>
      <c r="CV10" s="624"/>
      <c r="CW10" s="624"/>
      <c r="CX10" s="624"/>
      <c r="CY10" s="625"/>
      <c r="CZ10" s="626">
        <v>1.2</v>
      </c>
      <c r="DA10" s="626"/>
      <c r="DB10" s="626"/>
      <c r="DC10" s="626"/>
      <c r="DD10" s="632" t="s">
        <v>131</v>
      </c>
      <c r="DE10" s="624"/>
      <c r="DF10" s="624"/>
      <c r="DG10" s="624"/>
      <c r="DH10" s="624"/>
      <c r="DI10" s="624"/>
      <c r="DJ10" s="624"/>
      <c r="DK10" s="624"/>
      <c r="DL10" s="624"/>
      <c r="DM10" s="624"/>
      <c r="DN10" s="624"/>
      <c r="DO10" s="624"/>
      <c r="DP10" s="625"/>
      <c r="DQ10" s="632">
        <v>80000</v>
      </c>
      <c r="DR10" s="624"/>
      <c r="DS10" s="624"/>
      <c r="DT10" s="624"/>
      <c r="DU10" s="624"/>
      <c r="DV10" s="624"/>
      <c r="DW10" s="624"/>
      <c r="DX10" s="624"/>
      <c r="DY10" s="624"/>
      <c r="DZ10" s="624"/>
      <c r="EA10" s="624"/>
      <c r="EB10" s="624"/>
      <c r="EC10" s="633"/>
    </row>
    <row r="11" spans="2:143" ht="11.25" customHeight="1" x14ac:dyDescent="0.15">
      <c r="B11" s="620" t="s">
        <v>251</v>
      </c>
      <c r="C11" s="621"/>
      <c r="D11" s="621"/>
      <c r="E11" s="621"/>
      <c r="F11" s="621"/>
      <c r="G11" s="621"/>
      <c r="H11" s="621"/>
      <c r="I11" s="621"/>
      <c r="J11" s="621"/>
      <c r="K11" s="621"/>
      <c r="L11" s="621"/>
      <c r="M11" s="621"/>
      <c r="N11" s="621"/>
      <c r="O11" s="621"/>
      <c r="P11" s="621"/>
      <c r="Q11" s="622"/>
      <c r="R11" s="623">
        <v>125922</v>
      </c>
      <c r="S11" s="624"/>
      <c r="T11" s="624"/>
      <c r="U11" s="624"/>
      <c r="V11" s="624"/>
      <c r="W11" s="624"/>
      <c r="X11" s="624"/>
      <c r="Y11" s="625"/>
      <c r="Z11" s="628">
        <v>1.7</v>
      </c>
      <c r="AA11" s="629"/>
      <c r="AB11" s="629"/>
      <c r="AC11" s="635"/>
      <c r="AD11" s="632">
        <v>125922</v>
      </c>
      <c r="AE11" s="624"/>
      <c r="AF11" s="624"/>
      <c r="AG11" s="624"/>
      <c r="AH11" s="624"/>
      <c r="AI11" s="624"/>
      <c r="AJ11" s="624"/>
      <c r="AK11" s="625"/>
      <c r="AL11" s="628">
        <v>2.8</v>
      </c>
      <c r="AM11" s="629"/>
      <c r="AN11" s="629"/>
      <c r="AO11" s="630"/>
      <c r="AP11" s="620" t="s">
        <v>252</v>
      </c>
      <c r="AQ11" s="621"/>
      <c r="AR11" s="621"/>
      <c r="AS11" s="621"/>
      <c r="AT11" s="621"/>
      <c r="AU11" s="621"/>
      <c r="AV11" s="621"/>
      <c r="AW11" s="621"/>
      <c r="AX11" s="621"/>
      <c r="AY11" s="621"/>
      <c r="AZ11" s="621"/>
      <c r="BA11" s="621"/>
      <c r="BB11" s="621"/>
      <c r="BC11" s="621"/>
      <c r="BD11" s="621"/>
      <c r="BE11" s="621"/>
      <c r="BF11" s="622"/>
      <c r="BG11" s="623">
        <v>29034</v>
      </c>
      <c r="BH11" s="624"/>
      <c r="BI11" s="624"/>
      <c r="BJ11" s="624"/>
      <c r="BK11" s="624"/>
      <c r="BL11" s="624"/>
      <c r="BM11" s="624"/>
      <c r="BN11" s="625"/>
      <c r="BO11" s="626">
        <v>5</v>
      </c>
      <c r="BP11" s="626"/>
      <c r="BQ11" s="626"/>
      <c r="BR11" s="626"/>
      <c r="BS11" s="627" t="s">
        <v>131</v>
      </c>
      <c r="BT11" s="627"/>
      <c r="BU11" s="627"/>
      <c r="BV11" s="627"/>
      <c r="BW11" s="627"/>
      <c r="BX11" s="627"/>
      <c r="BY11" s="627"/>
      <c r="BZ11" s="627"/>
      <c r="CA11" s="627"/>
      <c r="CB11" s="631"/>
      <c r="CD11" s="620" t="s">
        <v>253</v>
      </c>
      <c r="CE11" s="621"/>
      <c r="CF11" s="621"/>
      <c r="CG11" s="621"/>
      <c r="CH11" s="621"/>
      <c r="CI11" s="621"/>
      <c r="CJ11" s="621"/>
      <c r="CK11" s="621"/>
      <c r="CL11" s="621"/>
      <c r="CM11" s="621"/>
      <c r="CN11" s="621"/>
      <c r="CO11" s="621"/>
      <c r="CP11" s="621"/>
      <c r="CQ11" s="622"/>
      <c r="CR11" s="623">
        <v>692695</v>
      </c>
      <c r="CS11" s="624"/>
      <c r="CT11" s="624"/>
      <c r="CU11" s="624"/>
      <c r="CV11" s="624"/>
      <c r="CW11" s="624"/>
      <c r="CX11" s="624"/>
      <c r="CY11" s="625"/>
      <c r="CZ11" s="626">
        <v>10.199999999999999</v>
      </c>
      <c r="DA11" s="626"/>
      <c r="DB11" s="626"/>
      <c r="DC11" s="626"/>
      <c r="DD11" s="632">
        <v>267514</v>
      </c>
      <c r="DE11" s="624"/>
      <c r="DF11" s="624"/>
      <c r="DG11" s="624"/>
      <c r="DH11" s="624"/>
      <c r="DI11" s="624"/>
      <c r="DJ11" s="624"/>
      <c r="DK11" s="624"/>
      <c r="DL11" s="624"/>
      <c r="DM11" s="624"/>
      <c r="DN11" s="624"/>
      <c r="DO11" s="624"/>
      <c r="DP11" s="625"/>
      <c r="DQ11" s="632">
        <v>364068</v>
      </c>
      <c r="DR11" s="624"/>
      <c r="DS11" s="624"/>
      <c r="DT11" s="624"/>
      <c r="DU11" s="624"/>
      <c r="DV11" s="624"/>
      <c r="DW11" s="624"/>
      <c r="DX11" s="624"/>
      <c r="DY11" s="624"/>
      <c r="DZ11" s="624"/>
      <c r="EA11" s="624"/>
      <c r="EB11" s="624"/>
      <c r="EC11" s="633"/>
    </row>
    <row r="12" spans="2:143" ht="11.25" customHeight="1" x14ac:dyDescent="0.15">
      <c r="B12" s="620" t="s">
        <v>254</v>
      </c>
      <c r="C12" s="621"/>
      <c r="D12" s="621"/>
      <c r="E12" s="621"/>
      <c r="F12" s="621"/>
      <c r="G12" s="621"/>
      <c r="H12" s="621"/>
      <c r="I12" s="621"/>
      <c r="J12" s="621"/>
      <c r="K12" s="621"/>
      <c r="L12" s="621"/>
      <c r="M12" s="621"/>
      <c r="N12" s="621"/>
      <c r="O12" s="621"/>
      <c r="P12" s="621"/>
      <c r="Q12" s="622"/>
      <c r="R12" s="623" t="s">
        <v>131</v>
      </c>
      <c r="S12" s="624"/>
      <c r="T12" s="624"/>
      <c r="U12" s="624"/>
      <c r="V12" s="624"/>
      <c r="W12" s="624"/>
      <c r="X12" s="624"/>
      <c r="Y12" s="625"/>
      <c r="Z12" s="626" t="s">
        <v>131</v>
      </c>
      <c r="AA12" s="626"/>
      <c r="AB12" s="626"/>
      <c r="AC12" s="626"/>
      <c r="AD12" s="627" t="s">
        <v>131</v>
      </c>
      <c r="AE12" s="627"/>
      <c r="AF12" s="627"/>
      <c r="AG12" s="627"/>
      <c r="AH12" s="627"/>
      <c r="AI12" s="627"/>
      <c r="AJ12" s="627"/>
      <c r="AK12" s="627"/>
      <c r="AL12" s="628" t="s">
        <v>131</v>
      </c>
      <c r="AM12" s="629"/>
      <c r="AN12" s="629"/>
      <c r="AO12" s="630"/>
      <c r="AP12" s="620" t="s">
        <v>255</v>
      </c>
      <c r="AQ12" s="621"/>
      <c r="AR12" s="621"/>
      <c r="AS12" s="621"/>
      <c r="AT12" s="621"/>
      <c r="AU12" s="621"/>
      <c r="AV12" s="621"/>
      <c r="AW12" s="621"/>
      <c r="AX12" s="621"/>
      <c r="AY12" s="621"/>
      <c r="AZ12" s="621"/>
      <c r="BA12" s="621"/>
      <c r="BB12" s="621"/>
      <c r="BC12" s="621"/>
      <c r="BD12" s="621"/>
      <c r="BE12" s="621"/>
      <c r="BF12" s="622"/>
      <c r="BG12" s="623">
        <v>317580</v>
      </c>
      <c r="BH12" s="624"/>
      <c r="BI12" s="624"/>
      <c r="BJ12" s="624"/>
      <c r="BK12" s="624"/>
      <c r="BL12" s="624"/>
      <c r="BM12" s="624"/>
      <c r="BN12" s="625"/>
      <c r="BO12" s="626">
        <v>54.6</v>
      </c>
      <c r="BP12" s="626"/>
      <c r="BQ12" s="626"/>
      <c r="BR12" s="626"/>
      <c r="BS12" s="627" t="s">
        <v>131</v>
      </c>
      <c r="BT12" s="627"/>
      <c r="BU12" s="627"/>
      <c r="BV12" s="627"/>
      <c r="BW12" s="627"/>
      <c r="BX12" s="627"/>
      <c r="BY12" s="627"/>
      <c r="BZ12" s="627"/>
      <c r="CA12" s="627"/>
      <c r="CB12" s="631"/>
      <c r="CD12" s="620" t="s">
        <v>256</v>
      </c>
      <c r="CE12" s="621"/>
      <c r="CF12" s="621"/>
      <c r="CG12" s="621"/>
      <c r="CH12" s="621"/>
      <c r="CI12" s="621"/>
      <c r="CJ12" s="621"/>
      <c r="CK12" s="621"/>
      <c r="CL12" s="621"/>
      <c r="CM12" s="621"/>
      <c r="CN12" s="621"/>
      <c r="CO12" s="621"/>
      <c r="CP12" s="621"/>
      <c r="CQ12" s="622"/>
      <c r="CR12" s="623">
        <v>169336</v>
      </c>
      <c r="CS12" s="624"/>
      <c r="CT12" s="624"/>
      <c r="CU12" s="624"/>
      <c r="CV12" s="624"/>
      <c r="CW12" s="624"/>
      <c r="CX12" s="624"/>
      <c r="CY12" s="625"/>
      <c r="CZ12" s="626">
        <v>2.5</v>
      </c>
      <c r="DA12" s="626"/>
      <c r="DB12" s="626"/>
      <c r="DC12" s="626"/>
      <c r="DD12" s="632">
        <v>34811</v>
      </c>
      <c r="DE12" s="624"/>
      <c r="DF12" s="624"/>
      <c r="DG12" s="624"/>
      <c r="DH12" s="624"/>
      <c r="DI12" s="624"/>
      <c r="DJ12" s="624"/>
      <c r="DK12" s="624"/>
      <c r="DL12" s="624"/>
      <c r="DM12" s="624"/>
      <c r="DN12" s="624"/>
      <c r="DO12" s="624"/>
      <c r="DP12" s="625"/>
      <c r="DQ12" s="632">
        <v>138804</v>
      </c>
      <c r="DR12" s="624"/>
      <c r="DS12" s="624"/>
      <c r="DT12" s="624"/>
      <c r="DU12" s="624"/>
      <c r="DV12" s="624"/>
      <c r="DW12" s="624"/>
      <c r="DX12" s="624"/>
      <c r="DY12" s="624"/>
      <c r="DZ12" s="624"/>
      <c r="EA12" s="624"/>
      <c r="EB12" s="624"/>
      <c r="EC12" s="633"/>
    </row>
    <row r="13" spans="2:143" ht="11.25" customHeight="1" x14ac:dyDescent="0.15">
      <c r="B13" s="620" t="s">
        <v>257</v>
      </c>
      <c r="C13" s="621"/>
      <c r="D13" s="621"/>
      <c r="E13" s="621"/>
      <c r="F13" s="621"/>
      <c r="G13" s="621"/>
      <c r="H13" s="621"/>
      <c r="I13" s="621"/>
      <c r="J13" s="621"/>
      <c r="K13" s="621"/>
      <c r="L13" s="621"/>
      <c r="M13" s="621"/>
      <c r="N13" s="621"/>
      <c r="O13" s="621"/>
      <c r="P13" s="621"/>
      <c r="Q13" s="622"/>
      <c r="R13" s="623" t="s">
        <v>131</v>
      </c>
      <c r="S13" s="624"/>
      <c r="T13" s="624"/>
      <c r="U13" s="624"/>
      <c r="V13" s="624"/>
      <c r="W13" s="624"/>
      <c r="X13" s="624"/>
      <c r="Y13" s="625"/>
      <c r="Z13" s="626" t="s">
        <v>131</v>
      </c>
      <c r="AA13" s="626"/>
      <c r="AB13" s="626"/>
      <c r="AC13" s="626"/>
      <c r="AD13" s="627" t="s">
        <v>131</v>
      </c>
      <c r="AE13" s="627"/>
      <c r="AF13" s="627"/>
      <c r="AG13" s="627"/>
      <c r="AH13" s="627"/>
      <c r="AI13" s="627"/>
      <c r="AJ13" s="627"/>
      <c r="AK13" s="627"/>
      <c r="AL13" s="628" t="s">
        <v>131</v>
      </c>
      <c r="AM13" s="629"/>
      <c r="AN13" s="629"/>
      <c r="AO13" s="630"/>
      <c r="AP13" s="620" t="s">
        <v>258</v>
      </c>
      <c r="AQ13" s="621"/>
      <c r="AR13" s="621"/>
      <c r="AS13" s="621"/>
      <c r="AT13" s="621"/>
      <c r="AU13" s="621"/>
      <c r="AV13" s="621"/>
      <c r="AW13" s="621"/>
      <c r="AX13" s="621"/>
      <c r="AY13" s="621"/>
      <c r="AZ13" s="621"/>
      <c r="BA13" s="621"/>
      <c r="BB13" s="621"/>
      <c r="BC13" s="621"/>
      <c r="BD13" s="621"/>
      <c r="BE13" s="621"/>
      <c r="BF13" s="622"/>
      <c r="BG13" s="623">
        <v>285042</v>
      </c>
      <c r="BH13" s="624"/>
      <c r="BI13" s="624"/>
      <c r="BJ13" s="624"/>
      <c r="BK13" s="624"/>
      <c r="BL13" s="624"/>
      <c r="BM13" s="624"/>
      <c r="BN13" s="625"/>
      <c r="BO13" s="626">
        <v>49</v>
      </c>
      <c r="BP13" s="626"/>
      <c r="BQ13" s="626"/>
      <c r="BR13" s="626"/>
      <c r="BS13" s="627" t="s">
        <v>131</v>
      </c>
      <c r="BT13" s="627"/>
      <c r="BU13" s="627"/>
      <c r="BV13" s="627"/>
      <c r="BW13" s="627"/>
      <c r="BX13" s="627"/>
      <c r="BY13" s="627"/>
      <c r="BZ13" s="627"/>
      <c r="CA13" s="627"/>
      <c r="CB13" s="631"/>
      <c r="CD13" s="620" t="s">
        <v>259</v>
      </c>
      <c r="CE13" s="621"/>
      <c r="CF13" s="621"/>
      <c r="CG13" s="621"/>
      <c r="CH13" s="621"/>
      <c r="CI13" s="621"/>
      <c r="CJ13" s="621"/>
      <c r="CK13" s="621"/>
      <c r="CL13" s="621"/>
      <c r="CM13" s="621"/>
      <c r="CN13" s="621"/>
      <c r="CO13" s="621"/>
      <c r="CP13" s="621"/>
      <c r="CQ13" s="622"/>
      <c r="CR13" s="623">
        <v>699629</v>
      </c>
      <c r="CS13" s="624"/>
      <c r="CT13" s="624"/>
      <c r="CU13" s="624"/>
      <c r="CV13" s="624"/>
      <c r="CW13" s="624"/>
      <c r="CX13" s="624"/>
      <c r="CY13" s="625"/>
      <c r="CZ13" s="626">
        <v>10.3</v>
      </c>
      <c r="DA13" s="626"/>
      <c r="DB13" s="626"/>
      <c r="DC13" s="626"/>
      <c r="DD13" s="632">
        <v>525590</v>
      </c>
      <c r="DE13" s="624"/>
      <c r="DF13" s="624"/>
      <c r="DG13" s="624"/>
      <c r="DH13" s="624"/>
      <c r="DI13" s="624"/>
      <c r="DJ13" s="624"/>
      <c r="DK13" s="624"/>
      <c r="DL13" s="624"/>
      <c r="DM13" s="624"/>
      <c r="DN13" s="624"/>
      <c r="DO13" s="624"/>
      <c r="DP13" s="625"/>
      <c r="DQ13" s="632">
        <v>360037</v>
      </c>
      <c r="DR13" s="624"/>
      <c r="DS13" s="624"/>
      <c r="DT13" s="624"/>
      <c r="DU13" s="624"/>
      <c r="DV13" s="624"/>
      <c r="DW13" s="624"/>
      <c r="DX13" s="624"/>
      <c r="DY13" s="624"/>
      <c r="DZ13" s="624"/>
      <c r="EA13" s="624"/>
      <c r="EB13" s="624"/>
      <c r="EC13" s="633"/>
    </row>
    <row r="14" spans="2:143" ht="11.25" customHeight="1" x14ac:dyDescent="0.15">
      <c r="B14" s="620" t="s">
        <v>260</v>
      </c>
      <c r="C14" s="621"/>
      <c r="D14" s="621"/>
      <c r="E14" s="621"/>
      <c r="F14" s="621"/>
      <c r="G14" s="621"/>
      <c r="H14" s="621"/>
      <c r="I14" s="621"/>
      <c r="J14" s="621"/>
      <c r="K14" s="621"/>
      <c r="L14" s="621"/>
      <c r="M14" s="621"/>
      <c r="N14" s="621"/>
      <c r="O14" s="621"/>
      <c r="P14" s="621"/>
      <c r="Q14" s="622"/>
      <c r="R14" s="623">
        <v>189</v>
      </c>
      <c r="S14" s="624"/>
      <c r="T14" s="624"/>
      <c r="U14" s="624"/>
      <c r="V14" s="624"/>
      <c r="W14" s="624"/>
      <c r="X14" s="624"/>
      <c r="Y14" s="625"/>
      <c r="Z14" s="626">
        <v>0</v>
      </c>
      <c r="AA14" s="626"/>
      <c r="AB14" s="626"/>
      <c r="AC14" s="626"/>
      <c r="AD14" s="627">
        <v>189</v>
      </c>
      <c r="AE14" s="627"/>
      <c r="AF14" s="627"/>
      <c r="AG14" s="627"/>
      <c r="AH14" s="627"/>
      <c r="AI14" s="627"/>
      <c r="AJ14" s="627"/>
      <c r="AK14" s="627"/>
      <c r="AL14" s="628">
        <v>0</v>
      </c>
      <c r="AM14" s="629"/>
      <c r="AN14" s="629"/>
      <c r="AO14" s="630"/>
      <c r="AP14" s="620" t="s">
        <v>261</v>
      </c>
      <c r="AQ14" s="621"/>
      <c r="AR14" s="621"/>
      <c r="AS14" s="621"/>
      <c r="AT14" s="621"/>
      <c r="AU14" s="621"/>
      <c r="AV14" s="621"/>
      <c r="AW14" s="621"/>
      <c r="AX14" s="621"/>
      <c r="AY14" s="621"/>
      <c r="AZ14" s="621"/>
      <c r="BA14" s="621"/>
      <c r="BB14" s="621"/>
      <c r="BC14" s="621"/>
      <c r="BD14" s="621"/>
      <c r="BE14" s="621"/>
      <c r="BF14" s="622"/>
      <c r="BG14" s="623">
        <v>26086</v>
      </c>
      <c r="BH14" s="624"/>
      <c r="BI14" s="624"/>
      <c r="BJ14" s="624"/>
      <c r="BK14" s="624"/>
      <c r="BL14" s="624"/>
      <c r="BM14" s="624"/>
      <c r="BN14" s="625"/>
      <c r="BO14" s="626">
        <v>4.5</v>
      </c>
      <c r="BP14" s="626"/>
      <c r="BQ14" s="626"/>
      <c r="BR14" s="626"/>
      <c r="BS14" s="627" t="s">
        <v>131</v>
      </c>
      <c r="BT14" s="627"/>
      <c r="BU14" s="627"/>
      <c r="BV14" s="627"/>
      <c r="BW14" s="627"/>
      <c r="BX14" s="627"/>
      <c r="BY14" s="627"/>
      <c r="BZ14" s="627"/>
      <c r="CA14" s="627"/>
      <c r="CB14" s="631"/>
      <c r="CD14" s="620" t="s">
        <v>262</v>
      </c>
      <c r="CE14" s="621"/>
      <c r="CF14" s="621"/>
      <c r="CG14" s="621"/>
      <c r="CH14" s="621"/>
      <c r="CI14" s="621"/>
      <c r="CJ14" s="621"/>
      <c r="CK14" s="621"/>
      <c r="CL14" s="621"/>
      <c r="CM14" s="621"/>
      <c r="CN14" s="621"/>
      <c r="CO14" s="621"/>
      <c r="CP14" s="621"/>
      <c r="CQ14" s="622"/>
      <c r="CR14" s="623">
        <v>228778</v>
      </c>
      <c r="CS14" s="624"/>
      <c r="CT14" s="624"/>
      <c r="CU14" s="624"/>
      <c r="CV14" s="624"/>
      <c r="CW14" s="624"/>
      <c r="CX14" s="624"/>
      <c r="CY14" s="625"/>
      <c r="CZ14" s="626">
        <v>3.4</v>
      </c>
      <c r="DA14" s="626"/>
      <c r="DB14" s="626"/>
      <c r="DC14" s="626"/>
      <c r="DD14" s="632">
        <v>23729</v>
      </c>
      <c r="DE14" s="624"/>
      <c r="DF14" s="624"/>
      <c r="DG14" s="624"/>
      <c r="DH14" s="624"/>
      <c r="DI14" s="624"/>
      <c r="DJ14" s="624"/>
      <c r="DK14" s="624"/>
      <c r="DL14" s="624"/>
      <c r="DM14" s="624"/>
      <c r="DN14" s="624"/>
      <c r="DO14" s="624"/>
      <c r="DP14" s="625"/>
      <c r="DQ14" s="632">
        <v>193512</v>
      </c>
      <c r="DR14" s="624"/>
      <c r="DS14" s="624"/>
      <c r="DT14" s="624"/>
      <c r="DU14" s="624"/>
      <c r="DV14" s="624"/>
      <c r="DW14" s="624"/>
      <c r="DX14" s="624"/>
      <c r="DY14" s="624"/>
      <c r="DZ14" s="624"/>
      <c r="EA14" s="624"/>
      <c r="EB14" s="624"/>
      <c r="EC14" s="633"/>
    </row>
    <row r="15" spans="2:143" ht="11.25" customHeight="1" x14ac:dyDescent="0.15">
      <c r="B15" s="620" t="s">
        <v>263</v>
      </c>
      <c r="C15" s="621"/>
      <c r="D15" s="621"/>
      <c r="E15" s="621"/>
      <c r="F15" s="621"/>
      <c r="G15" s="621"/>
      <c r="H15" s="621"/>
      <c r="I15" s="621"/>
      <c r="J15" s="621"/>
      <c r="K15" s="621"/>
      <c r="L15" s="621"/>
      <c r="M15" s="621"/>
      <c r="N15" s="621"/>
      <c r="O15" s="621"/>
      <c r="P15" s="621"/>
      <c r="Q15" s="622"/>
      <c r="R15" s="623" t="s">
        <v>232</v>
      </c>
      <c r="S15" s="624"/>
      <c r="T15" s="624"/>
      <c r="U15" s="624"/>
      <c r="V15" s="624"/>
      <c r="W15" s="624"/>
      <c r="X15" s="624"/>
      <c r="Y15" s="625"/>
      <c r="Z15" s="626" t="s">
        <v>131</v>
      </c>
      <c r="AA15" s="626"/>
      <c r="AB15" s="626"/>
      <c r="AC15" s="626"/>
      <c r="AD15" s="627" t="s">
        <v>131</v>
      </c>
      <c r="AE15" s="627"/>
      <c r="AF15" s="627"/>
      <c r="AG15" s="627"/>
      <c r="AH15" s="627"/>
      <c r="AI15" s="627"/>
      <c r="AJ15" s="627"/>
      <c r="AK15" s="627"/>
      <c r="AL15" s="628" t="s">
        <v>131</v>
      </c>
      <c r="AM15" s="629"/>
      <c r="AN15" s="629"/>
      <c r="AO15" s="630"/>
      <c r="AP15" s="620" t="s">
        <v>264</v>
      </c>
      <c r="AQ15" s="621"/>
      <c r="AR15" s="621"/>
      <c r="AS15" s="621"/>
      <c r="AT15" s="621"/>
      <c r="AU15" s="621"/>
      <c r="AV15" s="621"/>
      <c r="AW15" s="621"/>
      <c r="AX15" s="621"/>
      <c r="AY15" s="621"/>
      <c r="AZ15" s="621"/>
      <c r="BA15" s="621"/>
      <c r="BB15" s="621"/>
      <c r="BC15" s="621"/>
      <c r="BD15" s="621"/>
      <c r="BE15" s="621"/>
      <c r="BF15" s="622"/>
      <c r="BG15" s="623">
        <v>27078</v>
      </c>
      <c r="BH15" s="624"/>
      <c r="BI15" s="624"/>
      <c r="BJ15" s="624"/>
      <c r="BK15" s="624"/>
      <c r="BL15" s="624"/>
      <c r="BM15" s="624"/>
      <c r="BN15" s="625"/>
      <c r="BO15" s="626">
        <v>4.7</v>
      </c>
      <c r="BP15" s="626"/>
      <c r="BQ15" s="626"/>
      <c r="BR15" s="626"/>
      <c r="BS15" s="627" t="s">
        <v>131</v>
      </c>
      <c r="BT15" s="627"/>
      <c r="BU15" s="627"/>
      <c r="BV15" s="627"/>
      <c r="BW15" s="627"/>
      <c r="BX15" s="627"/>
      <c r="BY15" s="627"/>
      <c r="BZ15" s="627"/>
      <c r="CA15" s="627"/>
      <c r="CB15" s="631"/>
      <c r="CD15" s="620" t="s">
        <v>265</v>
      </c>
      <c r="CE15" s="621"/>
      <c r="CF15" s="621"/>
      <c r="CG15" s="621"/>
      <c r="CH15" s="621"/>
      <c r="CI15" s="621"/>
      <c r="CJ15" s="621"/>
      <c r="CK15" s="621"/>
      <c r="CL15" s="621"/>
      <c r="CM15" s="621"/>
      <c r="CN15" s="621"/>
      <c r="CO15" s="621"/>
      <c r="CP15" s="621"/>
      <c r="CQ15" s="622"/>
      <c r="CR15" s="623">
        <v>456997</v>
      </c>
      <c r="CS15" s="624"/>
      <c r="CT15" s="624"/>
      <c r="CU15" s="624"/>
      <c r="CV15" s="624"/>
      <c r="CW15" s="624"/>
      <c r="CX15" s="624"/>
      <c r="CY15" s="625"/>
      <c r="CZ15" s="626">
        <v>6.7</v>
      </c>
      <c r="DA15" s="626"/>
      <c r="DB15" s="626"/>
      <c r="DC15" s="626"/>
      <c r="DD15" s="632">
        <v>27421</v>
      </c>
      <c r="DE15" s="624"/>
      <c r="DF15" s="624"/>
      <c r="DG15" s="624"/>
      <c r="DH15" s="624"/>
      <c r="DI15" s="624"/>
      <c r="DJ15" s="624"/>
      <c r="DK15" s="624"/>
      <c r="DL15" s="624"/>
      <c r="DM15" s="624"/>
      <c r="DN15" s="624"/>
      <c r="DO15" s="624"/>
      <c r="DP15" s="625"/>
      <c r="DQ15" s="632">
        <v>406642</v>
      </c>
      <c r="DR15" s="624"/>
      <c r="DS15" s="624"/>
      <c r="DT15" s="624"/>
      <c r="DU15" s="624"/>
      <c r="DV15" s="624"/>
      <c r="DW15" s="624"/>
      <c r="DX15" s="624"/>
      <c r="DY15" s="624"/>
      <c r="DZ15" s="624"/>
      <c r="EA15" s="624"/>
      <c r="EB15" s="624"/>
      <c r="EC15" s="633"/>
    </row>
    <row r="16" spans="2:143" ht="11.25" customHeight="1" x14ac:dyDescent="0.15">
      <c r="B16" s="620" t="s">
        <v>266</v>
      </c>
      <c r="C16" s="621"/>
      <c r="D16" s="621"/>
      <c r="E16" s="621"/>
      <c r="F16" s="621"/>
      <c r="G16" s="621"/>
      <c r="H16" s="621"/>
      <c r="I16" s="621"/>
      <c r="J16" s="621"/>
      <c r="K16" s="621"/>
      <c r="L16" s="621"/>
      <c r="M16" s="621"/>
      <c r="N16" s="621"/>
      <c r="O16" s="621"/>
      <c r="P16" s="621"/>
      <c r="Q16" s="622"/>
      <c r="R16" s="623">
        <v>6082</v>
      </c>
      <c r="S16" s="624"/>
      <c r="T16" s="624"/>
      <c r="U16" s="624"/>
      <c r="V16" s="624"/>
      <c r="W16" s="624"/>
      <c r="X16" s="624"/>
      <c r="Y16" s="625"/>
      <c r="Z16" s="626">
        <v>0.1</v>
      </c>
      <c r="AA16" s="626"/>
      <c r="AB16" s="626"/>
      <c r="AC16" s="626"/>
      <c r="AD16" s="627">
        <v>6082</v>
      </c>
      <c r="AE16" s="627"/>
      <c r="AF16" s="627"/>
      <c r="AG16" s="627"/>
      <c r="AH16" s="627"/>
      <c r="AI16" s="627"/>
      <c r="AJ16" s="627"/>
      <c r="AK16" s="627"/>
      <c r="AL16" s="628">
        <v>0.1</v>
      </c>
      <c r="AM16" s="629"/>
      <c r="AN16" s="629"/>
      <c r="AO16" s="630"/>
      <c r="AP16" s="620" t="s">
        <v>267</v>
      </c>
      <c r="AQ16" s="621"/>
      <c r="AR16" s="621"/>
      <c r="AS16" s="621"/>
      <c r="AT16" s="621"/>
      <c r="AU16" s="621"/>
      <c r="AV16" s="621"/>
      <c r="AW16" s="621"/>
      <c r="AX16" s="621"/>
      <c r="AY16" s="621"/>
      <c r="AZ16" s="621"/>
      <c r="BA16" s="621"/>
      <c r="BB16" s="621"/>
      <c r="BC16" s="621"/>
      <c r="BD16" s="621"/>
      <c r="BE16" s="621"/>
      <c r="BF16" s="622"/>
      <c r="BG16" s="623">
        <v>22709</v>
      </c>
      <c r="BH16" s="624"/>
      <c r="BI16" s="624"/>
      <c r="BJ16" s="624"/>
      <c r="BK16" s="624"/>
      <c r="BL16" s="624"/>
      <c r="BM16" s="624"/>
      <c r="BN16" s="625"/>
      <c r="BO16" s="626">
        <v>3.9</v>
      </c>
      <c r="BP16" s="626"/>
      <c r="BQ16" s="626"/>
      <c r="BR16" s="626"/>
      <c r="BS16" s="627" t="s">
        <v>131</v>
      </c>
      <c r="BT16" s="627"/>
      <c r="BU16" s="627"/>
      <c r="BV16" s="627"/>
      <c r="BW16" s="627"/>
      <c r="BX16" s="627"/>
      <c r="BY16" s="627"/>
      <c r="BZ16" s="627"/>
      <c r="CA16" s="627"/>
      <c r="CB16" s="631"/>
      <c r="CD16" s="620" t="s">
        <v>268</v>
      </c>
      <c r="CE16" s="621"/>
      <c r="CF16" s="621"/>
      <c r="CG16" s="621"/>
      <c r="CH16" s="621"/>
      <c r="CI16" s="621"/>
      <c r="CJ16" s="621"/>
      <c r="CK16" s="621"/>
      <c r="CL16" s="621"/>
      <c r="CM16" s="621"/>
      <c r="CN16" s="621"/>
      <c r="CO16" s="621"/>
      <c r="CP16" s="621"/>
      <c r="CQ16" s="622"/>
      <c r="CR16" s="623">
        <v>190270</v>
      </c>
      <c r="CS16" s="624"/>
      <c r="CT16" s="624"/>
      <c r="CU16" s="624"/>
      <c r="CV16" s="624"/>
      <c r="CW16" s="624"/>
      <c r="CX16" s="624"/>
      <c r="CY16" s="625"/>
      <c r="CZ16" s="626">
        <v>2.8</v>
      </c>
      <c r="DA16" s="626"/>
      <c r="DB16" s="626"/>
      <c r="DC16" s="626"/>
      <c r="DD16" s="632" t="s">
        <v>131</v>
      </c>
      <c r="DE16" s="624"/>
      <c r="DF16" s="624"/>
      <c r="DG16" s="624"/>
      <c r="DH16" s="624"/>
      <c r="DI16" s="624"/>
      <c r="DJ16" s="624"/>
      <c r="DK16" s="624"/>
      <c r="DL16" s="624"/>
      <c r="DM16" s="624"/>
      <c r="DN16" s="624"/>
      <c r="DO16" s="624"/>
      <c r="DP16" s="625"/>
      <c r="DQ16" s="632">
        <v>45760</v>
      </c>
      <c r="DR16" s="624"/>
      <c r="DS16" s="624"/>
      <c r="DT16" s="624"/>
      <c r="DU16" s="624"/>
      <c r="DV16" s="624"/>
      <c r="DW16" s="624"/>
      <c r="DX16" s="624"/>
      <c r="DY16" s="624"/>
      <c r="DZ16" s="624"/>
      <c r="EA16" s="624"/>
      <c r="EB16" s="624"/>
      <c r="EC16" s="633"/>
    </row>
    <row r="17" spans="2:133" ht="11.25" customHeight="1" x14ac:dyDescent="0.15">
      <c r="B17" s="620" t="s">
        <v>269</v>
      </c>
      <c r="C17" s="621"/>
      <c r="D17" s="621"/>
      <c r="E17" s="621"/>
      <c r="F17" s="621"/>
      <c r="G17" s="621"/>
      <c r="H17" s="621"/>
      <c r="I17" s="621"/>
      <c r="J17" s="621"/>
      <c r="K17" s="621"/>
      <c r="L17" s="621"/>
      <c r="M17" s="621"/>
      <c r="N17" s="621"/>
      <c r="O17" s="621"/>
      <c r="P17" s="621"/>
      <c r="Q17" s="622"/>
      <c r="R17" s="623">
        <v>8797</v>
      </c>
      <c r="S17" s="624"/>
      <c r="T17" s="624"/>
      <c r="U17" s="624"/>
      <c r="V17" s="624"/>
      <c r="W17" s="624"/>
      <c r="X17" s="624"/>
      <c r="Y17" s="625"/>
      <c r="Z17" s="626">
        <v>0.1</v>
      </c>
      <c r="AA17" s="626"/>
      <c r="AB17" s="626"/>
      <c r="AC17" s="626"/>
      <c r="AD17" s="627">
        <v>8797</v>
      </c>
      <c r="AE17" s="627"/>
      <c r="AF17" s="627"/>
      <c r="AG17" s="627"/>
      <c r="AH17" s="627"/>
      <c r="AI17" s="627"/>
      <c r="AJ17" s="627"/>
      <c r="AK17" s="627"/>
      <c r="AL17" s="628">
        <v>0.2</v>
      </c>
      <c r="AM17" s="629"/>
      <c r="AN17" s="629"/>
      <c r="AO17" s="630"/>
      <c r="AP17" s="620" t="s">
        <v>270</v>
      </c>
      <c r="AQ17" s="621"/>
      <c r="AR17" s="621"/>
      <c r="AS17" s="621"/>
      <c r="AT17" s="621"/>
      <c r="AU17" s="621"/>
      <c r="AV17" s="621"/>
      <c r="AW17" s="621"/>
      <c r="AX17" s="621"/>
      <c r="AY17" s="621"/>
      <c r="AZ17" s="621"/>
      <c r="BA17" s="621"/>
      <c r="BB17" s="621"/>
      <c r="BC17" s="621"/>
      <c r="BD17" s="621"/>
      <c r="BE17" s="621"/>
      <c r="BF17" s="622"/>
      <c r="BG17" s="623" t="s">
        <v>131</v>
      </c>
      <c r="BH17" s="624"/>
      <c r="BI17" s="624"/>
      <c r="BJ17" s="624"/>
      <c r="BK17" s="624"/>
      <c r="BL17" s="624"/>
      <c r="BM17" s="624"/>
      <c r="BN17" s="625"/>
      <c r="BO17" s="626" t="s">
        <v>131</v>
      </c>
      <c r="BP17" s="626"/>
      <c r="BQ17" s="626"/>
      <c r="BR17" s="626"/>
      <c r="BS17" s="627" t="s">
        <v>131</v>
      </c>
      <c r="BT17" s="627"/>
      <c r="BU17" s="627"/>
      <c r="BV17" s="627"/>
      <c r="BW17" s="627"/>
      <c r="BX17" s="627"/>
      <c r="BY17" s="627"/>
      <c r="BZ17" s="627"/>
      <c r="CA17" s="627"/>
      <c r="CB17" s="631"/>
      <c r="CD17" s="620" t="s">
        <v>271</v>
      </c>
      <c r="CE17" s="621"/>
      <c r="CF17" s="621"/>
      <c r="CG17" s="621"/>
      <c r="CH17" s="621"/>
      <c r="CI17" s="621"/>
      <c r="CJ17" s="621"/>
      <c r="CK17" s="621"/>
      <c r="CL17" s="621"/>
      <c r="CM17" s="621"/>
      <c r="CN17" s="621"/>
      <c r="CO17" s="621"/>
      <c r="CP17" s="621"/>
      <c r="CQ17" s="622"/>
      <c r="CR17" s="623">
        <v>846321</v>
      </c>
      <c r="CS17" s="624"/>
      <c r="CT17" s="624"/>
      <c r="CU17" s="624"/>
      <c r="CV17" s="624"/>
      <c r="CW17" s="624"/>
      <c r="CX17" s="624"/>
      <c r="CY17" s="625"/>
      <c r="CZ17" s="626">
        <v>12.5</v>
      </c>
      <c r="DA17" s="626"/>
      <c r="DB17" s="626"/>
      <c r="DC17" s="626"/>
      <c r="DD17" s="632" t="s">
        <v>131</v>
      </c>
      <c r="DE17" s="624"/>
      <c r="DF17" s="624"/>
      <c r="DG17" s="624"/>
      <c r="DH17" s="624"/>
      <c r="DI17" s="624"/>
      <c r="DJ17" s="624"/>
      <c r="DK17" s="624"/>
      <c r="DL17" s="624"/>
      <c r="DM17" s="624"/>
      <c r="DN17" s="624"/>
      <c r="DO17" s="624"/>
      <c r="DP17" s="625"/>
      <c r="DQ17" s="632">
        <v>827254</v>
      </c>
      <c r="DR17" s="624"/>
      <c r="DS17" s="624"/>
      <c r="DT17" s="624"/>
      <c r="DU17" s="624"/>
      <c r="DV17" s="624"/>
      <c r="DW17" s="624"/>
      <c r="DX17" s="624"/>
      <c r="DY17" s="624"/>
      <c r="DZ17" s="624"/>
      <c r="EA17" s="624"/>
      <c r="EB17" s="624"/>
      <c r="EC17" s="633"/>
    </row>
    <row r="18" spans="2:133" ht="11.25" customHeight="1" x14ac:dyDescent="0.15">
      <c r="B18" s="620" t="s">
        <v>272</v>
      </c>
      <c r="C18" s="621"/>
      <c r="D18" s="621"/>
      <c r="E18" s="621"/>
      <c r="F18" s="621"/>
      <c r="G18" s="621"/>
      <c r="H18" s="621"/>
      <c r="I18" s="621"/>
      <c r="J18" s="621"/>
      <c r="K18" s="621"/>
      <c r="L18" s="621"/>
      <c r="M18" s="621"/>
      <c r="N18" s="621"/>
      <c r="O18" s="621"/>
      <c r="P18" s="621"/>
      <c r="Q18" s="622"/>
      <c r="R18" s="623">
        <v>627</v>
      </c>
      <c r="S18" s="624"/>
      <c r="T18" s="624"/>
      <c r="U18" s="624"/>
      <c r="V18" s="624"/>
      <c r="W18" s="624"/>
      <c r="X18" s="624"/>
      <c r="Y18" s="625"/>
      <c r="Z18" s="626">
        <v>0</v>
      </c>
      <c r="AA18" s="626"/>
      <c r="AB18" s="626"/>
      <c r="AC18" s="626"/>
      <c r="AD18" s="627">
        <v>627</v>
      </c>
      <c r="AE18" s="627"/>
      <c r="AF18" s="627"/>
      <c r="AG18" s="627"/>
      <c r="AH18" s="627"/>
      <c r="AI18" s="627"/>
      <c r="AJ18" s="627"/>
      <c r="AK18" s="627"/>
      <c r="AL18" s="628">
        <v>0</v>
      </c>
      <c r="AM18" s="629"/>
      <c r="AN18" s="629"/>
      <c r="AO18" s="630"/>
      <c r="AP18" s="620" t="s">
        <v>273</v>
      </c>
      <c r="AQ18" s="621"/>
      <c r="AR18" s="621"/>
      <c r="AS18" s="621"/>
      <c r="AT18" s="621"/>
      <c r="AU18" s="621"/>
      <c r="AV18" s="621"/>
      <c r="AW18" s="621"/>
      <c r="AX18" s="621"/>
      <c r="AY18" s="621"/>
      <c r="AZ18" s="621"/>
      <c r="BA18" s="621"/>
      <c r="BB18" s="621"/>
      <c r="BC18" s="621"/>
      <c r="BD18" s="621"/>
      <c r="BE18" s="621"/>
      <c r="BF18" s="622"/>
      <c r="BG18" s="623" t="s">
        <v>131</v>
      </c>
      <c r="BH18" s="624"/>
      <c r="BI18" s="624"/>
      <c r="BJ18" s="624"/>
      <c r="BK18" s="624"/>
      <c r="BL18" s="624"/>
      <c r="BM18" s="624"/>
      <c r="BN18" s="625"/>
      <c r="BO18" s="626" t="s">
        <v>131</v>
      </c>
      <c r="BP18" s="626"/>
      <c r="BQ18" s="626"/>
      <c r="BR18" s="626"/>
      <c r="BS18" s="627" t="s">
        <v>131</v>
      </c>
      <c r="BT18" s="627"/>
      <c r="BU18" s="627"/>
      <c r="BV18" s="627"/>
      <c r="BW18" s="627"/>
      <c r="BX18" s="627"/>
      <c r="BY18" s="627"/>
      <c r="BZ18" s="627"/>
      <c r="CA18" s="627"/>
      <c r="CB18" s="631"/>
      <c r="CD18" s="620" t="s">
        <v>274</v>
      </c>
      <c r="CE18" s="621"/>
      <c r="CF18" s="621"/>
      <c r="CG18" s="621"/>
      <c r="CH18" s="621"/>
      <c r="CI18" s="621"/>
      <c r="CJ18" s="621"/>
      <c r="CK18" s="621"/>
      <c r="CL18" s="621"/>
      <c r="CM18" s="621"/>
      <c r="CN18" s="621"/>
      <c r="CO18" s="621"/>
      <c r="CP18" s="621"/>
      <c r="CQ18" s="622"/>
      <c r="CR18" s="623" t="s">
        <v>131</v>
      </c>
      <c r="CS18" s="624"/>
      <c r="CT18" s="624"/>
      <c r="CU18" s="624"/>
      <c r="CV18" s="624"/>
      <c r="CW18" s="624"/>
      <c r="CX18" s="624"/>
      <c r="CY18" s="625"/>
      <c r="CZ18" s="626" t="s">
        <v>232</v>
      </c>
      <c r="DA18" s="626"/>
      <c r="DB18" s="626"/>
      <c r="DC18" s="626"/>
      <c r="DD18" s="632" t="s">
        <v>131</v>
      </c>
      <c r="DE18" s="624"/>
      <c r="DF18" s="624"/>
      <c r="DG18" s="624"/>
      <c r="DH18" s="624"/>
      <c r="DI18" s="624"/>
      <c r="DJ18" s="624"/>
      <c r="DK18" s="624"/>
      <c r="DL18" s="624"/>
      <c r="DM18" s="624"/>
      <c r="DN18" s="624"/>
      <c r="DO18" s="624"/>
      <c r="DP18" s="625"/>
      <c r="DQ18" s="632" t="s">
        <v>131</v>
      </c>
      <c r="DR18" s="624"/>
      <c r="DS18" s="624"/>
      <c r="DT18" s="624"/>
      <c r="DU18" s="624"/>
      <c r="DV18" s="624"/>
      <c r="DW18" s="624"/>
      <c r="DX18" s="624"/>
      <c r="DY18" s="624"/>
      <c r="DZ18" s="624"/>
      <c r="EA18" s="624"/>
      <c r="EB18" s="624"/>
      <c r="EC18" s="633"/>
    </row>
    <row r="19" spans="2:133" ht="11.25" customHeight="1" x14ac:dyDescent="0.15">
      <c r="B19" s="620" t="s">
        <v>275</v>
      </c>
      <c r="C19" s="621"/>
      <c r="D19" s="621"/>
      <c r="E19" s="621"/>
      <c r="F19" s="621"/>
      <c r="G19" s="621"/>
      <c r="H19" s="621"/>
      <c r="I19" s="621"/>
      <c r="J19" s="621"/>
      <c r="K19" s="621"/>
      <c r="L19" s="621"/>
      <c r="M19" s="621"/>
      <c r="N19" s="621"/>
      <c r="O19" s="621"/>
      <c r="P19" s="621"/>
      <c r="Q19" s="622"/>
      <c r="R19" s="623">
        <v>627</v>
      </c>
      <c r="S19" s="624"/>
      <c r="T19" s="624"/>
      <c r="U19" s="624"/>
      <c r="V19" s="624"/>
      <c r="W19" s="624"/>
      <c r="X19" s="624"/>
      <c r="Y19" s="625"/>
      <c r="Z19" s="626">
        <v>0</v>
      </c>
      <c r="AA19" s="626"/>
      <c r="AB19" s="626"/>
      <c r="AC19" s="626"/>
      <c r="AD19" s="627">
        <v>627</v>
      </c>
      <c r="AE19" s="627"/>
      <c r="AF19" s="627"/>
      <c r="AG19" s="627"/>
      <c r="AH19" s="627"/>
      <c r="AI19" s="627"/>
      <c r="AJ19" s="627"/>
      <c r="AK19" s="627"/>
      <c r="AL19" s="628">
        <v>0</v>
      </c>
      <c r="AM19" s="629"/>
      <c r="AN19" s="629"/>
      <c r="AO19" s="630"/>
      <c r="AP19" s="620" t="s">
        <v>276</v>
      </c>
      <c r="AQ19" s="621"/>
      <c r="AR19" s="621"/>
      <c r="AS19" s="621"/>
      <c r="AT19" s="621"/>
      <c r="AU19" s="621"/>
      <c r="AV19" s="621"/>
      <c r="AW19" s="621"/>
      <c r="AX19" s="621"/>
      <c r="AY19" s="621"/>
      <c r="AZ19" s="621"/>
      <c r="BA19" s="621"/>
      <c r="BB19" s="621"/>
      <c r="BC19" s="621"/>
      <c r="BD19" s="621"/>
      <c r="BE19" s="621"/>
      <c r="BF19" s="622"/>
      <c r="BG19" s="623" t="s">
        <v>131</v>
      </c>
      <c r="BH19" s="624"/>
      <c r="BI19" s="624"/>
      <c r="BJ19" s="624"/>
      <c r="BK19" s="624"/>
      <c r="BL19" s="624"/>
      <c r="BM19" s="624"/>
      <c r="BN19" s="625"/>
      <c r="BO19" s="626" t="s">
        <v>131</v>
      </c>
      <c r="BP19" s="626"/>
      <c r="BQ19" s="626"/>
      <c r="BR19" s="626"/>
      <c r="BS19" s="627" t="s">
        <v>232</v>
      </c>
      <c r="BT19" s="627"/>
      <c r="BU19" s="627"/>
      <c r="BV19" s="627"/>
      <c r="BW19" s="627"/>
      <c r="BX19" s="627"/>
      <c r="BY19" s="627"/>
      <c r="BZ19" s="627"/>
      <c r="CA19" s="627"/>
      <c r="CB19" s="631"/>
      <c r="CD19" s="620" t="s">
        <v>277</v>
      </c>
      <c r="CE19" s="621"/>
      <c r="CF19" s="621"/>
      <c r="CG19" s="621"/>
      <c r="CH19" s="621"/>
      <c r="CI19" s="621"/>
      <c r="CJ19" s="621"/>
      <c r="CK19" s="621"/>
      <c r="CL19" s="621"/>
      <c r="CM19" s="621"/>
      <c r="CN19" s="621"/>
      <c r="CO19" s="621"/>
      <c r="CP19" s="621"/>
      <c r="CQ19" s="622"/>
      <c r="CR19" s="623" t="s">
        <v>131</v>
      </c>
      <c r="CS19" s="624"/>
      <c r="CT19" s="624"/>
      <c r="CU19" s="624"/>
      <c r="CV19" s="624"/>
      <c r="CW19" s="624"/>
      <c r="CX19" s="624"/>
      <c r="CY19" s="625"/>
      <c r="CZ19" s="626" t="s">
        <v>232</v>
      </c>
      <c r="DA19" s="626"/>
      <c r="DB19" s="626"/>
      <c r="DC19" s="626"/>
      <c r="DD19" s="632" t="s">
        <v>131</v>
      </c>
      <c r="DE19" s="624"/>
      <c r="DF19" s="624"/>
      <c r="DG19" s="624"/>
      <c r="DH19" s="624"/>
      <c r="DI19" s="624"/>
      <c r="DJ19" s="624"/>
      <c r="DK19" s="624"/>
      <c r="DL19" s="624"/>
      <c r="DM19" s="624"/>
      <c r="DN19" s="624"/>
      <c r="DO19" s="624"/>
      <c r="DP19" s="625"/>
      <c r="DQ19" s="632" t="s">
        <v>131</v>
      </c>
      <c r="DR19" s="624"/>
      <c r="DS19" s="624"/>
      <c r="DT19" s="624"/>
      <c r="DU19" s="624"/>
      <c r="DV19" s="624"/>
      <c r="DW19" s="624"/>
      <c r="DX19" s="624"/>
      <c r="DY19" s="624"/>
      <c r="DZ19" s="624"/>
      <c r="EA19" s="624"/>
      <c r="EB19" s="624"/>
      <c r="EC19" s="633"/>
    </row>
    <row r="20" spans="2:133" ht="11.25" customHeight="1" x14ac:dyDescent="0.15">
      <c r="B20" s="636" t="s">
        <v>278</v>
      </c>
      <c r="C20" s="637"/>
      <c r="D20" s="637"/>
      <c r="E20" s="637"/>
      <c r="F20" s="637"/>
      <c r="G20" s="637"/>
      <c r="H20" s="637"/>
      <c r="I20" s="637"/>
      <c r="J20" s="637"/>
      <c r="K20" s="637"/>
      <c r="L20" s="637"/>
      <c r="M20" s="637"/>
      <c r="N20" s="637"/>
      <c r="O20" s="637"/>
      <c r="P20" s="637"/>
      <c r="Q20" s="638"/>
      <c r="R20" s="623" t="s">
        <v>131</v>
      </c>
      <c r="S20" s="624"/>
      <c r="T20" s="624"/>
      <c r="U20" s="624"/>
      <c r="V20" s="624"/>
      <c r="W20" s="624"/>
      <c r="X20" s="624"/>
      <c r="Y20" s="625"/>
      <c r="Z20" s="626" t="s">
        <v>232</v>
      </c>
      <c r="AA20" s="626"/>
      <c r="AB20" s="626"/>
      <c r="AC20" s="626"/>
      <c r="AD20" s="627" t="s">
        <v>232</v>
      </c>
      <c r="AE20" s="627"/>
      <c r="AF20" s="627"/>
      <c r="AG20" s="627"/>
      <c r="AH20" s="627"/>
      <c r="AI20" s="627"/>
      <c r="AJ20" s="627"/>
      <c r="AK20" s="627"/>
      <c r="AL20" s="628" t="s">
        <v>131</v>
      </c>
      <c r="AM20" s="629"/>
      <c r="AN20" s="629"/>
      <c r="AO20" s="630"/>
      <c r="AP20" s="620" t="s">
        <v>279</v>
      </c>
      <c r="AQ20" s="621"/>
      <c r="AR20" s="621"/>
      <c r="AS20" s="621"/>
      <c r="AT20" s="621"/>
      <c r="AU20" s="621"/>
      <c r="AV20" s="621"/>
      <c r="AW20" s="621"/>
      <c r="AX20" s="621"/>
      <c r="AY20" s="621"/>
      <c r="AZ20" s="621"/>
      <c r="BA20" s="621"/>
      <c r="BB20" s="621"/>
      <c r="BC20" s="621"/>
      <c r="BD20" s="621"/>
      <c r="BE20" s="621"/>
      <c r="BF20" s="622"/>
      <c r="BG20" s="623" t="s">
        <v>232</v>
      </c>
      <c r="BH20" s="624"/>
      <c r="BI20" s="624"/>
      <c r="BJ20" s="624"/>
      <c r="BK20" s="624"/>
      <c r="BL20" s="624"/>
      <c r="BM20" s="624"/>
      <c r="BN20" s="625"/>
      <c r="BO20" s="626" t="s">
        <v>131</v>
      </c>
      <c r="BP20" s="626"/>
      <c r="BQ20" s="626"/>
      <c r="BR20" s="626"/>
      <c r="BS20" s="627" t="s">
        <v>131</v>
      </c>
      <c r="BT20" s="627"/>
      <c r="BU20" s="627"/>
      <c r="BV20" s="627"/>
      <c r="BW20" s="627"/>
      <c r="BX20" s="627"/>
      <c r="BY20" s="627"/>
      <c r="BZ20" s="627"/>
      <c r="CA20" s="627"/>
      <c r="CB20" s="631"/>
      <c r="CD20" s="620" t="s">
        <v>280</v>
      </c>
      <c r="CE20" s="621"/>
      <c r="CF20" s="621"/>
      <c r="CG20" s="621"/>
      <c r="CH20" s="621"/>
      <c r="CI20" s="621"/>
      <c r="CJ20" s="621"/>
      <c r="CK20" s="621"/>
      <c r="CL20" s="621"/>
      <c r="CM20" s="621"/>
      <c r="CN20" s="621"/>
      <c r="CO20" s="621"/>
      <c r="CP20" s="621"/>
      <c r="CQ20" s="622"/>
      <c r="CR20" s="623">
        <v>6787780</v>
      </c>
      <c r="CS20" s="624"/>
      <c r="CT20" s="624"/>
      <c r="CU20" s="624"/>
      <c r="CV20" s="624"/>
      <c r="CW20" s="624"/>
      <c r="CX20" s="624"/>
      <c r="CY20" s="625"/>
      <c r="CZ20" s="626">
        <v>100</v>
      </c>
      <c r="DA20" s="626"/>
      <c r="DB20" s="626"/>
      <c r="DC20" s="626"/>
      <c r="DD20" s="632">
        <v>1040885</v>
      </c>
      <c r="DE20" s="624"/>
      <c r="DF20" s="624"/>
      <c r="DG20" s="624"/>
      <c r="DH20" s="624"/>
      <c r="DI20" s="624"/>
      <c r="DJ20" s="624"/>
      <c r="DK20" s="624"/>
      <c r="DL20" s="624"/>
      <c r="DM20" s="624"/>
      <c r="DN20" s="624"/>
      <c r="DO20" s="624"/>
      <c r="DP20" s="625"/>
      <c r="DQ20" s="632">
        <v>5111962</v>
      </c>
      <c r="DR20" s="624"/>
      <c r="DS20" s="624"/>
      <c r="DT20" s="624"/>
      <c r="DU20" s="624"/>
      <c r="DV20" s="624"/>
      <c r="DW20" s="624"/>
      <c r="DX20" s="624"/>
      <c r="DY20" s="624"/>
      <c r="DZ20" s="624"/>
      <c r="EA20" s="624"/>
      <c r="EB20" s="624"/>
      <c r="EC20" s="633"/>
    </row>
    <row r="21" spans="2:133" ht="11.25" customHeight="1" x14ac:dyDescent="0.15">
      <c r="B21" s="620" t="s">
        <v>281</v>
      </c>
      <c r="C21" s="621"/>
      <c r="D21" s="621"/>
      <c r="E21" s="621"/>
      <c r="F21" s="621"/>
      <c r="G21" s="621"/>
      <c r="H21" s="621"/>
      <c r="I21" s="621"/>
      <c r="J21" s="621"/>
      <c r="K21" s="621"/>
      <c r="L21" s="621"/>
      <c r="M21" s="621"/>
      <c r="N21" s="621"/>
      <c r="O21" s="621"/>
      <c r="P21" s="621"/>
      <c r="Q21" s="622"/>
      <c r="R21" s="623">
        <v>3850783</v>
      </c>
      <c r="S21" s="624"/>
      <c r="T21" s="624"/>
      <c r="U21" s="624"/>
      <c r="V21" s="624"/>
      <c r="W21" s="624"/>
      <c r="X21" s="624"/>
      <c r="Y21" s="625"/>
      <c r="Z21" s="626">
        <v>52.9</v>
      </c>
      <c r="AA21" s="626"/>
      <c r="AB21" s="626"/>
      <c r="AC21" s="626"/>
      <c r="AD21" s="627">
        <v>3536395</v>
      </c>
      <c r="AE21" s="627"/>
      <c r="AF21" s="627"/>
      <c r="AG21" s="627"/>
      <c r="AH21" s="627"/>
      <c r="AI21" s="627"/>
      <c r="AJ21" s="627"/>
      <c r="AK21" s="627"/>
      <c r="AL21" s="628">
        <v>79.400000000000006</v>
      </c>
      <c r="AM21" s="629"/>
      <c r="AN21" s="629"/>
      <c r="AO21" s="630"/>
      <c r="AP21" s="620" t="s">
        <v>282</v>
      </c>
      <c r="AQ21" s="639"/>
      <c r="AR21" s="639"/>
      <c r="AS21" s="639"/>
      <c r="AT21" s="639"/>
      <c r="AU21" s="639"/>
      <c r="AV21" s="639"/>
      <c r="AW21" s="639"/>
      <c r="AX21" s="639"/>
      <c r="AY21" s="639"/>
      <c r="AZ21" s="639"/>
      <c r="BA21" s="639"/>
      <c r="BB21" s="639"/>
      <c r="BC21" s="639"/>
      <c r="BD21" s="639"/>
      <c r="BE21" s="639"/>
      <c r="BF21" s="640"/>
      <c r="BG21" s="623" t="s">
        <v>131</v>
      </c>
      <c r="BH21" s="624"/>
      <c r="BI21" s="624"/>
      <c r="BJ21" s="624"/>
      <c r="BK21" s="624"/>
      <c r="BL21" s="624"/>
      <c r="BM21" s="624"/>
      <c r="BN21" s="625"/>
      <c r="BO21" s="626" t="s">
        <v>131</v>
      </c>
      <c r="BP21" s="626"/>
      <c r="BQ21" s="626"/>
      <c r="BR21" s="626"/>
      <c r="BS21" s="627" t="s">
        <v>131</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15">
      <c r="B22" s="620" t="s">
        <v>283</v>
      </c>
      <c r="C22" s="621"/>
      <c r="D22" s="621"/>
      <c r="E22" s="621"/>
      <c r="F22" s="621"/>
      <c r="G22" s="621"/>
      <c r="H22" s="621"/>
      <c r="I22" s="621"/>
      <c r="J22" s="621"/>
      <c r="K22" s="621"/>
      <c r="L22" s="621"/>
      <c r="M22" s="621"/>
      <c r="N22" s="621"/>
      <c r="O22" s="621"/>
      <c r="P22" s="621"/>
      <c r="Q22" s="622"/>
      <c r="R22" s="623">
        <v>3536395</v>
      </c>
      <c r="S22" s="624"/>
      <c r="T22" s="624"/>
      <c r="U22" s="624"/>
      <c r="V22" s="624"/>
      <c r="W22" s="624"/>
      <c r="X22" s="624"/>
      <c r="Y22" s="625"/>
      <c r="Z22" s="626">
        <v>48.6</v>
      </c>
      <c r="AA22" s="626"/>
      <c r="AB22" s="626"/>
      <c r="AC22" s="626"/>
      <c r="AD22" s="627">
        <v>3536395</v>
      </c>
      <c r="AE22" s="627"/>
      <c r="AF22" s="627"/>
      <c r="AG22" s="627"/>
      <c r="AH22" s="627"/>
      <c r="AI22" s="627"/>
      <c r="AJ22" s="627"/>
      <c r="AK22" s="627"/>
      <c r="AL22" s="628">
        <v>79.400000000000006</v>
      </c>
      <c r="AM22" s="629"/>
      <c r="AN22" s="629"/>
      <c r="AO22" s="630"/>
      <c r="AP22" s="620" t="s">
        <v>284</v>
      </c>
      <c r="AQ22" s="639"/>
      <c r="AR22" s="639"/>
      <c r="AS22" s="639"/>
      <c r="AT22" s="639"/>
      <c r="AU22" s="639"/>
      <c r="AV22" s="639"/>
      <c r="AW22" s="639"/>
      <c r="AX22" s="639"/>
      <c r="AY22" s="639"/>
      <c r="AZ22" s="639"/>
      <c r="BA22" s="639"/>
      <c r="BB22" s="639"/>
      <c r="BC22" s="639"/>
      <c r="BD22" s="639"/>
      <c r="BE22" s="639"/>
      <c r="BF22" s="640"/>
      <c r="BG22" s="623" t="s">
        <v>131</v>
      </c>
      <c r="BH22" s="624"/>
      <c r="BI22" s="624"/>
      <c r="BJ22" s="624"/>
      <c r="BK22" s="624"/>
      <c r="BL22" s="624"/>
      <c r="BM22" s="624"/>
      <c r="BN22" s="625"/>
      <c r="BO22" s="626" t="s">
        <v>131</v>
      </c>
      <c r="BP22" s="626"/>
      <c r="BQ22" s="626"/>
      <c r="BR22" s="626"/>
      <c r="BS22" s="627" t="s">
        <v>232</v>
      </c>
      <c r="BT22" s="627"/>
      <c r="BU22" s="627"/>
      <c r="BV22" s="627"/>
      <c r="BW22" s="627"/>
      <c r="BX22" s="627"/>
      <c r="BY22" s="627"/>
      <c r="BZ22" s="627"/>
      <c r="CA22" s="627"/>
      <c r="CB22" s="631"/>
      <c r="CD22" s="605" t="s">
        <v>285</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15">
      <c r="B23" s="620" t="s">
        <v>286</v>
      </c>
      <c r="C23" s="621"/>
      <c r="D23" s="621"/>
      <c r="E23" s="621"/>
      <c r="F23" s="621"/>
      <c r="G23" s="621"/>
      <c r="H23" s="621"/>
      <c r="I23" s="621"/>
      <c r="J23" s="621"/>
      <c r="K23" s="621"/>
      <c r="L23" s="621"/>
      <c r="M23" s="621"/>
      <c r="N23" s="621"/>
      <c r="O23" s="621"/>
      <c r="P23" s="621"/>
      <c r="Q23" s="622"/>
      <c r="R23" s="623">
        <v>314388</v>
      </c>
      <c r="S23" s="624"/>
      <c r="T23" s="624"/>
      <c r="U23" s="624"/>
      <c r="V23" s="624"/>
      <c r="W23" s="624"/>
      <c r="X23" s="624"/>
      <c r="Y23" s="625"/>
      <c r="Z23" s="626">
        <v>4.3</v>
      </c>
      <c r="AA23" s="626"/>
      <c r="AB23" s="626"/>
      <c r="AC23" s="626"/>
      <c r="AD23" s="627" t="s">
        <v>131</v>
      </c>
      <c r="AE23" s="627"/>
      <c r="AF23" s="627"/>
      <c r="AG23" s="627"/>
      <c r="AH23" s="627"/>
      <c r="AI23" s="627"/>
      <c r="AJ23" s="627"/>
      <c r="AK23" s="627"/>
      <c r="AL23" s="628" t="s">
        <v>232</v>
      </c>
      <c r="AM23" s="629"/>
      <c r="AN23" s="629"/>
      <c r="AO23" s="630"/>
      <c r="AP23" s="620" t="s">
        <v>287</v>
      </c>
      <c r="AQ23" s="639"/>
      <c r="AR23" s="639"/>
      <c r="AS23" s="639"/>
      <c r="AT23" s="639"/>
      <c r="AU23" s="639"/>
      <c r="AV23" s="639"/>
      <c r="AW23" s="639"/>
      <c r="AX23" s="639"/>
      <c r="AY23" s="639"/>
      <c r="AZ23" s="639"/>
      <c r="BA23" s="639"/>
      <c r="BB23" s="639"/>
      <c r="BC23" s="639"/>
      <c r="BD23" s="639"/>
      <c r="BE23" s="639"/>
      <c r="BF23" s="640"/>
      <c r="BG23" s="623" t="s">
        <v>232</v>
      </c>
      <c r="BH23" s="624"/>
      <c r="BI23" s="624"/>
      <c r="BJ23" s="624"/>
      <c r="BK23" s="624"/>
      <c r="BL23" s="624"/>
      <c r="BM23" s="624"/>
      <c r="BN23" s="625"/>
      <c r="BO23" s="626" t="s">
        <v>131</v>
      </c>
      <c r="BP23" s="626"/>
      <c r="BQ23" s="626"/>
      <c r="BR23" s="626"/>
      <c r="BS23" s="627" t="s">
        <v>232</v>
      </c>
      <c r="BT23" s="627"/>
      <c r="BU23" s="627"/>
      <c r="BV23" s="627"/>
      <c r="BW23" s="627"/>
      <c r="BX23" s="627"/>
      <c r="BY23" s="627"/>
      <c r="BZ23" s="627"/>
      <c r="CA23" s="627"/>
      <c r="CB23" s="631"/>
      <c r="CD23" s="605" t="s">
        <v>226</v>
      </c>
      <c r="CE23" s="606"/>
      <c r="CF23" s="606"/>
      <c r="CG23" s="606"/>
      <c r="CH23" s="606"/>
      <c r="CI23" s="606"/>
      <c r="CJ23" s="606"/>
      <c r="CK23" s="606"/>
      <c r="CL23" s="606"/>
      <c r="CM23" s="606"/>
      <c r="CN23" s="606"/>
      <c r="CO23" s="606"/>
      <c r="CP23" s="606"/>
      <c r="CQ23" s="607"/>
      <c r="CR23" s="605" t="s">
        <v>288</v>
      </c>
      <c r="CS23" s="606"/>
      <c r="CT23" s="606"/>
      <c r="CU23" s="606"/>
      <c r="CV23" s="606"/>
      <c r="CW23" s="606"/>
      <c r="CX23" s="606"/>
      <c r="CY23" s="607"/>
      <c r="CZ23" s="605" t="s">
        <v>289</v>
      </c>
      <c r="DA23" s="606"/>
      <c r="DB23" s="606"/>
      <c r="DC23" s="607"/>
      <c r="DD23" s="605" t="s">
        <v>290</v>
      </c>
      <c r="DE23" s="606"/>
      <c r="DF23" s="606"/>
      <c r="DG23" s="606"/>
      <c r="DH23" s="606"/>
      <c r="DI23" s="606"/>
      <c r="DJ23" s="606"/>
      <c r="DK23" s="607"/>
      <c r="DL23" s="650" t="s">
        <v>291</v>
      </c>
      <c r="DM23" s="651"/>
      <c r="DN23" s="651"/>
      <c r="DO23" s="651"/>
      <c r="DP23" s="651"/>
      <c r="DQ23" s="651"/>
      <c r="DR23" s="651"/>
      <c r="DS23" s="651"/>
      <c r="DT23" s="651"/>
      <c r="DU23" s="651"/>
      <c r="DV23" s="652"/>
      <c r="DW23" s="605" t="s">
        <v>292</v>
      </c>
      <c r="DX23" s="606"/>
      <c r="DY23" s="606"/>
      <c r="DZ23" s="606"/>
      <c r="EA23" s="606"/>
      <c r="EB23" s="606"/>
      <c r="EC23" s="607"/>
    </row>
    <row r="24" spans="2:133" ht="11.25" customHeight="1" x14ac:dyDescent="0.15">
      <c r="B24" s="620" t="s">
        <v>293</v>
      </c>
      <c r="C24" s="621"/>
      <c r="D24" s="621"/>
      <c r="E24" s="621"/>
      <c r="F24" s="621"/>
      <c r="G24" s="621"/>
      <c r="H24" s="621"/>
      <c r="I24" s="621"/>
      <c r="J24" s="621"/>
      <c r="K24" s="621"/>
      <c r="L24" s="621"/>
      <c r="M24" s="621"/>
      <c r="N24" s="621"/>
      <c r="O24" s="621"/>
      <c r="P24" s="621"/>
      <c r="Q24" s="622"/>
      <c r="R24" s="623" t="s">
        <v>131</v>
      </c>
      <c r="S24" s="624"/>
      <c r="T24" s="624"/>
      <c r="U24" s="624"/>
      <c r="V24" s="624"/>
      <c r="W24" s="624"/>
      <c r="X24" s="624"/>
      <c r="Y24" s="625"/>
      <c r="Z24" s="626" t="s">
        <v>131</v>
      </c>
      <c r="AA24" s="626"/>
      <c r="AB24" s="626"/>
      <c r="AC24" s="626"/>
      <c r="AD24" s="627" t="s">
        <v>232</v>
      </c>
      <c r="AE24" s="627"/>
      <c r="AF24" s="627"/>
      <c r="AG24" s="627"/>
      <c r="AH24" s="627"/>
      <c r="AI24" s="627"/>
      <c r="AJ24" s="627"/>
      <c r="AK24" s="627"/>
      <c r="AL24" s="628" t="s">
        <v>232</v>
      </c>
      <c r="AM24" s="629"/>
      <c r="AN24" s="629"/>
      <c r="AO24" s="630"/>
      <c r="AP24" s="620" t="s">
        <v>294</v>
      </c>
      <c r="AQ24" s="639"/>
      <c r="AR24" s="639"/>
      <c r="AS24" s="639"/>
      <c r="AT24" s="639"/>
      <c r="AU24" s="639"/>
      <c r="AV24" s="639"/>
      <c r="AW24" s="639"/>
      <c r="AX24" s="639"/>
      <c r="AY24" s="639"/>
      <c r="AZ24" s="639"/>
      <c r="BA24" s="639"/>
      <c r="BB24" s="639"/>
      <c r="BC24" s="639"/>
      <c r="BD24" s="639"/>
      <c r="BE24" s="639"/>
      <c r="BF24" s="640"/>
      <c r="BG24" s="623" t="s">
        <v>131</v>
      </c>
      <c r="BH24" s="624"/>
      <c r="BI24" s="624"/>
      <c r="BJ24" s="624"/>
      <c r="BK24" s="624"/>
      <c r="BL24" s="624"/>
      <c r="BM24" s="624"/>
      <c r="BN24" s="625"/>
      <c r="BO24" s="626" t="s">
        <v>131</v>
      </c>
      <c r="BP24" s="626"/>
      <c r="BQ24" s="626"/>
      <c r="BR24" s="626"/>
      <c r="BS24" s="627" t="s">
        <v>131</v>
      </c>
      <c r="BT24" s="627"/>
      <c r="BU24" s="627"/>
      <c r="BV24" s="627"/>
      <c r="BW24" s="627"/>
      <c r="BX24" s="627"/>
      <c r="BY24" s="627"/>
      <c r="BZ24" s="627"/>
      <c r="CA24" s="627"/>
      <c r="CB24" s="631"/>
      <c r="CD24" s="609" t="s">
        <v>295</v>
      </c>
      <c r="CE24" s="610"/>
      <c r="CF24" s="610"/>
      <c r="CG24" s="610"/>
      <c r="CH24" s="610"/>
      <c r="CI24" s="610"/>
      <c r="CJ24" s="610"/>
      <c r="CK24" s="610"/>
      <c r="CL24" s="610"/>
      <c r="CM24" s="610"/>
      <c r="CN24" s="610"/>
      <c r="CO24" s="610"/>
      <c r="CP24" s="610"/>
      <c r="CQ24" s="611"/>
      <c r="CR24" s="612">
        <v>2558191</v>
      </c>
      <c r="CS24" s="613"/>
      <c r="CT24" s="613"/>
      <c r="CU24" s="613"/>
      <c r="CV24" s="613"/>
      <c r="CW24" s="613"/>
      <c r="CX24" s="613"/>
      <c r="CY24" s="614"/>
      <c r="CZ24" s="617">
        <v>37.700000000000003</v>
      </c>
      <c r="DA24" s="618"/>
      <c r="DB24" s="618"/>
      <c r="DC24" s="634"/>
      <c r="DD24" s="653">
        <v>2091511</v>
      </c>
      <c r="DE24" s="613"/>
      <c r="DF24" s="613"/>
      <c r="DG24" s="613"/>
      <c r="DH24" s="613"/>
      <c r="DI24" s="613"/>
      <c r="DJ24" s="613"/>
      <c r="DK24" s="614"/>
      <c r="DL24" s="653">
        <v>2069447</v>
      </c>
      <c r="DM24" s="613"/>
      <c r="DN24" s="613"/>
      <c r="DO24" s="613"/>
      <c r="DP24" s="613"/>
      <c r="DQ24" s="613"/>
      <c r="DR24" s="613"/>
      <c r="DS24" s="613"/>
      <c r="DT24" s="613"/>
      <c r="DU24" s="613"/>
      <c r="DV24" s="614"/>
      <c r="DW24" s="617">
        <v>46.1</v>
      </c>
      <c r="DX24" s="618"/>
      <c r="DY24" s="618"/>
      <c r="DZ24" s="618"/>
      <c r="EA24" s="618"/>
      <c r="EB24" s="618"/>
      <c r="EC24" s="619"/>
    </row>
    <row r="25" spans="2:133" ht="11.25" customHeight="1" x14ac:dyDescent="0.15">
      <c r="B25" s="620" t="s">
        <v>296</v>
      </c>
      <c r="C25" s="621"/>
      <c r="D25" s="621"/>
      <c r="E25" s="621"/>
      <c r="F25" s="621"/>
      <c r="G25" s="621"/>
      <c r="H25" s="621"/>
      <c r="I25" s="621"/>
      <c r="J25" s="621"/>
      <c r="K25" s="621"/>
      <c r="L25" s="621"/>
      <c r="M25" s="621"/>
      <c r="N25" s="621"/>
      <c r="O25" s="621"/>
      <c r="P25" s="621"/>
      <c r="Q25" s="622"/>
      <c r="R25" s="623">
        <v>4767246</v>
      </c>
      <c r="S25" s="624"/>
      <c r="T25" s="624"/>
      <c r="U25" s="624"/>
      <c r="V25" s="624"/>
      <c r="W25" s="624"/>
      <c r="X25" s="624"/>
      <c r="Y25" s="625"/>
      <c r="Z25" s="626">
        <v>65.5</v>
      </c>
      <c r="AA25" s="626"/>
      <c r="AB25" s="626"/>
      <c r="AC25" s="626"/>
      <c r="AD25" s="627">
        <v>4452858</v>
      </c>
      <c r="AE25" s="627"/>
      <c r="AF25" s="627"/>
      <c r="AG25" s="627"/>
      <c r="AH25" s="627"/>
      <c r="AI25" s="627"/>
      <c r="AJ25" s="627"/>
      <c r="AK25" s="627"/>
      <c r="AL25" s="628">
        <v>100</v>
      </c>
      <c r="AM25" s="629"/>
      <c r="AN25" s="629"/>
      <c r="AO25" s="630"/>
      <c r="AP25" s="620" t="s">
        <v>297</v>
      </c>
      <c r="AQ25" s="639"/>
      <c r="AR25" s="639"/>
      <c r="AS25" s="639"/>
      <c r="AT25" s="639"/>
      <c r="AU25" s="639"/>
      <c r="AV25" s="639"/>
      <c r="AW25" s="639"/>
      <c r="AX25" s="639"/>
      <c r="AY25" s="639"/>
      <c r="AZ25" s="639"/>
      <c r="BA25" s="639"/>
      <c r="BB25" s="639"/>
      <c r="BC25" s="639"/>
      <c r="BD25" s="639"/>
      <c r="BE25" s="639"/>
      <c r="BF25" s="640"/>
      <c r="BG25" s="623" t="s">
        <v>232</v>
      </c>
      <c r="BH25" s="624"/>
      <c r="BI25" s="624"/>
      <c r="BJ25" s="624"/>
      <c r="BK25" s="624"/>
      <c r="BL25" s="624"/>
      <c r="BM25" s="624"/>
      <c r="BN25" s="625"/>
      <c r="BO25" s="626" t="s">
        <v>131</v>
      </c>
      <c r="BP25" s="626"/>
      <c r="BQ25" s="626"/>
      <c r="BR25" s="626"/>
      <c r="BS25" s="627" t="s">
        <v>131</v>
      </c>
      <c r="BT25" s="627"/>
      <c r="BU25" s="627"/>
      <c r="BV25" s="627"/>
      <c r="BW25" s="627"/>
      <c r="BX25" s="627"/>
      <c r="BY25" s="627"/>
      <c r="BZ25" s="627"/>
      <c r="CA25" s="627"/>
      <c r="CB25" s="631"/>
      <c r="CD25" s="620" t="s">
        <v>298</v>
      </c>
      <c r="CE25" s="621"/>
      <c r="CF25" s="621"/>
      <c r="CG25" s="621"/>
      <c r="CH25" s="621"/>
      <c r="CI25" s="621"/>
      <c r="CJ25" s="621"/>
      <c r="CK25" s="621"/>
      <c r="CL25" s="621"/>
      <c r="CM25" s="621"/>
      <c r="CN25" s="621"/>
      <c r="CO25" s="621"/>
      <c r="CP25" s="621"/>
      <c r="CQ25" s="622"/>
      <c r="CR25" s="623">
        <v>1136868</v>
      </c>
      <c r="CS25" s="654"/>
      <c r="CT25" s="654"/>
      <c r="CU25" s="654"/>
      <c r="CV25" s="654"/>
      <c r="CW25" s="654"/>
      <c r="CX25" s="654"/>
      <c r="CY25" s="655"/>
      <c r="CZ25" s="628">
        <v>16.7</v>
      </c>
      <c r="DA25" s="656"/>
      <c r="DB25" s="656"/>
      <c r="DC25" s="658"/>
      <c r="DD25" s="632">
        <v>1080402</v>
      </c>
      <c r="DE25" s="654"/>
      <c r="DF25" s="654"/>
      <c r="DG25" s="654"/>
      <c r="DH25" s="654"/>
      <c r="DI25" s="654"/>
      <c r="DJ25" s="654"/>
      <c r="DK25" s="655"/>
      <c r="DL25" s="632">
        <v>1059088</v>
      </c>
      <c r="DM25" s="654"/>
      <c r="DN25" s="654"/>
      <c r="DO25" s="654"/>
      <c r="DP25" s="654"/>
      <c r="DQ25" s="654"/>
      <c r="DR25" s="654"/>
      <c r="DS25" s="654"/>
      <c r="DT25" s="654"/>
      <c r="DU25" s="654"/>
      <c r="DV25" s="655"/>
      <c r="DW25" s="628">
        <v>23.6</v>
      </c>
      <c r="DX25" s="656"/>
      <c r="DY25" s="656"/>
      <c r="DZ25" s="656"/>
      <c r="EA25" s="656"/>
      <c r="EB25" s="656"/>
      <c r="EC25" s="657"/>
    </row>
    <row r="26" spans="2:133" ht="11.25" customHeight="1" x14ac:dyDescent="0.15">
      <c r="B26" s="620" t="s">
        <v>299</v>
      </c>
      <c r="C26" s="621"/>
      <c r="D26" s="621"/>
      <c r="E26" s="621"/>
      <c r="F26" s="621"/>
      <c r="G26" s="621"/>
      <c r="H26" s="621"/>
      <c r="I26" s="621"/>
      <c r="J26" s="621"/>
      <c r="K26" s="621"/>
      <c r="L26" s="621"/>
      <c r="M26" s="621"/>
      <c r="N26" s="621"/>
      <c r="O26" s="621"/>
      <c r="P26" s="621"/>
      <c r="Q26" s="622"/>
      <c r="R26" s="623">
        <v>619</v>
      </c>
      <c r="S26" s="624"/>
      <c r="T26" s="624"/>
      <c r="U26" s="624"/>
      <c r="V26" s="624"/>
      <c r="W26" s="624"/>
      <c r="X26" s="624"/>
      <c r="Y26" s="625"/>
      <c r="Z26" s="626">
        <v>0</v>
      </c>
      <c r="AA26" s="626"/>
      <c r="AB26" s="626"/>
      <c r="AC26" s="626"/>
      <c r="AD26" s="627">
        <v>619</v>
      </c>
      <c r="AE26" s="627"/>
      <c r="AF26" s="627"/>
      <c r="AG26" s="627"/>
      <c r="AH26" s="627"/>
      <c r="AI26" s="627"/>
      <c r="AJ26" s="627"/>
      <c r="AK26" s="627"/>
      <c r="AL26" s="628">
        <v>0</v>
      </c>
      <c r="AM26" s="629"/>
      <c r="AN26" s="629"/>
      <c r="AO26" s="630"/>
      <c r="AP26" s="620" t="s">
        <v>300</v>
      </c>
      <c r="AQ26" s="639"/>
      <c r="AR26" s="639"/>
      <c r="AS26" s="639"/>
      <c r="AT26" s="639"/>
      <c r="AU26" s="639"/>
      <c r="AV26" s="639"/>
      <c r="AW26" s="639"/>
      <c r="AX26" s="639"/>
      <c r="AY26" s="639"/>
      <c r="AZ26" s="639"/>
      <c r="BA26" s="639"/>
      <c r="BB26" s="639"/>
      <c r="BC26" s="639"/>
      <c r="BD26" s="639"/>
      <c r="BE26" s="639"/>
      <c r="BF26" s="640"/>
      <c r="BG26" s="623" t="s">
        <v>131</v>
      </c>
      <c r="BH26" s="624"/>
      <c r="BI26" s="624"/>
      <c r="BJ26" s="624"/>
      <c r="BK26" s="624"/>
      <c r="BL26" s="624"/>
      <c r="BM26" s="624"/>
      <c r="BN26" s="625"/>
      <c r="BO26" s="626" t="s">
        <v>232</v>
      </c>
      <c r="BP26" s="626"/>
      <c r="BQ26" s="626"/>
      <c r="BR26" s="626"/>
      <c r="BS26" s="627" t="s">
        <v>131</v>
      </c>
      <c r="BT26" s="627"/>
      <c r="BU26" s="627"/>
      <c r="BV26" s="627"/>
      <c r="BW26" s="627"/>
      <c r="BX26" s="627"/>
      <c r="BY26" s="627"/>
      <c r="BZ26" s="627"/>
      <c r="CA26" s="627"/>
      <c r="CB26" s="631"/>
      <c r="CD26" s="620" t="s">
        <v>301</v>
      </c>
      <c r="CE26" s="621"/>
      <c r="CF26" s="621"/>
      <c r="CG26" s="621"/>
      <c r="CH26" s="621"/>
      <c r="CI26" s="621"/>
      <c r="CJ26" s="621"/>
      <c r="CK26" s="621"/>
      <c r="CL26" s="621"/>
      <c r="CM26" s="621"/>
      <c r="CN26" s="621"/>
      <c r="CO26" s="621"/>
      <c r="CP26" s="621"/>
      <c r="CQ26" s="622"/>
      <c r="CR26" s="623">
        <v>683850</v>
      </c>
      <c r="CS26" s="624"/>
      <c r="CT26" s="624"/>
      <c r="CU26" s="624"/>
      <c r="CV26" s="624"/>
      <c r="CW26" s="624"/>
      <c r="CX26" s="624"/>
      <c r="CY26" s="625"/>
      <c r="CZ26" s="628">
        <v>10.1</v>
      </c>
      <c r="DA26" s="656"/>
      <c r="DB26" s="656"/>
      <c r="DC26" s="658"/>
      <c r="DD26" s="632">
        <v>648564</v>
      </c>
      <c r="DE26" s="624"/>
      <c r="DF26" s="624"/>
      <c r="DG26" s="624"/>
      <c r="DH26" s="624"/>
      <c r="DI26" s="624"/>
      <c r="DJ26" s="624"/>
      <c r="DK26" s="625"/>
      <c r="DL26" s="632" t="s">
        <v>131</v>
      </c>
      <c r="DM26" s="624"/>
      <c r="DN26" s="624"/>
      <c r="DO26" s="624"/>
      <c r="DP26" s="624"/>
      <c r="DQ26" s="624"/>
      <c r="DR26" s="624"/>
      <c r="DS26" s="624"/>
      <c r="DT26" s="624"/>
      <c r="DU26" s="624"/>
      <c r="DV26" s="625"/>
      <c r="DW26" s="628" t="s">
        <v>232</v>
      </c>
      <c r="DX26" s="656"/>
      <c r="DY26" s="656"/>
      <c r="DZ26" s="656"/>
      <c r="EA26" s="656"/>
      <c r="EB26" s="656"/>
      <c r="EC26" s="657"/>
    </row>
    <row r="27" spans="2:133" ht="11.25" customHeight="1" x14ac:dyDescent="0.15">
      <c r="B27" s="620" t="s">
        <v>302</v>
      </c>
      <c r="C27" s="621"/>
      <c r="D27" s="621"/>
      <c r="E27" s="621"/>
      <c r="F27" s="621"/>
      <c r="G27" s="621"/>
      <c r="H27" s="621"/>
      <c r="I27" s="621"/>
      <c r="J27" s="621"/>
      <c r="K27" s="621"/>
      <c r="L27" s="621"/>
      <c r="M27" s="621"/>
      <c r="N27" s="621"/>
      <c r="O27" s="621"/>
      <c r="P27" s="621"/>
      <c r="Q27" s="622"/>
      <c r="R27" s="623">
        <v>51955</v>
      </c>
      <c r="S27" s="624"/>
      <c r="T27" s="624"/>
      <c r="U27" s="624"/>
      <c r="V27" s="624"/>
      <c r="W27" s="624"/>
      <c r="X27" s="624"/>
      <c r="Y27" s="625"/>
      <c r="Z27" s="626">
        <v>0.7</v>
      </c>
      <c r="AA27" s="626"/>
      <c r="AB27" s="626"/>
      <c r="AC27" s="626"/>
      <c r="AD27" s="627" t="s">
        <v>131</v>
      </c>
      <c r="AE27" s="627"/>
      <c r="AF27" s="627"/>
      <c r="AG27" s="627"/>
      <c r="AH27" s="627"/>
      <c r="AI27" s="627"/>
      <c r="AJ27" s="627"/>
      <c r="AK27" s="627"/>
      <c r="AL27" s="628" t="s">
        <v>131</v>
      </c>
      <c r="AM27" s="629"/>
      <c r="AN27" s="629"/>
      <c r="AO27" s="630"/>
      <c r="AP27" s="620" t="s">
        <v>303</v>
      </c>
      <c r="AQ27" s="621"/>
      <c r="AR27" s="621"/>
      <c r="AS27" s="621"/>
      <c r="AT27" s="621"/>
      <c r="AU27" s="621"/>
      <c r="AV27" s="621"/>
      <c r="AW27" s="621"/>
      <c r="AX27" s="621"/>
      <c r="AY27" s="621"/>
      <c r="AZ27" s="621"/>
      <c r="BA27" s="621"/>
      <c r="BB27" s="621"/>
      <c r="BC27" s="621"/>
      <c r="BD27" s="621"/>
      <c r="BE27" s="621"/>
      <c r="BF27" s="622"/>
      <c r="BG27" s="623">
        <v>581316</v>
      </c>
      <c r="BH27" s="624"/>
      <c r="BI27" s="624"/>
      <c r="BJ27" s="624"/>
      <c r="BK27" s="624"/>
      <c r="BL27" s="624"/>
      <c r="BM27" s="624"/>
      <c r="BN27" s="625"/>
      <c r="BO27" s="626">
        <v>100</v>
      </c>
      <c r="BP27" s="626"/>
      <c r="BQ27" s="626"/>
      <c r="BR27" s="626"/>
      <c r="BS27" s="627" t="s">
        <v>232</v>
      </c>
      <c r="BT27" s="627"/>
      <c r="BU27" s="627"/>
      <c r="BV27" s="627"/>
      <c r="BW27" s="627"/>
      <c r="BX27" s="627"/>
      <c r="BY27" s="627"/>
      <c r="BZ27" s="627"/>
      <c r="CA27" s="627"/>
      <c r="CB27" s="631"/>
      <c r="CD27" s="620" t="s">
        <v>304</v>
      </c>
      <c r="CE27" s="621"/>
      <c r="CF27" s="621"/>
      <c r="CG27" s="621"/>
      <c r="CH27" s="621"/>
      <c r="CI27" s="621"/>
      <c r="CJ27" s="621"/>
      <c r="CK27" s="621"/>
      <c r="CL27" s="621"/>
      <c r="CM27" s="621"/>
      <c r="CN27" s="621"/>
      <c r="CO27" s="621"/>
      <c r="CP27" s="621"/>
      <c r="CQ27" s="622"/>
      <c r="CR27" s="623">
        <v>575002</v>
      </c>
      <c r="CS27" s="654"/>
      <c r="CT27" s="654"/>
      <c r="CU27" s="654"/>
      <c r="CV27" s="654"/>
      <c r="CW27" s="654"/>
      <c r="CX27" s="654"/>
      <c r="CY27" s="655"/>
      <c r="CZ27" s="628">
        <v>8.5</v>
      </c>
      <c r="DA27" s="656"/>
      <c r="DB27" s="656"/>
      <c r="DC27" s="658"/>
      <c r="DD27" s="632">
        <v>183855</v>
      </c>
      <c r="DE27" s="654"/>
      <c r="DF27" s="654"/>
      <c r="DG27" s="654"/>
      <c r="DH27" s="654"/>
      <c r="DI27" s="654"/>
      <c r="DJ27" s="654"/>
      <c r="DK27" s="655"/>
      <c r="DL27" s="632">
        <v>183105</v>
      </c>
      <c r="DM27" s="654"/>
      <c r="DN27" s="654"/>
      <c r="DO27" s="654"/>
      <c r="DP27" s="654"/>
      <c r="DQ27" s="654"/>
      <c r="DR27" s="654"/>
      <c r="DS27" s="654"/>
      <c r="DT27" s="654"/>
      <c r="DU27" s="654"/>
      <c r="DV27" s="655"/>
      <c r="DW27" s="628">
        <v>4.0999999999999996</v>
      </c>
      <c r="DX27" s="656"/>
      <c r="DY27" s="656"/>
      <c r="DZ27" s="656"/>
      <c r="EA27" s="656"/>
      <c r="EB27" s="656"/>
      <c r="EC27" s="657"/>
    </row>
    <row r="28" spans="2:133" ht="11.25" customHeight="1" x14ac:dyDescent="0.15">
      <c r="B28" s="620" t="s">
        <v>305</v>
      </c>
      <c r="C28" s="621"/>
      <c r="D28" s="621"/>
      <c r="E28" s="621"/>
      <c r="F28" s="621"/>
      <c r="G28" s="621"/>
      <c r="H28" s="621"/>
      <c r="I28" s="621"/>
      <c r="J28" s="621"/>
      <c r="K28" s="621"/>
      <c r="L28" s="621"/>
      <c r="M28" s="621"/>
      <c r="N28" s="621"/>
      <c r="O28" s="621"/>
      <c r="P28" s="621"/>
      <c r="Q28" s="622"/>
      <c r="R28" s="623">
        <v>50980</v>
      </c>
      <c r="S28" s="624"/>
      <c r="T28" s="624"/>
      <c r="U28" s="624"/>
      <c r="V28" s="624"/>
      <c r="W28" s="624"/>
      <c r="X28" s="624"/>
      <c r="Y28" s="625"/>
      <c r="Z28" s="626">
        <v>0.7</v>
      </c>
      <c r="AA28" s="626"/>
      <c r="AB28" s="626"/>
      <c r="AC28" s="626"/>
      <c r="AD28" s="627" t="s">
        <v>131</v>
      </c>
      <c r="AE28" s="627"/>
      <c r="AF28" s="627"/>
      <c r="AG28" s="627"/>
      <c r="AH28" s="627"/>
      <c r="AI28" s="627"/>
      <c r="AJ28" s="627"/>
      <c r="AK28" s="627"/>
      <c r="AL28" s="628" t="s">
        <v>131</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306</v>
      </c>
      <c r="CE28" s="621"/>
      <c r="CF28" s="621"/>
      <c r="CG28" s="621"/>
      <c r="CH28" s="621"/>
      <c r="CI28" s="621"/>
      <c r="CJ28" s="621"/>
      <c r="CK28" s="621"/>
      <c r="CL28" s="621"/>
      <c r="CM28" s="621"/>
      <c r="CN28" s="621"/>
      <c r="CO28" s="621"/>
      <c r="CP28" s="621"/>
      <c r="CQ28" s="622"/>
      <c r="CR28" s="623">
        <v>846321</v>
      </c>
      <c r="CS28" s="624"/>
      <c r="CT28" s="624"/>
      <c r="CU28" s="624"/>
      <c r="CV28" s="624"/>
      <c r="CW28" s="624"/>
      <c r="CX28" s="624"/>
      <c r="CY28" s="625"/>
      <c r="CZ28" s="628">
        <v>12.5</v>
      </c>
      <c r="DA28" s="656"/>
      <c r="DB28" s="656"/>
      <c r="DC28" s="658"/>
      <c r="DD28" s="632">
        <v>827254</v>
      </c>
      <c r="DE28" s="624"/>
      <c r="DF28" s="624"/>
      <c r="DG28" s="624"/>
      <c r="DH28" s="624"/>
      <c r="DI28" s="624"/>
      <c r="DJ28" s="624"/>
      <c r="DK28" s="625"/>
      <c r="DL28" s="632">
        <v>827254</v>
      </c>
      <c r="DM28" s="624"/>
      <c r="DN28" s="624"/>
      <c r="DO28" s="624"/>
      <c r="DP28" s="624"/>
      <c r="DQ28" s="624"/>
      <c r="DR28" s="624"/>
      <c r="DS28" s="624"/>
      <c r="DT28" s="624"/>
      <c r="DU28" s="624"/>
      <c r="DV28" s="625"/>
      <c r="DW28" s="628">
        <v>18.399999999999999</v>
      </c>
      <c r="DX28" s="656"/>
      <c r="DY28" s="656"/>
      <c r="DZ28" s="656"/>
      <c r="EA28" s="656"/>
      <c r="EB28" s="656"/>
      <c r="EC28" s="657"/>
    </row>
    <row r="29" spans="2:133" ht="11.25" customHeight="1" x14ac:dyDescent="0.15">
      <c r="B29" s="620" t="s">
        <v>307</v>
      </c>
      <c r="C29" s="621"/>
      <c r="D29" s="621"/>
      <c r="E29" s="621"/>
      <c r="F29" s="621"/>
      <c r="G29" s="621"/>
      <c r="H29" s="621"/>
      <c r="I29" s="621"/>
      <c r="J29" s="621"/>
      <c r="K29" s="621"/>
      <c r="L29" s="621"/>
      <c r="M29" s="621"/>
      <c r="N29" s="621"/>
      <c r="O29" s="621"/>
      <c r="P29" s="621"/>
      <c r="Q29" s="622"/>
      <c r="R29" s="623">
        <v>5659</v>
      </c>
      <c r="S29" s="624"/>
      <c r="T29" s="624"/>
      <c r="U29" s="624"/>
      <c r="V29" s="624"/>
      <c r="W29" s="624"/>
      <c r="X29" s="624"/>
      <c r="Y29" s="625"/>
      <c r="Z29" s="626">
        <v>0.1</v>
      </c>
      <c r="AA29" s="626"/>
      <c r="AB29" s="626"/>
      <c r="AC29" s="626"/>
      <c r="AD29" s="627" t="s">
        <v>232</v>
      </c>
      <c r="AE29" s="627"/>
      <c r="AF29" s="627"/>
      <c r="AG29" s="627"/>
      <c r="AH29" s="627"/>
      <c r="AI29" s="627"/>
      <c r="AJ29" s="627"/>
      <c r="AK29" s="627"/>
      <c r="AL29" s="628" t="s">
        <v>131</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61" t="s">
        <v>308</v>
      </c>
      <c r="CE29" s="662"/>
      <c r="CF29" s="620" t="s">
        <v>309</v>
      </c>
      <c r="CG29" s="621"/>
      <c r="CH29" s="621"/>
      <c r="CI29" s="621"/>
      <c r="CJ29" s="621"/>
      <c r="CK29" s="621"/>
      <c r="CL29" s="621"/>
      <c r="CM29" s="621"/>
      <c r="CN29" s="621"/>
      <c r="CO29" s="621"/>
      <c r="CP29" s="621"/>
      <c r="CQ29" s="622"/>
      <c r="CR29" s="623">
        <v>846044</v>
      </c>
      <c r="CS29" s="654"/>
      <c r="CT29" s="654"/>
      <c r="CU29" s="654"/>
      <c r="CV29" s="654"/>
      <c r="CW29" s="654"/>
      <c r="CX29" s="654"/>
      <c r="CY29" s="655"/>
      <c r="CZ29" s="628">
        <v>12.5</v>
      </c>
      <c r="DA29" s="656"/>
      <c r="DB29" s="656"/>
      <c r="DC29" s="658"/>
      <c r="DD29" s="632">
        <v>826977</v>
      </c>
      <c r="DE29" s="654"/>
      <c r="DF29" s="654"/>
      <c r="DG29" s="654"/>
      <c r="DH29" s="654"/>
      <c r="DI29" s="654"/>
      <c r="DJ29" s="654"/>
      <c r="DK29" s="655"/>
      <c r="DL29" s="632">
        <v>826977</v>
      </c>
      <c r="DM29" s="654"/>
      <c r="DN29" s="654"/>
      <c r="DO29" s="654"/>
      <c r="DP29" s="654"/>
      <c r="DQ29" s="654"/>
      <c r="DR29" s="654"/>
      <c r="DS29" s="654"/>
      <c r="DT29" s="654"/>
      <c r="DU29" s="654"/>
      <c r="DV29" s="655"/>
      <c r="DW29" s="628">
        <v>18.399999999999999</v>
      </c>
      <c r="DX29" s="656"/>
      <c r="DY29" s="656"/>
      <c r="DZ29" s="656"/>
      <c r="EA29" s="656"/>
      <c r="EB29" s="656"/>
      <c r="EC29" s="657"/>
    </row>
    <row r="30" spans="2:133" ht="11.25" customHeight="1" x14ac:dyDescent="0.15">
      <c r="B30" s="620" t="s">
        <v>310</v>
      </c>
      <c r="C30" s="621"/>
      <c r="D30" s="621"/>
      <c r="E30" s="621"/>
      <c r="F30" s="621"/>
      <c r="G30" s="621"/>
      <c r="H30" s="621"/>
      <c r="I30" s="621"/>
      <c r="J30" s="621"/>
      <c r="K30" s="621"/>
      <c r="L30" s="621"/>
      <c r="M30" s="621"/>
      <c r="N30" s="621"/>
      <c r="O30" s="621"/>
      <c r="P30" s="621"/>
      <c r="Q30" s="622"/>
      <c r="R30" s="623">
        <v>845820</v>
      </c>
      <c r="S30" s="624"/>
      <c r="T30" s="624"/>
      <c r="U30" s="624"/>
      <c r="V30" s="624"/>
      <c r="W30" s="624"/>
      <c r="X30" s="624"/>
      <c r="Y30" s="625"/>
      <c r="Z30" s="626">
        <v>11.6</v>
      </c>
      <c r="AA30" s="626"/>
      <c r="AB30" s="626"/>
      <c r="AC30" s="626"/>
      <c r="AD30" s="627" t="s">
        <v>232</v>
      </c>
      <c r="AE30" s="627"/>
      <c r="AF30" s="627"/>
      <c r="AG30" s="627"/>
      <c r="AH30" s="627"/>
      <c r="AI30" s="627"/>
      <c r="AJ30" s="627"/>
      <c r="AK30" s="627"/>
      <c r="AL30" s="628" t="s">
        <v>131</v>
      </c>
      <c r="AM30" s="629"/>
      <c r="AN30" s="629"/>
      <c r="AO30" s="630"/>
      <c r="AP30" s="605" t="s">
        <v>226</v>
      </c>
      <c r="AQ30" s="606"/>
      <c r="AR30" s="606"/>
      <c r="AS30" s="606"/>
      <c r="AT30" s="606"/>
      <c r="AU30" s="606"/>
      <c r="AV30" s="606"/>
      <c r="AW30" s="606"/>
      <c r="AX30" s="606"/>
      <c r="AY30" s="606"/>
      <c r="AZ30" s="606"/>
      <c r="BA30" s="606"/>
      <c r="BB30" s="606"/>
      <c r="BC30" s="606"/>
      <c r="BD30" s="606"/>
      <c r="BE30" s="606"/>
      <c r="BF30" s="607"/>
      <c r="BG30" s="605" t="s">
        <v>311</v>
      </c>
      <c r="BH30" s="659"/>
      <c r="BI30" s="659"/>
      <c r="BJ30" s="659"/>
      <c r="BK30" s="659"/>
      <c r="BL30" s="659"/>
      <c r="BM30" s="659"/>
      <c r="BN30" s="659"/>
      <c r="BO30" s="659"/>
      <c r="BP30" s="659"/>
      <c r="BQ30" s="660"/>
      <c r="BR30" s="605" t="s">
        <v>312</v>
      </c>
      <c r="BS30" s="659"/>
      <c r="BT30" s="659"/>
      <c r="BU30" s="659"/>
      <c r="BV30" s="659"/>
      <c r="BW30" s="659"/>
      <c r="BX30" s="659"/>
      <c r="BY30" s="659"/>
      <c r="BZ30" s="659"/>
      <c r="CA30" s="659"/>
      <c r="CB30" s="660"/>
      <c r="CD30" s="663"/>
      <c r="CE30" s="664"/>
      <c r="CF30" s="620" t="s">
        <v>313</v>
      </c>
      <c r="CG30" s="621"/>
      <c r="CH30" s="621"/>
      <c r="CI30" s="621"/>
      <c r="CJ30" s="621"/>
      <c r="CK30" s="621"/>
      <c r="CL30" s="621"/>
      <c r="CM30" s="621"/>
      <c r="CN30" s="621"/>
      <c r="CO30" s="621"/>
      <c r="CP30" s="621"/>
      <c r="CQ30" s="622"/>
      <c r="CR30" s="623">
        <v>833401</v>
      </c>
      <c r="CS30" s="624"/>
      <c r="CT30" s="624"/>
      <c r="CU30" s="624"/>
      <c r="CV30" s="624"/>
      <c r="CW30" s="624"/>
      <c r="CX30" s="624"/>
      <c r="CY30" s="625"/>
      <c r="CZ30" s="628">
        <v>12.3</v>
      </c>
      <c r="DA30" s="656"/>
      <c r="DB30" s="656"/>
      <c r="DC30" s="658"/>
      <c r="DD30" s="632">
        <v>814589</v>
      </c>
      <c r="DE30" s="624"/>
      <c r="DF30" s="624"/>
      <c r="DG30" s="624"/>
      <c r="DH30" s="624"/>
      <c r="DI30" s="624"/>
      <c r="DJ30" s="624"/>
      <c r="DK30" s="625"/>
      <c r="DL30" s="632">
        <v>814589</v>
      </c>
      <c r="DM30" s="624"/>
      <c r="DN30" s="624"/>
      <c r="DO30" s="624"/>
      <c r="DP30" s="624"/>
      <c r="DQ30" s="624"/>
      <c r="DR30" s="624"/>
      <c r="DS30" s="624"/>
      <c r="DT30" s="624"/>
      <c r="DU30" s="624"/>
      <c r="DV30" s="625"/>
      <c r="DW30" s="628">
        <v>18.100000000000001</v>
      </c>
      <c r="DX30" s="656"/>
      <c r="DY30" s="656"/>
      <c r="DZ30" s="656"/>
      <c r="EA30" s="656"/>
      <c r="EB30" s="656"/>
      <c r="EC30" s="657"/>
    </row>
    <row r="31" spans="2:133" ht="11.25" customHeight="1" x14ac:dyDescent="0.15">
      <c r="B31" s="636" t="s">
        <v>314</v>
      </c>
      <c r="C31" s="637"/>
      <c r="D31" s="637"/>
      <c r="E31" s="637"/>
      <c r="F31" s="637"/>
      <c r="G31" s="637"/>
      <c r="H31" s="637"/>
      <c r="I31" s="637"/>
      <c r="J31" s="637"/>
      <c r="K31" s="637"/>
      <c r="L31" s="637"/>
      <c r="M31" s="637"/>
      <c r="N31" s="637"/>
      <c r="O31" s="637"/>
      <c r="P31" s="637"/>
      <c r="Q31" s="638"/>
      <c r="R31" s="623" t="s">
        <v>131</v>
      </c>
      <c r="S31" s="624"/>
      <c r="T31" s="624"/>
      <c r="U31" s="624"/>
      <c r="V31" s="624"/>
      <c r="W31" s="624"/>
      <c r="X31" s="624"/>
      <c r="Y31" s="625"/>
      <c r="Z31" s="626" t="s">
        <v>131</v>
      </c>
      <c r="AA31" s="626"/>
      <c r="AB31" s="626"/>
      <c r="AC31" s="626"/>
      <c r="AD31" s="627" t="s">
        <v>131</v>
      </c>
      <c r="AE31" s="627"/>
      <c r="AF31" s="627"/>
      <c r="AG31" s="627"/>
      <c r="AH31" s="627"/>
      <c r="AI31" s="627"/>
      <c r="AJ31" s="627"/>
      <c r="AK31" s="627"/>
      <c r="AL31" s="628" t="s">
        <v>131</v>
      </c>
      <c r="AM31" s="629"/>
      <c r="AN31" s="629"/>
      <c r="AO31" s="630"/>
      <c r="AP31" s="667" t="s">
        <v>315</v>
      </c>
      <c r="AQ31" s="668"/>
      <c r="AR31" s="668"/>
      <c r="AS31" s="668"/>
      <c r="AT31" s="673" t="s">
        <v>316</v>
      </c>
      <c r="AU31" s="218"/>
      <c r="AV31" s="218"/>
      <c r="AW31" s="218"/>
      <c r="AX31" s="609" t="s">
        <v>190</v>
      </c>
      <c r="AY31" s="610"/>
      <c r="AZ31" s="610"/>
      <c r="BA31" s="610"/>
      <c r="BB31" s="610"/>
      <c r="BC31" s="610"/>
      <c r="BD31" s="610"/>
      <c r="BE31" s="610"/>
      <c r="BF31" s="611"/>
      <c r="BG31" s="676">
        <v>99.9</v>
      </c>
      <c r="BH31" s="677"/>
      <c r="BI31" s="677"/>
      <c r="BJ31" s="677"/>
      <c r="BK31" s="677"/>
      <c r="BL31" s="677"/>
      <c r="BM31" s="618">
        <v>99.5</v>
      </c>
      <c r="BN31" s="677"/>
      <c r="BO31" s="677"/>
      <c r="BP31" s="677"/>
      <c r="BQ31" s="678"/>
      <c r="BR31" s="676">
        <v>99.8</v>
      </c>
      <c r="BS31" s="677"/>
      <c r="BT31" s="677"/>
      <c r="BU31" s="677"/>
      <c r="BV31" s="677"/>
      <c r="BW31" s="677"/>
      <c r="BX31" s="618">
        <v>99.5</v>
      </c>
      <c r="BY31" s="677"/>
      <c r="BZ31" s="677"/>
      <c r="CA31" s="677"/>
      <c r="CB31" s="678"/>
      <c r="CD31" s="663"/>
      <c r="CE31" s="664"/>
      <c r="CF31" s="620" t="s">
        <v>317</v>
      </c>
      <c r="CG31" s="621"/>
      <c r="CH31" s="621"/>
      <c r="CI31" s="621"/>
      <c r="CJ31" s="621"/>
      <c r="CK31" s="621"/>
      <c r="CL31" s="621"/>
      <c r="CM31" s="621"/>
      <c r="CN31" s="621"/>
      <c r="CO31" s="621"/>
      <c r="CP31" s="621"/>
      <c r="CQ31" s="622"/>
      <c r="CR31" s="623">
        <v>12643</v>
      </c>
      <c r="CS31" s="654"/>
      <c r="CT31" s="654"/>
      <c r="CU31" s="654"/>
      <c r="CV31" s="654"/>
      <c r="CW31" s="654"/>
      <c r="CX31" s="654"/>
      <c r="CY31" s="655"/>
      <c r="CZ31" s="628">
        <v>0.2</v>
      </c>
      <c r="DA31" s="656"/>
      <c r="DB31" s="656"/>
      <c r="DC31" s="658"/>
      <c r="DD31" s="632">
        <v>12388</v>
      </c>
      <c r="DE31" s="654"/>
      <c r="DF31" s="654"/>
      <c r="DG31" s="654"/>
      <c r="DH31" s="654"/>
      <c r="DI31" s="654"/>
      <c r="DJ31" s="654"/>
      <c r="DK31" s="655"/>
      <c r="DL31" s="632">
        <v>12388</v>
      </c>
      <c r="DM31" s="654"/>
      <c r="DN31" s="654"/>
      <c r="DO31" s="654"/>
      <c r="DP31" s="654"/>
      <c r="DQ31" s="654"/>
      <c r="DR31" s="654"/>
      <c r="DS31" s="654"/>
      <c r="DT31" s="654"/>
      <c r="DU31" s="654"/>
      <c r="DV31" s="655"/>
      <c r="DW31" s="628">
        <v>0.3</v>
      </c>
      <c r="DX31" s="656"/>
      <c r="DY31" s="656"/>
      <c r="DZ31" s="656"/>
      <c r="EA31" s="656"/>
      <c r="EB31" s="656"/>
      <c r="EC31" s="657"/>
    </row>
    <row r="32" spans="2:133" ht="11.25" customHeight="1" x14ac:dyDescent="0.15">
      <c r="B32" s="620" t="s">
        <v>318</v>
      </c>
      <c r="C32" s="621"/>
      <c r="D32" s="621"/>
      <c r="E32" s="621"/>
      <c r="F32" s="621"/>
      <c r="G32" s="621"/>
      <c r="H32" s="621"/>
      <c r="I32" s="621"/>
      <c r="J32" s="621"/>
      <c r="K32" s="621"/>
      <c r="L32" s="621"/>
      <c r="M32" s="621"/>
      <c r="N32" s="621"/>
      <c r="O32" s="621"/>
      <c r="P32" s="621"/>
      <c r="Q32" s="622"/>
      <c r="R32" s="623">
        <v>382357</v>
      </c>
      <c r="S32" s="624"/>
      <c r="T32" s="624"/>
      <c r="U32" s="624"/>
      <c r="V32" s="624"/>
      <c r="W32" s="624"/>
      <c r="X32" s="624"/>
      <c r="Y32" s="625"/>
      <c r="Z32" s="626">
        <v>5.3</v>
      </c>
      <c r="AA32" s="626"/>
      <c r="AB32" s="626"/>
      <c r="AC32" s="626"/>
      <c r="AD32" s="627" t="s">
        <v>131</v>
      </c>
      <c r="AE32" s="627"/>
      <c r="AF32" s="627"/>
      <c r="AG32" s="627"/>
      <c r="AH32" s="627"/>
      <c r="AI32" s="627"/>
      <c r="AJ32" s="627"/>
      <c r="AK32" s="627"/>
      <c r="AL32" s="628" t="s">
        <v>131</v>
      </c>
      <c r="AM32" s="629"/>
      <c r="AN32" s="629"/>
      <c r="AO32" s="630"/>
      <c r="AP32" s="669"/>
      <c r="AQ32" s="670"/>
      <c r="AR32" s="670"/>
      <c r="AS32" s="670"/>
      <c r="AT32" s="674"/>
      <c r="AU32" s="214" t="s">
        <v>319</v>
      </c>
      <c r="AX32" s="620" t="s">
        <v>320</v>
      </c>
      <c r="AY32" s="621"/>
      <c r="AZ32" s="621"/>
      <c r="BA32" s="621"/>
      <c r="BB32" s="621"/>
      <c r="BC32" s="621"/>
      <c r="BD32" s="621"/>
      <c r="BE32" s="621"/>
      <c r="BF32" s="622"/>
      <c r="BG32" s="679">
        <v>99.9</v>
      </c>
      <c r="BH32" s="654"/>
      <c r="BI32" s="654"/>
      <c r="BJ32" s="654"/>
      <c r="BK32" s="654"/>
      <c r="BL32" s="654"/>
      <c r="BM32" s="629">
        <v>99.8</v>
      </c>
      <c r="BN32" s="654"/>
      <c r="BO32" s="654"/>
      <c r="BP32" s="654"/>
      <c r="BQ32" s="680"/>
      <c r="BR32" s="679">
        <v>99.8</v>
      </c>
      <c r="BS32" s="654"/>
      <c r="BT32" s="654"/>
      <c r="BU32" s="654"/>
      <c r="BV32" s="654"/>
      <c r="BW32" s="654"/>
      <c r="BX32" s="629">
        <v>99.7</v>
      </c>
      <c r="BY32" s="654"/>
      <c r="BZ32" s="654"/>
      <c r="CA32" s="654"/>
      <c r="CB32" s="680"/>
      <c r="CD32" s="665"/>
      <c r="CE32" s="666"/>
      <c r="CF32" s="620" t="s">
        <v>321</v>
      </c>
      <c r="CG32" s="621"/>
      <c r="CH32" s="621"/>
      <c r="CI32" s="621"/>
      <c r="CJ32" s="621"/>
      <c r="CK32" s="621"/>
      <c r="CL32" s="621"/>
      <c r="CM32" s="621"/>
      <c r="CN32" s="621"/>
      <c r="CO32" s="621"/>
      <c r="CP32" s="621"/>
      <c r="CQ32" s="622"/>
      <c r="CR32" s="623">
        <v>277</v>
      </c>
      <c r="CS32" s="624"/>
      <c r="CT32" s="624"/>
      <c r="CU32" s="624"/>
      <c r="CV32" s="624"/>
      <c r="CW32" s="624"/>
      <c r="CX32" s="624"/>
      <c r="CY32" s="625"/>
      <c r="CZ32" s="628">
        <v>0</v>
      </c>
      <c r="DA32" s="656"/>
      <c r="DB32" s="656"/>
      <c r="DC32" s="658"/>
      <c r="DD32" s="632">
        <v>277</v>
      </c>
      <c r="DE32" s="624"/>
      <c r="DF32" s="624"/>
      <c r="DG32" s="624"/>
      <c r="DH32" s="624"/>
      <c r="DI32" s="624"/>
      <c r="DJ32" s="624"/>
      <c r="DK32" s="625"/>
      <c r="DL32" s="632">
        <v>277</v>
      </c>
      <c r="DM32" s="624"/>
      <c r="DN32" s="624"/>
      <c r="DO32" s="624"/>
      <c r="DP32" s="624"/>
      <c r="DQ32" s="624"/>
      <c r="DR32" s="624"/>
      <c r="DS32" s="624"/>
      <c r="DT32" s="624"/>
      <c r="DU32" s="624"/>
      <c r="DV32" s="625"/>
      <c r="DW32" s="628">
        <v>0</v>
      </c>
      <c r="DX32" s="656"/>
      <c r="DY32" s="656"/>
      <c r="DZ32" s="656"/>
      <c r="EA32" s="656"/>
      <c r="EB32" s="656"/>
      <c r="EC32" s="657"/>
    </row>
    <row r="33" spans="2:133" ht="11.25" customHeight="1" x14ac:dyDescent="0.15">
      <c r="B33" s="620" t="s">
        <v>322</v>
      </c>
      <c r="C33" s="621"/>
      <c r="D33" s="621"/>
      <c r="E33" s="621"/>
      <c r="F33" s="621"/>
      <c r="G33" s="621"/>
      <c r="H33" s="621"/>
      <c r="I33" s="621"/>
      <c r="J33" s="621"/>
      <c r="K33" s="621"/>
      <c r="L33" s="621"/>
      <c r="M33" s="621"/>
      <c r="N33" s="621"/>
      <c r="O33" s="621"/>
      <c r="P33" s="621"/>
      <c r="Q33" s="622"/>
      <c r="R33" s="623">
        <v>18862</v>
      </c>
      <c r="S33" s="624"/>
      <c r="T33" s="624"/>
      <c r="U33" s="624"/>
      <c r="V33" s="624"/>
      <c r="W33" s="624"/>
      <c r="X33" s="624"/>
      <c r="Y33" s="625"/>
      <c r="Z33" s="626">
        <v>0.3</v>
      </c>
      <c r="AA33" s="626"/>
      <c r="AB33" s="626"/>
      <c r="AC33" s="626"/>
      <c r="AD33" s="627" t="s">
        <v>131</v>
      </c>
      <c r="AE33" s="627"/>
      <c r="AF33" s="627"/>
      <c r="AG33" s="627"/>
      <c r="AH33" s="627"/>
      <c r="AI33" s="627"/>
      <c r="AJ33" s="627"/>
      <c r="AK33" s="627"/>
      <c r="AL33" s="628" t="s">
        <v>232</v>
      </c>
      <c r="AM33" s="629"/>
      <c r="AN33" s="629"/>
      <c r="AO33" s="630"/>
      <c r="AP33" s="671"/>
      <c r="AQ33" s="672"/>
      <c r="AR33" s="672"/>
      <c r="AS33" s="672"/>
      <c r="AT33" s="675"/>
      <c r="AU33" s="219"/>
      <c r="AV33" s="219"/>
      <c r="AW33" s="219"/>
      <c r="AX33" s="644" t="s">
        <v>323</v>
      </c>
      <c r="AY33" s="645"/>
      <c r="AZ33" s="645"/>
      <c r="BA33" s="645"/>
      <c r="BB33" s="645"/>
      <c r="BC33" s="645"/>
      <c r="BD33" s="645"/>
      <c r="BE33" s="645"/>
      <c r="BF33" s="646"/>
      <c r="BG33" s="681">
        <v>99.8</v>
      </c>
      <c r="BH33" s="682"/>
      <c r="BI33" s="682"/>
      <c r="BJ33" s="682"/>
      <c r="BK33" s="682"/>
      <c r="BL33" s="682"/>
      <c r="BM33" s="683">
        <v>99.2</v>
      </c>
      <c r="BN33" s="682"/>
      <c r="BO33" s="682"/>
      <c r="BP33" s="682"/>
      <c r="BQ33" s="684"/>
      <c r="BR33" s="681">
        <v>99.7</v>
      </c>
      <c r="BS33" s="682"/>
      <c r="BT33" s="682"/>
      <c r="BU33" s="682"/>
      <c r="BV33" s="682"/>
      <c r="BW33" s="682"/>
      <c r="BX33" s="683">
        <v>99.2</v>
      </c>
      <c r="BY33" s="682"/>
      <c r="BZ33" s="682"/>
      <c r="CA33" s="682"/>
      <c r="CB33" s="684"/>
      <c r="CD33" s="620" t="s">
        <v>324</v>
      </c>
      <c r="CE33" s="621"/>
      <c r="CF33" s="621"/>
      <c r="CG33" s="621"/>
      <c r="CH33" s="621"/>
      <c r="CI33" s="621"/>
      <c r="CJ33" s="621"/>
      <c r="CK33" s="621"/>
      <c r="CL33" s="621"/>
      <c r="CM33" s="621"/>
      <c r="CN33" s="621"/>
      <c r="CO33" s="621"/>
      <c r="CP33" s="621"/>
      <c r="CQ33" s="622"/>
      <c r="CR33" s="623">
        <v>2998434</v>
      </c>
      <c r="CS33" s="654"/>
      <c r="CT33" s="654"/>
      <c r="CU33" s="654"/>
      <c r="CV33" s="654"/>
      <c r="CW33" s="654"/>
      <c r="CX33" s="654"/>
      <c r="CY33" s="655"/>
      <c r="CZ33" s="628">
        <v>44.2</v>
      </c>
      <c r="DA33" s="656"/>
      <c r="DB33" s="656"/>
      <c r="DC33" s="658"/>
      <c r="DD33" s="632">
        <v>2526200</v>
      </c>
      <c r="DE33" s="654"/>
      <c r="DF33" s="654"/>
      <c r="DG33" s="654"/>
      <c r="DH33" s="654"/>
      <c r="DI33" s="654"/>
      <c r="DJ33" s="654"/>
      <c r="DK33" s="655"/>
      <c r="DL33" s="632">
        <v>1547195</v>
      </c>
      <c r="DM33" s="654"/>
      <c r="DN33" s="654"/>
      <c r="DO33" s="654"/>
      <c r="DP33" s="654"/>
      <c r="DQ33" s="654"/>
      <c r="DR33" s="654"/>
      <c r="DS33" s="654"/>
      <c r="DT33" s="654"/>
      <c r="DU33" s="654"/>
      <c r="DV33" s="655"/>
      <c r="DW33" s="628">
        <v>34.5</v>
      </c>
      <c r="DX33" s="656"/>
      <c r="DY33" s="656"/>
      <c r="DZ33" s="656"/>
      <c r="EA33" s="656"/>
      <c r="EB33" s="656"/>
      <c r="EC33" s="657"/>
    </row>
    <row r="34" spans="2:133" ht="11.25" customHeight="1" x14ac:dyDescent="0.15">
      <c r="B34" s="620" t="s">
        <v>325</v>
      </c>
      <c r="C34" s="621"/>
      <c r="D34" s="621"/>
      <c r="E34" s="621"/>
      <c r="F34" s="621"/>
      <c r="G34" s="621"/>
      <c r="H34" s="621"/>
      <c r="I34" s="621"/>
      <c r="J34" s="621"/>
      <c r="K34" s="621"/>
      <c r="L34" s="621"/>
      <c r="M34" s="621"/>
      <c r="N34" s="621"/>
      <c r="O34" s="621"/>
      <c r="P34" s="621"/>
      <c r="Q34" s="622"/>
      <c r="R34" s="623">
        <v>31487</v>
      </c>
      <c r="S34" s="624"/>
      <c r="T34" s="624"/>
      <c r="U34" s="624"/>
      <c r="V34" s="624"/>
      <c r="W34" s="624"/>
      <c r="X34" s="624"/>
      <c r="Y34" s="625"/>
      <c r="Z34" s="626">
        <v>0.4</v>
      </c>
      <c r="AA34" s="626"/>
      <c r="AB34" s="626"/>
      <c r="AC34" s="626"/>
      <c r="AD34" s="627" t="s">
        <v>131</v>
      </c>
      <c r="AE34" s="627"/>
      <c r="AF34" s="627"/>
      <c r="AG34" s="627"/>
      <c r="AH34" s="627"/>
      <c r="AI34" s="627"/>
      <c r="AJ34" s="627"/>
      <c r="AK34" s="627"/>
      <c r="AL34" s="628" t="s">
        <v>131</v>
      </c>
      <c r="AM34" s="629"/>
      <c r="AN34" s="629"/>
      <c r="AO34" s="630"/>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20" t="s">
        <v>326</v>
      </c>
      <c r="CE34" s="621"/>
      <c r="CF34" s="621"/>
      <c r="CG34" s="621"/>
      <c r="CH34" s="621"/>
      <c r="CI34" s="621"/>
      <c r="CJ34" s="621"/>
      <c r="CK34" s="621"/>
      <c r="CL34" s="621"/>
      <c r="CM34" s="621"/>
      <c r="CN34" s="621"/>
      <c r="CO34" s="621"/>
      <c r="CP34" s="621"/>
      <c r="CQ34" s="622"/>
      <c r="CR34" s="623">
        <v>1055934</v>
      </c>
      <c r="CS34" s="624"/>
      <c r="CT34" s="624"/>
      <c r="CU34" s="624"/>
      <c r="CV34" s="624"/>
      <c r="CW34" s="624"/>
      <c r="CX34" s="624"/>
      <c r="CY34" s="625"/>
      <c r="CZ34" s="628">
        <v>15.6</v>
      </c>
      <c r="DA34" s="656"/>
      <c r="DB34" s="656"/>
      <c r="DC34" s="658"/>
      <c r="DD34" s="632">
        <v>883086</v>
      </c>
      <c r="DE34" s="624"/>
      <c r="DF34" s="624"/>
      <c r="DG34" s="624"/>
      <c r="DH34" s="624"/>
      <c r="DI34" s="624"/>
      <c r="DJ34" s="624"/>
      <c r="DK34" s="625"/>
      <c r="DL34" s="632">
        <v>708394</v>
      </c>
      <c r="DM34" s="624"/>
      <c r="DN34" s="624"/>
      <c r="DO34" s="624"/>
      <c r="DP34" s="624"/>
      <c r="DQ34" s="624"/>
      <c r="DR34" s="624"/>
      <c r="DS34" s="624"/>
      <c r="DT34" s="624"/>
      <c r="DU34" s="624"/>
      <c r="DV34" s="625"/>
      <c r="DW34" s="628">
        <v>15.8</v>
      </c>
      <c r="DX34" s="656"/>
      <c r="DY34" s="656"/>
      <c r="DZ34" s="656"/>
      <c r="EA34" s="656"/>
      <c r="EB34" s="656"/>
      <c r="EC34" s="657"/>
    </row>
    <row r="35" spans="2:133" ht="11.25" customHeight="1" x14ac:dyDescent="0.15">
      <c r="B35" s="620" t="s">
        <v>327</v>
      </c>
      <c r="C35" s="621"/>
      <c r="D35" s="621"/>
      <c r="E35" s="621"/>
      <c r="F35" s="621"/>
      <c r="G35" s="621"/>
      <c r="H35" s="621"/>
      <c r="I35" s="621"/>
      <c r="J35" s="621"/>
      <c r="K35" s="621"/>
      <c r="L35" s="621"/>
      <c r="M35" s="621"/>
      <c r="N35" s="621"/>
      <c r="O35" s="621"/>
      <c r="P35" s="621"/>
      <c r="Q35" s="622"/>
      <c r="R35" s="623">
        <v>78832</v>
      </c>
      <c r="S35" s="624"/>
      <c r="T35" s="624"/>
      <c r="U35" s="624"/>
      <c r="V35" s="624"/>
      <c r="W35" s="624"/>
      <c r="X35" s="624"/>
      <c r="Y35" s="625"/>
      <c r="Z35" s="626">
        <v>1.1000000000000001</v>
      </c>
      <c r="AA35" s="626"/>
      <c r="AB35" s="626"/>
      <c r="AC35" s="626"/>
      <c r="AD35" s="627" t="s">
        <v>131</v>
      </c>
      <c r="AE35" s="627"/>
      <c r="AF35" s="627"/>
      <c r="AG35" s="627"/>
      <c r="AH35" s="627"/>
      <c r="AI35" s="627"/>
      <c r="AJ35" s="627"/>
      <c r="AK35" s="627"/>
      <c r="AL35" s="628" t="s">
        <v>232</v>
      </c>
      <c r="AM35" s="629"/>
      <c r="AN35" s="629"/>
      <c r="AO35" s="630"/>
      <c r="AP35" s="222"/>
      <c r="AQ35" s="605" t="s">
        <v>328</v>
      </c>
      <c r="AR35" s="606"/>
      <c r="AS35" s="606"/>
      <c r="AT35" s="606"/>
      <c r="AU35" s="606"/>
      <c r="AV35" s="606"/>
      <c r="AW35" s="606"/>
      <c r="AX35" s="606"/>
      <c r="AY35" s="606"/>
      <c r="AZ35" s="606"/>
      <c r="BA35" s="606"/>
      <c r="BB35" s="606"/>
      <c r="BC35" s="606"/>
      <c r="BD35" s="606"/>
      <c r="BE35" s="606"/>
      <c r="BF35" s="607"/>
      <c r="BG35" s="605" t="s">
        <v>329</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330</v>
      </c>
      <c r="CE35" s="621"/>
      <c r="CF35" s="621"/>
      <c r="CG35" s="621"/>
      <c r="CH35" s="621"/>
      <c r="CI35" s="621"/>
      <c r="CJ35" s="621"/>
      <c r="CK35" s="621"/>
      <c r="CL35" s="621"/>
      <c r="CM35" s="621"/>
      <c r="CN35" s="621"/>
      <c r="CO35" s="621"/>
      <c r="CP35" s="621"/>
      <c r="CQ35" s="622"/>
      <c r="CR35" s="623">
        <v>49708</v>
      </c>
      <c r="CS35" s="654"/>
      <c r="CT35" s="654"/>
      <c r="CU35" s="654"/>
      <c r="CV35" s="654"/>
      <c r="CW35" s="654"/>
      <c r="CX35" s="654"/>
      <c r="CY35" s="655"/>
      <c r="CZ35" s="628">
        <v>0.7</v>
      </c>
      <c r="DA35" s="656"/>
      <c r="DB35" s="656"/>
      <c r="DC35" s="658"/>
      <c r="DD35" s="632">
        <v>38764</v>
      </c>
      <c r="DE35" s="654"/>
      <c r="DF35" s="654"/>
      <c r="DG35" s="654"/>
      <c r="DH35" s="654"/>
      <c r="DI35" s="654"/>
      <c r="DJ35" s="654"/>
      <c r="DK35" s="655"/>
      <c r="DL35" s="632">
        <v>38764</v>
      </c>
      <c r="DM35" s="654"/>
      <c r="DN35" s="654"/>
      <c r="DO35" s="654"/>
      <c r="DP35" s="654"/>
      <c r="DQ35" s="654"/>
      <c r="DR35" s="654"/>
      <c r="DS35" s="654"/>
      <c r="DT35" s="654"/>
      <c r="DU35" s="654"/>
      <c r="DV35" s="655"/>
      <c r="DW35" s="628">
        <v>0.9</v>
      </c>
      <c r="DX35" s="656"/>
      <c r="DY35" s="656"/>
      <c r="DZ35" s="656"/>
      <c r="EA35" s="656"/>
      <c r="EB35" s="656"/>
      <c r="EC35" s="657"/>
    </row>
    <row r="36" spans="2:133" ht="11.25" customHeight="1" x14ac:dyDescent="0.15">
      <c r="B36" s="620" t="s">
        <v>331</v>
      </c>
      <c r="C36" s="621"/>
      <c r="D36" s="621"/>
      <c r="E36" s="621"/>
      <c r="F36" s="621"/>
      <c r="G36" s="621"/>
      <c r="H36" s="621"/>
      <c r="I36" s="621"/>
      <c r="J36" s="621"/>
      <c r="K36" s="621"/>
      <c r="L36" s="621"/>
      <c r="M36" s="621"/>
      <c r="N36" s="621"/>
      <c r="O36" s="621"/>
      <c r="P36" s="621"/>
      <c r="Q36" s="622"/>
      <c r="R36" s="623">
        <v>556407</v>
      </c>
      <c r="S36" s="624"/>
      <c r="T36" s="624"/>
      <c r="U36" s="624"/>
      <c r="V36" s="624"/>
      <c r="W36" s="624"/>
      <c r="X36" s="624"/>
      <c r="Y36" s="625"/>
      <c r="Z36" s="626">
        <v>7.6</v>
      </c>
      <c r="AA36" s="626"/>
      <c r="AB36" s="626"/>
      <c r="AC36" s="626"/>
      <c r="AD36" s="627" t="s">
        <v>131</v>
      </c>
      <c r="AE36" s="627"/>
      <c r="AF36" s="627"/>
      <c r="AG36" s="627"/>
      <c r="AH36" s="627"/>
      <c r="AI36" s="627"/>
      <c r="AJ36" s="627"/>
      <c r="AK36" s="627"/>
      <c r="AL36" s="628" t="s">
        <v>232</v>
      </c>
      <c r="AM36" s="629"/>
      <c r="AN36" s="629"/>
      <c r="AO36" s="630"/>
      <c r="AP36" s="222"/>
      <c r="AQ36" s="685" t="s">
        <v>332</v>
      </c>
      <c r="AR36" s="686"/>
      <c r="AS36" s="686"/>
      <c r="AT36" s="686"/>
      <c r="AU36" s="686"/>
      <c r="AV36" s="686"/>
      <c r="AW36" s="686"/>
      <c r="AX36" s="686"/>
      <c r="AY36" s="687"/>
      <c r="AZ36" s="612">
        <v>669842</v>
      </c>
      <c r="BA36" s="613"/>
      <c r="BB36" s="613"/>
      <c r="BC36" s="613"/>
      <c r="BD36" s="613"/>
      <c r="BE36" s="613"/>
      <c r="BF36" s="688"/>
      <c r="BG36" s="609" t="s">
        <v>333</v>
      </c>
      <c r="BH36" s="610"/>
      <c r="BI36" s="610"/>
      <c r="BJ36" s="610"/>
      <c r="BK36" s="610"/>
      <c r="BL36" s="610"/>
      <c r="BM36" s="610"/>
      <c r="BN36" s="610"/>
      <c r="BO36" s="610"/>
      <c r="BP36" s="610"/>
      <c r="BQ36" s="610"/>
      <c r="BR36" s="610"/>
      <c r="BS36" s="610"/>
      <c r="BT36" s="610"/>
      <c r="BU36" s="611"/>
      <c r="BV36" s="612">
        <v>22084</v>
      </c>
      <c r="BW36" s="613"/>
      <c r="BX36" s="613"/>
      <c r="BY36" s="613"/>
      <c r="BZ36" s="613"/>
      <c r="CA36" s="613"/>
      <c r="CB36" s="688"/>
      <c r="CD36" s="620" t="s">
        <v>334</v>
      </c>
      <c r="CE36" s="621"/>
      <c r="CF36" s="621"/>
      <c r="CG36" s="621"/>
      <c r="CH36" s="621"/>
      <c r="CI36" s="621"/>
      <c r="CJ36" s="621"/>
      <c r="CK36" s="621"/>
      <c r="CL36" s="621"/>
      <c r="CM36" s="621"/>
      <c r="CN36" s="621"/>
      <c r="CO36" s="621"/>
      <c r="CP36" s="621"/>
      <c r="CQ36" s="622"/>
      <c r="CR36" s="623">
        <v>734624</v>
      </c>
      <c r="CS36" s="624"/>
      <c r="CT36" s="624"/>
      <c r="CU36" s="624"/>
      <c r="CV36" s="624"/>
      <c r="CW36" s="624"/>
      <c r="CX36" s="624"/>
      <c r="CY36" s="625"/>
      <c r="CZ36" s="628">
        <v>10.8</v>
      </c>
      <c r="DA36" s="656"/>
      <c r="DB36" s="656"/>
      <c r="DC36" s="658"/>
      <c r="DD36" s="632">
        <v>544235</v>
      </c>
      <c r="DE36" s="624"/>
      <c r="DF36" s="624"/>
      <c r="DG36" s="624"/>
      <c r="DH36" s="624"/>
      <c r="DI36" s="624"/>
      <c r="DJ36" s="624"/>
      <c r="DK36" s="625"/>
      <c r="DL36" s="632">
        <v>412115</v>
      </c>
      <c r="DM36" s="624"/>
      <c r="DN36" s="624"/>
      <c r="DO36" s="624"/>
      <c r="DP36" s="624"/>
      <c r="DQ36" s="624"/>
      <c r="DR36" s="624"/>
      <c r="DS36" s="624"/>
      <c r="DT36" s="624"/>
      <c r="DU36" s="624"/>
      <c r="DV36" s="625"/>
      <c r="DW36" s="628">
        <v>9.1999999999999993</v>
      </c>
      <c r="DX36" s="656"/>
      <c r="DY36" s="656"/>
      <c r="DZ36" s="656"/>
      <c r="EA36" s="656"/>
      <c r="EB36" s="656"/>
      <c r="EC36" s="657"/>
    </row>
    <row r="37" spans="2:133" ht="11.25" customHeight="1" x14ac:dyDescent="0.15">
      <c r="B37" s="620" t="s">
        <v>335</v>
      </c>
      <c r="C37" s="621"/>
      <c r="D37" s="621"/>
      <c r="E37" s="621"/>
      <c r="F37" s="621"/>
      <c r="G37" s="621"/>
      <c r="H37" s="621"/>
      <c r="I37" s="621"/>
      <c r="J37" s="621"/>
      <c r="K37" s="621"/>
      <c r="L37" s="621"/>
      <c r="M37" s="621"/>
      <c r="N37" s="621"/>
      <c r="O37" s="621"/>
      <c r="P37" s="621"/>
      <c r="Q37" s="622"/>
      <c r="R37" s="623">
        <v>34159</v>
      </c>
      <c r="S37" s="624"/>
      <c r="T37" s="624"/>
      <c r="U37" s="624"/>
      <c r="V37" s="624"/>
      <c r="W37" s="624"/>
      <c r="X37" s="624"/>
      <c r="Y37" s="625"/>
      <c r="Z37" s="626">
        <v>0.5</v>
      </c>
      <c r="AA37" s="626"/>
      <c r="AB37" s="626"/>
      <c r="AC37" s="626"/>
      <c r="AD37" s="627">
        <v>4</v>
      </c>
      <c r="AE37" s="627"/>
      <c r="AF37" s="627"/>
      <c r="AG37" s="627"/>
      <c r="AH37" s="627"/>
      <c r="AI37" s="627"/>
      <c r="AJ37" s="627"/>
      <c r="AK37" s="627"/>
      <c r="AL37" s="628">
        <v>0</v>
      </c>
      <c r="AM37" s="629"/>
      <c r="AN37" s="629"/>
      <c r="AO37" s="630"/>
      <c r="AQ37" s="689" t="s">
        <v>336</v>
      </c>
      <c r="AR37" s="690"/>
      <c r="AS37" s="690"/>
      <c r="AT37" s="690"/>
      <c r="AU37" s="690"/>
      <c r="AV37" s="690"/>
      <c r="AW37" s="690"/>
      <c r="AX37" s="690"/>
      <c r="AY37" s="691"/>
      <c r="AZ37" s="623">
        <v>62367</v>
      </c>
      <c r="BA37" s="624"/>
      <c r="BB37" s="624"/>
      <c r="BC37" s="624"/>
      <c r="BD37" s="654"/>
      <c r="BE37" s="654"/>
      <c r="BF37" s="680"/>
      <c r="BG37" s="620" t="s">
        <v>337</v>
      </c>
      <c r="BH37" s="621"/>
      <c r="BI37" s="621"/>
      <c r="BJ37" s="621"/>
      <c r="BK37" s="621"/>
      <c r="BL37" s="621"/>
      <c r="BM37" s="621"/>
      <c r="BN37" s="621"/>
      <c r="BO37" s="621"/>
      <c r="BP37" s="621"/>
      <c r="BQ37" s="621"/>
      <c r="BR37" s="621"/>
      <c r="BS37" s="621"/>
      <c r="BT37" s="621"/>
      <c r="BU37" s="622"/>
      <c r="BV37" s="623">
        <v>8905</v>
      </c>
      <c r="BW37" s="624"/>
      <c r="BX37" s="624"/>
      <c r="BY37" s="624"/>
      <c r="BZ37" s="624"/>
      <c r="CA37" s="624"/>
      <c r="CB37" s="633"/>
      <c r="CD37" s="620" t="s">
        <v>338</v>
      </c>
      <c r="CE37" s="621"/>
      <c r="CF37" s="621"/>
      <c r="CG37" s="621"/>
      <c r="CH37" s="621"/>
      <c r="CI37" s="621"/>
      <c r="CJ37" s="621"/>
      <c r="CK37" s="621"/>
      <c r="CL37" s="621"/>
      <c r="CM37" s="621"/>
      <c r="CN37" s="621"/>
      <c r="CO37" s="621"/>
      <c r="CP37" s="621"/>
      <c r="CQ37" s="622"/>
      <c r="CR37" s="623">
        <v>256509</v>
      </c>
      <c r="CS37" s="654"/>
      <c r="CT37" s="654"/>
      <c r="CU37" s="654"/>
      <c r="CV37" s="654"/>
      <c r="CW37" s="654"/>
      <c r="CX37" s="654"/>
      <c r="CY37" s="655"/>
      <c r="CZ37" s="628">
        <v>3.8</v>
      </c>
      <c r="DA37" s="656"/>
      <c r="DB37" s="656"/>
      <c r="DC37" s="658"/>
      <c r="DD37" s="632">
        <v>245960</v>
      </c>
      <c r="DE37" s="654"/>
      <c r="DF37" s="654"/>
      <c r="DG37" s="654"/>
      <c r="DH37" s="654"/>
      <c r="DI37" s="654"/>
      <c r="DJ37" s="654"/>
      <c r="DK37" s="655"/>
      <c r="DL37" s="632">
        <v>245948</v>
      </c>
      <c r="DM37" s="654"/>
      <c r="DN37" s="654"/>
      <c r="DO37" s="654"/>
      <c r="DP37" s="654"/>
      <c r="DQ37" s="654"/>
      <c r="DR37" s="654"/>
      <c r="DS37" s="654"/>
      <c r="DT37" s="654"/>
      <c r="DU37" s="654"/>
      <c r="DV37" s="655"/>
      <c r="DW37" s="628">
        <v>5.5</v>
      </c>
      <c r="DX37" s="656"/>
      <c r="DY37" s="656"/>
      <c r="DZ37" s="656"/>
      <c r="EA37" s="656"/>
      <c r="EB37" s="656"/>
      <c r="EC37" s="657"/>
    </row>
    <row r="38" spans="2:133" ht="11.25" customHeight="1" x14ac:dyDescent="0.15">
      <c r="B38" s="620" t="s">
        <v>339</v>
      </c>
      <c r="C38" s="621"/>
      <c r="D38" s="621"/>
      <c r="E38" s="621"/>
      <c r="F38" s="621"/>
      <c r="G38" s="621"/>
      <c r="H38" s="621"/>
      <c r="I38" s="621"/>
      <c r="J38" s="621"/>
      <c r="K38" s="621"/>
      <c r="L38" s="621"/>
      <c r="M38" s="621"/>
      <c r="N38" s="621"/>
      <c r="O38" s="621"/>
      <c r="P38" s="621"/>
      <c r="Q38" s="622"/>
      <c r="R38" s="623">
        <v>455138</v>
      </c>
      <c r="S38" s="624"/>
      <c r="T38" s="624"/>
      <c r="U38" s="624"/>
      <c r="V38" s="624"/>
      <c r="W38" s="624"/>
      <c r="X38" s="624"/>
      <c r="Y38" s="625"/>
      <c r="Z38" s="626">
        <v>6.3</v>
      </c>
      <c r="AA38" s="626"/>
      <c r="AB38" s="626"/>
      <c r="AC38" s="626"/>
      <c r="AD38" s="627" t="s">
        <v>131</v>
      </c>
      <c r="AE38" s="627"/>
      <c r="AF38" s="627"/>
      <c r="AG38" s="627"/>
      <c r="AH38" s="627"/>
      <c r="AI38" s="627"/>
      <c r="AJ38" s="627"/>
      <c r="AK38" s="627"/>
      <c r="AL38" s="628" t="s">
        <v>131</v>
      </c>
      <c r="AM38" s="629"/>
      <c r="AN38" s="629"/>
      <c r="AO38" s="630"/>
      <c r="AQ38" s="689" t="s">
        <v>340</v>
      </c>
      <c r="AR38" s="690"/>
      <c r="AS38" s="690"/>
      <c r="AT38" s="690"/>
      <c r="AU38" s="690"/>
      <c r="AV38" s="690"/>
      <c r="AW38" s="690"/>
      <c r="AX38" s="690"/>
      <c r="AY38" s="691"/>
      <c r="AZ38" s="623">
        <v>27254</v>
      </c>
      <c r="BA38" s="624"/>
      <c r="BB38" s="624"/>
      <c r="BC38" s="624"/>
      <c r="BD38" s="654"/>
      <c r="BE38" s="654"/>
      <c r="BF38" s="680"/>
      <c r="BG38" s="620" t="s">
        <v>341</v>
      </c>
      <c r="BH38" s="621"/>
      <c r="BI38" s="621"/>
      <c r="BJ38" s="621"/>
      <c r="BK38" s="621"/>
      <c r="BL38" s="621"/>
      <c r="BM38" s="621"/>
      <c r="BN38" s="621"/>
      <c r="BO38" s="621"/>
      <c r="BP38" s="621"/>
      <c r="BQ38" s="621"/>
      <c r="BR38" s="621"/>
      <c r="BS38" s="621"/>
      <c r="BT38" s="621"/>
      <c r="BU38" s="622"/>
      <c r="BV38" s="623">
        <v>806</v>
      </c>
      <c r="BW38" s="624"/>
      <c r="BX38" s="624"/>
      <c r="BY38" s="624"/>
      <c r="BZ38" s="624"/>
      <c r="CA38" s="624"/>
      <c r="CB38" s="633"/>
      <c r="CD38" s="620" t="s">
        <v>342</v>
      </c>
      <c r="CE38" s="621"/>
      <c r="CF38" s="621"/>
      <c r="CG38" s="621"/>
      <c r="CH38" s="621"/>
      <c r="CI38" s="621"/>
      <c r="CJ38" s="621"/>
      <c r="CK38" s="621"/>
      <c r="CL38" s="621"/>
      <c r="CM38" s="621"/>
      <c r="CN38" s="621"/>
      <c r="CO38" s="621"/>
      <c r="CP38" s="621"/>
      <c r="CQ38" s="622"/>
      <c r="CR38" s="623">
        <v>669842</v>
      </c>
      <c r="CS38" s="624"/>
      <c r="CT38" s="624"/>
      <c r="CU38" s="624"/>
      <c r="CV38" s="624"/>
      <c r="CW38" s="624"/>
      <c r="CX38" s="624"/>
      <c r="CY38" s="625"/>
      <c r="CZ38" s="628">
        <v>9.9</v>
      </c>
      <c r="DA38" s="656"/>
      <c r="DB38" s="656"/>
      <c r="DC38" s="658"/>
      <c r="DD38" s="632">
        <v>583201</v>
      </c>
      <c r="DE38" s="624"/>
      <c r="DF38" s="624"/>
      <c r="DG38" s="624"/>
      <c r="DH38" s="624"/>
      <c r="DI38" s="624"/>
      <c r="DJ38" s="624"/>
      <c r="DK38" s="625"/>
      <c r="DL38" s="632">
        <v>387922</v>
      </c>
      <c r="DM38" s="624"/>
      <c r="DN38" s="624"/>
      <c r="DO38" s="624"/>
      <c r="DP38" s="624"/>
      <c r="DQ38" s="624"/>
      <c r="DR38" s="624"/>
      <c r="DS38" s="624"/>
      <c r="DT38" s="624"/>
      <c r="DU38" s="624"/>
      <c r="DV38" s="625"/>
      <c r="DW38" s="628">
        <v>8.6</v>
      </c>
      <c r="DX38" s="656"/>
      <c r="DY38" s="656"/>
      <c r="DZ38" s="656"/>
      <c r="EA38" s="656"/>
      <c r="EB38" s="656"/>
      <c r="EC38" s="657"/>
    </row>
    <row r="39" spans="2:133" ht="11.25" customHeight="1" x14ac:dyDescent="0.15">
      <c r="B39" s="620" t="s">
        <v>343</v>
      </c>
      <c r="C39" s="621"/>
      <c r="D39" s="621"/>
      <c r="E39" s="621"/>
      <c r="F39" s="621"/>
      <c r="G39" s="621"/>
      <c r="H39" s="621"/>
      <c r="I39" s="621"/>
      <c r="J39" s="621"/>
      <c r="K39" s="621"/>
      <c r="L39" s="621"/>
      <c r="M39" s="621"/>
      <c r="N39" s="621"/>
      <c r="O39" s="621"/>
      <c r="P39" s="621"/>
      <c r="Q39" s="622"/>
      <c r="R39" s="623" t="s">
        <v>131</v>
      </c>
      <c r="S39" s="624"/>
      <c r="T39" s="624"/>
      <c r="U39" s="624"/>
      <c r="V39" s="624"/>
      <c r="W39" s="624"/>
      <c r="X39" s="624"/>
      <c r="Y39" s="625"/>
      <c r="Z39" s="626" t="s">
        <v>131</v>
      </c>
      <c r="AA39" s="626"/>
      <c r="AB39" s="626"/>
      <c r="AC39" s="626"/>
      <c r="AD39" s="627" t="s">
        <v>131</v>
      </c>
      <c r="AE39" s="627"/>
      <c r="AF39" s="627"/>
      <c r="AG39" s="627"/>
      <c r="AH39" s="627"/>
      <c r="AI39" s="627"/>
      <c r="AJ39" s="627"/>
      <c r="AK39" s="627"/>
      <c r="AL39" s="628" t="s">
        <v>131</v>
      </c>
      <c r="AM39" s="629"/>
      <c r="AN39" s="629"/>
      <c r="AO39" s="630"/>
      <c r="AQ39" s="689" t="s">
        <v>344</v>
      </c>
      <c r="AR39" s="690"/>
      <c r="AS39" s="690"/>
      <c r="AT39" s="690"/>
      <c r="AU39" s="690"/>
      <c r="AV39" s="690"/>
      <c r="AW39" s="690"/>
      <c r="AX39" s="690"/>
      <c r="AY39" s="691"/>
      <c r="AZ39" s="623" t="s">
        <v>131</v>
      </c>
      <c r="BA39" s="624"/>
      <c r="BB39" s="624"/>
      <c r="BC39" s="624"/>
      <c r="BD39" s="654"/>
      <c r="BE39" s="654"/>
      <c r="BF39" s="680"/>
      <c r="BG39" s="620" t="s">
        <v>345</v>
      </c>
      <c r="BH39" s="621"/>
      <c r="BI39" s="621"/>
      <c r="BJ39" s="621"/>
      <c r="BK39" s="621"/>
      <c r="BL39" s="621"/>
      <c r="BM39" s="621"/>
      <c r="BN39" s="621"/>
      <c r="BO39" s="621"/>
      <c r="BP39" s="621"/>
      <c r="BQ39" s="621"/>
      <c r="BR39" s="621"/>
      <c r="BS39" s="621"/>
      <c r="BT39" s="621"/>
      <c r="BU39" s="622"/>
      <c r="BV39" s="623">
        <v>1105</v>
      </c>
      <c r="BW39" s="624"/>
      <c r="BX39" s="624"/>
      <c r="BY39" s="624"/>
      <c r="BZ39" s="624"/>
      <c r="CA39" s="624"/>
      <c r="CB39" s="633"/>
      <c r="CD39" s="620" t="s">
        <v>346</v>
      </c>
      <c r="CE39" s="621"/>
      <c r="CF39" s="621"/>
      <c r="CG39" s="621"/>
      <c r="CH39" s="621"/>
      <c r="CI39" s="621"/>
      <c r="CJ39" s="621"/>
      <c r="CK39" s="621"/>
      <c r="CL39" s="621"/>
      <c r="CM39" s="621"/>
      <c r="CN39" s="621"/>
      <c r="CO39" s="621"/>
      <c r="CP39" s="621"/>
      <c r="CQ39" s="622"/>
      <c r="CR39" s="623">
        <v>488326</v>
      </c>
      <c r="CS39" s="654"/>
      <c r="CT39" s="654"/>
      <c r="CU39" s="654"/>
      <c r="CV39" s="654"/>
      <c r="CW39" s="654"/>
      <c r="CX39" s="654"/>
      <c r="CY39" s="655"/>
      <c r="CZ39" s="628">
        <v>7.2</v>
      </c>
      <c r="DA39" s="656"/>
      <c r="DB39" s="656"/>
      <c r="DC39" s="658"/>
      <c r="DD39" s="632">
        <v>476914</v>
      </c>
      <c r="DE39" s="654"/>
      <c r="DF39" s="654"/>
      <c r="DG39" s="654"/>
      <c r="DH39" s="654"/>
      <c r="DI39" s="654"/>
      <c r="DJ39" s="654"/>
      <c r="DK39" s="655"/>
      <c r="DL39" s="632" t="s">
        <v>131</v>
      </c>
      <c r="DM39" s="654"/>
      <c r="DN39" s="654"/>
      <c r="DO39" s="654"/>
      <c r="DP39" s="654"/>
      <c r="DQ39" s="654"/>
      <c r="DR39" s="654"/>
      <c r="DS39" s="654"/>
      <c r="DT39" s="654"/>
      <c r="DU39" s="654"/>
      <c r="DV39" s="655"/>
      <c r="DW39" s="628" t="s">
        <v>131</v>
      </c>
      <c r="DX39" s="656"/>
      <c r="DY39" s="656"/>
      <c r="DZ39" s="656"/>
      <c r="EA39" s="656"/>
      <c r="EB39" s="656"/>
      <c r="EC39" s="657"/>
    </row>
    <row r="40" spans="2:133" ht="11.25" customHeight="1" x14ac:dyDescent="0.15">
      <c r="B40" s="620" t="s">
        <v>347</v>
      </c>
      <c r="C40" s="621"/>
      <c r="D40" s="621"/>
      <c r="E40" s="621"/>
      <c r="F40" s="621"/>
      <c r="G40" s="621"/>
      <c r="H40" s="621"/>
      <c r="I40" s="621"/>
      <c r="J40" s="621"/>
      <c r="K40" s="621"/>
      <c r="L40" s="621"/>
      <c r="M40" s="621"/>
      <c r="N40" s="621"/>
      <c r="O40" s="621"/>
      <c r="P40" s="621"/>
      <c r="Q40" s="622"/>
      <c r="R40" s="623">
        <v>36238</v>
      </c>
      <c r="S40" s="624"/>
      <c r="T40" s="624"/>
      <c r="U40" s="624"/>
      <c r="V40" s="624"/>
      <c r="W40" s="624"/>
      <c r="X40" s="624"/>
      <c r="Y40" s="625"/>
      <c r="Z40" s="626">
        <v>0.5</v>
      </c>
      <c r="AA40" s="626"/>
      <c r="AB40" s="626"/>
      <c r="AC40" s="626"/>
      <c r="AD40" s="627" t="s">
        <v>232</v>
      </c>
      <c r="AE40" s="627"/>
      <c r="AF40" s="627"/>
      <c r="AG40" s="627"/>
      <c r="AH40" s="627"/>
      <c r="AI40" s="627"/>
      <c r="AJ40" s="627"/>
      <c r="AK40" s="627"/>
      <c r="AL40" s="628" t="s">
        <v>131</v>
      </c>
      <c r="AM40" s="629"/>
      <c r="AN40" s="629"/>
      <c r="AO40" s="630"/>
      <c r="AQ40" s="689" t="s">
        <v>348</v>
      </c>
      <c r="AR40" s="690"/>
      <c r="AS40" s="690"/>
      <c r="AT40" s="690"/>
      <c r="AU40" s="690"/>
      <c r="AV40" s="690"/>
      <c r="AW40" s="690"/>
      <c r="AX40" s="690"/>
      <c r="AY40" s="691"/>
      <c r="AZ40" s="623" t="s">
        <v>232</v>
      </c>
      <c r="BA40" s="624"/>
      <c r="BB40" s="624"/>
      <c r="BC40" s="624"/>
      <c r="BD40" s="654"/>
      <c r="BE40" s="654"/>
      <c r="BF40" s="680"/>
      <c r="BG40" s="669" t="s">
        <v>349</v>
      </c>
      <c r="BH40" s="670"/>
      <c r="BI40" s="670"/>
      <c r="BJ40" s="670"/>
      <c r="BK40" s="670"/>
      <c r="BL40" s="223"/>
      <c r="BM40" s="621" t="s">
        <v>350</v>
      </c>
      <c r="BN40" s="621"/>
      <c r="BO40" s="621"/>
      <c r="BP40" s="621"/>
      <c r="BQ40" s="621"/>
      <c r="BR40" s="621"/>
      <c r="BS40" s="621"/>
      <c r="BT40" s="621"/>
      <c r="BU40" s="622"/>
      <c r="BV40" s="623">
        <v>75</v>
      </c>
      <c r="BW40" s="624"/>
      <c r="BX40" s="624"/>
      <c r="BY40" s="624"/>
      <c r="BZ40" s="624"/>
      <c r="CA40" s="624"/>
      <c r="CB40" s="633"/>
      <c r="CD40" s="620" t="s">
        <v>351</v>
      </c>
      <c r="CE40" s="621"/>
      <c r="CF40" s="621"/>
      <c r="CG40" s="621"/>
      <c r="CH40" s="621"/>
      <c r="CI40" s="621"/>
      <c r="CJ40" s="621"/>
      <c r="CK40" s="621"/>
      <c r="CL40" s="621"/>
      <c r="CM40" s="621"/>
      <c r="CN40" s="621"/>
      <c r="CO40" s="621"/>
      <c r="CP40" s="621"/>
      <c r="CQ40" s="622"/>
      <c r="CR40" s="623" t="s">
        <v>131</v>
      </c>
      <c r="CS40" s="624"/>
      <c r="CT40" s="624"/>
      <c r="CU40" s="624"/>
      <c r="CV40" s="624"/>
      <c r="CW40" s="624"/>
      <c r="CX40" s="624"/>
      <c r="CY40" s="625"/>
      <c r="CZ40" s="628" t="s">
        <v>131</v>
      </c>
      <c r="DA40" s="656"/>
      <c r="DB40" s="656"/>
      <c r="DC40" s="658"/>
      <c r="DD40" s="632" t="s">
        <v>131</v>
      </c>
      <c r="DE40" s="624"/>
      <c r="DF40" s="624"/>
      <c r="DG40" s="624"/>
      <c r="DH40" s="624"/>
      <c r="DI40" s="624"/>
      <c r="DJ40" s="624"/>
      <c r="DK40" s="625"/>
      <c r="DL40" s="632" t="s">
        <v>131</v>
      </c>
      <c r="DM40" s="624"/>
      <c r="DN40" s="624"/>
      <c r="DO40" s="624"/>
      <c r="DP40" s="624"/>
      <c r="DQ40" s="624"/>
      <c r="DR40" s="624"/>
      <c r="DS40" s="624"/>
      <c r="DT40" s="624"/>
      <c r="DU40" s="624"/>
      <c r="DV40" s="625"/>
      <c r="DW40" s="628" t="s">
        <v>232</v>
      </c>
      <c r="DX40" s="656"/>
      <c r="DY40" s="656"/>
      <c r="DZ40" s="656"/>
      <c r="EA40" s="656"/>
      <c r="EB40" s="656"/>
      <c r="EC40" s="657"/>
    </row>
    <row r="41" spans="2:133" ht="11.25" customHeight="1" x14ac:dyDescent="0.15">
      <c r="B41" s="644" t="s">
        <v>352</v>
      </c>
      <c r="C41" s="645"/>
      <c r="D41" s="645"/>
      <c r="E41" s="645"/>
      <c r="F41" s="645"/>
      <c r="G41" s="645"/>
      <c r="H41" s="645"/>
      <c r="I41" s="645"/>
      <c r="J41" s="645"/>
      <c r="K41" s="645"/>
      <c r="L41" s="645"/>
      <c r="M41" s="645"/>
      <c r="N41" s="645"/>
      <c r="O41" s="645"/>
      <c r="P41" s="645"/>
      <c r="Q41" s="646"/>
      <c r="R41" s="698">
        <v>7279521</v>
      </c>
      <c r="S41" s="699"/>
      <c r="T41" s="699"/>
      <c r="U41" s="699"/>
      <c r="V41" s="699"/>
      <c r="W41" s="699"/>
      <c r="X41" s="699"/>
      <c r="Y41" s="700"/>
      <c r="Z41" s="701">
        <v>100</v>
      </c>
      <c r="AA41" s="701"/>
      <c r="AB41" s="701"/>
      <c r="AC41" s="701"/>
      <c r="AD41" s="702">
        <v>4453481</v>
      </c>
      <c r="AE41" s="702"/>
      <c r="AF41" s="702"/>
      <c r="AG41" s="702"/>
      <c r="AH41" s="702"/>
      <c r="AI41" s="702"/>
      <c r="AJ41" s="702"/>
      <c r="AK41" s="702"/>
      <c r="AL41" s="703">
        <v>100</v>
      </c>
      <c r="AM41" s="683"/>
      <c r="AN41" s="683"/>
      <c r="AO41" s="704"/>
      <c r="AQ41" s="689" t="s">
        <v>353</v>
      </c>
      <c r="AR41" s="690"/>
      <c r="AS41" s="690"/>
      <c r="AT41" s="690"/>
      <c r="AU41" s="690"/>
      <c r="AV41" s="690"/>
      <c r="AW41" s="690"/>
      <c r="AX41" s="690"/>
      <c r="AY41" s="691"/>
      <c r="AZ41" s="623">
        <v>168997</v>
      </c>
      <c r="BA41" s="624"/>
      <c r="BB41" s="624"/>
      <c r="BC41" s="624"/>
      <c r="BD41" s="654"/>
      <c r="BE41" s="654"/>
      <c r="BF41" s="680"/>
      <c r="BG41" s="669"/>
      <c r="BH41" s="670"/>
      <c r="BI41" s="670"/>
      <c r="BJ41" s="670"/>
      <c r="BK41" s="670"/>
      <c r="BL41" s="223"/>
      <c r="BM41" s="621" t="s">
        <v>354</v>
      </c>
      <c r="BN41" s="621"/>
      <c r="BO41" s="621"/>
      <c r="BP41" s="621"/>
      <c r="BQ41" s="621"/>
      <c r="BR41" s="621"/>
      <c r="BS41" s="621"/>
      <c r="BT41" s="621"/>
      <c r="BU41" s="622"/>
      <c r="BV41" s="623" t="s">
        <v>232</v>
      </c>
      <c r="BW41" s="624"/>
      <c r="BX41" s="624"/>
      <c r="BY41" s="624"/>
      <c r="BZ41" s="624"/>
      <c r="CA41" s="624"/>
      <c r="CB41" s="633"/>
      <c r="CD41" s="620" t="s">
        <v>355</v>
      </c>
      <c r="CE41" s="621"/>
      <c r="CF41" s="621"/>
      <c r="CG41" s="621"/>
      <c r="CH41" s="621"/>
      <c r="CI41" s="621"/>
      <c r="CJ41" s="621"/>
      <c r="CK41" s="621"/>
      <c r="CL41" s="621"/>
      <c r="CM41" s="621"/>
      <c r="CN41" s="621"/>
      <c r="CO41" s="621"/>
      <c r="CP41" s="621"/>
      <c r="CQ41" s="622"/>
      <c r="CR41" s="623" t="s">
        <v>232</v>
      </c>
      <c r="CS41" s="654"/>
      <c r="CT41" s="654"/>
      <c r="CU41" s="654"/>
      <c r="CV41" s="654"/>
      <c r="CW41" s="654"/>
      <c r="CX41" s="654"/>
      <c r="CY41" s="655"/>
      <c r="CZ41" s="628" t="s">
        <v>232</v>
      </c>
      <c r="DA41" s="656"/>
      <c r="DB41" s="656"/>
      <c r="DC41" s="658"/>
      <c r="DD41" s="632" t="s">
        <v>131</v>
      </c>
      <c r="DE41" s="654"/>
      <c r="DF41" s="654"/>
      <c r="DG41" s="654"/>
      <c r="DH41" s="654"/>
      <c r="DI41" s="654"/>
      <c r="DJ41" s="654"/>
      <c r="DK41" s="655"/>
      <c r="DL41" s="692"/>
      <c r="DM41" s="693"/>
      <c r="DN41" s="693"/>
      <c r="DO41" s="693"/>
      <c r="DP41" s="693"/>
      <c r="DQ41" s="693"/>
      <c r="DR41" s="693"/>
      <c r="DS41" s="693"/>
      <c r="DT41" s="693"/>
      <c r="DU41" s="693"/>
      <c r="DV41" s="694"/>
      <c r="DW41" s="695"/>
      <c r="DX41" s="696"/>
      <c r="DY41" s="696"/>
      <c r="DZ41" s="696"/>
      <c r="EA41" s="696"/>
      <c r="EB41" s="696"/>
      <c r="EC41" s="697"/>
    </row>
    <row r="42" spans="2:133" ht="11.25" customHeight="1" x14ac:dyDescent="0.15">
      <c r="AQ42" s="705" t="s">
        <v>356</v>
      </c>
      <c r="AR42" s="706"/>
      <c r="AS42" s="706"/>
      <c r="AT42" s="706"/>
      <c r="AU42" s="706"/>
      <c r="AV42" s="706"/>
      <c r="AW42" s="706"/>
      <c r="AX42" s="706"/>
      <c r="AY42" s="707"/>
      <c r="AZ42" s="698">
        <v>411224</v>
      </c>
      <c r="BA42" s="699"/>
      <c r="BB42" s="699"/>
      <c r="BC42" s="699"/>
      <c r="BD42" s="682"/>
      <c r="BE42" s="682"/>
      <c r="BF42" s="684"/>
      <c r="BG42" s="671"/>
      <c r="BH42" s="672"/>
      <c r="BI42" s="672"/>
      <c r="BJ42" s="672"/>
      <c r="BK42" s="672"/>
      <c r="BL42" s="224"/>
      <c r="BM42" s="645" t="s">
        <v>357</v>
      </c>
      <c r="BN42" s="645"/>
      <c r="BO42" s="645"/>
      <c r="BP42" s="645"/>
      <c r="BQ42" s="645"/>
      <c r="BR42" s="645"/>
      <c r="BS42" s="645"/>
      <c r="BT42" s="645"/>
      <c r="BU42" s="646"/>
      <c r="BV42" s="698">
        <v>468</v>
      </c>
      <c r="BW42" s="699"/>
      <c r="BX42" s="699"/>
      <c r="BY42" s="699"/>
      <c r="BZ42" s="699"/>
      <c r="CA42" s="699"/>
      <c r="CB42" s="708"/>
      <c r="CD42" s="620" t="s">
        <v>358</v>
      </c>
      <c r="CE42" s="621"/>
      <c r="CF42" s="621"/>
      <c r="CG42" s="621"/>
      <c r="CH42" s="621"/>
      <c r="CI42" s="621"/>
      <c r="CJ42" s="621"/>
      <c r="CK42" s="621"/>
      <c r="CL42" s="621"/>
      <c r="CM42" s="621"/>
      <c r="CN42" s="621"/>
      <c r="CO42" s="621"/>
      <c r="CP42" s="621"/>
      <c r="CQ42" s="622"/>
      <c r="CR42" s="623">
        <v>1231155</v>
      </c>
      <c r="CS42" s="654"/>
      <c r="CT42" s="654"/>
      <c r="CU42" s="654"/>
      <c r="CV42" s="654"/>
      <c r="CW42" s="654"/>
      <c r="CX42" s="654"/>
      <c r="CY42" s="655"/>
      <c r="CZ42" s="628">
        <v>18.100000000000001</v>
      </c>
      <c r="DA42" s="656"/>
      <c r="DB42" s="656"/>
      <c r="DC42" s="658"/>
      <c r="DD42" s="632">
        <v>494251</v>
      </c>
      <c r="DE42" s="654"/>
      <c r="DF42" s="654"/>
      <c r="DG42" s="654"/>
      <c r="DH42" s="654"/>
      <c r="DI42" s="654"/>
      <c r="DJ42" s="654"/>
      <c r="DK42" s="655"/>
      <c r="DL42" s="692"/>
      <c r="DM42" s="693"/>
      <c r="DN42" s="693"/>
      <c r="DO42" s="693"/>
      <c r="DP42" s="693"/>
      <c r="DQ42" s="693"/>
      <c r="DR42" s="693"/>
      <c r="DS42" s="693"/>
      <c r="DT42" s="693"/>
      <c r="DU42" s="693"/>
      <c r="DV42" s="694"/>
      <c r="DW42" s="695"/>
      <c r="DX42" s="696"/>
      <c r="DY42" s="696"/>
      <c r="DZ42" s="696"/>
      <c r="EA42" s="696"/>
      <c r="EB42" s="696"/>
      <c r="EC42" s="697"/>
    </row>
    <row r="43" spans="2:133" ht="11.25" customHeight="1" x14ac:dyDescent="0.15">
      <c r="B43" s="214" t="s">
        <v>359</v>
      </c>
      <c r="CD43" s="620" t="s">
        <v>360</v>
      </c>
      <c r="CE43" s="621"/>
      <c r="CF43" s="621"/>
      <c r="CG43" s="621"/>
      <c r="CH43" s="621"/>
      <c r="CI43" s="621"/>
      <c r="CJ43" s="621"/>
      <c r="CK43" s="621"/>
      <c r="CL43" s="621"/>
      <c r="CM43" s="621"/>
      <c r="CN43" s="621"/>
      <c r="CO43" s="621"/>
      <c r="CP43" s="621"/>
      <c r="CQ43" s="622"/>
      <c r="CR43" s="623">
        <v>18734</v>
      </c>
      <c r="CS43" s="654"/>
      <c r="CT43" s="654"/>
      <c r="CU43" s="654"/>
      <c r="CV43" s="654"/>
      <c r="CW43" s="654"/>
      <c r="CX43" s="654"/>
      <c r="CY43" s="655"/>
      <c r="CZ43" s="628">
        <v>0.3</v>
      </c>
      <c r="DA43" s="656"/>
      <c r="DB43" s="656"/>
      <c r="DC43" s="658"/>
      <c r="DD43" s="632">
        <v>18734</v>
      </c>
      <c r="DE43" s="654"/>
      <c r="DF43" s="654"/>
      <c r="DG43" s="654"/>
      <c r="DH43" s="654"/>
      <c r="DI43" s="654"/>
      <c r="DJ43" s="654"/>
      <c r="DK43" s="655"/>
      <c r="DL43" s="692"/>
      <c r="DM43" s="693"/>
      <c r="DN43" s="693"/>
      <c r="DO43" s="693"/>
      <c r="DP43" s="693"/>
      <c r="DQ43" s="693"/>
      <c r="DR43" s="693"/>
      <c r="DS43" s="693"/>
      <c r="DT43" s="693"/>
      <c r="DU43" s="693"/>
      <c r="DV43" s="694"/>
      <c r="DW43" s="695"/>
      <c r="DX43" s="696"/>
      <c r="DY43" s="696"/>
      <c r="DZ43" s="696"/>
      <c r="EA43" s="696"/>
      <c r="EB43" s="696"/>
      <c r="EC43" s="697"/>
    </row>
    <row r="44" spans="2:133" ht="11.25" customHeight="1" x14ac:dyDescent="0.15">
      <c r="B44" s="709" t="s">
        <v>361</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61" t="s">
        <v>308</v>
      </c>
      <c r="CE44" s="662"/>
      <c r="CF44" s="620" t="s">
        <v>362</v>
      </c>
      <c r="CG44" s="621"/>
      <c r="CH44" s="621"/>
      <c r="CI44" s="621"/>
      <c r="CJ44" s="621"/>
      <c r="CK44" s="621"/>
      <c r="CL44" s="621"/>
      <c r="CM44" s="621"/>
      <c r="CN44" s="621"/>
      <c r="CO44" s="621"/>
      <c r="CP44" s="621"/>
      <c r="CQ44" s="622"/>
      <c r="CR44" s="623">
        <v>1040885</v>
      </c>
      <c r="CS44" s="624"/>
      <c r="CT44" s="624"/>
      <c r="CU44" s="624"/>
      <c r="CV44" s="624"/>
      <c r="CW44" s="624"/>
      <c r="CX44" s="624"/>
      <c r="CY44" s="625"/>
      <c r="CZ44" s="628">
        <v>15.3</v>
      </c>
      <c r="DA44" s="629"/>
      <c r="DB44" s="629"/>
      <c r="DC44" s="635"/>
      <c r="DD44" s="632">
        <v>448491</v>
      </c>
      <c r="DE44" s="624"/>
      <c r="DF44" s="624"/>
      <c r="DG44" s="624"/>
      <c r="DH44" s="624"/>
      <c r="DI44" s="624"/>
      <c r="DJ44" s="624"/>
      <c r="DK44" s="625"/>
      <c r="DL44" s="692"/>
      <c r="DM44" s="693"/>
      <c r="DN44" s="693"/>
      <c r="DO44" s="693"/>
      <c r="DP44" s="693"/>
      <c r="DQ44" s="693"/>
      <c r="DR44" s="693"/>
      <c r="DS44" s="693"/>
      <c r="DT44" s="693"/>
      <c r="DU44" s="693"/>
      <c r="DV44" s="694"/>
      <c r="DW44" s="695"/>
      <c r="DX44" s="696"/>
      <c r="DY44" s="696"/>
      <c r="DZ44" s="696"/>
      <c r="EA44" s="696"/>
      <c r="EB44" s="696"/>
      <c r="EC44" s="697"/>
    </row>
    <row r="45" spans="2:133" ht="11.25" customHeight="1" x14ac:dyDescent="0.15">
      <c r="B45" s="709" t="s">
        <v>363</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3"/>
      <c r="CE45" s="664"/>
      <c r="CF45" s="620" t="s">
        <v>364</v>
      </c>
      <c r="CG45" s="621"/>
      <c r="CH45" s="621"/>
      <c r="CI45" s="621"/>
      <c r="CJ45" s="621"/>
      <c r="CK45" s="621"/>
      <c r="CL45" s="621"/>
      <c r="CM45" s="621"/>
      <c r="CN45" s="621"/>
      <c r="CO45" s="621"/>
      <c r="CP45" s="621"/>
      <c r="CQ45" s="622"/>
      <c r="CR45" s="623">
        <v>545980</v>
      </c>
      <c r="CS45" s="654"/>
      <c r="CT45" s="654"/>
      <c r="CU45" s="654"/>
      <c r="CV45" s="654"/>
      <c r="CW45" s="654"/>
      <c r="CX45" s="654"/>
      <c r="CY45" s="655"/>
      <c r="CZ45" s="628">
        <v>8</v>
      </c>
      <c r="DA45" s="656"/>
      <c r="DB45" s="656"/>
      <c r="DC45" s="658"/>
      <c r="DD45" s="632">
        <v>160408</v>
      </c>
      <c r="DE45" s="654"/>
      <c r="DF45" s="654"/>
      <c r="DG45" s="654"/>
      <c r="DH45" s="654"/>
      <c r="DI45" s="654"/>
      <c r="DJ45" s="654"/>
      <c r="DK45" s="655"/>
      <c r="DL45" s="692"/>
      <c r="DM45" s="693"/>
      <c r="DN45" s="693"/>
      <c r="DO45" s="693"/>
      <c r="DP45" s="693"/>
      <c r="DQ45" s="693"/>
      <c r="DR45" s="693"/>
      <c r="DS45" s="693"/>
      <c r="DT45" s="693"/>
      <c r="DU45" s="693"/>
      <c r="DV45" s="694"/>
      <c r="DW45" s="695"/>
      <c r="DX45" s="696"/>
      <c r="DY45" s="696"/>
      <c r="DZ45" s="696"/>
      <c r="EA45" s="696"/>
      <c r="EB45" s="696"/>
      <c r="EC45" s="697"/>
    </row>
    <row r="46" spans="2:133" ht="11.25" customHeight="1" x14ac:dyDescent="0.15">
      <c r="B46" s="225"/>
      <c r="CD46" s="663"/>
      <c r="CE46" s="664"/>
      <c r="CF46" s="620" t="s">
        <v>365</v>
      </c>
      <c r="CG46" s="621"/>
      <c r="CH46" s="621"/>
      <c r="CI46" s="621"/>
      <c r="CJ46" s="621"/>
      <c r="CK46" s="621"/>
      <c r="CL46" s="621"/>
      <c r="CM46" s="621"/>
      <c r="CN46" s="621"/>
      <c r="CO46" s="621"/>
      <c r="CP46" s="621"/>
      <c r="CQ46" s="622"/>
      <c r="CR46" s="623">
        <v>445205</v>
      </c>
      <c r="CS46" s="624"/>
      <c r="CT46" s="624"/>
      <c r="CU46" s="624"/>
      <c r="CV46" s="624"/>
      <c r="CW46" s="624"/>
      <c r="CX46" s="624"/>
      <c r="CY46" s="625"/>
      <c r="CZ46" s="628">
        <v>6.6</v>
      </c>
      <c r="DA46" s="629"/>
      <c r="DB46" s="629"/>
      <c r="DC46" s="635"/>
      <c r="DD46" s="632">
        <v>275783</v>
      </c>
      <c r="DE46" s="624"/>
      <c r="DF46" s="624"/>
      <c r="DG46" s="624"/>
      <c r="DH46" s="624"/>
      <c r="DI46" s="624"/>
      <c r="DJ46" s="624"/>
      <c r="DK46" s="625"/>
      <c r="DL46" s="692"/>
      <c r="DM46" s="693"/>
      <c r="DN46" s="693"/>
      <c r="DO46" s="693"/>
      <c r="DP46" s="693"/>
      <c r="DQ46" s="693"/>
      <c r="DR46" s="693"/>
      <c r="DS46" s="693"/>
      <c r="DT46" s="693"/>
      <c r="DU46" s="693"/>
      <c r="DV46" s="694"/>
      <c r="DW46" s="695"/>
      <c r="DX46" s="696"/>
      <c r="DY46" s="696"/>
      <c r="DZ46" s="696"/>
      <c r="EA46" s="696"/>
      <c r="EB46" s="696"/>
      <c r="EC46" s="697"/>
    </row>
    <row r="47" spans="2:133" ht="11.25" customHeight="1" x14ac:dyDescent="0.15">
      <c r="B47" s="225"/>
      <c r="CD47" s="663"/>
      <c r="CE47" s="664"/>
      <c r="CF47" s="620" t="s">
        <v>366</v>
      </c>
      <c r="CG47" s="621"/>
      <c r="CH47" s="621"/>
      <c r="CI47" s="621"/>
      <c r="CJ47" s="621"/>
      <c r="CK47" s="621"/>
      <c r="CL47" s="621"/>
      <c r="CM47" s="621"/>
      <c r="CN47" s="621"/>
      <c r="CO47" s="621"/>
      <c r="CP47" s="621"/>
      <c r="CQ47" s="622"/>
      <c r="CR47" s="623">
        <v>190270</v>
      </c>
      <c r="CS47" s="654"/>
      <c r="CT47" s="654"/>
      <c r="CU47" s="654"/>
      <c r="CV47" s="654"/>
      <c r="CW47" s="654"/>
      <c r="CX47" s="654"/>
      <c r="CY47" s="655"/>
      <c r="CZ47" s="628">
        <v>2.8</v>
      </c>
      <c r="DA47" s="656"/>
      <c r="DB47" s="656"/>
      <c r="DC47" s="658"/>
      <c r="DD47" s="632">
        <v>45760</v>
      </c>
      <c r="DE47" s="654"/>
      <c r="DF47" s="654"/>
      <c r="DG47" s="654"/>
      <c r="DH47" s="654"/>
      <c r="DI47" s="654"/>
      <c r="DJ47" s="654"/>
      <c r="DK47" s="655"/>
      <c r="DL47" s="692"/>
      <c r="DM47" s="693"/>
      <c r="DN47" s="693"/>
      <c r="DO47" s="693"/>
      <c r="DP47" s="693"/>
      <c r="DQ47" s="693"/>
      <c r="DR47" s="693"/>
      <c r="DS47" s="693"/>
      <c r="DT47" s="693"/>
      <c r="DU47" s="693"/>
      <c r="DV47" s="694"/>
      <c r="DW47" s="695"/>
      <c r="DX47" s="696"/>
      <c r="DY47" s="696"/>
      <c r="DZ47" s="696"/>
      <c r="EA47" s="696"/>
      <c r="EB47" s="696"/>
      <c r="EC47" s="697"/>
    </row>
    <row r="48" spans="2:133" x14ac:dyDescent="0.15">
      <c r="B48" s="225"/>
      <c r="CD48" s="665"/>
      <c r="CE48" s="666"/>
      <c r="CF48" s="620" t="s">
        <v>367</v>
      </c>
      <c r="CG48" s="621"/>
      <c r="CH48" s="621"/>
      <c r="CI48" s="621"/>
      <c r="CJ48" s="621"/>
      <c r="CK48" s="621"/>
      <c r="CL48" s="621"/>
      <c r="CM48" s="621"/>
      <c r="CN48" s="621"/>
      <c r="CO48" s="621"/>
      <c r="CP48" s="621"/>
      <c r="CQ48" s="622"/>
      <c r="CR48" s="623" t="s">
        <v>232</v>
      </c>
      <c r="CS48" s="624"/>
      <c r="CT48" s="624"/>
      <c r="CU48" s="624"/>
      <c r="CV48" s="624"/>
      <c r="CW48" s="624"/>
      <c r="CX48" s="624"/>
      <c r="CY48" s="625"/>
      <c r="CZ48" s="628" t="s">
        <v>232</v>
      </c>
      <c r="DA48" s="629"/>
      <c r="DB48" s="629"/>
      <c r="DC48" s="635"/>
      <c r="DD48" s="632" t="s">
        <v>232</v>
      </c>
      <c r="DE48" s="624"/>
      <c r="DF48" s="624"/>
      <c r="DG48" s="624"/>
      <c r="DH48" s="624"/>
      <c r="DI48" s="624"/>
      <c r="DJ48" s="624"/>
      <c r="DK48" s="625"/>
      <c r="DL48" s="692"/>
      <c r="DM48" s="693"/>
      <c r="DN48" s="693"/>
      <c r="DO48" s="693"/>
      <c r="DP48" s="693"/>
      <c r="DQ48" s="693"/>
      <c r="DR48" s="693"/>
      <c r="DS48" s="693"/>
      <c r="DT48" s="693"/>
      <c r="DU48" s="693"/>
      <c r="DV48" s="694"/>
      <c r="DW48" s="695"/>
      <c r="DX48" s="696"/>
      <c r="DY48" s="696"/>
      <c r="DZ48" s="696"/>
      <c r="EA48" s="696"/>
      <c r="EB48" s="696"/>
      <c r="EC48" s="697"/>
    </row>
    <row r="49" spans="2:133" ht="11.25" customHeight="1" x14ac:dyDescent="0.15">
      <c r="B49" s="225"/>
      <c r="CD49" s="644" t="s">
        <v>368</v>
      </c>
      <c r="CE49" s="645"/>
      <c r="CF49" s="645"/>
      <c r="CG49" s="645"/>
      <c r="CH49" s="645"/>
      <c r="CI49" s="645"/>
      <c r="CJ49" s="645"/>
      <c r="CK49" s="645"/>
      <c r="CL49" s="645"/>
      <c r="CM49" s="645"/>
      <c r="CN49" s="645"/>
      <c r="CO49" s="645"/>
      <c r="CP49" s="645"/>
      <c r="CQ49" s="646"/>
      <c r="CR49" s="698">
        <v>6787780</v>
      </c>
      <c r="CS49" s="682"/>
      <c r="CT49" s="682"/>
      <c r="CU49" s="682"/>
      <c r="CV49" s="682"/>
      <c r="CW49" s="682"/>
      <c r="CX49" s="682"/>
      <c r="CY49" s="711"/>
      <c r="CZ49" s="703">
        <v>100</v>
      </c>
      <c r="DA49" s="712"/>
      <c r="DB49" s="712"/>
      <c r="DC49" s="713"/>
      <c r="DD49" s="714">
        <v>5111962</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ElT3w3a9OUamCDmRogtd0V4tMpuiwucVZvwDjz2DcXFQ5PZj03ebQ6jlJxufEzHr/Cds0R4Vy9KVQHwkucRB/g==" saltValue="XUKFFsrNA/GHafFcJKLjIg==" spinCount="100000" sheet="1" objects="1" scenarios="1"/>
  <mergeCells count="603">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D42:DK42"/>
    <mergeCell ref="DL42:DV42"/>
    <mergeCell ref="DW42:EC42"/>
    <mergeCell ref="CD43:CQ43"/>
    <mergeCell ref="CR43:CY43"/>
    <mergeCell ref="CZ43:DC43"/>
    <mergeCell ref="DD43:DK43"/>
    <mergeCell ref="DL43:DV43"/>
    <mergeCell ref="DW43:EC43"/>
    <mergeCell ref="AQ42:AY42"/>
    <mergeCell ref="AZ42:BF42"/>
    <mergeCell ref="BM42:BU42"/>
    <mergeCell ref="BV42:CB42"/>
    <mergeCell ref="CD42:CQ42"/>
    <mergeCell ref="CR42:CY42"/>
    <mergeCell ref="CD41:CQ41"/>
    <mergeCell ref="CR41:CY41"/>
    <mergeCell ref="CZ41:DC41"/>
    <mergeCell ref="CZ42:DC42"/>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V38:CB38"/>
    <mergeCell ref="CD38:CQ38"/>
    <mergeCell ref="CR38:CY38"/>
    <mergeCell ref="CZ38:DC38"/>
    <mergeCell ref="DD38:DK38"/>
    <mergeCell ref="DW39:EC39"/>
    <mergeCell ref="B40:Q40"/>
    <mergeCell ref="R40:Y40"/>
    <mergeCell ref="Z40:AC40"/>
    <mergeCell ref="AD40:AK40"/>
    <mergeCell ref="AL40:AO40"/>
    <mergeCell ref="AQ40:AY40"/>
    <mergeCell ref="AZ40:BF40"/>
    <mergeCell ref="BG40:BK42"/>
    <mergeCell ref="BM40:BU40"/>
    <mergeCell ref="BV39:CB39"/>
    <mergeCell ref="CD39:CQ39"/>
    <mergeCell ref="CR39:CY39"/>
    <mergeCell ref="CZ39:DC39"/>
    <mergeCell ref="DD39:DK39"/>
    <mergeCell ref="DL39:DV39"/>
    <mergeCell ref="DD41:DK41"/>
    <mergeCell ref="DL41:DV41"/>
    <mergeCell ref="DW41:EC41"/>
    <mergeCell ref="B39:Q39"/>
    <mergeCell ref="R39:Y39"/>
    <mergeCell ref="Z39:AC39"/>
    <mergeCell ref="AD39:AK39"/>
    <mergeCell ref="AL39:AO39"/>
    <mergeCell ref="AQ39:AY39"/>
    <mergeCell ref="AZ39:BF39"/>
    <mergeCell ref="BG39:BU39"/>
    <mergeCell ref="BG38:BU38"/>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G35:CB35"/>
    <mergeCell ref="CD35:CQ35"/>
    <mergeCell ref="CR35:CY35"/>
    <mergeCell ref="CZ35:DC35"/>
    <mergeCell ref="DD35:DK35"/>
    <mergeCell ref="DL35:DV35"/>
    <mergeCell ref="B35:Q35"/>
    <mergeCell ref="R35:Y35"/>
    <mergeCell ref="Z35:AC35"/>
    <mergeCell ref="AD35:AK35"/>
    <mergeCell ref="AL35:AO35"/>
    <mergeCell ref="AQ35:BF35"/>
    <mergeCell ref="CD34:CQ34"/>
    <mergeCell ref="CR34:CY34"/>
    <mergeCell ref="CZ34:DC34"/>
    <mergeCell ref="DD34:DK34"/>
    <mergeCell ref="DL34:DV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AX32:BF32"/>
    <mergeCell ref="BG32:BL32"/>
    <mergeCell ref="BM32:BQ32"/>
    <mergeCell ref="BR32:BW32"/>
    <mergeCell ref="B32:Q32"/>
    <mergeCell ref="R32:Y32"/>
    <mergeCell ref="Z32:AC32"/>
    <mergeCell ref="AD32:AK32"/>
    <mergeCell ref="AL32:AO32"/>
    <mergeCell ref="AX31:BF31"/>
    <mergeCell ref="BG31:BL31"/>
    <mergeCell ref="BM31:BQ31"/>
    <mergeCell ref="BR31:BW31"/>
    <mergeCell ref="AD31:AK31"/>
    <mergeCell ref="AL31:AO31"/>
    <mergeCell ref="AP31:AS33"/>
    <mergeCell ref="AT31:AT33"/>
    <mergeCell ref="CR31:CY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L27:DV27"/>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S25:CB25"/>
    <mergeCell ref="CD25:CQ25"/>
    <mergeCell ref="CR25:CY25"/>
    <mergeCell ref="CZ25:DC25"/>
    <mergeCell ref="DD25:DK25"/>
    <mergeCell ref="CD27:CQ27"/>
    <mergeCell ref="CR27:CY27"/>
    <mergeCell ref="CZ27:DC27"/>
    <mergeCell ref="DD27:DK27"/>
    <mergeCell ref="B26:Q26"/>
    <mergeCell ref="R26:Y26"/>
    <mergeCell ref="Z26:AC26"/>
    <mergeCell ref="AD26:AK26"/>
    <mergeCell ref="AL26:AO26"/>
    <mergeCell ref="AP26:BF26"/>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CD21:CQ21"/>
    <mergeCell ref="CR21:CY21"/>
    <mergeCell ref="CZ21:DC21"/>
    <mergeCell ref="DD21:DP21"/>
    <mergeCell ref="CD23:CQ23"/>
    <mergeCell ref="CR23:CY23"/>
    <mergeCell ref="CZ23:DC23"/>
    <mergeCell ref="DD23:DK23"/>
    <mergeCell ref="DL23:DV23"/>
    <mergeCell ref="B22:Q22"/>
    <mergeCell ref="R22:Y22"/>
    <mergeCell ref="Z22:AC22"/>
    <mergeCell ref="AD22:AK22"/>
    <mergeCell ref="AL22:AO22"/>
    <mergeCell ref="AP22:BF22"/>
    <mergeCell ref="BG22:BN22"/>
    <mergeCell ref="BO22:BR22"/>
    <mergeCell ref="BS22:CB22"/>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735" t="s">
        <v>369</v>
      </c>
      <c r="B2" s="735"/>
      <c r="C2" s="735"/>
      <c r="D2" s="735"/>
      <c r="E2" s="735"/>
      <c r="F2" s="735"/>
      <c r="G2" s="735"/>
      <c r="H2" s="735"/>
      <c r="I2" s="735"/>
      <c r="J2" s="735"/>
      <c r="K2" s="735"/>
      <c r="L2" s="735"/>
      <c r="M2" s="735"/>
      <c r="N2" s="735"/>
      <c r="O2" s="735"/>
      <c r="P2" s="735"/>
      <c r="Q2" s="735"/>
      <c r="R2" s="735"/>
      <c r="S2" s="735"/>
      <c r="T2" s="735"/>
      <c r="U2" s="735"/>
      <c r="V2" s="735"/>
      <c r="W2" s="735"/>
      <c r="X2" s="735"/>
      <c r="Y2" s="735"/>
      <c r="Z2" s="735"/>
      <c r="AA2" s="735"/>
      <c r="AB2" s="735"/>
      <c r="AC2" s="735"/>
      <c r="AD2" s="735"/>
      <c r="AE2" s="735"/>
      <c r="AF2" s="735"/>
      <c r="AG2" s="735"/>
      <c r="AH2" s="735"/>
      <c r="AI2" s="735"/>
      <c r="AJ2" s="735"/>
      <c r="AK2" s="735"/>
      <c r="AL2" s="735"/>
      <c r="AM2" s="735"/>
      <c r="AN2" s="735"/>
      <c r="AO2" s="735"/>
      <c r="AP2" s="735"/>
      <c r="AQ2" s="735"/>
      <c r="AR2" s="735"/>
      <c r="AS2" s="735"/>
      <c r="AT2" s="735"/>
      <c r="AU2" s="735"/>
      <c r="AV2" s="735"/>
      <c r="AW2" s="735"/>
      <c r="AX2" s="735"/>
      <c r="AY2" s="735"/>
      <c r="AZ2" s="735"/>
      <c r="BA2" s="735"/>
      <c r="BB2" s="735"/>
      <c r="BC2" s="735"/>
      <c r="BD2" s="735"/>
      <c r="BE2" s="735"/>
      <c r="BF2" s="735"/>
      <c r="BG2" s="735"/>
      <c r="BH2" s="735"/>
      <c r="BI2" s="735"/>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736" t="s">
        <v>370</v>
      </c>
      <c r="DK2" s="737"/>
      <c r="DL2" s="737"/>
      <c r="DM2" s="737"/>
      <c r="DN2" s="737"/>
      <c r="DO2" s="738"/>
      <c r="DP2" s="228"/>
      <c r="DQ2" s="736" t="s">
        <v>371</v>
      </c>
      <c r="DR2" s="737"/>
      <c r="DS2" s="737"/>
      <c r="DT2" s="737"/>
      <c r="DU2" s="737"/>
      <c r="DV2" s="737"/>
      <c r="DW2" s="737"/>
      <c r="DX2" s="737"/>
      <c r="DY2" s="737"/>
      <c r="DZ2" s="738"/>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739" t="s">
        <v>372</v>
      </c>
      <c r="B4" s="739"/>
      <c r="C4" s="739"/>
      <c r="D4" s="739"/>
      <c r="E4" s="739"/>
      <c r="F4" s="739"/>
      <c r="G4" s="739"/>
      <c r="H4" s="739"/>
      <c r="I4" s="739"/>
      <c r="J4" s="739"/>
      <c r="K4" s="739"/>
      <c r="L4" s="739"/>
      <c r="M4" s="739"/>
      <c r="N4" s="739"/>
      <c r="O4" s="739"/>
      <c r="P4" s="739"/>
      <c r="Q4" s="739"/>
      <c r="R4" s="739"/>
      <c r="S4" s="739"/>
      <c r="T4" s="739"/>
      <c r="U4" s="739"/>
      <c r="V4" s="739"/>
      <c r="W4" s="739"/>
      <c r="X4" s="739"/>
      <c r="Y4" s="739"/>
      <c r="Z4" s="739"/>
      <c r="AA4" s="739"/>
      <c r="AB4" s="739"/>
      <c r="AC4" s="739"/>
      <c r="AD4" s="739"/>
      <c r="AE4" s="739"/>
      <c r="AF4" s="739"/>
      <c r="AG4" s="739"/>
      <c r="AH4" s="739"/>
      <c r="AI4" s="739"/>
      <c r="AJ4" s="739"/>
      <c r="AK4" s="739"/>
      <c r="AL4" s="739"/>
      <c r="AM4" s="739"/>
      <c r="AN4" s="739"/>
      <c r="AO4" s="739"/>
      <c r="AP4" s="739"/>
      <c r="AQ4" s="739"/>
      <c r="AR4" s="739"/>
      <c r="AS4" s="739"/>
      <c r="AT4" s="739"/>
      <c r="AU4" s="739"/>
      <c r="AV4" s="739"/>
      <c r="AW4" s="739"/>
      <c r="AX4" s="739"/>
      <c r="AY4" s="739"/>
      <c r="AZ4" s="232"/>
      <c r="BA4" s="232"/>
      <c r="BB4" s="232"/>
      <c r="BC4" s="232"/>
      <c r="BD4" s="232"/>
      <c r="BE4" s="233"/>
      <c r="BF4" s="233"/>
      <c r="BG4" s="233"/>
      <c r="BH4" s="233"/>
      <c r="BI4" s="233"/>
      <c r="BJ4" s="233"/>
      <c r="BK4" s="233"/>
      <c r="BL4" s="233"/>
      <c r="BM4" s="233"/>
      <c r="BN4" s="233"/>
      <c r="BO4" s="233"/>
      <c r="BP4" s="233"/>
      <c r="BQ4" s="740" t="s">
        <v>373</v>
      </c>
      <c r="BR4" s="740"/>
      <c r="BS4" s="740"/>
      <c r="BT4" s="740"/>
      <c r="BU4" s="740"/>
      <c r="BV4" s="740"/>
      <c r="BW4" s="740"/>
      <c r="BX4" s="740"/>
      <c r="BY4" s="740"/>
      <c r="BZ4" s="740"/>
      <c r="CA4" s="740"/>
      <c r="CB4" s="740"/>
      <c r="CC4" s="740"/>
      <c r="CD4" s="740"/>
      <c r="CE4" s="740"/>
      <c r="CF4" s="740"/>
      <c r="CG4" s="740"/>
      <c r="CH4" s="740"/>
      <c r="CI4" s="740"/>
      <c r="CJ4" s="740"/>
      <c r="CK4" s="740"/>
      <c r="CL4" s="740"/>
      <c r="CM4" s="740"/>
      <c r="CN4" s="740"/>
      <c r="CO4" s="740"/>
      <c r="CP4" s="740"/>
      <c r="CQ4" s="740"/>
      <c r="CR4" s="740"/>
      <c r="CS4" s="740"/>
      <c r="CT4" s="740"/>
      <c r="CU4" s="740"/>
      <c r="CV4" s="740"/>
      <c r="CW4" s="740"/>
      <c r="CX4" s="740"/>
      <c r="CY4" s="740"/>
      <c r="CZ4" s="740"/>
      <c r="DA4" s="740"/>
      <c r="DB4" s="740"/>
      <c r="DC4" s="740"/>
      <c r="DD4" s="740"/>
      <c r="DE4" s="740"/>
      <c r="DF4" s="740"/>
      <c r="DG4" s="740"/>
      <c r="DH4" s="740"/>
      <c r="DI4" s="740"/>
      <c r="DJ4" s="740"/>
      <c r="DK4" s="740"/>
      <c r="DL4" s="740"/>
      <c r="DM4" s="740"/>
      <c r="DN4" s="740"/>
      <c r="DO4" s="740"/>
      <c r="DP4" s="740"/>
      <c r="DQ4" s="740"/>
      <c r="DR4" s="740"/>
      <c r="DS4" s="740"/>
      <c r="DT4" s="740"/>
      <c r="DU4" s="740"/>
      <c r="DV4" s="740"/>
      <c r="DW4" s="740"/>
      <c r="DX4" s="740"/>
      <c r="DY4" s="740"/>
      <c r="DZ4" s="740"/>
      <c r="EA4" s="234"/>
    </row>
    <row r="5" spans="1:131" s="235" customFormat="1" ht="26.25" customHeight="1" x14ac:dyDescent="0.15">
      <c r="A5" s="729" t="s">
        <v>374</v>
      </c>
      <c r="B5" s="730"/>
      <c r="C5" s="730"/>
      <c r="D5" s="730"/>
      <c r="E5" s="730"/>
      <c r="F5" s="730"/>
      <c r="G5" s="730"/>
      <c r="H5" s="730"/>
      <c r="I5" s="730"/>
      <c r="J5" s="730"/>
      <c r="K5" s="730"/>
      <c r="L5" s="730"/>
      <c r="M5" s="730"/>
      <c r="N5" s="730"/>
      <c r="O5" s="730"/>
      <c r="P5" s="731"/>
      <c r="Q5" s="725" t="s">
        <v>375</v>
      </c>
      <c r="R5" s="721"/>
      <c r="S5" s="721"/>
      <c r="T5" s="721"/>
      <c r="U5" s="722"/>
      <c r="V5" s="725" t="s">
        <v>376</v>
      </c>
      <c r="W5" s="721"/>
      <c r="X5" s="721"/>
      <c r="Y5" s="721"/>
      <c r="Z5" s="722"/>
      <c r="AA5" s="725" t="s">
        <v>377</v>
      </c>
      <c r="AB5" s="721"/>
      <c r="AC5" s="721"/>
      <c r="AD5" s="721"/>
      <c r="AE5" s="721"/>
      <c r="AF5" s="741" t="s">
        <v>378</v>
      </c>
      <c r="AG5" s="721"/>
      <c r="AH5" s="721"/>
      <c r="AI5" s="721"/>
      <c r="AJ5" s="727"/>
      <c r="AK5" s="721" t="s">
        <v>379</v>
      </c>
      <c r="AL5" s="721"/>
      <c r="AM5" s="721"/>
      <c r="AN5" s="721"/>
      <c r="AO5" s="722"/>
      <c r="AP5" s="725" t="s">
        <v>380</v>
      </c>
      <c r="AQ5" s="721"/>
      <c r="AR5" s="721"/>
      <c r="AS5" s="721"/>
      <c r="AT5" s="722"/>
      <c r="AU5" s="725" t="s">
        <v>381</v>
      </c>
      <c r="AV5" s="721"/>
      <c r="AW5" s="721"/>
      <c r="AX5" s="721"/>
      <c r="AY5" s="727"/>
      <c r="AZ5" s="232"/>
      <c r="BA5" s="232"/>
      <c r="BB5" s="232"/>
      <c r="BC5" s="232"/>
      <c r="BD5" s="232"/>
      <c r="BE5" s="233"/>
      <c r="BF5" s="233"/>
      <c r="BG5" s="233"/>
      <c r="BH5" s="233"/>
      <c r="BI5" s="233"/>
      <c r="BJ5" s="233"/>
      <c r="BK5" s="233"/>
      <c r="BL5" s="233"/>
      <c r="BM5" s="233"/>
      <c r="BN5" s="233"/>
      <c r="BO5" s="233"/>
      <c r="BP5" s="233"/>
      <c r="BQ5" s="729" t="s">
        <v>382</v>
      </c>
      <c r="BR5" s="730"/>
      <c r="BS5" s="730"/>
      <c r="BT5" s="730"/>
      <c r="BU5" s="730"/>
      <c r="BV5" s="730"/>
      <c r="BW5" s="730"/>
      <c r="BX5" s="730"/>
      <c r="BY5" s="730"/>
      <c r="BZ5" s="730"/>
      <c r="CA5" s="730"/>
      <c r="CB5" s="730"/>
      <c r="CC5" s="730"/>
      <c r="CD5" s="730"/>
      <c r="CE5" s="730"/>
      <c r="CF5" s="730"/>
      <c r="CG5" s="731"/>
      <c r="CH5" s="725" t="s">
        <v>383</v>
      </c>
      <c r="CI5" s="721"/>
      <c r="CJ5" s="721"/>
      <c r="CK5" s="721"/>
      <c r="CL5" s="722"/>
      <c r="CM5" s="725" t="s">
        <v>384</v>
      </c>
      <c r="CN5" s="721"/>
      <c r="CO5" s="721"/>
      <c r="CP5" s="721"/>
      <c r="CQ5" s="722"/>
      <c r="CR5" s="725" t="s">
        <v>385</v>
      </c>
      <c r="CS5" s="721"/>
      <c r="CT5" s="721"/>
      <c r="CU5" s="721"/>
      <c r="CV5" s="722"/>
      <c r="CW5" s="725" t="s">
        <v>386</v>
      </c>
      <c r="CX5" s="721"/>
      <c r="CY5" s="721"/>
      <c r="CZ5" s="721"/>
      <c r="DA5" s="722"/>
      <c r="DB5" s="725" t="s">
        <v>387</v>
      </c>
      <c r="DC5" s="721"/>
      <c r="DD5" s="721"/>
      <c r="DE5" s="721"/>
      <c r="DF5" s="722"/>
      <c r="DG5" s="774" t="s">
        <v>388</v>
      </c>
      <c r="DH5" s="775"/>
      <c r="DI5" s="775"/>
      <c r="DJ5" s="775"/>
      <c r="DK5" s="776"/>
      <c r="DL5" s="774" t="s">
        <v>389</v>
      </c>
      <c r="DM5" s="775"/>
      <c r="DN5" s="775"/>
      <c r="DO5" s="775"/>
      <c r="DP5" s="776"/>
      <c r="DQ5" s="725" t="s">
        <v>390</v>
      </c>
      <c r="DR5" s="721"/>
      <c r="DS5" s="721"/>
      <c r="DT5" s="721"/>
      <c r="DU5" s="722"/>
      <c r="DV5" s="725" t="s">
        <v>381</v>
      </c>
      <c r="DW5" s="721"/>
      <c r="DX5" s="721"/>
      <c r="DY5" s="721"/>
      <c r="DZ5" s="727"/>
      <c r="EA5" s="234"/>
    </row>
    <row r="6" spans="1:131" s="235" customFormat="1" ht="26.25" customHeight="1" thickBot="1" x14ac:dyDescent="0.2">
      <c r="A6" s="732"/>
      <c r="B6" s="733"/>
      <c r="C6" s="733"/>
      <c r="D6" s="733"/>
      <c r="E6" s="733"/>
      <c r="F6" s="733"/>
      <c r="G6" s="733"/>
      <c r="H6" s="733"/>
      <c r="I6" s="733"/>
      <c r="J6" s="733"/>
      <c r="K6" s="733"/>
      <c r="L6" s="733"/>
      <c r="M6" s="733"/>
      <c r="N6" s="733"/>
      <c r="O6" s="733"/>
      <c r="P6" s="734"/>
      <c r="Q6" s="726"/>
      <c r="R6" s="723"/>
      <c r="S6" s="723"/>
      <c r="T6" s="723"/>
      <c r="U6" s="724"/>
      <c r="V6" s="726"/>
      <c r="W6" s="723"/>
      <c r="X6" s="723"/>
      <c r="Y6" s="723"/>
      <c r="Z6" s="724"/>
      <c r="AA6" s="726"/>
      <c r="AB6" s="723"/>
      <c r="AC6" s="723"/>
      <c r="AD6" s="723"/>
      <c r="AE6" s="723"/>
      <c r="AF6" s="742"/>
      <c r="AG6" s="723"/>
      <c r="AH6" s="723"/>
      <c r="AI6" s="723"/>
      <c r="AJ6" s="728"/>
      <c r="AK6" s="723"/>
      <c r="AL6" s="723"/>
      <c r="AM6" s="723"/>
      <c r="AN6" s="723"/>
      <c r="AO6" s="724"/>
      <c r="AP6" s="726"/>
      <c r="AQ6" s="723"/>
      <c r="AR6" s="723"/>
      <c r="AS6" s="723"/>
      <c r="AT6" s="724"/>
      <c r="AU6" s="726"/>
      <c r="AV6" s="723"/>
      <c r="AW6" s="723"/>
      <c r="AX6" s="723"/>
      <c r="AY6" s="728"/>
      <c r="AZ6" s="232"/>
      <c r="BA6" s="232"/>
      <c r="BB6" s="232"/>
      <c r="BC6" s="232"/>
      <c r="BD6" s="232"/>
      <c r="BE6" s="233"/>
      <c r="BF6" s="233"/>
      <c r="BG6" s="233"/>
      <c r="BH6" s="233"/>
      <c r="BI6" s="233"/>
      <c r="BJ6" s="233"/>
      <c r="BK6" s="233"/>
      <c r="BL6" s="233"/>
      <c r="BM6" s="233"/>
      <c r="BN6" s="233"/>
      <c r="BO6" s="233"/>
      <c r="BP6" s="233"/>
      <c r="BQ6" s="732"/>
      <c r="BR6" s="733"/>
      <c r="BS6" s="733"/>
      <c r="BT6" s="733"/>
      <c r="BU6" s="733"/>
      <c r="BV6" s="733"/>
      <c r="BW6" s="733"/>
      <c r="BX6" s="733"/>
      <c r="BY6" s="733"/>
      <c r="BZ6" s="733"/>
      <c r="CA6" s="733"/>
      <c r="CB6" s="733"/>
      <c r="CC6" s="733"/>
      <c r="CD6" s="733"/>
      <c r="CE6" s="733"/>
      <c r="CF6" s="733"/>
      <c r="CG6" s="734"/>
      <c r="CH6" s="726"/>
      <c r="CI6" s="723"/>
      <c r="CJ6" s="723"/>
      <c r="CK6" s="723"/>
      <c r="CL6" s="724"/>
      <c r="CM6" s="726"/>
      <c r="CN6" s="723"/>
      <c r="CO6" s="723"/>
      <c r="CP6" s="723"/>
      <c r="CQ6" s="724"/>
      <c r="CR6" s="726"/>
      <c r="CS6" s="723"/>
      <c r="CT6" s="723"/>
      <c r="CU6" s="723"/>
      <c r="CV6" s="724"/>
      <c r="CW6" s="726"/>
      <c r="CX6" s="723"/>
      <c r="CY6" s="723"/>
      <c r="CZ6" s="723"/>
      <c r="DA6" s="724"/>
      <c r="DB6" s="726"/>
      <c r="DC6" s="723"/>
      <c r="DD6" s="723"/>
      <c r="DE6" s="723"/>
      <c r="DF6" s="724"/>
      <c r="DG6" s="777"/>
      <c r="DH6" s="778"/>
      <c r="DI6" s="778"/>
      <c r="DJ6" s="778"/>
      <c r="DK6" s="779"/>
      <c r="DL6" s="777"/>
      <c r="DM6" s="778"/>
      <c r="DN6" s="778"/>
      <c r="DO6" s="778"/>
      <c r="DP6" s="779"/>
      <c r="DQ6" s="726"/>
      <c r="DR6" s="723"/>
      <c r="DS6" s="723"/>
      <c r="DT6" s="723"/>
      <c r="DU6" s="724"/>
      <c r="DV6" s="726"/>
      <c r="DW6" s="723"/>
      <c r="DX6" s="723"/>
      <c r="DY6" s="723"/>
      <c r="DZ6" s="728"/>
      <c r="EA6" s="234"/>
    </row>
    <row r="7" spans="1:131" s="235" customFormat="1" ht="26.25" customHeight="1" thickTop="1" x14ac:dyDescent="0.15">
      <c r="A7" s="236">
        <v>1</v>
      </c>
      <c r="B7" s="760" t="s">
        <v>391</v>
      </c>
      <c r="C7" s="761"/>
      <c r="D7" s="761"/>
      <c r="E7" s="761"/>
      <c r="F7" s="761"/>
      <c r="G7" s="761"/>
      <c r="H7" s="761"/>
      <c r="I7" s="761"/>
      <c r="J7" s="761"/>
      <c r="K7" s="761"/>
      <c r="L7" s="761"/>
      <c r="M7" s="761"/>
      <c r="N7" s="761"/>
      <c r="O7" s="761"/>
      <c r="P7" s="762"/>
      <c r="Q7" s="763">
        <v>7461</v>
      </c>
      <c r="R7" s="764"/>
      <c r="S7" s="764"/>
      <c r="T7" s="764"/>
      <c r="U7" s="764"/>
      <c r="V7" s="764">
        <v>6969</v>
      </c>
      <c r="W7" s="764"/>
      <c r="X7" s="764"/>
      <c r="Y7" s="764"/>
      <c r="Z7" s="764"/>
      <c r="AA7" s="764">
        <v>492</v>
      </c>
      <c r="AB7" s="764"/>
      <c r="AC7" s="764"/>
      <c r="AD7" s="764"/>
      <c r="AE7" s="765"/>
      <c r="AF7" s="766">
        <v>402</v>
      </c>
      <c r="AG7" s="767"/>
      <c r="AH7" s="767"/>
      <c r="AI7" s="767"/>
      <c r="AJ7" s="768"/>
      <c r="AK7" s="769"/>
      <c r="AL7" s="770"/>
      <c r="AM7" s="770"/>
      <c r="AN7" s="770"/>
      <c r="AO7" s="770"/>
      <c r="AP7" s="770">
        <v>5588</v>
      </c>
      <c r="AQ7" s="770"/>
      <c r="AR7" s="770"/>
      <c r="AS7" s="770"/>
      <c r="AT7" s="770"/>
      <c r="AU7" s="771"/>
      <c r="AV7" s="771"/>
      <c r="AW7" s="771"/>
      <c r="AX7" s="771"/>
      <c r="AY7" s="772"/>
      <c r="AZ7" s="232"/>
      <c r="BA7" s="232"/>
      <c r="BB7" s="232"/>
      <c r="BC7" s="232"/>
      <c r="BD7" s="232"/>
      <c r="BE7" s="233"/>
      <c r="BF7" s="233"/>
      <c r="BG7" s="233"/>
      <c r="BH7" s="233"/>
      <c r="BI7" s="233"/>
      <c r="BJ7" s="233"/>
      <c r="BK7" s="233"/>
      <c r="BL7" s="233"/>
      <c r="BM7" s="233"/>
      <c r="BN7" s="233"/>
      <c r="BO7" s="233"/>
      <c r="BP7" s="233"/>
      <c r="BQ7" s="236">
        <v>1</v>
      </c>
      <c r="BR7" s="237"/>
      <c r="BS7" s="746" t="s">
        <v>582</v>
      </c>
      <c r="BT7" s="747"/>
      <c r="BU7" s="747"/>
      <c r="BV7" s="747"/>
      <c r="BW7" s="747"/>
      <c r="BX7" s="747"/>
      <c r="BY7" s="747"/>
      <c r="BZ7" s="747"/>
      <c r="CA7" s="747"/>
      <c r="CB7" s="747"/>
      <c r="CC7" s="747"/>
      <c r="CD7" s="747"/>
      <c r="CE7" s="747"/>
      <c r="CF7" s="747"/>
      <c r="CG7" s="773"/>
      <c r="CH7" s="743">
        <v>-3</v>
      </c>
      <c r="CI7" s="744"/>
      <c r="CJ7" s="744"/>
      <c r="CK7" s="744"/>
      <c r="CL7" s="745"/>
      <c r="CM7" s="743">
        <v>48</v>
      </c>
      <c r="CN7" s="744"/>
      <c r="CO7" s="744"/>
      <c r="CP7" s="744"/>
      <c r="CQ7" s="745"/>
      <c r="CR7" s="743"/>
      <c r="CS7" s="744"/>
      <c r="CT7" s="744"/>
      <c r="CU7" s="744"/>
      <c r="CV7" s="745"/>
      <c r="CW7" s="743"/>
      <c r="CX7" s="744"/>
      <c r="CY7" s="744"/>
      <c r="CZ7" s="744"/>
      <c r="DA7" s="745"/>
      <c r="DB7" s="743"/>
      <c r="DC7" s="744"/>
      <c r="DD7" s="744"/>
      <c r="DE7" s="744"/>
      <c r="DF7" s="745"/>
      <c r="DG7" s="743"/>
      <c r="DH7" s="744"/>
      <c r="DI7" s="744"/>
      <c r="DJ7" s="744"/>
      <c r="DK7" s="745"/>
      <c r="DL7" s="743"/>
      <c r="DM7" s="744"/>
      <c r="DN7" s="744"/>
      <c r="DO7" s="744"/>
      <c r="DP7" s="745"/>
      <c r="DQ7" s="743"/>
      <c r="DR7" s="744"/>
      <c r="DS7" s="744"/>
      <c r="DT7" s="744"/>
      <c r="DU7" s="745"/>
      <c r="DV7" s="746"/>
      <c r="DW7" s="747"/>
      <c r="DX7" s="747"/>
      <c r="DY7" s="747"/>
      <c r="DZ7" s="748"/>
      <c r="EA7" s="234"/>
    </row>
    <row r="8" spans="1:131" s="235" customFormat="1" ht="26.25" customHeight="1" x14ac:dyDescent="0.15">
      <c r="A8" s="238">
        <v>2</v>
      </c>
      <c r="B8" s="749"/>
      <c r="C8" s="750"/>
      <c r="D8" s="750"/>
      <c r="E8" s="750"/>
      <c r="F8" s="750"/>
      <c r="G8" s="750"/>
      <c r="H8" s="750"/>
      <c r="I8" s="750"/>
      <c r="J8" s="750"/>
      <c r="K8" s="750"/>
      <c r="L8" s="750"/>
      <c r="M8" s="750"/>
      <c r="N8" s="750"/>
      <c r="O8" s="750"/>
      <c r="P8" s="751"/>
      <c r="Q8" s="752"/>
      <c r="R8" s="753"/>
      <c r="S8" s="753"/>
      <c r="T8" s="753"/>
      <c r="U8" s="753"/>
      <c r="V8" s="753"/>
      <c r="W8" s="753"/>
      <c r="X8" s="753"/>
      <c r="Y8" s="753"/>
      <c r="Z8" s="753"/>
      <c r="AA8" s="753"/>
      <c r="AB8" s="753"/>
      <c r="AC8" s="753"/>
      <c r="AD8" s="753"/>
      <c r="AE8" s="754"/>
      <c r="AF8" s="755"/>
      <c r="AG8" s="756"/>
      <c r="AH8" s="756"/>
      <c r="AI8" s="756"/>
      <c r="AJ8" s="757"/>
      <c r="AK8" s="758"/>
      <c r="AL8" s="759"/>
      <c r="AM8" s="759"/>
      <c r="AN8" s="759"/>
      <c r="AO8" s="759"/>
      <c r="AP8" s="759"/>
      <c r="AQ8" s="759"/>
      <c r="AR8" s="759"/>
      <c r="AS8" s="759"/>
      <c r="AT8" s="759"/>
      <c r="AU8" s="780"/>
      <c r="AV8" s="780"/>
      <c r="AW8" s="780"/>
      <c r="AX8" s="780"/>
      <c r="AY8" s="781"/>
      <c r="AZ8" s="232"/>
      <c r="BA8" s="232"/>
      <c r="BB8" s="232"/>
      <c r="BC8" s="232"/>
      <c r="BD8" s="232"/>
      <c r="BE8" s="233"/>
      <c r="BF8" s="233"/>
      <c r="BG8" s="233"/>
      <c r="BH8" s="233"/>
      <c r="BI8" s="233"/>
      <c r="BJ8" s="233"/>
      <c r="BK8" s="233"/>
      <c r="BL8" s="233"/>
      <c r="BM8" s="233"/>
      <c r="BN8" s="233"/>
      <c r="BO8" s="233"/>
      <c r="BP8" s="233"/>
      <c r="BQ8" s="238">
        <v>2</v>
      </c>
      <c r="BR8" s="239"/>
      <c r="BS8" s="782"/>
      <c r="BT8" s="783"/>
      <c r="BU8" s="783"/>
      <c r="BV8" s="783"/>
      <c r="BW8" s="783"/>
      <c r="BX8" s="783"/>
      <c r="BY8" s="783"/>
      <c r="BZ8" s="783"/>
      <c r="CA8" s="783"/>
      <c r="CB8" s="783"/>
      <c r="CC8" s="783"/>
      <c r="CD8" s="783"/>
      <c r="CE8" s="783"/>
      <c r="CF8" s="783"/>
      <c r="CG8" s="784"/>
      <c r="CH8" s="785"/>
      <c r="CI8" s="786"/>
      <c r="CJ8" s="786"/>
      <c r="CK8" s="786"/>
      <c r="CL8" s="787"/>
      <c r="CM8" s="785"/>
      <c r="CN8" s="786"/>
      <c r="CO8" s="786"/>
      <c r="CP8" s="786"/>
      <c r="CQ8" s="787"/>
      <c r="CR8" s="785"/>
      <c r="CS8" s="786"/>
      <c r="CT8" s="786"/>
      <c r="CU8" s="786"/>
      <c r="CV8" s="787"/>
      <c r="CW8" s="785"/>
      <c r="CX8" s="786"/>
      <c r="CY8" s="786"/>
      <c r="CZ8" s="786"/>
      <c r="DA8" s="787"/>
      <c r="DB8" s="785"/>
      <c r="DC8" s="786"/>
      <c r="DD8" s="786"/>
      <c r="DE8" s="786"/>
      <c r="DF8" s="787"/>
      <c r="DG8" s="785"/>
      <c r="DH8" s="786"/>
      <c r="DI8" s="786"/>
      <c r="DJ8" s="786"/>
      <c r="DK8" s="787"/>
      <c r="DL8" s="785"/>
      <c r="DM8" s="786"/>
      <c r="DN8" s="786"/>
      <c r="DO8" s="786"/>
      <c r="DP8" s="787"/>
      <c r="DQ8" s="785"/>
      <c r="DR8" s="786"/>
      <c r="DS8" s="786"/>
      <c r="DT8" s="786"/>
      <c r="DU8" s="787"/>
      <c r="DV8" s="782"/>
      <c r="DW8" s="783"/>
      <c r="DX8" s="783"/>
      <c r="DY8" s="783"/>
      <c r="DZ8" s="788"/>
      <c r="EA8" s="234"/>
    </row>
    <row r="9" spans="1:131" s="235" customFormat="1" ht="26.25" customHeight="1" x14ac:dyDescent="0.15">
      <c r="A9" s="238">
        <v>3</v>
      </c>
      <c r="B9" s="749"/>
      <c r="C9" s="750"/>
      <c r="D9" s="750"/>
      <c r="E9" s="750"/>
      <c r="F9" s="750"/>
      <c r="G9" s="750"/>
      <c r="H9" s="750"/>
      <c r="I9" s="750"/>
      <c r="J9" s="750"/>
      <c r="K9" s="750"/>
      <c r="L9" s="750"/>
      <c r="M9" s="750"/>
      <c r="N9" s="750"/>
      <c r="O9" s="750"/>
      <c r="P9" s="751"/>
      <c r="Q9" s="752"/>
      <c r="R9" s="753"/>
      <c r="S9" s="753"/>
      <c r="T9" s="753"/>
      <c r="U9" s="753"/>
      <c r="V9" s="753"/>
      <c r="W9" s="753"/>
      <c r="X9" s="753"/>
      <c r="Y9" s="753"/>
      <c r="Z9" s="753"/>
      <c r="AA9" s="753"/>
      <c r="AB9" s="753"/>
      <c r="AC9" s="753"/>
      <c r="AD9" s="753"/>
      <c r="AE9" s="754"/>
      <c r="AF9" s="755"/>
      <c r="AG9" s="756"/>
      <c r="AH9" s="756"/>
      <c r="AI9" s="756"/>
      <c r="AJ9" s="757"/>
      <c r="AK9" s="758"/>
      <c r="AL9" s="759"/>
      <c r="AM9" s="759"/>
      <c r="AN9" s="759"/>
      <c r="AO9" s="759"/>
      <c r="AP9" s="759"/>
      <c r="AQ9" s="759"/>
      <c r="AR9" s="759"/>
      <c r="AS9" s="759"/>
      <c r="AT9" s="759"/>
      <c r="AU9" s="780"/>
      <c r="AV9" s="780"/>
      <c r="AW9" s="780"/>
      <c r="AX9" s="780"/>
      <c r="AY9" s="781"/>
      <c r="AZ9" s="232"/>
      <c r="BA9" s="232"/>
      <c r="BB9" s="232"/>
      <c r="BC9" s="232"/>
      <c r="BD9" s="232"/>
      <c r="BE9" s="233"/>
      <c r="BF9" s="233"/>
      <c r="BG9" s="233"/>
      <c r="BH9" s="233"/>
      <c r="BI9" s="233"/>
      <c r="BJ9" s="233"/>
      <c r="BK9" s="233"/>
      <c r="BL9" s="233"/>
      <c r="BM9" s="233"/>
      <c r="BN9" s="233"/>
      <c r="BO9" s="233"/>
      <c r="BP9" s="233"/>
      <c r="BQ9" s="238">
        <v>3</v>
      </c>
      <c r="BR9" s="239"/>
      <c r="BS9" s="782"/>
      <c r="BT9" s="783"/>
      <c r="BU9" s="783"/>
      <c r="BV9" s="783"/>
      <c r="BW9" s="783"/>
      <c r="BX9" s="783"/>
      <c r="BY9" s="783"/>
      <c r="BZ9" s="783"/>
      <c r="CA9" s="783"/>
      <c r="CB9" s="783"/>
      <c r="CC9" s="783"/>
      <c r="CD9" s="783"/>
      <c r="CE9" s="783"/>
      <c r="CF9" s="783"/>
      <c r="CG9" s="784"/>
      <c r="CH9" s="785"/>
      <c r="CI9" s="786"/>
      <c r="CJ9" s="786"/>
      <c r="CK9" s="786"/>
      <c r="CL9" s="787"/>
      <c r="CM9" s="785"/>
      <c r="CN9" s="786"/>
      <c r="CO9" s="786"/>
      <c r="CP9" s="786"/>
      <c r="CQ9" s="787"/>
      <c r="CR9" s="785"/>
      <c r="CS9" s="786"/>
      <c r="CT9" s="786"/>
      <c r="CU9" s="786"/>
      <c r="CV9" s="787"/>
      <c r="CW9" s="785"/>
      <c r="CX9" s="786"/>
      <c r="CY9" s="786"/>
      <c r="CZ9" s="786"/>
      <c r="DA9" s="787"/>
      <c r="DB9" s="785"/>
      <c r="DC9" s="786"/>
      <c r="DD9" s="786"/>
      <c r="DE9" s="786"/>
      <c r="DF9" s="787"/>
      <c r="DG9" s="785"/>
      <c r="DH9" s="786"/>
      <c r="DI9" s="786"/>
      <c r="DJ9" s="786"/>
      <c r="DK9" s="787"/>
      <c r="DL9" s="785"/>
      <c r="DM9" s="786"/>
      <c r="DN9" s="786"/>
      <c r="DO9" s="786"/>
      <c r="DP9" s="787"/>
      <c r="DQ9" s="785"/>
      <c r="DR9" s="786"/>
      <c r="DS9" s="786"/>
      <c r="DT9" s="786"/>
      <c r="DU9" s="787"/>
      <c r="DV9" s="782"/>
      <c r="DW9" s="783"/>
      <c r="DX9" s="783"/>
      <c r="DY9" s="783"/>
      <c r="DZ9" s="788"/>
      <c r="EA9" s="234"/>
    </row>
    <row r="10" spans="1:131" s="235" customFormat="1" ht="26.25" customHeight="1" x14ac:dyDescent="0.15">
      <c r="A10" s="238">
        <v>4</v>
      </c>
      <c r="B10" s="749"/>
      <c r="C10" s="750"/>
      <c r="D10" s="750"/>
      <c r="E10" s="750"/>
      <c r="F10" s="750"/>
      <c r="G10" s="750"/>
      <c r="H10" s="750"/>
      <c r="I10" s="750"/>
      <c r="J10" s="750"/>
      <c r="K10" s="750"/>
      <c r="L10" s="750"/>
      <c r="M10" s="750"/>
      <c r="N10" s="750"/>
      <c r="O10" s="750"/>
      <c r="P10" s="751"/>
      <c r="Q10" s="752"/>
      <c r="R10" s="753"/>
      <c r="S10" s="753"/>
      <c r="T10" s="753"/>
      <c r="U10" s="753"/>
      <c r="V10" s="753"/>
      <c r="W10" s="753"/>
      <c r="X10" s="753"/>
      <c r="Y10" s="753"/>
      <c r="Z10" s="753"/>
      <c r="AA10" s="753"/>
      <c r="AB10" s="753"/>
      <c r="AC10" s="753"/>
      <c r="AD10" s="753"/>
      <c r="AE10" s="754"/>
      <c r="AF10" s="755"/>
      <c r="AG10" s="756"/>
      <c r="AH10" s="756"/>
      <c r="AI10" s="756"/>
      <c r="AJ10" s="757"/>
      <c r="AK10" s="758"/>
      <c r="AL10" s="759"/>
      <c r="AM10" s="759"/>
      <c r="AN10" s="759"/>
      <c r="AO10" s="759"/>
      <c r="AP10" s="759"/>
      <c r="AQ10" s="759"/>
      <c r="AR10" s="759"/>
      <c r="AS10" s="759"/>
      <c r="AT10" s="759"/>
      <c r="AU10" s="780"/>
      <c r="AV10" s="780"/>
      <c r="AW10" s="780"/>
      <c r="AX10" s="780"/>
      <c r="AY10" s="781"/>
      <c r="AZ10" s="232"/>
      <c r="BA10" s="232"/>
      <c r="BB10" s="232"/>
      <c r="BC10" s="232"/>
      <c r="BD10" s="232"/>
      <c r="BE10" s="233"/>
      <c r="BF10" s="233"/>
      <c r="BG10" s="233"/>
      <c r="BH10" s="233"/>
      <c r="BI10" s="233"/>
      <c r="BJ10" s="233"/>
      <c r="BK10" s="233"/>
      <c r="BL10" s="233"/>
      <c r="BM10" s="233"/>
      <c r="BN10" s="233"/>
      <c r="BO10" s="233"/>
      <c r="BP10" s="233"/>
      <c r="BQ10" s="238">
        <v>4</v>
      </c>
      <c r="BR10" s="239"/>
      <c r="BS10" s="782"/>
      <c r="BT10" s="783"/>
      <c r="BU10" s="783"/>
      <c r="BV10" s="783"/>
      <c r="BW10" s="783"/>
      <c r="BX10" s="783"/>
      <c r="BY10" s="783"/>
      <c r="BZ10" s="783"/>
      <c r="CA10" s="783"/>
      <c r="CB10" s="783"/>
      <c r="CC10" s="783"/>
      <c r="CD10" s="783"/>
      <c r="CE10" s="783"/>
      <c r="CF10" s="783"/>
      <c r="CG10" s="784"/>
      <c r="CH10" s="785"/>
      <c r="CI10" s="786"/>
      <c r="CJ10" s="786"/>
      <c r="CK10" s="786"/>
      <c r="CL10" s="787"/>
      <c r="CM10" s="785"/>
      <c r="CN10" s="786"/>
      <c r="CO10" s="786"/>
      <c r="CP10" s="786"/>
      <c r="CQ10" s="787"/>
      <c r="CR10" s="785"/>
      <c r="CS10" s="786"/>
      <c r="CT10" s="786"/>
      <c r="CU10" s="786"/>
      <c r="CV10" s="787"/>
      <c r="CW10" s="785"/>
      <c r="CX10" s="786"/>
      <c r="CY10" s="786"/>
      <c r="CZ10" s="786"/>
      <c r="DA10" s="787"/>
      <c r="DB10" s="785"/>
      <c r="DC10" s="786"/>
      <c r="DD10" s="786"/>
      <c r="DE10" s="786"/>
      <c r="DF10" s="787"/>
      <c r="DG10" s="785"/>
      <c r="DH10" s="786"/>
      <c r="DI10" s="786"/>
      <c r="DJ10" s="786"/>
      <c r="DK10" s="787"/>
      <c r="DL10" s="785"/>
      <c r="DM10" s="786"/>
      <c r="DN10" s="786"/>
      <c r="DO10" s="786"/>
      <c r="DP10" s="787"/>
      <c r="DQ10" s="785"/>
      <c r="DR10" s="786"/>
      <c r="DS10" s="786"/>
      <c r="DT10" s="786"/>
      <c r="DU10" s="787"/>
      <c r="DV10" s="782"/>
      <c r="DW10" s="783"/>
      <c r="DX10" s="783"/>
      <c r="DY10" s="783"/>
      <c r="DZ10" s="788"/>
      <c r="EA10" s="234"/>
    </row>
    <row r="11" spans="1:131" s="235" customFormat="1" ht="26.25" customHeight="1" x14ac:dyDescent="0.15">
      <c r="A11" s="238">
        <v>5</v>
      </c>
      <c r="B11" s="749"/>
      <c r="C11" s="750"/>
      <c r="D11" s="750"/>
      <c r="E11" s="750"/>
      <c r="F11" s="750"/>
      <c r="G11" s="750"/>
      <c r="H11" s="750"/>
      <c r="I11" s="750"/>
      <c r="J11" s="750"/>
      <c r="K11" s="750"/>
      <c r="L11" s="750"/>
      <c r="M11" s="750"/>
      <c r="N11" s="750"/>
      <c r="O11" s="750"/>
      <c r="P11" s="751"/>
      <c r="Q11" s="752"/>
      <c r="R11" s="753"/>
      <c r="S11" s="753"/>
      <c r="T11" s="753"/>
      <c r="U11" s="753"/>
      <c r="V11" s="753"/>
      <c r="W11" s="753"/>
      <c r="X11" s="753"/>
      <c r="Y11" s="753"/>
      <c r="Z11" s="753"/>
      <c r="AA11" s="753"/>
      <c r="AB11" s="753"/>
      <c r="AC11" s="753"/>
      <c r="AD11" s="753"/>
      <c r="AE11" s="754"/>
      <c r="AF11" s="755"/>
      <c r="AG11" s="756"/>
      <c r="AH11" s="756"/>
      <c r="AI11" s="756"/>
      <c r="AJ11" s="757"/>
      <c r="AK11" s="758"/>
      <c r="AL11" s="759"/>
      <c r="AM11" s="759"/>
      <c r="AN11" s="759"/>
      <c r="AO11" s="759"/>
      <c r="AP11" s="759"/>
      <c r="AQ11" s="759"/>
      <c r="AR11" s="759"/>
      <c r="AS11" s="759"/>
      <c r="AT11" s="759"/>
      <c r="AU11" s="780"/>
      <c r="AV11" s="780"/>
      <c r="AW11" s="780"/>
      <c r="AX11" s="780"/>
      <c r="AY11" s="781"/>
      <c r="AZ11" s="232"/>
      <c r="BA11" s="232"/>
      <c r="BB11" s="232"/>
      <c r="BC11" s="232"/>
      <c r="BD11" s="232"/>
      <c r="BE11" s="233"/>
      <c r="BF11" s="233"/>
      <c r="BG11" s="233"/>
      <c r="BH11" s="233"/>
      <c r="BI11" s="233"/>
      <c r="BJ11" s="233"/>
      <c r="BK11" s="233"/>
      <c r="BL11" s="233"/>
      <c r="BM11" s="233"/>
      <c r="BN11" s="233"/>
      <c r="BO11" s="233"/>
      <c r="BP11" s="233"/>
      <c r="BQ11" s="238">
        <v>5</v>
      </c>
      <c r="BR11" s="239"/>
      <c r="BS11" s="782"/>
      <c r="BT11" s="783"/>
      <c r="BU11" s="783"/>
      <c r="BV11" s="783"/>
      <c r="BW11" s="783"/>
      <c r="BX11" s="783"/>
      <c r="BY11" s="783"/>
      <c r="BZ11" s="783"/>
      <c r="CA11" s="783"/>
      <c r="CB11" s="783"/>
      <c r="CC11" s="783"/>
      <c r="CD11" s="783"/>
      <c r="CE11" s="783"/>
      <c r="CF11" s="783"/>
      <c r="CG11" s="784"/>
      <c r="CH11" s="785"/>
      <c r="CI11" s="786"/>
      <c r="CJ11" s="786"/>
      <c r="CK11" s="786"/>
      <c r="CL11" s="787"/>
      <c r="CM11" s="785"/>
      <c r="CN11" s="786"/>
      <c r="CO11" s="786"/>
      <c r="CP11" s="786"/>
      <c r="CQ11" s="787"/>
      <c r="CR11" s="785"/>
      <c r="CS11" s="786"/>
      <c r="CT11" s="786"/>
      <c r="CU11" s="786"/>
      <c r="CV11" s="787"/>
      <c r="CW11" s="785"/>
      <c r="CX11" s="786"/>
      <c r="CY11" s="786"/>
      <c r="CZ11" s="786"/>
      <c r="DA11" s="787"/>
      <c r="DB11" s="785"/>
      <c r="DC11" s="786"/>
      <c r="DD11" s="786"/>
      <c r="DE11" s="786"/>
      <c r="DF11" s="787"/>
      <c r="DG11" s="785"/>
      <c r="DH11" s="786"/>
      <c r="DI11" s="786"/>
      <c r="DJ11" s="786"/>
      <c r="DK11" s="787"/>
      <c r="DL11" s="785"/>
      <c r="DM11" s="786"/>
      <c r="DN11" s="786"/>
      <c r="DO11" s="786"/>
      <c r="DP11" s="787"/>
      <c r="DQ11" s="785"/>
      <c r="DR11" s="786"/>
      <c r="DS11" s="786"/>
      <c r="DT11" s="786"/>
      <c r="DU11" s="787"/>
      <c r="DV11" s="782"/>
      <c r="DW11" s="783"/>
      <c r="DX11" s="783"/>
      <c r="DY11" s="783"/>
      <c r="DZ11" s="788"/>
      <c r="EA11" s="234"/>
    </row>
    <row r="12" spans="1:131" s="235" customFormat="1" ht="26.25" customHeight="1" x14ac:dyDescent="0.15">
      <c r="A12" s="238">
        <v>6</v>
      </c>
      <c r="B12" s="749"/>
      <c r="C12" s="750"/>
      <c r="D12" s="750"/>
      <c r="E12" s="750"/>
      <c r="F12" s="750"/>
      <c r="G12" s="750"/>
      <c r="H12" s="750"/>
      <c r="I12" s="750"/>
      <c r="J12" s="750"/>
      <c r="K12" s="750"/>
      <c r="L12" s="750"/>
      <c r="M12" s="750"/>
      <c r="N12" s="750"/>
      <c r="O12" s="750"/>
      <c r="P12" s="751"/>
      <c r="Q12" s="752"/>
      <c r="R12" s="753"/>
      <c r="S12" s="753"/>
      <c r="T12" s="753"/>
      <c r="U12" s="753"/>
      <c r="V12" s="753"/>
      <c r="W12" s="753"/>
      <c r="X12" s="753"/>
      <c r="Y12" s="753"/>
      <c r="Z12" s="753"/>
      <c r="AA12" s="753"/>
      <c r="AB12" s="753"/>
      <c r="AC12" s="753"/>
      <c r="AD12" s="753"/>
      <c r="AE12" s="754"/>
      <c r="AF12" s="755"/>
      <c r="AG12" s="756"/>
      <c r="AH12" s="756"/>
      <c r="AI12" s="756"/>
      <c r="AJ12" s="757"/>
      <c r="AK12" s="758"/>
      <c r="AL12" s="759"/>
      <c r="AM12" s="759"/>
      <c r="AN12" s="759"/>
      <c r="AO12" s="759"/>
      <c r="AP12" s="759"/>
      <c r="AQ12" s="759"/>
      <c r="AR12" s="759"/>
      <c r="AS12" s="759"/>
      <c r="AT12" s="759"/>
      <c r="AU12" s="780"/>
      <c r="AV12" s="780"/>
      <c r="AW12" s="780"/>
      <c r="AX12" s="780"/>
      <c r="AY12" s="781"/>
      <c r="AZ12" s="232"/>
      <c r="BA12" s="232"/>
      <c r="BB12" s="232"/>
      <c r="BC12" s="232"/>
      <c r="BD12" s="232"/>
      <c r="BE12" s="233"/>
      <c r="BF12" s="233"/>
      <c r="BG12" s="233"/>
      <c r="BH12" s="233"/>
      <c r="BI12" s="233"/>
      <c r="BJ12" s="233"/>
      <c r="BK12" s="233"/>
      <c r="BL12" s="233"/>
      <c r="BM12" s="233"/>
      <c r="BN12" s="233"/>
      <c r="BO12" s="233"/>
      <c r="BP12" s="233"/>
      <c r="BQ12" s="238">
        <v>6</v>
      </c>
      <c r="BR12" s="239"/>
      <c r="BS12" s="782"/>
      <c r="BT12" s="783"/>
      <c r="BU12" s="783"/>
      <c r="BV12" s="783"/>
      <c r="BW12" s="783"/>
      <c r="BX12" s="783"/>
      <c r="BY12" s="783"/>
      <c r="BZ12" s="783"/>
      <c r="CA12" s="783"/>
      <c r="CB12" s="783"/>
      <c r="CC12" s="783"/>
      <c r="CD12" s="783"/>
      <c r="CE12" s="783"/>
      <c r="CF12" s="783"/>
      <c r="CG12" s="784"/>
      <c r="CH12" s="785"/>
      <c r="CI12" s="786"/>
      <c r="CJ12" s="786"/>
      <c r="CK12" s="786"/>
      <c r="CL12" s="787"/>
      <c r="CM12" s="785"/>
      <c r="CN12" s="786"/>
      <c r="CO12" s="786"/>
      <c r="CP12" s="786"/>
      <c r="CQ12" s="787"/>
      <c r="CR12" s="785"/>
      <c r="CS12" s="786"/>
      <c r="CT12" s="786"/>
      <c r="CU12" s="786"/>
      <c r="CV12" s="787"/>
      <c r="CW12" s="785"/>
      <c r="CX12" s="786"/>
      <c r="CY12" s="786"/>
      <c r="CZ12" s="786"/>
      <c r="DA12" s="787"/>
      <c r="DB12" s="785"/>
      <c r="DC12" s="786"/>
      <c r="DD12" s="786"/>
      <c r="DE12" s="786"/>
      <c r="DF12" s="787"/>
      <c r="DG12" s="785"/>
      <c r="DH12" s="786"/>
      <c r="DI12" s="786"/>
      <c r="DJ12" s="786"/>
      <c r="DK12" s="787"/>
      <c r="DL12" s="785"/>
      <c r="DM12" s="786"/>
      <c r="DN12" s="786"/>
      <c r="DO12" s="786"/>
      <c r="DP12" s="787"/>
      <c r="DQ12" s="785"/>
      <c r="DR12" s="786"/>
      <c r="DS12" s="786"/>
      <c r="DT12" s="786"/>
      <c r="DU12" s="787"/>
      <c r="DV12" s="782"/>
      <c r="DW12" s="783"/>
      <c r="DX12" s="783"/>
      <c r="DY12" s="783"/>
      <c r="DZ12" s="788"/>
      <c r="EA12" s="234"/>
    </row>
    <row r="13" spans="1:131" s="235" customFormat="1" ht="26.25" customHeight="1" x14ac:dyDescent="0.15">
      <c r="A13" s="238">
        <v>7</v>
      </c>
      <c r="B13" s="749"/>
      <c r="C13" s="750"/>
      <c r="D13" s="750"/>
      <c r="E13" s="750"/>
      <c r="F13" s="750"/>
      <c r="G13" s="750"/>
      <c r="H13" s="750"/>
      <c r="I13" s="750"/>
      <c r="J13" s="750"/>
      <c r="K13" s="750"/>
      <c r="L13" s="750"/>
      <c r="M13" s="750"/>
      <c r="N13" s="750"/>
      <c r="O13" s="750"/>
      <c r="P13" s="751"/>
      <c r="Q13" s="752"/>
      <c r="R13" s="753"/>
      <c r="S13" s="753"/>
      <c r="T13" s="753"/>
      <c r="U13" s="753"/>
      <c r="V13" s="753"/>
      <c r="W13" s="753"/>
      <c r="X13" s="753"/>
      <c r="Y13" s="753"/>
      <c r="Z13" s="753"/>
      <c r="AA13" s="753"/>
      <c r="AB13" s="753"/>
      <c r="AC13" s="753"/>
      <c r="AD13" s="753"/>
      <c r="AE13" s="754"/>
      <c r="AF13" s="755"/>
      <c r="AG13" s="756"/>
      <c r="AH13" s="756"/>
      <c r="AI13" s="756"/>
      <c r="AJ13" s="757"/>
      <c r="AK13" s="758"/>
      <c r="AL13" s="759"/>
      <c r="AM13" s="759"/>
      <c r="AN13" s="759"/>
      <c r="AO13" s="759"/>
      <c r="AP13" s="759"/>
      <c r="AQ13" s="759"/>
      <c r="AR13" s="759"/>
      <c r="AS13" s="759"/>
      <c r="AT13" s="759"/>
      <c r="AU13" s="780"/>
      <c r="AV13" s="780"/>
      <c r="AW13" s="780"/>
      <c r="AX13" s="780"/>
      <c r="AY13" s="781"/>
      <c r="AZ13" s="232"/>
      <c r="BA13" s="232"/>
      <c r="BB13" s="232"/>
      <c r="BC13" s="232"/>
      <c r="BD13" s="232"/>
      <c r="BE13" s="233"/>
      <c r="BF13" s="233"/>
      <c r="BG13" s="233"/>
      <c r="BH13" s="233"/>
      <c r="BI13" s="233"/>
      <c r="BJ13" s="233"/>
      <c r="BK13" s="233"/>
      <c r="BL13" s="233"/>
      <c r="BM13" s="233"/>
      <c r="BN13" s="233"/>
      <c r="BO13" s="233"/>
      <c r="BP13" s="233"/>
      <c r="BQ13" s="238">
        <v>7</v>
      </c>
      <c r="BR13" s="239"/>
      <c r="BS13" s="782"/>
      <c r="BT13" s="783"/>
      <c r="BU13" s="783"/>
      <c r="BV13" s="783"/>
      <c r="BW13" s="783"/>
      <c r="BX13" s="783"/>
      <c r="BY13" s="783"/>
      <c r="BZ13" s="783"/>
      <c r="CA13" s="783"/>
      <c r="CB13" s="783"/>
      <c r="CC13" s="783"/>
      <c r="CD13" s="783"/>
      <c r="CE13" s="783"/>
      <c r="CF13" s="783"/>
      <c r="CG13" s="784"/>
      <c r="CH13" s="785"/>
      <c r="CI13" s="786"/>
      <c r="CJ13" s="786"/>
      <c r="CK13" s="786"/>
      <c r="CL13" s="787"/>
      <c r="CM13" s="785"/>
      <c r="CN13" s="786"/>
      <c r="CO13" s="786"/>
      <c r="CP13" s="786"/>
      <c r="CQ13" s="787"/>
      <c r="CR13" s="785"/>
      <c r="CS13" s="786"/>
      <c r="CT13" s="786"/>
      <c r="CU13" s="786"/>
      <c r="CV13" s="787"/>
      <c r="CW13" s="785"/>
      <c r="CX13" s="786"/>
      <c r="CY13" s="786"/>
      <c r="CZ13" s="786"/>
      <c r="DA13" s="787"/>
      <c r="DB13" s="785"/>
      <c r="DC13" s="786"/>
      <c r="DD13" s="786"/>
      <c r="DE13" s="786"/>
      <c r="DF13" s="787"/>
      <c r="DG13" s="785"/>
      <c r="DH13" s="786"/>
      <c r="DI13" s="786"/>
      <c r="DJ13" s="786"/>
      <c r="DK13" s="787"/>
      <c r="DL13" s="785"/>
      <c r="DM13" s="786"/>
      <c r="DN13" s="786"/>
      <c r="DO13" s="786"/>
      <c r="DP13" s="787"/>
      <c r="DQ13" s="785"/>
      <c r="DR13" s="786"/>
      <c r="DS13" s="786"/>
      <c r="DT13" s="786"/>
      <c r="DU13" s="787"/>
      <c r="DV13" s="782"/>
      <c r="DW13" s="783"/>
      <c r="DX13" s="783"/>
      <c r="DY13" s="783"/>
      <c r="DZ13" s="788"/>
      <c r="EA13" s="234"/>
    </row>
    <row r="14" spans="1:131" s="235" customFormat="1" ht="26.25" customHeight="1" x14ac:dyDescent="0.15">
      <c r="A14" s="238">
        <v>8</v>
      </c>
      <c r="B14" s="749"/>
      <c r="C14" s="750"/>
      <c r="D14" s="750"/>
      <c r="E14" s="750"/>
      <c r="F14" s="750"/>
      <c r="G14" s="750"/>
      <c r="H14" s="750"/>
      <c r="I14" s="750"/>
      <c r="J14" s="750"/>
      <c r="K14" s="750"/>
      <c r="L14" s="750"/>
      <c r="M14" s="750"/>
      <c r="N14" s="750"/>
      <c r="O14" s="750"/>
      <c r="P14" s="751"/>
      <c r="Q14" s="752"/>
      <c r="R14" s="753"/>
      <c r="S14" s="753"/>
      <c r="T14" s="753"/>
      <c r="U14" s="753"/>
      <c r="V14" s="753"/>
      <c r="W14" s="753"/>
      <c r="X14" s="753"/>
      <c r="Y14" s="753"/>
      <c r="Z14" s="753"/>
      <c r="AA14" s="753"/>
      <c r="AB14" s="753"/>
      <c r="AC14" s="753"/>
      <c r="AD14" s="753"/>
      <c r="AE14" s="754"/>
      <c r="AF14" s="755"/>
      <c r="AG14" s="756"/>
      <c r="AH14" s="756"/>
      <c r="AI14" s="756"/>
      <c r="AJ14" s="757"/>
      <c r="AK14" s="758"/>
      <c r="AL14" s="759"/>
      <c r="AM14" s="759"/>
      <c r="AN14" s="759"/>
      <c r="AO14" s="759"/>
      <c r="AP14" s="759"/>
      <c r="AQ14" s="759"/>
      <c r="AR14" s="759"/>
      <c r="AS14" s="759"/>
      <c r="AT14" s="759"/>
      <c r="AU14" s="780"/>
      <c r="AV14" s="780"/>
      <c r="AW14" s="780"/>
      <c r="AX14" s="780"/>
      <c r="AY14" s="781"/>
      <c r="AZ14" s="232"/>
      <c r="BA14" s="232"/>
      <c r="BB14" s="232"/>
      <c r="BC14" s="232"/>
      <c r="BD14" s="232"/>
      <c r="BE14" s="233"/>
      <c r="BF14" s="233"/>
      <c r="BG14" s="233"/>
      <c r="BH14" s="233"/>
      <c r="BI14" s="233"/>
      <c r="BJ14" s="233"/>
      <c r="BK14" s="233"/>
      <c r="BL14" s="233"/>
      <c r="BM14" s="233"/>
      <c r="BN14" s="233"/>
      <c r="BO14" s="233"/>
      <c r="BP14" s="233"/>
      <c r="BQ14" s="238">
        <v>8</v>
      </c>
      <c r="BR14" s="239"/>
      <c r="BS14" s="782"/>
      <c r="BT14" s="783"/>
      <c r="BU14" s="783"/>
      <c r="BV14" s="783"/>
      <c r="BW14" s="783"/>
      <c r="BX14" s="783"/>
      <c r="BY14" s="783"/>
      <c r="BZ14" s="783"/>
      <c r="CA14" s="783"/>
      <c r="CB14" s="783"/>
      <c r="CC14" s="783"/>
      <c r="CD14" s="783"/>
      <c r="CE14" s="783"/>
      <c r="CF14" s="783"/>
      <c r="CG14" s="784"/>
      <c r="CH14" s="785"/>
      <c r="CI14" s="786"/>
      <c r="CJ14" s="786"/>
      <c r="CK14" s="786"/>
      <c r="CL14" s="787"/>
      <c r="CM14" s="785"/>
      <c r="CN14" s="786"/>
      <c r="CO14" s="786"/>
      <c r="CP14" s="786"/>
      <c r="CQ14" s="787"/>
      <c r="CR14" s="785"/>
      <c r="CS14" s="786"/>
      <c r="CT14" s="786"/>
      <c r="CU14" s="786"/>
      <c r="CV14" s="787"/>
      <c r="CW14" s="785"/>
      <c r="CX14" s="786"/>
      <c r="CY14" s="786"/>
      <c r="CZ14" s="786"/>
      <c r="DA14" s="787"/>
      <c r="DB14" s="785"/>
      <c r="DC14" s="786"/>
      <c r="DD14" s="786"/>
      <c r="DE14" s="786"/>
      <c r="DF14" s="787"/>
      <c r="DG14" s="785"/>
      <c r="DH14" s="786"/>
      <c r="DI14" s="786"/>
      <c r="DJ14" s="786"/>
      <c r="DK14" s="787"/>
      <c r="DL14" s="785"/>
      <c r="DM14" s="786"/>
      <c r="DN14" s="786"/>
      <c r="DO14" s="786"/>
      <c r="DP14" s="787"/>
      <c r="DQ14" s="785"/>
      <c r="DR14" s="786"/>
      <c r="DS14" s="786"/>
      <c r="DT14" s="786"/>
      <c r="DU14" s="787"/>
      <c r="DV14" s="782"/>
      <c r="DW14" s="783"/>
      <c r="DX14" s="783"/>
      <c r="DY14" s="783"/>
      <c r="DZ14" s="788"/>
      <c r="EA14" s="234"/>
    </row>
    <row r="15" spans="1:131" s="235" customFormat="1" ht="26.25" customHeight="1" x14ac:dyDescent="0.15">
      <c r="A15" s="238">
        <v>9</v>
      </c>
      <c r="B15" s="749"/>
      <c r="C15" s="750"/>
      <c r="D15" s="750"/>
      <c r="E15" s="750"/>
      <c r="F15" s="750"/>
      <c r="G15" s="750"/>
      <c r="H15" s="750"/>
      <c r="I15" s="750"/>
      <c r="J15" s="750"/>
      <c r="K15" s="750"/>
      <c r="L15" s="750"/>
      <c r="M15" s="750"/>
      <c r="N15" s="750"/>
      <c r="O15" s="750"/>
      <c r="P15" s="751"/>
      <c r="Q15" s="752"/>
      <c r="R15" s="753"/>
      <c r="S15" s="753"/>
      <c r="T15" s="753"/>
      <c r="U15" s="753"/>
      <c r="V15" s="753"/>
      <c r="W15" s="753"/>
      <c r="X15" s="753"/>
      <c r="Y15" s="753"/>
      <c r="Z15" s="753"/>
      <c r="AA15" s="753"/>
      <c r="AB15" s="753"/>
      <c r="AC15" s="753"/>
      <c r="AD15" s="753"/>
      <c r="AE15" s="754"/>
      <c r="AF15" s="755"/>
      <c r="AG15" s="756"/>
      <c r="AH15" s="756"/>
      <c r="AI15" s="756"/>
      <c r="AJ15" s="757"/>
      <c r="AK15" s="758"/>
      <c r="AL15" s="759"/>
      <c r="AM15" s="759"/>
      <c r="AN15" s="759"/>
      <c r="AO15" s="759"/>
      <c r="AP15" s="759"/>
      <c r="AQ15" s="759"/>
      <c r="AR15" s="759"/>
      <c r="AS15" s="759"/>
      <c r="AT15" s="759"/>
      <c r="AU15" s="780"/>
      <c r="AV15" s="780"/>
      <c r="AW15" s="780"/>
      <c r="AX15" s="780"/>
      <c r="AY15" s="781"/>
      <c r="AZ15" s="232"/>
      <c r="BA15" s="232"/>
      <c r="BB15" s="232"/>
      <c r="BC15" s="232"/>
      <c r="BD15" s="232"/>
      <c r="BE15" s="233"/>
      <c r="BF15" s="233"/>
      <c r="BG15" s="233"/>
      <c r="BH15" s="233"/>
      <c r="BI15" s="233"/>
      <c r="BJ15" s="233"/>
      <c r="BK15" s="233"/>
      <c r="BL15" s="233"/>
      <c r="BM15" s="233"/>
      <c r="BN15" s="233"/>
      <c r="BO15" s="233"/>
      <c r="BP15" s="233"/>
      <c r="BQ15" s="238">
        <v>9</v>
      </c>
      <c r="BR15" s="239"/>
      <c r="BS15" s="782"/>
      <c r="BT15" s="783"/>
      <c r="BU15" s="783"/>
      <c r="BV15" s="783"/>
      <c r="BW15" s="783"/>
      <c r="BX15" s="783"/>
      <c r="BY15" s="783"/>
      <c r="BZ15" s="783"/>
      <c r="CA15" s="783"/>
      <c r="CB15" s="783"/>
      <c r="CC15" s="783"/>
      <c r="CD15" s="783"/>
      <c r="CE15" s="783"/>
      <c r="CF15" s="783"/>
      <c r="CG15" s="784"/>
      <c r="CH15" s="785"/>
      <c r="CI15" s="786"/>
      <c r="CJ15" s="786"/>
      <c r="CK15" s="786"/>
      <c r="CL15" s="787"/>
      <c r="CM15" s="785"/>
      <c r="CN15" s="786"/>
      <c r="CO15" s="786"/>
      <c r="CP15" s="786"/>
      <c r="CQ15" s="787"/>
      <c r="CR15" s="785"/>
      <c r="CS15" s="786"/>
      <c r="CT15" s="786"/>
      <c r="CU15" s="786"/>
      <c r="CV15" s="787"/>
      <c r="CW15" s="785"/>
      <c r="CX15" s="786"/>
      <c r="CY15" s="786"/>
      <c r="CZ15" s="786"/>
      <c r="DA15" s="787"/>
      <c r="DB15" s="785"/>
      <c r="DC15" s="786"/>
      <c r="DD15" s="786"/>
      <c r="DE15" s="786"/>
      <c r="DF15" s="787"/>
      <c r="DG15" s="785"/>
      <c r="DH15" s="786"/>
      <c r="DI15" s="786"/>
      <c r="DJ15" s="786"/>
      <c r="DK15" s="787"/>
      <c r="DL15" s="785"/>
      <c r="DM15" s="786"/>
      <c r="DN15" s="786"/>
      <c r="DO15" s="786"/>
      <c r="DP15" s="787"/>
      <c r="DQ15" s="785"/>
      <c r="DR15" s="786"/>
      <c r="DS15" s="786"/>
      <c r="DT15" s="786"/>
      <c r="DU15" s="787"/>
      <c r="DV15" s="782"/>
      <c r="DW15" s="783"/>
      <c r="DX15" s="783"/>
      <c r="DY15" s="783"/>
      <c r="DZ15" s="788"/>
      <c r="EA15" s="234"/>
    </row>
    <row r="16" spans="1:131" s="235" customFormat="1" ht="26.25" customHeight="1" x14ac:dyDescent="0.15">
      <c r="A16" s="238">
        <v>10</v>
      </c>
      <c r="B16" s="749"/>
      <c r="C16" s="750"/>
      <c r="D16" s="750"/>
      <c r="E16" s="750"/>
      <c r="F16" s="750"/>
      <c r="G16" s="750"/>
      <c r="H16" s="750"/>
      <c r="I16" s="750"/>
      <c r="J16" s="750"/>
      <c r="K16" s="750"/>
      <c r="L16" s="750"/>
      <c r="M16" s="750"/>
      <c r="N16" s="750"/>
      <c r="O16" s="750"/>
      <c r="P16" s="751"/>
      <c r="Q16" s="752"/>
      <c r="R16" s="753"/>
      <c r="S16" s="753"/>
      <c r="T16" s="753"/>
      <c r="U16" s="753"/>
      <c r="V16" s="753"/>
      <c r="W16" s="753"/>
      <c r="X16" s="753"/>
      <c r="Y16" s="753"/>
      <c r="Z16" s="753"/>
      <c r="AA16" s="753"/>
      <c r="AB16" s="753"/>
      <c r="AC16" s="753"/>
      <c r="AD16" s="753"/>
      <c r="AE16" s="754"/>
      <c r="AF16" s="755"/>
      <c r="AG16" s="756"/>
      <c r="AH16" s="756"/>
      <c r="AI16" s="756"/>
      <c r="AJ16" s="757"/>
      <c r="AK16" s="758"/>
      <c r="AL16" s="759"/>
      <c r="AM16" s="759"/>
      <c r="AN16" s="759"/>
      <c r="AO16" s="759"/>
      <c r="AP16" s="759"/>
      <c r="AQ16" s="759"/>
      <c r="AR16" s="759"/>
      <c r="AS16" s="759"/>
      <c r="AT16" s="759"/>
      <c r="AU16" s="780"/>
      <c r="AV16" s="780"/>
      <c r="AW16" s="780"/>
      <c r="AX16" s="780"/>
      <c r="AY16" s="781"/>
      <c r="AZ16" s="232"/>
      <c r="BA16" s="232"/>
      <c r="BB16" s="232"/>
      <c r="BC16" s="232"/>
      <c r="BD16" s="232"/>
      <c r="BE16" s="233"/>
      <c r="BF16" s="233"/>
      <c r="BG16" s="233"/>
      <c r="BH16" s="233"/>
      <c r="BI16" s="233"/>
      <c r="BJ16" s="233"/>
      <c r="BK16" s="233"/>
      <c r="BL16" s="233"/>
      <c r="BM16" s="233"/>
      <c r="BN16" s="233"/>
      <c r="BO16" s="233"/>
      <c r="BP16" s="233"/>
      <c r="BQ16" s="238">
        <v>10</v>
      </c>
      <c r="BR16" s="239"/>
      <c r="BS16" s="782"/>
      <c r="BT16" s="783"/>
      <c r="BU16" s="783"/>
      <c r="BV16" s="783"/>
      <c r="BW16" s="783"/>
      <c r="BX16" s="783"/>
      <c r="BY16" s="783"/>
      <c r="BZ16" s="783"/>
      <c r="CA16" s="783"/>
      <c r="CB16" s="783"/>
      <c r="CC16" s="783"/>
      <c r="CD16" s="783"/>
      <c r="CE16" s="783"/>
      <c r="CF16" s="783"/>
      <c r="CG16" s="784"/>
      <c r="CH16" s="785"/>
      <c r="CI16" s="786"/>
      <c r="CJ16" s="786"/>
      <c r="CK16" s="786"/>
      <c r="CL16" s="787"/>
      <c r="CM16" s="785"/>
      <c r="CN16" s="786"/>
      <c r="CO16" s="786"/>
      <c r="CP16" s="786"/>
      <c r="CQ16" s="787"/>
      <c r="CR16" s="785"/>
      <c r="CS16" s="786"/>
      <c r="CT16" s="786"/>
      <c r="CU16" s="786"/>
      <c r="CV16" s="787"/>
      <c r="CW16" s="785"/>
      <c r="CX16" s="786"/>
      <c r="CY16" s="786"/>
      <c r="CZ16" s="786"/>
      <c r="DA16" s="787"/>
      <c r="DB16" s="785"/>
      <c r="DC16" s="786"/>
      <c r="DD16" s="786"/>
      <c r="DE16" s="786"/>
      <c r="DF16" s="787"/>
      <c r="DG16" s="785"/>
      <c r="DH16" s="786"/>
      <c r="DI16" s="786"/>
      <c r="DJ16" s="786"/>
      <c r="DK16" s="787"/>
      <c r="DL16" s="785"/>
      <c r="DM16" s="786"/>
      <c r="DN16" s="786"/>
      <c r="DO16" s="786"/>
      <c r="DP16" s="787"/>
      <c r="DQ16" s="785"/>
      <c r="DR16" s="786"/>
      <c r="DS16" s="786"/>
      <c r="DT16" s="786"/>
      <c r="DU16" s="787"/>
      <c r="DV16" s="782"/>
      <c r="DW16" s="783"/>
      <c r="DX16" s="783"/>
      <c r="DY16" s="783"/>
      <c r="DZ16" s="788"/>
      <c r="EA16" s="234"/>
    </row>
    <row r="17" spans="1:131" s="235" customFormat="1" ht="26.25" customHeight="1" x14ac:dyDescent="0.15">
      <c r="A17" s="238">
        <v>11</v>
      </c>
      <c r="B17" s="749"/>
      <c r="C17" s="750"/>
      <c r="D17" s="750"/>
      <c r="E17" s="750"/>
      <c r="F17" s="750"/>
      <c r="G17" s="750"/>
      <c r="H17" s="750"/>
      <c r="I17" s="750"/>
      <c r="J17" s="750"/>
      <c r="K17" s="750"/>
      <c r="L17" s="750"/>
      <c r="M17" s="750"/>
      <c r="N17" s="750"/>
      <c r="O17" s="750"/>
      <c r="P17" s="751"/>
      <c r="Q17" s="752"/>
      <c r="R17" s="753"/>
      <c r="S17" s="753"/>
      <c r="T17" s="753"/>
      <c r="U17" s="753"/>
      <c r="V17" s="753"/>
      <c r="W17" s="753"/>
      <c r="X17" s="753"/>
      <c r="Y17" s="753"/>
      <c r="Z17" s="753"/>
      <c r="AA17" s="753"/>
      <c r="AB17" s="753"/>
      <c r="AC17" s="753"/>
      <c r="AD17" s="753"/>
      <c r="AE17" s="754"/>
      <c r="AF17" s="755"/>
      <c r="AG17" s="756"/>
      <c r="AH17" s="756"/>
      <c r="AI17" s="756"/>
      <c r="AJ17" s="757"/>
      <c r="AK17" s="758"/>
      <c r="AL17" s="759"/>
      <c r="AM17" s="759"/>
      <c r="AN17" s="759"/>
      <c r="AO17" s="759"/>
      <c r="AP17" s="759"/>
      <c r="AQ17" s="759"/>
      <c r="AR17" s="759"/>
      <c r="AS17" s="759"/>
      <c r="AT17" s="759"/>
      <c r="AU17" s="780"/>
      <c r="AV17" s="780"/>
      <c r="AW17" s="780"/>
      <c r="AX17" s="780"/>
      <c r="AY17" s="781"/>
      <c r="AZ17" s="232"/>
      <c r="BA17" s="232"/>
      <c r="BB17" s="232"/>
      <c r="BC17" s="232"/>
      <c r="BD17" s="232"/>
      <c r="BE17" s="233"/>
      <c r="BF17" s="233"/>
      <c r="BG17" s="233"/>
      <c r="BH17" s="233"/>
      <c r="BI17" s="233"/>
      <c r="BJ17" s="233"/>
      <c r="BK17" s="233"/>
      <c r="BL17" s="233"/>
      <c r="BM17" s="233"/>
      <c r="BN17" s="233"/>
      <c r="BO17" s="233"/>
      <c r="BP17" s="233"/>
      <c r="BQ17" s="238">
        <v>11</v>
      </c>
      <c r="BR17" s="239"/>
      <c r="BS17" s="782"/>
      <c r="BT17" s="783"/>
      <c r="BU17" s="783"/>
      <c r="BV17" s="783"/>
      <c r="BW17" s="783"/>
      <c r="BX17" s="783"/>
      <c r="BY17" s="783"/>
      <c r="BZ17" s="783"/>
      <c r="CA17" s="783"/>
      <c r="CB17" s="783"/>
      <c r="CC17" s="783"/>
      <c r="CD17" s="783"/>
      <c r="CE17" s="783"/>
      <c r="CF17" s="783"/>
      <c r="CG17" s="784"/>
      <c r="CH17" s="785"/>
      <c r="CI17" s="786"/>
      <c r="CJ17" s="786"/>
      <c r="CK17" s="786"/>
      <c r="CL17" s="787"/>
      <c r="CM17" s="785"/>
      <c r="CN17" s="786"/>
      <c r="CO17" s="786"/>
      <c r="CP17" s="786"/>
      <c r="CQ17" s="787"/>
      <c r="CR17" s="785"/>
      <c r="CS17" s="786"/>
      <c r="CT17" s="786"/>
      <c r="CU17" s="786"/>
      <c r="CV17" s="787"/>
      <c r="CW17" s="785"/>
      <c r="CX17" s="786"/>
      <c r="CY17" s="786"/>
      <c r="CZ17" s="786"/>
      <c r="DA17" s="787"/>
      <c r="DB17" s="785"/>
      <c r="DC17" s="786"/>
      <c r="DD17" s="786"/>
      <c r="DE17" s="786"/>
      <c r="DF17" s="787"/>
      <c r="DG17" s="785"/>
      <c r="DH17" s="786"/>
      <c r="DI17" s="786"/>
      <c r="DJ17" s="786"/>
      <c r="DK17" s="787"/>
      <c r="DL17" s="785"/>
      <c r="DM17" s="786"/>
      <c r="DN17" s="786"/>
      <c r="DO17" s="786"/>
      <c r="DP17" s="787"/>
      <c r="DQ17" s="785"/>
      <c r="DR17" s="786"/>
      <c r="DS17" s="786"/>
      <c r="DT17" s="786"/>
      <c r="DU17" s="787"/>
      <c r="DV17" s="782"/>
      <c r="DW17" s="783"/>
      <c r="DX17" s="783"/>
      <c r="DY17" s="783"/>
      <c r="DZ17" s="788"/>
      <c r="EA17" s="234"/>
    </row>
    <row r="18" spans="1:131" s="235" customFormat="1" ht="26.25" customHeight="1" x14ac:dyDescent="0.15">
      <c r="A18" s="238">
        <v>12</v>
      </c>
      <c r="B18" s="749"/>
      <c r="C18" s="750"/>
      <c r="D18" s="750"/>
      <c r="E18" s="750"/>
      <c r="F18" s="750"/>
      <c r="G18" s="750"/>
      <c r="H18" s="750"/>
      <c r="I18" s="750"/>
      <c r="J18" s="750"/>
      <c r="K18" s="750"/>
      <c r="L18" s="750"/>
      <c r="M18" s="750"/>
      <c r="N18" s="750"/>
      <c r="O18" s="750"/>
      <c r="P18" s="751"/>
      <c r="Q18" s="752"/>
      <c r="R18" s="753"/>
      <c r="S18" s="753"/>
      <c r="T18" s="753"/>
      <c r="U18" s="753"/>
      <c r="V18" s="753"/>
      <c r="W18" s="753"/>
      <c r="X18" s="753"/>
      <c r="Y18" s="753"/>
      <c r="Z18" s="753"/>
      <c r="AA18" s="753"/>
      <c r="AB18" s="753"/>
      <c r="AC18" s="753"/>
      <c r="AD18" s="753"/>
      <c r="AE18" s="754"/>
      <c r="AF18" s="755"/>
      <c r="AG18" s="756"/>
      <c r="AH18" s="756"/>
      <c r="AI18" s="756"/>
      <c r="AJ18" s="757"/>
      <c r="AK18" s="758"/>
      <c r="AL18" s="759"/>
      <c r="AM18" s="759"/>
      <c r="AN18" s="759"/>
      <c r="AO18" s="759"/>
      <c r="AP18" s="759"/>
      <c r="AQ18" s="759"/>
      <c r="AR18" s="759"/>
      <c r="AS18" s="759"/>
      <c r="AT18" s="759"/>
      <c r="AU18" s="780"/>
      <c r="AV18" s="780"/>
      <c r="AW18" s="780"/>
      <c r="AX18" s="780"/>
      <c r="AY18" s="781"/>
      <c r="AZ18" s="232"/>
      <c r="BA18" s="232"/>
      <c r="BB18" s="232"/>
      <c r="BC18" s="232"/>
      <c r="BD18" s="232"/>
      <c r="BE18" s="233"/>
      <c r="BF18" s="233"/>
      <c r="BG18" s="233"/>
      <c r="BH18" s="233"/>
      <c r="BI18" s="233"/>
      <c r="BJ18" s="233"/>
      <c r="BK18" s="233"/>
      <c r="BL18" s="233"/>
      <c r="BM18" s="233"/>
      <c r="BN18" s="233"/>
      <c r="BO18" s="233"/>
      <c r="BP18" s="233"/>
      <c r="BQ18" s="238">
        <v>12</v>
      </c>
      <c r="BR18" s="239"/>
      <c r="BS18" s="782"/>
      <c r="BT18" s="783"/>
      <c r="BU18" s="783"/>
      <c r="BV18" s="783"/>
      <c r="BW18" s="783"/>
      <c r="BX18" s="783"/>
      <c r="BY18" s="783"/>
      <c r="BZ18" s="783"/>
      <c r="CA18" s="783"/>
      <c r="CB18" s="783"/>
      <c r="CC18" s="783"/>
      <c r="CD18" s="783"/>
      <c r="CE18" s="783"/>
      <c r="CF18" s="783"/>
      <c r="CG18" s="784"/>
      <c r="CH18" s="785"/>
      <c r="CI18" s="786"/>
      <c r="CJ18" s="786"/>
      <c r="CK18" s="786"/>
      <c r="CL18" s="787"/>
      <c r="CM18" s="785"/>
      <c r="CN18" s="786"/>
      <c r="CO18" s="786"/>
      <c r="CP18" s="786"/>
      <c r="CQ18" s="787"/>
      <c r="CR18" s="785"/>
      <c r="CS18" s="786"/>
      <c r="CT18" s="786"/>
      <c r="CU18" s="786"/>
      <c r="CV18" s="787"/>
      <c r="CW18" s="785"/>
      <c r="CX18" s="786"/>
      <c r="CY18" s="786"/>
      <c r="CZ18" s="786"/>
      <c r="DA18" s="787"/>
      <c r="DB18" s="785"/>
      <c r="DC18" s="786"/>
      <c r="DD18" s="786"/>
      <c r="DE18" s="786"/>
      <c r="DF18" s="787"/>
      <c r="DG18" s="785"/>
      <c r="DH18" s="786"/>
      <c r="DI18" s="786"/>
      <c r="DJ18" s="786"/>
      <c r="DK18" s="787"/>
      <c r="DL18" s="785"/>
      <c r="DM18" s="786"/>
      <c r="DN18" s="786"/>
      <c r="DO18" s="786"/>
      <c r="DP18" s="787"/>
      <c r="DQ18" s="785"/>
      <c r="DR18" s="786"/>
      <c r="DS18" s="786"/>
      <c r="DT18" s="786"/>
      <c r="DU18" s="787"/>
      <c r="DV18" s="782"/>
      <c r="DW18" s="783"/>
      <c r="DX18" s="783"/>
      <c r="DY18" s="783"/>
      <c r="DZ18" s="788"/>
      <c r="EA18" s="234"/>
    </row>
    <row r="19" spans="1:131" s="235" customFormat="1" ht="26.25" customHeight="1" x14ac:dyDescent="0.15">
      <c r="A19" s="238">
        <v>13</v>
      </c>
      <c r="B19" s="749"/>
      <c r="C19" s="750"/>
      <c r="D19" s="750"/>
      <c r="E19" s="750"/>
      <c r="F19" s="750"/>
      <c r="G19" s="750"/>
      <c r="H19" s="750"/>
      <c r="I19" s="750"/>
      <c r="J19" s="750"/>
      <c r="K19" s="750"/>
      <c r="L19" s="750"/>
      <c r="M19" s="750"/>
      <c r="N19" s="750"/>
      <c r="O19" s="750"/>
      <c r="P19" s="751"/>
      <c r="Q19" s="752"/>
      <c r="R19" s="753"/>
      <c r="S19" s="753"/>
      <c r="T19" s="753"/>
      <c r="U19" s="753"/>
      <c r="V19" s="753"/>
      <c r="W19" s="753"/>
      <c r="X19" s="753"/>
      <c r="Y19" s="753"/>
      <c r="Z19" s="753"/>
      <c r="AA19" s="753"/>
      <c r="AB19" s="753"/>
      <c r="AC19" s="753"/>
      <c r="AD19" s="753"/>
      <c r="AE19" s="754"/>
      <c r="AF19" s="755"/>
      <c r="AG19" s="756"/>
      <c r="AH19" s="756"/>
      <c r="AI19" s="756"/>
      <c r="AJ19" s="757"/>
      <c r="AK19" s="758"/>
      <c r="AL19" s="759"/>
      <c r="AM19" s="759"/>
      <c r="AN19" s="759"/>
      <c r="AO19" s="759"/>
      <c r="AP19" s="759"/>
      <c r="AQ19" s="759"/>
      <c r="AR19" s="759"/>
      <c r="AS19" s="759"/>
      <c r="AT19" s="759"/>
      <c r="AU19" s="780"/>
      <c r="AV19" s="780"/>
      <c r="AW19" s="780"/>
      <c r="AX19" s="780"/>
      <c r="AY19" s="781"/>
      <c r="AZ19" s="232"/>
      <c r="BA19" s="232"/>
      <c r="BB19" s="232"/>
      <c r="BC19" s="232"/>
      <c r="BD19" s="232"/>
      <c r="BE19" s="233"/>
      <c r="BF19" s="233"/>
      <c r="BG19" s="233"/>
      <c r="BH19" s="233"/>
      <c r="BI19" s="233"/>
      <c r="BJ19" s="233"/>
      <c r="BK19" s="233"/>
      <c r="BL19" s="233"/>
      <c r="BM19" s="233"/>
      <c r="BN19" s="233"/>
      <c r="BO19" s="233"/>
      <c r="BP19" s="233"/>
      <c r="BQ19" s="238">
        <v>13</v>
      </c>
      <c r="BR19" s="239"/>
      <c r="BS19" s="782"/>
      <c r="BT19" s="783"/>
      <c r="BU19" s="783"/>
      <c r="BV19" s="783"/>
      <c r="BW19" s="783"/>
      <c r="BX19" s="783"/>
      <c r="BY19" s="783"/>
      <c r="BZ19" s="783"/>
      <c r="CA19" s="783"/>
      <c r="CB19" s="783"/>
      <c r="CC19" s="783"/>
      <c r="CD19" s="783"/>
      <c r="CE19" s="783"/>
      <c r="CF19" s="783"/>
      <c r="CG19" s="784"/>
      <c r="CH19" s="785"/>
      <c r="CI19" s="786"/>
      <c r="CJ19" s="786"/>
      <c r="CK19" s="786"/>
      <c r="CL19" s="787"/>
      <c r="CM19" s="785"/>
      <c r="CN19" s="786"/>
      <c r="CO19" s="786"/>
      <c r="CP19" s="786"/>
      <c r="CQ19" s="787"/>
      <c r="CR19" s="785"/>
      <c r="CS19" s="786"/>
      <c r="CT19" s="786"/>
      <c r="CU19" s="786"/>
      <c r="CV19" s="787"/>
      <c r="CW19" s="785"/>
      <c r="CX19" s="786"/>
      <c r="CY19" s="786"/>
      <c r="CZ19" s="786"/>
      <c r="DA19" s="787"/>
      <c r="DB19" s="785"/>
      <c r="DC19" s="786"/>
      <c r="DD19" s="786"/>
      <c r="DE19" s="786"/>
      <c r="DF19" s="787"/>
      <c r="DG19" s="785"/>
      <c r="DH19" s="786"/>
      <c r="DI19" s="786"/>
      <c r="DJ19" s="786"/>
      <c r="DK19" s="787"/>
      <c r="DL19" s="785"/>
      <c r="DM19" s="786"/>
      <c r="DN19" s="786"/>
      <c r="DO19" s="786"/>
      <c r="DP19" s="787"/>
      <c r="DQ19" s="785"/>
      <c r="DR19" s="786"/>
      <c r="DS19" s="786"/>
      <c r="DT19" s="786"/>
      <c r="DU19" s="787"/>
      <c r="DV19" s="782"/>
      <c r="DW19" s="783"/>
      <c r="DX19" s="783"/>
      <c r="DY19" s="783"/>
      <c r="DZ19" s="788"/>
      <c r="EA19" s="234"/>
    </row>
    <row r="20" spans="1:131" s="235" customFormat="1" ht="26.25" customHeight="1" x14ac:dyDescent="0.15">
      <c r="A20" s="238">
        <v>14</v>
      </c>
      <c r="B20" s="749"/>
      <c r="C20" s="750"/>
      <c r="D20" s="750"/>
      <c r="E20" s="750"/>
      <c r="F20" s="750"/>
      <c r="G20" s="750"/>
      <c r="H20" s="750"/>
      <c r="I20" s="750"/>
      <c r="J20" s="750"/>
      <c r="K20" s="750"/>
      <c r="L20" s="750"/>
      <c r="M20" s="750"/>
      <c r="N20" s="750"/>
      <c r="O20" s="750"/>
      <c r="P20" s="751"/>
      <c r="Q20" s="752"/>
      <c r="R20" s="753"/>
      <c r="S20" s="753"/>
      <c r="T20" s="753"/>
      <c r="U20" s="753"/>
      <c r="V20" s="753"/>
      <c r="W20" s="753"/>
      <c r="X20" s="753"/>
      <c r="Y20" s="753"/>
      <c r="Z20" s="753"/>
      <c r="AA20" s="753"/>
      <c r="AB20" s="753"/>
      <c r="AC20" s="753"/>
      <c r="AD20" s="753"/>
      <c r="AE20" s="754"/>
      <c r="AF20" s="755"/>
      <c r="AG20" s="756"/>
      <c r="AH20" s="756"/>
      <c r="AI20" s="756"/>
      <c r="AJ20" s="757"/>
      <c r="AK20" s="758"/>
      <c r="AL20" s="759"/>
      <c r="AM20" s="759"/>
      <c r="AN20" s="759"/>
      <c r="AO20" s="759"/>
      <c r="AP20" s="759"/>
      <c r="AQ20" s="759"/>
      <c r="AR20" s="759"/>
      <c r="AS20" s="759"/>
      <c r="AT20" s="759"/>
      <c r="AU20" s="780"/>
      <c r="AV20" s="780"/>
      <c r="AW20" s="780"/>
      <c r="AX20" s="780"/>
      <c r="AY20" s="781"/>
      <c r="AZ20" s="232"/>
      <c r="BA20" s="232"/>
      <c r="BB20" s="232"/>
      <c r="BC20" s="232"/>
      <c r="BD20" s="232"/>
      <c r="BE20" s="233"/>
      <c r="BF20" s="233"/>
      <c r="BG20" s="233"/>
      <c r="BH20" s="233"/>
      <c r="BI20" s="233"/>
      <c r="BJ20" s="233"/>
      <c r="BK20" s="233"/>
      <c r="BL20" s="233"/>
      <c r="BM20" s="233"/>
      <c r="BN20" s="233"/>
      <c r="BO20" s="233"/>
      <c r="BP20" s="233"/>
      <c r="BQ20" s="238">
        <v>14</v>
      </c>
      <c r="BR20" s="239"/>
      <c r="BS20" s="782"/>
      <c r="BT20" s="783"/>
      <c r="BU20" s="783"/>
      <c r="BV20" s="783"/>
      <c r="BW20" s="783"/>
      <c r="BX20" s="783"/>
      <c r="BY20" s="783"/>
      <c r="BZ20" s="783"/>
      <c r="CA20" s="783"/>
      <c r="CB20" s="783"/>
      <c r="CC20" s="783"/>
      <c r="CD20" s="783"/>
      <c r="CE20" s="783"/>
      <c r="CF20" s="783"/>
      <c r="CG20" s="784"/>
      <c r="CH20" s="785"/>
      <c r="CI20" s="786"/>
      <c r="CJ20" s="786"/>
      <c r="CK20" s="786"/>
      <c r="CL20" s="787"/>
      <c r="CM20" s="785"/>
      <c r="CN20" s="786"/>
      <c r="CO20" s="786"/>
      <c r="CP20" s="786"/>
      <c r="CQ20" s="787"/>
      <c r="CR20" s="785"/>
      <c r="CS20" s="786"/>
      <c r="CT20" s="786"/>
      <c r="CU20" s="786"/>
      <c r="CV20" s="787"/>
      <c r="CW20" s="785"/>
      <c r="CX20" s="786"/>
      <c r="CY20" s="786"/>
      <c r="CZ20" s="786"/>
      <c r="DA20" s="787"/>
      <c r="DB20" s="785"/>
      <c r="DC20" s="786"/>
      <c r="DD20" s="786"/>
      <c r="DE20" s="786"/>
      <c r="DF20" s="787"/>
      <c r="DG20" s="785"/>
      <c r="DH20" s="786"/>
      <c r="DI20" s="786"/>
      <c r="DJ20" s="786"/>
      <c r="DK20" s="787"/>
      <c r="DL20" s="785"/>
      <c r="DM20" s="786"/>
      <c r="DN20" s="786"/>
      <c r="DO20" s="786"/>
      <c r="DP20" s="787"/>
      <c r="DQ20" s="785"/>
      <c r="DR20" s="786"/>
      <c r="DS20" s="786"/>
      <c r="DT20" s="786"/>
      <c r="DU20" s="787"/>
      <c r="DV20" s="782"/>
      <c r="DW20" s="783"/>
      <c r="DX20" s="783"/>
      <c r="DY20" s="783"/>
      <c r="DZ20" s="788"/>
      <c r="EA20" s="234"/>
    </row>
    <row r="21" spans="1:131" s="235" customFormat="1" ht="26.25" customHeight="1" thickBot="1" x14ac:dyDescent="0.2">
      <c r="A21" s="238">
        <v>15</v>
      </c>
      <c r="B21" s="749"/>
      <c r="C21" s="750"/>
      <c r="D21" s="750"/>
      <c r="E21" s="750"/>
      <c r="F21" s="750"/>
      <c r="G21" s="750"/>
      <c r="H21" s="750"/>
      <c r="I21" s="750"/>
      <c r="J21" s="750"/>
      <c r="K21" s="750"/>
      <c r="L21" s="750"/>
      <c r="M21" s="750"/>
      <c r="N21" s="750"/>
      <c r="O21" s="750"/>
      <c r="P21" s="751"/>
      <c r="Q21" s="752"/>
      <c r="R21" s="753"/>
      <c r="S21" s="753"/>
      <c r="T21" s="753"/>
      <c r="U21" s="753"/>
      <c r="V21" s="753"/>
      <c r="W21" s="753"/>
      <c r="X21" s="753"/>
      <c r="Y21" s="753"/>
      <c r="Z21" s="753"/>
      <c r="AA21" s="753"/>
      <c r="AB21" s="753"/>
      <c r="AC21" s="753"/>
      <c r="AD21" s="753"/>
      <c r="AE21" s="754"/>
      <c r="AF21" s="755"/>
      <c r="AG21" s="756"/>
      <c r="AH21" s="756"/>
      <c r="AI21" s="756"/>
      <c r="AJ21" s="757"/>
      <c r="AK21" s="758"/>
      <c r="AL21" s="759"/>
      <c r="AM21" s="759"/>
      <c r="AN21" s="759"/>
      <c r="AO21" s="759"/>
      <c r="AP21" s="759"/>
      <c r="AQ21" s="759"/>
      <c r="AR21" s="759"/>
      <c r="AS21" s="759"/>
      <c r="AT21" s="759"/>
      <c r="AU21" s="780"/>
      <c r="AV21" s="780"/>
      <c r="AW21" s="780"/>
      <c r="AX21" s="780"/>
      <c r="AY21" s="781"/>
      <c r="AZ21" s="232"/>
      <c r="BA21" s="232"/>
      <c r="BB21" s="232"/>
      <c r="BC21" s="232"/>
      <c r="BD21" s="232"/>
      <c r="BE21" s="233"/>
      <c r="BF21" s="233"/>
      <c r="BG21" s="233"/>
      <c r="BH21" s="233"/>
      <c r="BI21" s="233"/>
      <c r="BJ21" s="233"/>
      <c r="BK21" s="233"/>
      <c r="BL21" s="233"/>
      <c r="BM21" s="233"/>
      <c r="BN21" s="233"/>
      <c r="BO21" s="233"/>
      <c r="BP21" s="233"/>
      <c r="BQ21" s="238">
        <v>15</v>
      </c>
      <c r="BR21" s="239"/>
      <c r="BS21" s="782"/>
      <c r="BT21" s="783"/>
      <c r="BU21" s="783"/>
      <c r="BV21" s="783"/>
      <c r="BW21" s="783"/>
      <c r="BX21" s="783"/>
      <c r="BY21" s="783"/>
      <c r="BZ21" s="783"/>
      <c r="CA21" s="783"/>
      <c r="CB21" s="783"/>
      <c r="CC21" s="783"/>
      <c r="CD21" s="783"/>
      <c r="CE21" s="783"/>
      <c r="CF21" s="783"/>
      <c r="CG21" s="784"/>
      <c r="CH21" s="785"/>
      <c r="CI21" s="786"/>
      <c r="CJ21" s="786"/>
      <c r="CK21" s="786"/>
      <c r="CL21" s="787"/>
      <c r="CM21" s="785"/>
      <c r="CN21" s="786"/>
      <c r="CO21" s="786"/>
      <c r="CP21" s="786"/>
      <c r="CQ21" s="787"/>
      <c r="CR21" s="785"/>
      <c r="CS21" s="786"/>
      <c r="CT21" s="786"/>
      <c r="CU21" s="786"/>
      <c r="CV21" s="787"/>
      <c r="CW21" s="785"/>
      <c r="CX21" s="786"/>
      <c r="CY21" s="786"/>
      <c r="CZ21" s="786"/>
      <c r="DA21" s="787"/>
      <c r="DB21" s="785"/>
      <c r="DC21" s="786"/>
      <c r="DD21" s="786"/>
      <c r="DE21" s="786"/>
      <c r="DF21" s="787"/>
      <c r="DG21" s="785"/>
      <c r="DH21" s="786"/>
      <c r="DI21" s="786"/>
      <c r="DJ21" s="786"/>
      <c r="DK21" s="787"/>
      <c r="DL21" s="785"/>
      <c r="DM21" s="786"/>
      <c r="DN21" s="786"/>
      <c r="DO21" s="786"/>
      <c r="DP21" s="787"/>
      <c r="DQ21" s="785"/>
      <c r="DR21" s="786"/>
      <c r="DS21" s="786"/>
      <c r="DT21" s="786"/>
      <c r="DU21" s="787"/>
      <c r="DV21" s="782"/>
      <c r="DW21" s="783"/>
      <c r="DX21" s="783"/>
      <c r="DY21" s="783"/>
      <c r="DZ21" s="788"/>
      <c r="EA21" s="234"/>
    </row>
    <row r="22" spans="1:131" s="235" customFormat="1" ht="26.25" customHeight="1" x14ac:dyDescent="0.15">
      <c r="A22" s="238">
        <v>16</v>
      </c>
      <c r="B22" s="749"/>
      <c r="C22" s="750"/>
      <c r="D22" s="750"/>
      <c r="E22" s="750"/>
      <c r="F22" s="750"/>
      <c r="G22" s="750"/>
      <c r="H22" s="750"/>
      <c r="I22" s="750"/>
      <c r="J22" s="750"/>
      <c r="K22" s="750"/>
      <c r="L22" s="750"/>
      <c r="M22" s="750"/>
      <c r="N22" s="750"/>
      <c r="O22" s="750"/>
      <c r="P22" s="751"/>
      <c r="Q22" s="799"/>
      <c r="R22" s="800"/>
      <c r="S22" s="800"/>
      <c r="T22" s="800"/>
      <c r="U22" s="800"/>
      <c r="V22" s="800"/>
      <c r="W22" s="800"/>
      <c r="X22" s="800"/>
      <c r="Y22" s="800"/>
      <c r="Z22" s="800"/>
      <c r="AA22" s="800"/>
      <c r="AB22" s="800"/>
      <c r="AC22" s="800"/>
      <c r="AD22" s="800"/>
      <c r="AE22" s="801"/>
      <c r="AF22" s="755"/>
      <c r="AG22" s="756"/>
      <c r="AH22" s="756"/>
      <c r="AI22" s="756"/>
      <c r="AJ22" s="757"/>
      <c r="AK22" s="802"/>
      <c r="AL22" s="803"/>
      <c r="AM22" s="803"/>
      <c r="AN22" s="803"/>
      <c r="AO22" s="803"/>
      <c r="AP22" s="803"/>
      <c r="AQ22" s="803"/>
      <c r="AR22" s="803"/>
      <c r="AS22" s="803"/>
      <c r="AT22" s="803"/>
      <c r="AU22" s="804"/>
      <c r="AV22" s="804"/>
      <c r="AW22" s="804"/>
      <c r="AX22" s="804"/>
      <c r="AY22" s="805"/>
      <c r="AZ22" s="806" t="s">
        <v>392</v>
      </c>
      <c r="BA22" s="806"/>
      <c r="BB22" s="806"/>
      <c r="BC22" s="806"/>
      <c r="BD22" s="807"/>
      <c r="BE22" s="233"/>
      <c r="BF22" s="233"/>
      <c r="BG22" s="233"/>
      <c r="BH22" s="233"/>
      <c r="BI22" s="233"/>
      <c r="BJ22" s="233"/>
      <c r="BK22" s="233"/>
      <c r="BL22" s="233"/>
      <c r="BM22" s="233"/>
      <c r="BN22" s="233"/>
      <c r="BO22" s="233"/>
      <c r="BP22" s="233"/>
      <c r="BQ22" s="238">
        <v>16</v>
      </c>
      <c r="BR22" s="239"/>
      <c r="BS22" s="782"/>
      <c r="BT22" s="783"/>
      <c r="BU22" s="783"/>
      <c r="BV22" s="783"/>
      <c r="BW22" s="783"/>
      <c r="BX22" s="783"/>
      <c r="BY22" s="783"/>
      <c r="BZ22" s="783"/>
      <c r="CA22" s="783"/>
      <c r="CB22" s="783"/>
      <c r="CC22" s="783"/>
      <c r="CD22" s="783"/>
      <c r="CE22" s="783"/>
      <c r="CF22" s="783"/>
      <c r="CG22" s="784"/>
      <c r="CH22" s="785"/>
      <c r="CI22" s="786"/>
      <c r="CJ22" s="786"/>
      <c r="CK22" s="786"/>
      <c r="CL22" s="787"/>
      <c r="CM22" s="785"/>
      <c r="CN22" s="786"/>
      <c r="CO22" s="786"/>
      <c r="CP22" s="786"/>
      <c r="CQ22" s="787"/>
      <c r="CR22" s="785"/>
      <c r="CS22" s="786"/>
      <c r="CT22" s="786"/>
      <c r="CU22" s="786"/>
      <c r="CV22" s="787"/>
      <c r="CW22" s="785"/>
      <c r="CX22" s="786"/>
      <c r="CY22" s="786"/>
      <c r="CZ22" s="786"/>
      <c r="DA22" s="787"/>
      <c r="DB22" s="785"/>
      <c r="DC22" s="786"/>
      <c r="DD22" s="786"/>
      <c r="DE22" s="786"/>
      <c r="DF22" s="787"/>
      <c r="DG22" s="785"/>
      <c r="DH22" s="786"/>
      <c r="DI22" s="786"/>
      <c r="DJ22" s="786"/>
      <c r="DK22" s="787"/>
      <c r="DL22" s="785"/>
      <c r="DM22" s="786"/>
      <c r="DN22" s="786"/>
      <c r="DO22" s="786"/>
      <c r="DP22" s="787"/>
      <c r="DQ22" s="785"/>
      <c r="DR22" s="786"/>
      <c r="DS22" s="786"/>
      <c r="DT22" s="786"/>
      <c r="DU22" s="787"/>
      <c r="DV22" s="782"/>
      <c r="DW22" s="783"/>
      <c r="DX22" s="783"/>
      <c r="DY22" s="783"/>
      <c r="DZ22" s="788"/>
      <c r="EA22" s="234"/>
    </row>
    <row r="23" spans="1:131" s="235" customFormat="1" ht="26.25" customHeight="1" thickBot="1" x14ac:dyDescent="0.2">
      <c r="A23" s="240" t="s">
        <v>393</v>
      </c>
      <c r="B23" s="789" t="s">
        <v>394</v>
      </c>
      <c r="C23" s="790"/>
      <c r="D23" s="790"/>
      <c r="E23" s="790"/>
      <c r="F23" s="790"/>
      <c r="G23" s="790"/>
      <c r="H23" s="790"/>
      <c r="I23" s="790"/>
      <c r="J23" s="790"/>
      <c r="K23" s="790"/>
      <c r="L23" s="790"/>
      <c r="M23" s="790"/>
      <c r="N23" s="790"/>
      <c r="O23" s="790"/>
      <c r="P23" s="791"/>
      <c r="Q23" s="792">
        <v>7280</v>
      </c>
      <c r="R23" s="793"/>
      <c r="S23" s="793"/>
      <c r="T23" s="793"/>
      <c r="U23" s="793"/>
      <c r="V23" s="793">
        <v>6788</v>
      </c>
      <c r="W23" s="793"/>
      <c r="X23" s="793"/>
      <c r="Y23" s="793"/>
      <c r="Z23" s="793"/>
      <c r="AA23" s="793">
        <v>492</v>
      </c>
      <c r="AB23" s="793"/>
      <c r="AC23" s="793"/>
      <c r="AD23" s="793"/>
      <c r="AE23" s="794"/>
      <c r="AF23" s="795">
        <v>402</v>
      </c>
      <c r="AG23" s="793"/>
      <c r="AH23" s="793"/>
      <c r="AI23" s="793"/>
      <c r="AJ23" s="796"/>
      <c r="AK23" s="797"/>
      <c r="AL23" s="798"/>
      <c r="AM23" s="798"/>
      <c r="AN23" s="798"/>
      <c r="AO23" s="798"/>
      <c r="AP23" s="793">
        <v>5588</v>
      </c>
      <c r="AQ23" s="793"/>
      <c r="AR23" s="793"/>
      <c r="AS23" s="793"/>
      <c r="AT23" s="793"/>
      <c r="AU23" s="809"/>
      <c r="AV23" s="809"/>
      <c r="AW23" s="809"/>
      <c r="AX23" s="809"/>
      <c r="AY23" s="810"/>
      <c r="AZ23" s="811" t="s">
        <v>131</v>
      </c>
      <c r="BA23" s="812"/>
      <c r="BB23" s="812"/>
      <c r="BC23" s="812"/>
      <c r="BD23" s="813"/>
      <c r="BE23" s="233"/>
      <c r="BF23" s="233"/>
      <c r="BG23" s="233"/>
      <c r="BH23" s="233"/>
      <c r="BI23" s="233"/>
      <c r="BJ23" s="233"/>
      <c r="BK23" s="233"/>
      <c r="BL23" s="233"/>
      <c r="BM23" s="233"/>
      <c r="BN23" s="233"/>
      <c r="BO23" s="233"/>
      <c r="BP23" s="233"/>
      <c r="BQ23" s="238">
        <v>17</v>
      </c>
      <c r="BR23" s="239"/>
      <c r="BS23" s="782"/>
      <c r="BT23" s="783"/>
      <c r="BU23" s="783"/>
      <c r="BV23" s="783"/>
      <c r="BW23" s="783"/>
      <c r="BX23" s="783"/>
      <c r="BY23" s="783"/>
      <c r="BZ23" s="783"/>
      <c r="CA23" s="783"/>
      <c r="CB23" s="783"/>
      <c r="CC23" s="783"/>
      <c r="CD23" s="783"/>
      <c r="CE23" s="783"/>
      <c r="CF23" s="783"/>
      <c r="CG23" s="784"/>
      <c r="CH23" s="785"/>
      <c r="CI23" s="786"/>
      <c r="CJ23" s="786"/>
      <c r="CK23" s="786"/>
      <c r="CL23" s="787"/>
      <c r="CM23" s="785"/>
      <c r="CN23" s="786"/>
      <c r="CO23" s="786"/>
      <c r="CP23" s="786"/>
      <c r="CQ23" s="787"/>
      <c r="CR23" s="785"/>
      <c r="CS23" s="786"/>
      <c r="CT23" s="786"/>
      <c r="CU23" s="786"/>
      <c r="CV23" s="787"/>
      <c r="CW23" s="785"/>
      <c r="CX23" s="786"/>
      <c r="CY23" s="786"/>
      <c r="CZ23" s="786"/>
      <c r="DA23" s="787"/>
      <c r="DB23" s="785"/>
      <c r="DC23" s="786"/>
      <c r="DD23" s="786"/>
      <c r="DE23" s="786"/>
      <c r="DF23" s="787"/>
      <c r="DG23" s="785"/>
      <c r="DH23" s="786"/>
      <c r="DI23" s="786"/>
      <c r="DJ23" s="786"/>
      <c r="DK23" s="787"/>
      <c r="DL23" s="785"/>
      <c r="DM23" s="786"/>
      <c r="DN23" s="786"/>
      <c r="DO23" s="786"/>
      <c r="DP23" s="787"/>
      <c r="DQ23" s="785"/>
      <c r="DR23" s="786"/>
      <c r="DS23" s="786"/>
      <c r="DT23" s="786"/>
      <c r="DU23" s="787"/>
      <c r="DV23" s="782"/>
      <c r="DW23" s="783"/>
      <c r="DX23" s="783"/>
      <c r="DY23" s="783"/>
      <c r="DZ23" s="788"/>
      <c r="EA23" s="234"/>
    </row>
    <row r="24" spans="1:131" s="235" customFormat="1" ht="26.25" customHeight="1" x14ac:dyDescent="0.15">
      <c r="A24" s="808" t="s">
        <v>395</v>
      </c>
      <c r="B24" s="808"/>
      <c r="C24" s="808"/>
      <c r="D24" s="808"/>
      <c r="E24" s="808"/>
      <c r="F24" s="808"/>
      <c r="G24" s="808"/>
      <c r="H24" s="808"/>
      <c r="I24" s="808"/>
      <c r="J24" s="808"/>
      <c r="K24" s="808"/>
      <c r="L24" s="808"/>
      <c r="M24" s="808"/>
      <c r="N24" s="808"/>
      <c r="O24" s="808"/>
      <c r="P24" s="808"/>
      <c r="Q24" s="808"/>
      <c r="R24" s="808"/>
      <c r="S24" s="808"/>
      <c r="T24" s="808"/>
      <c r="U24" s="808"/>
      <c r="V24" s="808"/>
      <c r="W24" s="808"/>
      <c r="X24" s="808"/>
      <c r="Y24" s="808"/>
      <c r="Z24" s="808"/>
      <c r="AA24" s="808"/>
      <c r="AB24" s="808"/>
      <c r="AC24" s="808"/>
      <c r="AD24" s="808"/>
      <c r="AE24" s="808"/>
      <c r="AF24" s="808"/>
      <c r="AG24" s="808"/>
      <c r="AH24" s="808"/>
      <c r="AI24" s="808"/>
      <c r="AJ24" s="808"/>
      <c r="AK24" s="808"/>
      <c r="AL24" s="808"/>
      <c r="AM24" s="808"/>
      <c r="AN24" s="808"/>
      <c r="AO24" s="808"/>
      <c r="AP24" s="808"/>
      <c r="AQ24" s="808"/>
      <c r="AR24" s="808"/>
      <c r="AS24" s="808"/>
      <c r="AT24" s="808"/>
      <c r="AU24" s="808"/>
      <c r="AV24" s="808"/>
      <c r="AW24" s="808"/>
      <c r="AX24" s="808"/>
      <c r="AY24" s="808"/>
      <c r="AZ24" s="232"/>
      <c r="BA24" s="232"/>
      <c r="BB24" s="232"/>
      <c r="BC24" s="232"/>
      <c r="BD24" s="232"/>
      <c r="BE24" s="233"/>
      <c r="BF24" s="233"/>
      <c r="BG24" s="233"/>
      <c r="BH24" s="233"/>
      <c r="BI24" s="233"/>
      <c r="BJ24" s="233"/>
      <c r="BK24" s="233"/>
      <c r="BL24" s="233"/>
      <c r="BM24" s="233"/>
      <c r="BN24" s="233"/>
      <c r="BO24" s="233"/>
      <c r="BP24" s="233"/>
      <c r="BQ24" s="238">
        <v>18</v>
      </c>
      <c r="BR24" s="239"/>
      <c r="BS24" s="782"/>
      <c r="BT24" s="783"/>
      <c r="BU24" s="783"/>
      <c r="BV24" s="783"/>
      <c r="BW24" s="783"/>
      <c r="BX24" s="783"/>
      <c r="BY24" s="783"/>
      <c r="BZ24" s="783"/>
      <c r="CA24" s="783"/>
      <c r="CB24" s="783"/>
      <c r="CC24" s="783"/>
      <c r="CD24" s="783"/>
      <c r="CE24" s="783"/>
      <c r="CF24" s="783"/>
      <c r="CG24" s="784"/>
      <c r="CH24" s="785"/>
      <c r="CI24" s="786"/>
      <c r="CJ24" s="786"/>
      <c r="CK24" s="786"/>
      <c r="CL24" s="787"/>
      <c r="CM24" s="785"/>
      <c r="CN24" s="786"/>
      <c r="CO24" s="786"/>
      <c r="CP24" s="786"/>
      <c r="CQ24" s="787"/>
      <c r="CR24" s="785"/>
      <c r="CS24" s="786"/>
      <c r="CT24" s="786"/>
      <c r="CU24" s="786"/>
      <c r="CV24" s="787"/>
      <c r="CW24" s="785"/>
      <c r="CX24" s="786"/>
      <c r="CY24" s="786"/>
      <c r="CZ24" s="786"/>
      <c r="DA24" s="787"/>
      <c r="DB24" s="785"/>
      <c r="DC24" s="786"/>
      <c r="DD24" s="786"/>
      <c r="DE24" s="786"/>
      <c r="DF24" s="787"/>
      <c r="DG24" s="785"/>
      <c r="DH24" s="786"/>
      <c r="DI24" s="786"/>
      <c r="DJ24" s="786"/>
      <c r="DK24" s="787"/>
      <c r="DL24" s="785"/>
      <c r="DM24" s="786"/>
      <c r="DN24" s="786"/>
      <c r="DO24" s="786"/>
      <c r="DP24" s="787"/>
      <c r="DQ24" s="785"/>
      <c r="DR24" s="786"/>
      <c r="DS24" s="786"/>
      <c r="DT24" s="786"/>
      <c r="DU24" s="787"/>
      <c r="DV24" s="782"/>
      <c r="DW24" s="783"/>
      <c r="DX24" s="783"/>
      <c r="DY24" s="783"/>
      <c r="DZ24" s="788"/>
      <c r="EA24" s="234"/>
    </row>
    <row r="25" spans="1:131" ht="26.25" customHeight="1" thickBot="1" x14ac:dyDescent="0.2">
      <c r="A25" s="739" t="s">
        <v>396</v>
      </c>
      <c r="B25" s="739"/>
      <c r="C25" s="739"/>
      <c r="D25" s="739"/>
      <c r="E25" s="739"/>
      <c r="F25" s="739"/>
      <c r="G25" s="739"/>
      <c r="H25" s="739"/>
      <c r="I25" s="739"/>
      <c r="J25" s="739"/>
      <c r="K25" s="739"/>
      <c r="L25" s="739"/>
      <c r="M25" s="739"/>
      <c r="N25" s="739"/>
      <c r="O25" s="739"/>
      <c r="P25" s="739"/>
      <c r="Q25" s="739"/>
      <c r="R25" s="739"/>
      <c r="S25" s="739"/>
      <c r="T25" s="739"/>
      <c r="U25" s="739"/>
      <c r="V25" s="739"/>
      <c r="W25" s="739"/>
      <c r="X25" s="739"/>
      <c r="Y25" s="739"/>
      <c r="Z25" s="739"/>
      <c r="AA25" s="739"/>
      <c r="AB25" s="739"/>
      <c r="AC25" s="739"/>
      <c r="AD25" s="739"/>
      <c r="AE25" s="739"/>
      <c r="AF25" s="739"/>
      <c r="AG25" s="739"/>
      <c r="AH25" s="739"/>
      <c r="AI25" s="739"/>
      <c r="AJ25" s="739"/>
      <c r="AK25" s="739"/>
      <c r="AL25" s="739"/>
      <c r="AM25" s="739"/>
      <c r="AN25" s="739"/>
      <c r="AO25" s="739"/>
      <c r="AP25" s="739"/>
      <c r="AQ25" s="739"/>
      <c r="AR25" s="739"/>
      <c r="AS25" s="739"/>
      <c r="AT25" s="739"/>
      <c r="AU25" s="739"/>
      <c r="AV25" s="739"/>
      <c r="AW25" s="739"/>
      <c r="AX25" s="739"/>
      <c r="AY25" s="739"/>
      <c r="AZ25" s="739"/>
      <c r="BA25" s="739"/>
      <c r="BB25" s="739"/>
      <c r="BC25" s="739"/>
      <c r="BD25" s="739"/>
      <c r="BE25" s="739"/>
      <c r="BF25" s="739"/>
      <c r="BG25" s="739"/>
      <c r="BH25" s="739"/>
      <c r="BI25" s="739"/>
      <c r="BJ25" s="232"/>
      <c r="BK25" s="232"/>
      <c r="BL25" s="232"/>
      <c r="BM25" s="232"/>
      <c r="BN25" s="232"/>
      <c r="BO25" s="241"/>
      <c r="BP25" s="241"/>
      <c r="BQ25" s="238">
        <v>19</v>
      </c>
      <c r="BR25" s="239"/>
      <c r="BS25" s="782"/>
      <c r="BT25" s="783"/>
      <c r="BU25" s="783"/>
      <c r="BV25" s="783"/>
      <c r="BW25" s="783"/>
      <c r="BX25" s="783"/>
      <c r="BY25" s="783"/>
      <c r="BZ25" s="783"/>
      <c r="CA25" s="783"/>
      <c r="CB25" s="783"/>
      <c r="CC25" s="783"/>
      <c r="CD25" s="783"/>
      <c r="CE25" s="783"/>
      <c r="CF25" s="783"/>
      <c r="CG25" s="784"/>
      <c r="CH25" s="785"/>
      <c r="CI25" s="786"/>
      <c r="CJ25" s="786"/>
      <c r="CK25" s="786"/>
      <c r="CL25" s="787"/>
      <c r="CM25" s="785"/>
      <c r="CN25" s="786"/>
      <c r="CO25" s="786"/>
      <c r="CP25" s="786"/>
      <c r="CQ25" s="787"/>
      <c r="CR25" s="785"/>
      <c r="CS25" s="786"/>
      <c r="CT25" s="786"/>
      <c r="CU25" s="786"/>
      <c r="CV25" s="787"/>
      <c r="CW25" s="785"/>
      <c r="CX25" s="786"/>
      <c r="CY25" s="786"/>
      <c r="CZ25" s="786"/>
      <c r="DA25" s="787"/>
      <c r="DB25" s="785"/>
      <c r="DC25" s="786"/>
      <c r="DD25" s="786"/>
      <c r="DE25" s="786"/>
      <c r="DF25" s="787"/>
      <c r="DG25" s="785"/>
      <c r="DH25" s="786"/>
      <c r="DI25" s="786"/>
      <c r="DJ25" s="786"/>
      <c r="DK25" s="787"/>
      <c r="DL25" s="785"/>
      <c r="DM25" s="786"/>
      <c r="DN25" s="786"/>
      <c r="DO25" s="786"/>
      <c r="DP25" s="787"/>
      <c r="DQ25" s="785"/>
      <c r="DR25" s="786"/>
      <c r="DS25" s="786"/>
      <c r="DT25" s="786"/>
      <c r="DU25" s="787"/>
      <c r="DV25" s="782"/>
      <c r="DW25" s="783"/>
      <c r="DX25" s="783"/>
      <c r="DY25" s="783"/>
      <c r="DZ25" s="788"/>
      <c r="EA25" s="230"/>
    </row>
    <row r="26" spans="1:131" ht="26.25" customHeight="1" x14ac:dyDescent="0.15">
      <c r="A26" s="729" t="s">
        <v>374</v>
      </c>
      <c r="B26" s="730"/>
      <c r="C26" s="730"/>
      <c r="D26" s="730"/>
      <c r="E26" s="730"/>
      <c r="F26" s="730"/>
      <c r="G26" s="730"/>
      <c r="H26" s="730"/>
      <c r="I26" s="730"/>
      <c r="J26" s="730"/>
      <c r="K26" s="730"/>
      <c r="L26" s="730"/>
      <c r="M26" s="730"/>
      <c r="N26" s="730"/>
      <c r="O26" s="730"/>
      <c r="P26" s="731"/>
      <c r="Q26" s="725" t="s">
        <v>397</v>
      </c>
      <c r="R26" s="721"/>
      <c r="S26" s="721"/>
      <c r="T26" s="721"/>
      <c r="U26" s="722"/>
      <c r="V26" s="725" t="s">
        <v>398</v>
      </c>
      <c r="W26" s="721"/>
      <c r="X26" s="721"/>
      <c r="Y26" s="721"/>
      <c r="Z26" s="722"/>
      <c r="AA26" s="725" t="s">
        <v>399</v>
      </c>
      <c r="AB26" s="721"/>
      <c r="AC26" s="721"/>
      <c r="AD26" s="721"/>
      <c r="AE26" s="721"/>
      <c r="AF26" s="814" t="s">
        <v>400</v>
      </c>
      <c r="AG26" s="815"/>
      <c r="AH26" s="815"/>
      <c r="AI26" s="815"/>
      <c r="AJ26" s="816"/>
      <c r="AK26" s="721" t="s">
        <v>401</v>
      </c>
      <c r="AL26" s="721"/>
      <c r="AM26" s="721"/>
      <c r="AN26" s="721"/>
      <c r="AO26" s="722"/>
      <c r="AP26" s="725" t="s">
        <v>402</v>
      </c>
      <c r="AQ26" s="721"/>
      <c r="AR26" s="721"/>
      <c r="AS26" s="721"/>
      <c r="AT26" s="722"/>
      <c r="AU26" s="725" t="s">
        <v>403</v>
      </c>
      <c r="AV26" s="721"/>
      <c r="AW26" s="721"/>
      <c r="AX26" s="721"/>
      <c r="AY26" s="722"/>
      <c r="AZ26" s="725" t="s">
        <v>404</v>
      </c>
      <c r="BA26" s="721"/>
      <c r="BB26" s="721"/>
      <c r="BC26" s="721"/>
      <c r="BD26" s="722"/>
      <c r="BE26" s="725" t="s">
        <v>381</v>
      </c>
      <c r="BF26" s="721"/>
      <c r="BG26" s="721"/>
      <c r="BH26" s="721"/>
      <c r="BI26" s="727"/>
      <c r="BJ26" s="232"/>
      <c r="BK26" s="232"/>
      <c r="BL26" s="232"/>
      <c r="BM26" s="232"/>
      <c r="BN26" s="232"/>
      <c r="BO26" s="241"/>
      <c r="BP26" s="241"/>
      <c r="BQ26" s="238">
        <v>20</v>
      </c>
      <c r="BR26" s="239"/>
      <c r="BS26" s="782"/>
      <c r="BT26" s="783"/>
      <c r="BU26" s="783"/>
      <c r="BV26" s="783"/>
      <c r="BW26" s="783"/>
      <c r="BX26" s="783"/>
      <c r="BY26" s="783"/>
      <c r="BZ26" s="783"/>
      <c r="CA26" s="783"/>
      <c r="CB26" s="783"/>
      <c r="CC26" s="783"/>
      <c r="CD26" s="783"/>
      <c r="CE26" s="783"/>
      <c r="CF26" s="783"/>
      <c r="CG26" s="784"/>
      <c r="CH26" s="785"/>
      <c r="CI26" s="786"/>
      <c r="CJ26" s="786"/>
      <c r="CK26" s="786"/>
      <c r="CL26" s="787"/>
      <c r="CM26" s="785"/>
      <c r="CN26" s="786"/>
      <c r="CO26" s="786"/>
      <c r="CP26" s="786"/>
      <c r="CQ26" s="787"/>
      <c r="CR26" s="785"/>
      <c r="CS26" s="786"/>
      <c r="CT26" s="786"/>
      <c r="CU26" s="786"/>
      <c r="CV26" s="787"/>
      <c r="CW26" s="785"/>
      <c r="CX26" s="786"/>
      <c r="CY26" s="786"/>
      <c r="CZ26" s="786"/>
      <c r="DA26" s="787"/>
      <c r="DB26" s="785"/>
      <c r="DC26" s="786"/>
      <c r="DD26" s="786"/>
      <c r="DE26" s="786"/>
      <c r="DF26" s="787"/>
      <c r="DG26" s="785"/>
      <c r="DH26" s="786"/>
      <c r="DI26" s="786"/>
      <c r="DJ26" s="786"/>
      <c r="DK26" s="787"/>
      <c r="DL26" s="785"/>
      <c r="DM26" s="786"/>
      <c r="DN26" s="786"/>
      <c r="DO26" s="786"/>
      <c r="DP26" s="787"/>
      <c r="DQ26" s="785"/>
      <c r="DR26" s="786"/>
      <c r="DS26" s="786"/>
      <c r="DT26" s="786"/>
      <c r="DU26" s="787"/>
      <c r="DV26" s="782"/>
      <c r="DW26" s="783"/>
      <c r="DX26" s="783"/>
      <c r="DY26" s="783"/>
      <c r="DZ26" s="788"/>
      <c r="EA26" s="230"/>
    </row>
    <row r="27" spans="1:131" ht="26.25" customHeight="1" thickBot="1" x14ac:dyDescent="0.2">
      <c r="A27" s="732"/>
      <c r="B27" s="733"/>
      <c r="C27" s="733"/>
      <c r="D27" s="733"/>
      <c r="E27" s="733"/>
      <c r="F27" s="733"/>
      <c r="G27" s="733"/>
      <c r="H27" s="733"/>
      <c r="I27" s="733"/>
      <c r="J27" s="733"/>
      <c r="K27" s="733"/>
      <c r="L27" s="733"/>
      <c r="M27" s="733"/>
      <c r="N27" s="733"/>
      <c r="O27" s="733"/>
      <c r="P27" s="734"/>
      <c r="Q27" s="726"/>
      <c r="R27" s="723"/>
      <c r="S27" s="723"/>
      <c r="T27" s="723"/>
      <c r="U27" s="724"/>
      <c r="V27" s="726"/>
      <c r="W27" s="723"/>
      <c r="X27" s="723"/>
      <c r="Y27" s="723"/>
      <c r="Z27" s="724"/>
      <c r="AA27" s="726"/>
      <c r="AB27" s="723"/>
      <c r="AC27" s="723"/>
      <c r="AD27" s="723"/>
      <c r="AE27" s="723"/>
      <c r="AF27" s="817"/>
      <c r="AG27" s="818"/>
      <c r="AH27" s="818"/>
      <c r="AI27" s="818"/>
      <c r="AJ27" s="819"/>
      <c r="AK27" s="723"/>
      <c r="AL27" s="723"/>
      <c r="AM27" s="723"/>
      <c r="AN27" s="723"/>
      <c r="AO27" s="724"/>
      <c r="AP27" s="726"/>
      <c r="AQ27" s="723"/>
      <c r="AR27" s="723"/>
      <c r="AS27" s="723"/>
      <c r="AT27" s="724"/>
      <c r="AU27" s="726"/>
      <c r="AV27" s="723"/>
      <c r="AW27" s="723"/>
      <c r="AX27" s="723"/>
      <c r="AY27" s="724"/>
      <c r="AZ27" s="726"/>
      <c r="BA27" s="723"/>
      <c r="BB27" s="723"/>
      <c r="BC27" s="723"/>
      <c r="BD27" s="724"/>
      <c r="BE27" s="726"/>
      <c r="BF27" s="723"/>
      <c r="BG27" s="723"/>
      <c r="BH27" s="723"/>
      <c r="BI27" s="728"/>
      <c r="BJ27" s="232"/>
      <c r="BK27" s="232"/>
      <c r="BL27" s="232"/>
      <c r="BM27" s="232"/>
      <c r="BN27" s="232"/>
      <c r="BO27" s="241"/>
      <c r="BP27" s="241"/>
      <c r="BQ27" s="238">
        <v>21</v>
      </c>
      <c r="BR27" s="239"/>
      <c r="BS27" s="782"/>
      <c r="BT27" s="783"/>
      <c r="BU27" s="783"/>
      <c r="BV27" s="783"/>
      <c r="BW27" s="783"/>
      <c r="BX27" s="783"/>
      <c r="BY27" s="783"/>
      <c r="BZ27" s="783"/>
      <c r="CA27" s="783"/>
      <c r="CB27" s="783"/>
      <c r="CC27" s="783"/>
      <c r="CD27" s="783"/>
      <c r="CE27" s="783"/>
      <c r="CF27" s="783"/>
      <c r="CG27" s="784"/>
      <c r="CH27" s="785"/>
      <c r="CI27" s="786"/>
      <c r="CJ27" s="786"/>
      <c r="CK27" s="786"/>
      <c r="CL27" s="787"/>
      <c r="CM27" s="785"/>
      <c r="CN27" s="786"/>
      <c r="CO27" s="786"/>
      <c r="CP27" s="786"/>
      <c r="CQ27" s="787"/>
      <c r="CR27" s="785"/>
      <c r="CS27" s="786"/>
      <c r="CT27" s="786"/>
      <c r="CU27" s="786"/>
      <c r="CV27" s="787"/>
      <c r="CW27" s="785"/>
      <c r="CX27" s="786"/>
      <c r="CY27" s="786"/>
      <c r="CZ27" s="786"/>
      <c r="DA27" s="787"/>
      <c r="DB27" s="785"/>
      <c r="DC27" s="786"/>
      <c r="DD27" s="786"/>
      <c r="DE27" s="786"/>
      <c r="DF27" s="787"/>
      <c r="DG27" s="785"/>
      <c r="DH27" s="786"/>
      <c r="DI27" s="786"/>
      <c r="DJ27" s="786"/>
      <c r="DK27" s="787"/>
      <c r="DL27" s="785"/>
      <c r="DM27" s="786"/>
      <c r="DN27" s="786"/>
      <c r="DO27" s="786"/>
      <c r="DP27" s="787"/>
      <c r="DQ27" s="785"/>
      <c r="DR27" s="786"/>
      <c r="DS27" s="786"/>
      <c r="DT27" s="786"/>
      <c r="DU27" s="787"/>
      <c r="DV27" s="782"/>
      <c r="DW27" s="783"/>
      <c r="DX27" s="783"/>
      <c r="DY27" s="783"/>
      <c r="DZ27" s="788"/>
      <c r="EA27" s="230"/>
    </row>
    <row r="28" spans="1:131" ht="26.25" customHeight="1" thickTop="1" x14ac:dyDescent="0.15">
      <c r="A28" s="242">
        <v>1</v>
      </c>
      <c r="B28" s="760" t="s">
        <v>405</v>
      </c>
      <c r="C28" s="761"/>
      <c r="D28" s="761"/>
      <c r="E28" s="761"/>
      <c r="F28" s="761"/>
      <c r="G28" s="761"/>
      <c r="H28" s="761"/>
      <c r="I28" s="761"/>
      <c r="J28" s="761"/>
      <c r="K28" s="761"/>
      <c r="L28" s="761"/>
      <c r="M28" s="761"/>
      <c r="N28" s="761"/>
      <c r="O28" s="761"/>
      <c r="P28" s="762"/>
      <c r="Q28" s="822">
        <v>734</v>
      </c>
      <c r="R28" s="823"/>
      <c r="S28" s="823"/>
      <c r="T28" s="823"/>
      <c r="U28" s="823"/>
      <c r="V28" s="823">
        <v>712</v>
      </c>
      <c r="W28" s="823"/>
      <c r="X28" s="823"/>
      <c r="Y28" s="823"/>
      <c r="Z28" s="823"/>
      <c r="AA28" s="823">
        <v>22</v>
      </c>
      <c r="AB28" s="823"/>
      <c r="AC28" s="823"/>
      <c r="AD28" s="823"/>
      <c r="AE28" s="824"/>
      <c r="AF28" s="825">
        <v>22</v>
      </c>
      <c r="AG28" s="823"/>
      <c r="AH28" s="823"/>
      <c r="AI28" s="823"/>
      <c r="AJ28" s="826"/>
      <c r="AK28" s="827">
        <v>57</v>
      </c>
      <c r="AL28" s="828"/>
      <c r="AM28" s="828"/>
      <c r="AN28" s="828"/>
      <c r="AO28" s="828"/>
      <c r="AP28" s="828" t="s">
        <v>570</v>
      </c>
      <c r="AQ28" s="828"/>
      <c r="AR28" s="828"/>
      <c r="AS28" s="828"/>
      <c r="AT28" s="828"/>
      <c r="AU28" s="828" t="s">
        <v>570</v>
      </c>
      <c r="AV28" s="828"/>
      <c r="AW28" s="828"/>
      <c r="AX28" s="828"/>
      <c r="AY28" s="828"/>
      <c r="AZ28" s="829" t="s">
        <v>570</v>
      </c>
      <c r="BA28" s="829"/>
      <c r="BB28" s="829"/>
      <c r="BC28" s="829"/>
      <c r="BD28" s="829"/>
      <c r="BE28" s="820"/>
      <c r="BF28" s="820"/>
      <c r="BG28" s="820"/>
      <c r="BH28" s="820"/>
      <c r="BI28" s="821"/>
      <c r="BJ28" s="232"/>
      <c r="BK28" s="232"/>
      <c r="BL28" s="232"/>
      <c r="BM28" s="232"/>
      <c r="BN28" s="232"/>
      <c r="BO28" s="241"/>
      <c r="BP28" s="241"/>
      <c r="BQ28" s="238">
        <v>22</v>
      </c>
      <c r="BR28" s="239"/>
      <c r="BS28" s="782"/>
      <c r="BT28" s="783"/>
      <c r="BU28" s="783"/>
      <c r="BV28" s="783"/>
      <c r="BW28" s="783"/>
      <c r="BX28" s="783"/>
      <c r="BY28" s="783"/>
      <c r="BZ28" s="783"/>
      <c r="CA28" s="783"/>
      <c r="CB28" s="783"/>
      <c r="CC28" s="783"/>
      <c r="CD28" s="783"/>
      <c r="CE28" s="783"/>
      <c r="CF28" s="783"/>
      <c r="CG28" s="784"/>
      <c r="CH28" s="785"/>
      <c r="CI28" s="786"/>
      <c r="CJ28" s="786"/>
      <c r="CK28" s="786"/>
      <c r="CL28" s="787"/>
      <c r="CM28" s="785"/>
      <c r="CN28" s="786"/>
      <c r="CO28" s="786"/>
      <c r="CP28" s="786"/>
      <c r="CQ28" s="787"/>
      <c r="CR28" s="785"/>
      <c r="CS28" s="786"/>
      <c r="CT28" s="786"/>
      <c r="CU28" s="786"/>
      <c r="CV28" s="787"/>
      <c r="CW28" s="785"/>
      <c r="CX28" s="786"/>
      <c r="CY28" s="786"/>
      <c r="CZ28" s="786"/>
      <c r="DA28" s="787"/>
      <c r="DB28" s="785"/>
      <c r="DC28" s="786"/>
      <c r="DD28" s="786"/>
      <c r="DE28" s="786"/>
      <c r="DF28" s="787"/>
      <c r="DG28" s="785"/>
      <c r="DH28" s="786"/>
      <c r="DI28" s="786"/>
      <c r="DJ28" s="786"/>
      <c r="DK28" s="787"/>
      <c r="DL28" s="785"/>
      <c r="DM28" s="786"/>
      <c r="DN28" s="786"/>
      <c r="DO28" s="786"/>
      <c r="DP28" s="787"/>
      <c r="DQ28" s="785"/>
      <c r="DR28" s="786"/>
      <c r="DS28" s="786"/>
      <c r="DT28" s="786"/>
      <c r="DU28" s="787"/>
      <c r="DV28" s="782"/>
      <c r="DW28" s="783"/>
      <c r="DX28" s="783"/>
      <c r="DY28" s="783"/>
      <c r="DZ28" s="788"/>
      <c r="EA28" s="230"/>
    </row>
    <row r="29" spans="1:131" ht="26.25" customHeight="1" x14ac:dyDescent="0.15">
      <c r="A29" s="242">
        <v>2</v>
      </c>
      <c r="B29" s="749" t="s">
        <v>406</v>
      </c>
      <c r="C29" s="750"/>
      <c r="D29" s="750"/>
      <c r="E29" s="750"/>
      <c r="F29" s="750"/>
      <c r="G29" s="750"/>
      <c r="H29" s="750"/>
      <c r="I29" s="750"/>
      <c r="J29" s="750"/>
      <c r="K29" s="750"/>
      <c r="L29" s="750"/>
      <c r="M29" s="750"/>
      <c r="N29" s="750"/>
      <c r="O29" s="750"/>
      <c r="P29" s="751"/>
      <c r="Q29" s="752">
        <v>509</v>
      </c>
      <c r="R29" s="753"/>
      <c r="S29" s="753"/>
      <c r="T29" s="753"/>
      <c r="U29" s="753"/>
      <c r="V29" s="753">
        <v>502</v>
      </c>
      <c r="W29" s="753"/>
      <c r="X29" s="753"/>
      <c r="Y29" s="753"/>
      <c r="Z29" s="753"/>
      <c r="AA29" s="753">
        <v>7</v>
      </c>
      <c r="AB29" s="753"/>
      <c r="AC29" s="753"/>
      <c r="AD29" s="753"/>
      <c r="AE29" s="754"/>
      <c r="AF29" s="755">
        <v>7</v>
      </c>
      <c r="AG29" s="756"/>
      <c r="AH29" s="756"/>
      <c r="AI29" s="756"/>
      <c r="AJ29" s="757"/>
      <c r="AK29" s="834">
        <v>207</v>
      </c>
      <c r="AL29" s="830"/>
      <c r="AM29" s="830"/>
      <c r="AN29" s="830"/>
      <c r="AO29" s="830"/>
      <c r="AP29" s="830">
        <v>921</v>
      </c>
      <c r="AQ29" s="830"/>
      <c r="AR29" s="830"/>
      <c r="AS29" s="830"/>
      <c r="AT29" s="830"/>
      <c r="AU29" s="830">
        <v>116</v>
      </c>
      <c r="AV29" s="830"/>
      <c r="AW29" s="830"/>
      <c r="AX29" s="830"/>
      <c r="AY29" s="830"/>
      <c r="AZ29" s="831" t="s">
        <v>570</v>
      </c>
      <c r="BA29" s="831"/>
      <c r="BB29" s="831"/>
      <c r="BC29" s="831"/>
      <c r="BD29" s="831"/>
      <c r="BE29" s="832"/>
      <c r="BF29" s="832"/>
      <c r="BG29" s="832"/>
      <c r="BH29" s="832"/>
      <c r="BI29" s="833"/>
      <c r="BJ29" s="232"/>
      <c r="BK29" s="232"/>
      <c r="BL29" s="232"/>
      <c r="BM29" s="232"/>
      <c r="BN29" s="232"/>
      <c r="BO29" s="241"/>
      <c r="BP29" s="241"/>
      <c r="BQ29" s="238">
        <v>23</v>
      </c>
      <c r="BR29" s="239"/>
      <c r="BS29" s="782"/>
      <c r="BT29" s="783"/>
      <c r="BU29" s="783"/>
      <c r="BV29" s="783"/>
      <c r="BW29" s="783"/>
      <c r="BX29" s="783"/>
      <c r="BY29" s="783"/>
      <c r="BZ29" s="783"/>
      <c r="CA29" s="783"/>
      <c r="CB29" s="783"/>
      <c r="CC29" s="783"/>
      <c r="CD29" s="783"/>
      <c r="CE29" s="783"/>
      <c r="CF29" s="783"/>
      <c r="CG29" s="784"/>
      <c r="CH29" s="785"/>
      <c r="CI29" s="786"/>
      <c r="CJ29" s="786"/>
      <c r="CK29" s="786"/>
      <c r="CL29" s="787"/>
      <c r="CM29" s="785"/>
      <c r="CN29" s="786"/>
      <c r="CO29" s="786"/>
      <c r="CP29" s="786"/>
      <c r="CQ29" s="787"/>
      <c r="CR29" s="785"/>
      <c r="CS29" s="786"/>
      <c r="CT29" s="786"/>
      <c r="CU29" s="786"/>
      <c r="CV29" s="787"/>
      <c r="CW29" s="785"/>
      <c r="CX29" s="786"/>
      <c r="CY29" s="786"/>
      <c r="CZ29" s="786"/>
      <c r="DA29" s="787"/>
      <c r="DB29" s="785"/>
      <c r="DC29" s="786"/>
      <c r="DD29" s="786"/>
      <c r="DE29" s="786"/>
      <c r="DF29" s="787"/>
      <c r="DG29" s="785"/>
      <c r="DH29" s="786"/>
      <c r="DI29" s="786"/>
      <c r="DJ29" s="786"/>
      <c r="DK29" s="787"/>
      <c r="DL29" s="785"/>
      <c r="DM29" s="786"/>
      <c r="DN29" s="786"/>
      <c r="DO29" s="786"/>
      <c r="DP29" s="787"/>
      <c r="DQ29" s="785"/>
      <c r="DR29" s="786"/>
      <c r="DS29" s="786"/>
      <c r="DT29" s="786"/>
      <c r="DU29" s="787"/>
      <c r="DV29" s="782"/>
      <c r="DW29" s="783"/>
      <c r="DX29" s="783"/>
      <c r="DY29" s="783"/>
      <c r="DZ29" s="788"/>
      <c r="EA29" s="230"/>
    </row>
    <row r="30" spans="1:131" ht="26.25" customHeight="1" x14ac:dyDescent="0.15">
      <c r="A30" s="242">
        <v>3</v>
      </c>
      <c r="B30" s="749" t="s">
        <v>407</v>
      </c>
      <c r="C30" s="750"/>
      <c r="D30" s="750"/>
      <c r="E30" s="750"/>
      <c r="F30" s="750"/>
      <c r="G30" s="750"/>
      <c r="H30" s="750"/>
      <c r="I30" s="750"/>
      <c r="J30" s="750"/>
      <c r="K30" s="750"/>
      <c r="L30" s="750"/>
      <c r="M30" s="750"/>
      <c r="N30" s="750"/>
      <c r="O30" s="750"/>
      <c r="P30" s="751"/>
      <c r="Q30" s="752">
        <v>1239</v>
      </c>
      <c r="R30" s="753"/>
      <c r="S30" s="753"/>
      <c r="T30" s="753"/>
      <c r="U30" s="753"/>
      <c r="V30" s="753">
        <v>1191</v>
      </c>
      <c r="W30" s="753"/>
      <c r="X30" s="753"/>
      <c r="Y30" s="753"/>
      <c r="Z30" s="753"/>
      <c r="AA30" s="753">
        <v>48</v>
      </c>
      <c r="AB30" s="753"/>
      <c r="AC30" s="753"/>
      <c r="AD30" s="753"/>
      <c r="AE30" s="754"/>
      <c r="AF30" s="755">
        <v>48</v>
      </c>
      <c r="AG30" s="756"/>
      <c r="AH30" s="756"/>
      <c r="AI30" s="756"/>
      <c r="AJ30" s="757"/>
      <c r="AK30" s="834">
        <v>173</v>
      </c>
      <c r="AL30" s="830"/>
      <c r="AM30" s="830"/>
      <c r="AN30" s="830"/>
      <c r="AO30" s="830"/>
      <c r="AP30" s="830" t="s">
        <v>570</v>
      </c>
      <c r="AQ30" s="830"/>
      <c r="AR30" s="830"/>
      <c r="AS30" s="830"/>
      <c r="AT30" s="830"/>
      <c r="AU30" s="830" t="s">
        <v>570</v>
      </c>
      <c r="AV30" s="830"/>
      <c r="AW30" s="830"/>
      <c r="AX30" s="830"/>
      <c r="AY30" s="830"/>
      <c r="AZ30" s="831" t="s">
        <v>570</v>
      </c>
      <c r="BA30" s="831"/>
      <c r="BB30" s="831"/>
      <c r="BC30" s="831"/>
      <c r="BD30" s="831"/>
      <c r="BE30" s="832"/>
      <c r="BF30" s="832"/>
      <c r="BG30" s="832"/>
      <c r="BH30" s="832"/>
      <c r="BI30" s="833"/>
      <c r="BJ30" s="232"/>
      <c r="BK30" s="232"/>
      <c r="BL30" s="232"/>
      <c r="BM30" s="232"/>
      <c r="BN30" s="232"/>
      <c r="BO30" s="241"/>
      <c r="BP30" s="241"/>
      <c r="BQ30" s="238">
        <v>24</v>
      </c>
      <c r="BR30" s="239"/>
      <c r="BS30" s="782"/>
      <c r="BT30" s="783"/>
      <c r="BU30" s="783"/>
      <c r="BV30" s="783"/>
      <c r="BW30" s="783"/>
      <c r="BX30" s="783"/>
      <c r="BY30" s="783"/>
      <c r="BZ30" s="783"/>
      <c r="CA30" s="783"/>
      <c r="CB30" s="783"/>
      <c r="CC30" s="783"/>
      <c r="CD30" s="783"/>
      <c r="CE30" s="783"/>
      <c r="CF30" s="783"/>
      <c r="CG30" s="784"/>
      <c r="CH30" s="785"/>
      <c r="CI30" s="786"/>
      <c r="CJ30" s="786"/>
      <c r="CK30" s="786"/>
      <c r="CL30" s="787"/>
      <c r="CM30" s="785"/>
      <c r="CN30" s="786"/>
      <c r="CO30" s="786"/>
      <c r="CP30" s="786"/>
      <c r="CQ30" s="787"/>
      <c r="CR30" s="785"/>
      <c r="CS30" s="786"/>
      <c r="CT30" s="786"/>
      <c r="CU30" s="786"/>
      <c r="CV30" s="787"/>
      <c r="CW30" s="785"/>
      <c r="CX30" s="786"/>
      <c r="CY30" s="786"/>
      <c r="CZ30" s="786"/>
      <c r="DA30" s="787"/>
      <c r="DB30" s="785"/>
      <c r="DC30" s="786"/>
      <c r="DD30" s="786"/>
      <c r="DE30" s="786"/>
      <c r="DF30" s="787"/>
      <c r="DG30" s="785"/>
      <c r="DH30" s="786"/>
      <c r="DI30" s="786"/>
      <c r="DJ30" s="786"/>
      <c r="DK30" s="787"/>
      <c r="DL30" s="785"/>
      <c r="DM30" s="786"/>
      <c r="DN30" s="786"/>
      <c r="DO30" s="786"/>
      <c r="DP30" s="787"/>
      <c r="DQ30" s="785"/>
      <c r="DR30" s="786"/>
      <c r="DS30" s="786"/>
      <c r="DT30" s="786"/>
      <c r="DU30" s="787"/>
      <c r="DV30" s="782"/>
      <c r="DW30" s="783"/>
      <c r="DX30" s="783"/>
      <c r="DY30" s="783"/>
      <c r="DZ30" s="788"/>
      <c r="EA30" s="230"/>
    </row>
    <row r="31" spans="1:131" ht="26.25" customHeight="1" x14ac:dyDescent="0.15">
      <c r="A31" s="242">
        <v>4</v>
      </c>
      <c r="B31" s="749" t="s">
        <v>408</v>
      </c>
      <c r="C31" s="750"/>
      <c r="D31" s="750"/>
      <c r="E31" s="750"/>
      <c r="F31" s="750"/>
      <c r="G31" s="750"/>
      <c r="H31" s="750"/>
      <c r="I31" s="750"/>
      <c r="J31" s="750"/>
      <c r="K31" s="750"/>
      <c r="L31" s="750"/>
      <c r="M31" s="750"/>
      <c r="N31" s="750"/>
      <c r="O31" s="750"/>
      <c r="P31" s="751"/>
      <c r="Q31" s="752">
        <v>145</v>
      </c>
      <c r="R31" s="753"/>
      <c r="S31" s="753"/>
      <c r="T31" s="753"/>
      <c r="U31" s="753"/>
      <c r="V31" s="753">
        <v>144</v>
      </c>
      <c r="W31" s="753"/>
      <c r="X31" s="753"/>
      <c r="Y31" s="753"/>
      <c r="Z31" s="753"/>
      <c r="AA31" s="753">
        <v>1</v>
      </c>
      <c r="AB31" s="753"/>
      <c r="AC31" s="753"/>
      <c r="AD31" s="753"/>
      <c r="AE31" s="754"/>
      <c r="AF31" s="755">
        <v>1</v>
      </c>
      <c r="AG31" s="756"/>
      <c r="AH31" s="756"/>
      <c r="AI31" s="756"/>
      <c r="AJ31" s="757"/>
      <c r="AK31" s="834">
        <v>53</v>
      </c>
      <c r="AL31" s="830"/>
      <c r="AM31" s="830"/>
      <c r="AN31" s="830"/>
      <c r="AO31" s="830"/>
      <c r="AP31" s="830" t="s">
        <v>570</v>
      </c>
      <c r="AQ31" s="830"/>
      <c r="AR31" s="830"/>
      <c r="AS31" s="830"/>
      <c r="AT31" s="830"/>
      <c r="AU31" s="830" t="s">
        <v>570</v>
      </c>
      <c r="AV31" s="830"/>
      <c r="AW31" s="830"/>
      <c r="AX31" s="830"/>
      <c r="AY31" s="830"/>
      <c r="AZ31" s="831" t="s">
        <v>570</v>
      </c>
      <c r="BA31" s="831"/>
      <c r="BB31" s="831"/>
      <c r="BC31" s="831"/>
      <c r="BD31" s="831"/>
      <c r="BE31" s="832"/>
      <c r="BF31" s="832"/>
      <c r="BG31" s="832"/>
      <c r="BH31" s="832"/>
      <c r="BI31" s="833"/>
      <c r="BJ31" s="232"/>
      <c r="BK31" s="232"/>
      <c r="BL31" s="232"/>
      <c r="BM31" s="232"/>
      <c r="BN31" s="232"/>
      <c r="BO31" s="241"/>
      <c r="BP31" s="241"/>
      <c r="BQ31" s="238">
        <v>25</v>
      </c>
      <c r="BR31" s="239"/>
      <c r="BS31" s="782"/>
      <c r="BT31" s="783"/>
      <c r="BU31" s="783"/>
      <c r="BV31" s="783"/>
      <c r="BW31" s="783"/>
      <c r="BX31" s="783"/>
      <c r="BY31" s="783"/>
      <c r="BZ31" s="783"/>
      <c r="CA31" s="783"/>
      <c r="CB31" s="783"/>
      <c r="CC31" s="783"/>
      <c r="CD31" s="783"/>
      <c r="CE31" s="783"/>
      <c r="CF31" s="783"/>
      <c r="CG31" s="784"/>
      <c r="CH31" s="785"/>
      <c r="CI31" s="786"/>
      <c r="CJ31" s="786"/>
      <c r="CK31" s="786"/>
      <c r="CL31" s="787"/>
      <c r="CM31" s="785"/>
      <c r="CN31" s="786"/>
      <c r="CO31" s="786"/>
      <c r="CP31" s="786"/>
      <c r="CQ31" s="787"/>
      <c r="CR31" s="785"/>
      <c r="CS31" s="786"/>
      <c r="CT31" s="786"/>
      <c r="CU31" s="786"/>
      <c r="CV31" s="787"/>
      <c r="CW31" s="785"/>
      <c r="CX31" s="786"/>
      <c r="CY31" s="786"/>
      <c r="CZ31" s="786"/>
      <c r="DA31" s="787"/>
      <c r="DB31" s="785"/>
      <c r="DC31" s="786"/>
      <c r="DD31" s="786"/>
      <c r="DE31" s="786"/>
      <c r="DF31" s="787"/>
      <c r="DG31" s="785"/>
      <c r="DH31" s="786"/>
      <c r="DI31" s="786"/>
      <c r="DJ31" s="786"/>
      <c r="DK31" s="787"/>
      <c r="DL31" s="785"/>
      <c r="DM31" s="786"/>
      <c r="DN31" s="786"/>
      <c r="DO31" s="786"/>
      <c r="DP31" s="787"/>
      <c r="DQ31" s="785"/>
      <c r="DR31" s="786"/>
      <c r="DS31" s="786"/>
      <c r="DT31" s="786"/>
      <c r="DU31" s="787"/>
      <c r="DV31" s="782"/>
      <c r="DW31" s="783"/>
      <c r="DX31" s="783"/>
      <c r="DY31" s="783"/>
      <c r="DZ31" s="788"/>
      <c r="EA31" s="230"/>
    </row>
    <row r="32" spans="1:131" ht="26.25" customHeight="1" x14ac:dyDescent="0.15">
      <c r="A32" s="242">
        <v>5</v>
      </c>
      <c r="B32" s="749" t="s">
        <v>409</v>
      </c>
      <c r="C32" s="750"/>
      <c r="D32" s="750"/>
      <c r="E32" s="750"/>
      <c r="F32" s="750"/>
      <c r="G32" s="750"/>
      <c r="H32" s="750"/>
      <c r="I32" s="750"/>
      <c r="J32" s="750"/>
      <c r="K32" s="750"/>
      <c r="L32" s="750"/>
      <c r="M32" s="750"/>
      <c r="N32" s="750"/>
      <c r="O32" s="750"/>
      <c r="P32" s="751"/>
      <c r="Q32" s="752">
        <v>244</v>
      </c>
      <c r="R32" s="753"/>
      <c r="S32" s="753"/>
      <c r="T32" s="753"/>
      <c r="U32" s="753"/>
      <c r="V32" s="753">
        <v>243</v>
      </c>
      <c r="W32" s="753"/>
      <c r="X32" s="753"/>
      <c r="Y32" s="753"/>
      <c r="Z32" s="753"/>
      <c r="AA32" s="753">
        <v>1</v>
      </c>
      <c r="AB32" s="753"/>
      <c r="AC32" s="753"/>
      <c r="AD32" s="753"/>
      <c r="AE32" s="754"/>
      <c r="AF32" s="755">
        <v>1</v>
      </c>
      <c r="AG32" s="756"/>
      <c r="AH32" s="756"/>
      <c r="AI32" s="756"/>
      <c r="AJ32" s="757"/>
      <c r="AK32" s="834">
        <v>99</v>
      </c>
      <c r="AL32" s="830"/>
      <c r="AM32" s="830"/>
      <c r="AN32" s="830"/>
      <c r="AO32" s="830"/>
      <c r="AP32" s="830">
        <v>357</v>
      </c>
      <c r="AQ32" s="830"/>
      <c r="AR32" s="830"/>
      <c r="AS32" s="830"/>
      <c r="AT32" s="830"/>
      <c r="AU32" s="830">
        <v>315</v>
      </c>
      <c r="AV32" s="830"/>
      <c r="AW32" s="830"/>
      <c r="AX32" s="830"/>
      <c r="AY32" s="830"/>
      <c r="AZ32" s="831" t="s">
        <v>570</v>
      </c>
      <c r="BA32" s="831"/>
      <c r="BB32" s="831"/>
      <c r="BC32" s="831"/>
      <c r="BD32" s="831"/>
      <c r="BE32" s="832" t="s">
        <v>410</v>
      </c>
      <c r="BF32" s="832"/>
      <c r="BG32" s="832"/>
      <c r="BH32" s="832"/>
      <c r="BI32" s="833"/>
      <c r="BJ32" s="232"/>
      <c r="BK32" s="232"/>
      <c r="BL32" s="232"/>
      <c r="BM32" s="232"/>
      <c r="BN32" s="232"/>
      <c r="BO32" s="241"/>
      <c r="BP32" s="241"/>
      <c r="BQ32" s="238">
        <v>26</v>
      </c>
      <c r="BR32" s="239"/>
      <c r="BS32" s="782"/>
      <c r="BT32" s="783"/>
      <c r="BU32" s="783"/>
      <c r="BV32" s="783"/>
      <c r="BW32" s="783"/>
      <c r="BX32" s="783"/>
      <c r="BY32" s="783"/>
      <c r="BZ32" s="783"/>
      <c r="CA32" s="783"/>
      <c r="CB32" s="783"/>
      <c r="CC32" s="783"/>
      <c r="CD32" s="783"/>
      <c r="CE32" s="783"/>
      <c r="CF32" s="783"/>
      <c r="CG32" s="784"/>
      <c r="CH32" s="785"/>
      <c r="CI32" s="786"/>
      <c r="CJ32" s="786"/>
      <c r="CK32" s="786"/>
      <c r="CL32" s="787"/>
      <c r="CM32" s="785"/>
      <c r="CN32" s="786"/>
      <c r="CO32" s="786"/>
      <c r="CP32" s="786"/>
      <c r="CQ32" s="787"/>
      <c r="CR32" s="785"/>
      <c r="CS32" s="786"/>
      <c r="CT32" s="786"/>
      <c r="CU32" s="786"/>
      <c r="CV32" s="787"/>
      <c r="CW32" s="785"/>
      <c r="CX32" s="786"/>
      <c r="CY32" s="786"/>
      <c r="CZ32" s="786"/>
      <c r="DA32" s="787"/>
      <c r="DB32" s="785"/>
      <c r="DC32" s="786"/>
      <c r="DD32" s="786"/>
      <c r="DE32" s="786"/>
      <c r="DF32" s="787"/>
      <c r="DG32" s="785"/>
      <c r="DH32" s="786"/>
      <c r="DI32" s="786"/>
      <c r="DJ32" s="786"/>
      <c r="DK32" s="787"/>
      <c r="DL32" s="785"/>
      <c r="DM32" s="786"/>
      <c r="DN32" s="786"/>
      <c r="DO32" s="786"/>
      <c r="DP32" s="787"/>
      <c r="DQ32" s="785"/>
      <c r="DR32" s="786"/>
      <c r="DS32" s="786"/>
      <c r="DT32" s="786"/>
      <c r="DU32" s="787"/>
      <c r="DV32" s="782"/>
      <c r="DW32" s="783"/>
      <c r="DX32" s="783"/>
      <c r="DY32" s="783"/>
      <c r="DZ32" s="788"/>
      <c r="EA32" s="230"/>
    </row>
    <row r="33" spans="1:131" ht="26.25" customHeight="1" x14ac:dyDescent="0.15">
      <c r="A33" s="242">
        <v>6</v>
      </c>
      <c r="B33" s="749" t="s">
        <v>411</v>
      </c>
      <c r="C33" s="750"/>
      <c r="D33" s="750"/>
      <c r="E33" s="750"/>
      <c r="F33" s="750"/>
      <c r="G33" s="750"/>
      <c r="H33" s="750"/>
      <c r="I33" s="750"/>
      <c r="J33" s="750"/>
      <c r="K33" s="750"/>
      <c r="L33" s="750"/>
      <c r="M33" s="750"/>
      <c r="N33" s="750"/>
      <c r="O33" s="750"/>
      <c r="P33" s="751"/>
      <c r="Q33" s="752">
        <v>44</v>
      </c>
      <c r="R33" s="753"/>
      <c r="S33" s="753"/>
      <c r="T33" s="753"/>
      <c r="U33" s="753"/>
      <c r="V33" s="753">
        <v>43</v>
      </c>
      <c r="W33" s="753"/>
      <c r="X33" s="753"/>
      <c r="Y33" s="753"/>
      <c r="Z33" s="753"/>
      <c r="AA33" s="753">
        <v>1</v>
      </c>
      <c r="AB33" s="753"/>
      <c r="AC33" s="753"/>
      <c r="AD33" s="753"/>
      <c r="AE33" s="754"/>
      <c r="AF33" s="755">
        <v>1</v>
      </c>
      <c r="AG33" s="756"/>
      <c r="AH33" s="756"/>
      <c r="AI33" s="756"/>
      <c r="AJ33" s="757"/>
      <c r="AK33" s="834">
        <v>27</v>
      </c>
      <c r="AL33" s="830"/>
      <c r="AM33" s="830"/>
      <c r="AN33" s="830"/>
      <c r="AO33" s="830"/>
      <c r="AP33" s="830">
        <v>171</v>
      </c>
      <c r="AQ33" s="830"/>
      <c r="AR33" s="830"/>
      <c r="AS33" s="830"/>
      <c r="AT33" s="830"/>
      <c r="AU33" s="830">
        <v>165</v>
      </c>
      <c r="AV33" s="830"/>
      <c r="AW33" s="830"/>
      <c r="AX33" s="830"/>
      <c r="AY33" s="830"/>
      <c r="AZ33" s="831" t="s">
        <v>570</v>
      </c>
      <c r="BA33" s="831"/>
      <c r="BB33" s="831"/>
      <c r="BC33" s="831"/>
      <c r="BD33" s="831"/>
      <c r="BE33" s="832" t="s">
        <v>410</v>
      </c>
      <c r="BF33" s="832"/>
      <c r="BG33" s="832"/>
      <c r="BH33" s="832"/>
      <c r="BI33" s="833"/>
      <c r="BJ33" s="232"/>
      <c r="BK33" s="232"/>
      <c r="BL33" s="232"/>
      <c r="BM33" s="232"/>
      <c r="BN33" s="232"/>
      <c r="BO33" s="241"/>
      <c r="BP33" s="241"/>
      <c r="BQ33" s="238">
        <v>27</v>
      </c>
      <c r="BR33" s="239"/>
      <c r="BS33" s="782"/>
      <c r="BT33" s="783"/>
      <c r="BU33" s="783"/>
      <c r="BV33" s="783"/>
      <c r="BW33" s="783"/>
      <c r="BX33" s="783"/>
      <c r="BY33" s="783"/>
      <c r="BZ33" s="783"/>
      <c r="CA33" s="783"/>
      <c r="CB33" s="783"/>
      <c r="CC33" s="783"/>
      <c r="CD33" s="783"/>
      <c r="CE33" s="783"/>
      <c r="CF33" s="783"/>
      <c r="CG33" s="784"/>
      <c r="CH33" s="785"/>
      <c r="CI33" s="786"/>
      <c r="CJ33" s="786"/>
      <c r="CK33" s="786"/>
      <c r="CL33" s="787"/>
      <c r="CM33" s="785"/>
      <c r="CN33" s="786"/>
      <c r="CO33" s="786"/>
      <c r="CP33" s="786"/>
      <c r="CQ33" s="787"/>
      <c r="CR33" s="785"/>
      <c r="CS33" s="786"/>
      <c r="CT33" s="786"/>
      <c r="CU33" s="786"/>
      <c r="CV33" s="787"/>
      <c r="CW33" s="785"/>
      <c r="CX33" s="786"/>
      <c r="CY33" s="786"/>
      <c r="CZ33" s="786"/>
      <c r="DA33" s="787"/>
      <c r="DB33" s="785"/>
      <c r="DC33" s="786"/>
      <c r="DD33" s="786"/>
      <c r="DE33" s="786"/>
      <c r="DF33" s="787"/>
      <c r="DG33" s="785"/>
      <c r="DH33" s="786"/>
      <c r="DI33" s="786"/>
      <c r="DJ33" s="786"/>
      <c r="DK33" s="787"/>
      <c r="DL33" s="785"/>
      <c r="DM33" s="786"/>
      <c r="DN33" s="786"/>
      <c r="DO33" s="786"/>
      <c r="DP33" s="787"/>
      <c r="DQ33" s="785"/>
      <c r="DR33" s="786"/>
      <c r="DS33" s="786"/>
      <c r="DT33" s="786"/>
      <c r="DU33" s="787"/>
      <c r="DV33" s="782"/>
      <c r="DW33" s="783"/>
      <c r="DX33" s="783"/>
      <c r="DY33" s="783"/>
      <c r="DZ33" s="788"/>
      <c r="EA33" s="230"/>
    </row>
    <row r="34" spans="1:131" ht="26.25" customHeight="1" x14ac:dyDescent="0.15">
      <c r="A34" s="242">
        <v>7</v>
      </c>
      <c r="B34" s="749"/>
      <c r="C34" s="750"/>
      <c r="D34" s="750"/>
      <c r="E34" s="750"/>
      <c r="F34" s="750"/>
      <c r="G34" s="750"/>
      <c r="H34" s="750"/>
      <c r="I34" s="750"/>
      <c r="J34" s="750"/>
      <c r="K34" s="750"/>
      <c r="L34" s="750"/>
      <c r="M34" s="750"/>
      <c r="N34" s="750"/>
      <c r="O34" s="750"/>
      <c r="P34" s="751"/>
      <c r="Q34" s="752"/>
      <c r="R34" s="753"/>
      <c r="S34" s="753"/>
      <c r="T34" s="753"/>
      <c r="U34" s="753"/>
      <c r="V34" s="753"/>
      <c r="W34" s="753"/>
      <c r="X34" s="753"/>
      <c r="Y34" s="753"/>
      <c r="Z34" s="753"/>
      <c r="AA34" s="753"/>
      <c r="AB34" s="753"/>
      <c r="AC34" s="753"/>
      <c r="AD34" s="753"/>
      <c r="AE34" s="754"/>
      <c r="AF34" s="755"/>
      <c r="AG34" s="756"/>
      <c r="AH34" s="756"/>
      <c r="AI34" s="756"/>
      <c r="AJ34" s="757"/>
      <c r="AK34" s="834"/>
      <c r="AL34" s="830"/>
      <c r="AM34" s="830"/>
      <c r="AN34" s="830"/>
      <c r="AO34" s="830"/>
      <c r="AP34" s="830"/>
      <c r="AQ34" s="830"/>
      <c r="AR34" s="830"/>
      <c r="AS34" s="830"/>
      <c r="AT34" s="830"/>
      <c r="AU34" s="830"/>
      <c r="AV34" s="830"/>
      <c r="AW34" s="830"/>
      <c r="AX34" s="830"/>
      <c r="AY34" s="830"/>
      <c r="AZ34" s="831"/>
      <c r="BA34" s="831"/>
      <c r="BB34" s="831"/>
      <c r="BC34" s="831"/>
      <c r="BD34" s="831"/>
      <c r="BE34" s="832"/>
      <c r="BF34" s="832"/>
      <c r="BG34" s="832"/>
      <c r="BH34" s="832"/>
      <c r="BI34" s="833"/>
      <c r="BJ34" s="232"/>
      <c r="BK34" s="232"/>
      <c r="BL34" s="232"/>
      <c r="BM34" s="232"/>
      <c r="BN34" s="232"/>
      <c r="BO34" s="241"/>
      <c r="BP34" s="241"/>
      <c r="BQ34" s="238">
        <v>28</v>
      </c>
      <c r="BR34" s="239"/>
      <c r="BS34" s="782"/>
      <c r="BT34" s="783"/>
      <c r="BU34" s="783"/>
      <c r="BV34" s="783"/>
      <c r="BW34" s="783"/>
      <c r="BX34" s="783"/>
      <c r="BY34" s="783"/>
      <c r="BZ34" s="783"/>
      <c r="CA34" s="783"/>
      <c r="CB34" s="783"/>
      <c r="CC34" s="783"/>
      <c r="CD34" s="783"/>
      <c r="CE34" s="783"/>
      <c r="CF34" s="783"/>
      <c r="CG34" s="784"/>
      <c r="CH34" s="785"/>
      <c r="CI34" s="786"/>
      <c r="CJ34" s="786"/>
      <c r="CK34" s="786"/>
      <c r="CL34" s="787"/>
      <c r="CM34" s="785"/>
      <c r="CN34" s="786"/>
      <c r="CO34" s="786"/>
      <c r="CP34" s="786"/>
      <c r="CQ34" s="787"/>
      <c r="CR34" s="785"/>
      <c r="CS34" s="786"/>
      <c r="CT34" s="786"/>
      <c r="CU34" s="786"/>
      <c r="CV34" s="787"/>
      <c r="CW34" s="785"/>
      <c r="CX34" s="786"/>
      <c r="CY34" s="786"/>
      <c r="CZ34" s="786"/>
      <c r="DA34" s="787"/>
      <c r="DB34" s="785"/>
      <c r="DC34" s="786"/>
      <c r="DD34" s="786"/>
      <c r="DE34" s="786"/>
      <c r="DF34" s="787"/>
      <c r="DG34" s="785"/>
      <c r="DH34" s="786"/>
      <c r="DI34" s="786"/>
      <c r="DJ34" s="786"/>
      <c r="DK34" s="787"/>
      <c r="DL34" s="785"/>
      <c r="DM34" s="786"/>
      <c r="DN34" s="786"/>
      <c r="DO34" s="786"/>
      <c r="DP34" s="787"/>
      <c r="DQ34" s="785"/>
      <c r="DR34" s="786"/>
      <c r="DS34" s="786"/>
      <c r="DT34" s="786"/>
      <c r="DU34" s="787"/>
      <c r="DV34" s="782"/>
      <c r="DW34" s="783"/>
      <c r="DX34" s="783"/>
      <c r="DY34" s="783"/>
      <c r="DZ34" s="788"/>
      <c r="EA34" s="230"/>
    </row>
    <row r="35" spans="1:131" ht="26.25" customHeight="1" x14ac:dyDescent="0.15">
      <c r="A35" s="242">
        <v>8</v>
      </c>
      <c r="B35" s="749"/>
      <c r="C35" s="750"/>
      <c r="D35" s="750"/>
      <c r="E35" s="750"/>
      <c r="F35" s="750"/>
      <c r="G35" s="750"/>
      <c r="H35" s="750"/>
      <c r="I35" s="750"/>
      <c r="J35" s="750"/>
      <c r="K35" s="750"/>
      <c r="L35" s="750"/>
      <c r="M35" s="750"/>
      <c r="N35" s="750"/>
      <c r="O35" s="750"/>
      <c r="P35" s="751"/>
      <c r="Q35" s="752"/>
      <c r="R35" s="753"/>
      <c r="S35" s="753"/>
      <c r="T35" s="753"/>
      <c r="U35" s="753"/>
      <c r="V35" s="753"/>
      <c r="W35" s="753"/>
      <c r="X35" s="753"/>
      <c r="Y35" s="753"/>
      <c r="Z35" s="753"/>
      <c r="AA35" s="753"/>
      <c r="AB35" s="753"/>
      <c r="AC35" s="753"/>
      <c r="AD35" s="753"/>
      <c r="AE35" s="754"/>
      <c r="AF35" s="755"/>
      <c r="AG35" s="756"/>
      <c r="AH35" s="756"/>
      <c r="AI35" s="756"/>
      <c r="AJ35" s="757"/>
      <c r="AK35" s="834"/>
      <c r="AL35" s="830"/>
      <c r="AM35" s="830"/>
      <c r="AN35" s="830"/>
      <c r="AO35" s="830"/>
      <c r="AP35" s="830"/>
      <c r="AQ35" s="830"/>
      <c r="AR35" s="830"/>
      <c r="AS35" s="830"/>
      <c r="AT35" s="830"/>
      <c r="AU35" s="830"/>
      <c r="AV35" s="830"/>
      <c r="AW35" s="830"/>
      <c r="AX35" s="830"/>
      <c r="AY35" s="830"/>
      <c r="AZ35" s="831"/>
      <c r="BA35" s="831"/>
      <c r="BB35" s="831"/>
      <c r="BC35" s="831"/>
      <c r="BD35" s="831"/>
      <c r="BE35" s="832"/>
      <c r="BF35" s="832"/>
      <c r="BG35" s="832"/>
      <c r="BH35" s="832"/>
      <c r="BI35" s="833"/>
      <c r="BJ35" s="232"/>
      <c r="BK35" s="232"/>
      <c r="BL35" s="232"/>
      <c r="BM35" s="232"/>
      <c r="BN35" s="232"/>
      <c r="BO35" s="241"/>
      <c r="BP35" s="241"/>
      <c r="BQ35" s="238">
        <v>29</v>
      </c>
      <c r="BR35" s="239"/>
      <c r="BS35" s="782"/>
      <c r="BT35" s="783"/>
      <c r="BU35" s="783"/>
      <c r="BV35" s="783"/>
      <c r="BW35" s="783"/>
      <c r="BX35" s="783"/>
      <c r="BY35" s="783"/>
      <c r="BZ35" s="783"/>
      <c r="CA35" s="783"/>
      <c r="CB35" s="783"/>
      <c r="CC35" s="783"/>
      <c r="CD35" s="783"/>
      <c r="CE35" s="783"/>
      <c r="CF35" s="783"/>
      <c r="CG35" s="784"/>
      <c r="CH35" s="785"/>
      <c r="CI35" s="786"/>
      <c r="CJ35" s="786"/>
      <c r="CK35" s="786"/>
      <c r="CL35" s="787"/>
      <c r="CM35" s="785"/>
      <c r="CN35" s="786"/>
      <c r="CO35" s="786"/>
      <c r="CP35" s="786"/>
      <c r="CQ35" s="787"/>
      <c r="CR35" s="785"/>
      <c r="CS35" s="786"/>
      <c r="CT35" s="786"/>
      <c r="CU35" s="786"/>
      <c r="CV35" s="787"/>
      <c r="CW35" s="785"/>
      <c r="CX35" s="786"/>
      <c r="CY35" s="786"/>
      <c r="CZ35" s="786"/>
      <c r="DA35" s="787"/>
      <c r="DB35" s="785"/>
      <c r="DC35" s="786"/>
      <c r="DD35" s="786"/>
      <c r="DE35" s="786"/>
      <c r="DF35" s="787"/>
      <c r="DG35" s="785"/>
      <c r="DH35" s="786"/>
      <c r="DI35" s="786"/>
      <c r="DJ35" s="786"/>
      <c r="DK35" s="787"/>
      <c r="DL35" s="785"/>
      <c r="DM35" s="786"/>
      <c r="DN35" s="786"/>
      <c r="DO35" s="786"/>
      <c r="DP35" s="787"/>
      <c r="DQ35" s="785"/>
      <c r="DR35" s="786"/>
      <c r="DS35" s="786"/>
      <c r="DT35" s="786"/>
      <c r="DU35" s="787"/>
      <c r="DV35" s="782"/>
      <c r="DW35" s="783"/>
      <c r="DX35" s="783"/>
      <c r="DY35" s="783"/>
      <c r="DZ35" s="788"/>
      <c r="EA35" s="230"/>
    </row>
    <row r="36" spans="1:131" ht="26.25" customHeight="1" x14ac:dyDescent="0.15">
      <c r="A36" s="242">
        <v>9</v>
      </c>
      <c r="B36" s="749"/>
      <c r="C36" s="750"/>
      <c r="D36" s="750"/>
      <c r="E36" s="750"/>
      <c r="F36" s="750"/>
      <c r="G36" s="750"/>
      <c r="H36" s="750"/>
      <c r="I36" s="750"/>
      <c r="J36" s="750"/>
      <c r="K36" s="750"/>
      <c r="L36" s="750"/>
      <c r="M36" s="750"/>
      <c r="N36" s="750"/>
      <c r="O36" s="750"/>
      <c r="P36" s="751"/>
      <c r="Q36" s="752"/>
      <c r="R36" s="753"/>
      <c r="S36" s="753"/>
      <c r="T36" s="753"/>
      <c r="U36" s="753"/>
      <c r="V36" s="753"/>
      <c r="W36" s="753"/>
      <c r="X36" s="753"/>
      <c r="Y36" s="753"/>
      <c r="Z36" s="753"/>
      <c r="AA36" s="753"/>
      <c r="AB36" s="753"/>
      <c r="AC36" s="753"/>
      <c r="AD36" s="753"/>
      <c r="AE36" s="754"/>
      <c r="AF36" s="755"/>
      <c r="AG36" s="756"/>
      <c r="AH36" s="756"/>
      <c r="AI36" s="756"/>
      <c r="AJ36" s="757"/>
      <c r="AK36" s="834"/>
      <c r="AL36" s="830"/>
      <c r="AM36" s="830"/>
      <c r="AN36" s="830"/>
      <c r="AO36" s="830"/>
      <c r="AP36" s="830"/>
      <c r="AQ36" s="830"/>
      <c r="AR36" s="830"/>
      <c r="AS36" s="830"/>
      <c r="AT36" s="830"/>
      <c r="AU36" s="830"/>
      <c r="AV36" s="830"/>
      <c r="AW36" s="830"/>
      <c r="AX36" s="830"/>
      <c r="AY36" s="830"/>
      <c r="AZ36" s="831"/>
      <c r="BA36" s="831"/>
      <c r="BB36" s="831"/>
      <c r="BC36" s="831"/>
      <c r="BD36" s="831"/>
      <c r="BE36" s="832"/>
      <c r="BF36" s="832"/>
      <c r="BG36" s="832"/>
      <c r="BH36" s="832"/>
      <c r="BI36" s="833"/>
      <c r="BJ36" s="232"/>
      <c r="BK36" s="232"/>
      <c r="BL36" s="232"/>
      <c r="BM36" s="232"/>
      <c r="BN36" s="232"/>
      <c r="BO36" s="241"/>
      <c r="BP36" s="241"/>
      <c r="BQ36" s="238">
        <v>30</v>
      </c>
      <c r="BR36" s="239"/>
      <c r="BS36" s="782"/>
      <c r="BT36" s="783"/>
      <c r="BU36" s="783"/>
      <c r="BV36" s="783"/>
      <c r="BW36" s="783"/>
      <c r="BX36" s="783"/>
      <c r="BY36" s="783"/>
      <c r="BZ36" s="783"/>
      <c r="CA36" s="783"/>
      <c r="CB36" s="783"/>
      <c r="CC36" s="783"/>
      <c r="CD36" s="783"/>
      <c r="CE36" s="783"/>
      <c r="CF36" s="783"/>
      <c r="CG36" s="784"/>
      <c r="CH36" s="785"/>
      <c r="CI36" s="786"/>
      <c r="CJ36" s="786"/>
      <c r="CK36" s="786"/>
      <c r="CL36" s="787"/>
      <c r="CM36" s="785"/>
      <c r="CN36" s="786"/>
      <c r="CO36" s="786"/>
      <c r="CP36" s="786"/>
      <c r="CQ36" s="787"/>
      <c r="CR36" s="785"/>
      <c r="CS36" s="786"/>
      <c r="CT36" s="786"/>
      <c r="CU36" s="786"/>
      <c r="CV36" s="787"/>
      <c r="CW36" s="785"/>
      <c r="CX36" s="786"/>
      <c r="CY36" s="786"/>
      <c r="CZ36" s="786"/>
      <c r="DA36" s="787"/>
      <c r="DB36" s="785"/>
      <c r="DC36" s="786"/>
      <c r="DD36" s="786"/>
      <c r="DE36" s="786"/>
      <c r="DF36" s="787"/>
      <c r="DG36" s="785"/>
      <c r="DH36" s="786"/>
      <c r="DI36" s="786"/>
      <c r="DJ36" s="786"/>
      <c r="DK36" s="787"/>
      <c r="DL36" s="785"/>
      <c r="DM36" s="786"/>
      <c r="DN36" s="786"/>
      <c r="DO36" s="786"/>
      <c r="DP36" s="787"/>
      <c r="DQ36" s="785"/>
      <c r="DR36" s="786"/>
      <c r="DS36" s="786"/>
      <c r="DT36" s="786"/>
      <c r="DU36" s="787"/>
      <c r="DV36" s="782"/>
      <c r="DW36" s="783"/>
      <c r="DX36" s="783"/>
      <c r="DY36" s="783"/>
      <c r="DZ36" s="788"/>
      <c r="EA36" s="230"/>
    </row>
    <row r="37" spans="1:131" ht="26.25" customHeight="1" x14ac:dyDescent="0.15">
      <c r="A37" s="242">
        <v>10</v>
      </c>
      <c r="B37" s="749"/>
      <c r="C37" s="750"/>
      <c r="D37" s="750"/>
      <c r="E37" s="750"/>
      <c r="F37" s="750"/>
      <c r="G37" s="750"/>
      <c r="H37" s="750"/>
      <c r="I37" s="750"/>
      <c r="J37" s="750"/>
      <c r="K37" s="750"/>
      <c r="L37" s="750"/>
      <c r="M37" s="750"/>
      <c r="N37" s="750"/>
      <c r="O37" s="750"/>
      <c r="P37" s="751"/>
      <c r="Q37" s="752"/>
      <c r="R37" s="753"/>
      <c r="S37" s="753"/>
      <c r="T37" s="753"/>
      <c r="U37" s="753"/>
      <c r="V37" s="753"/>
      <c r="W37" s="753"/>
      <c r="X37" s="753"/>
      <c r="Y37" s="753"/>
      <c r="Z37" s="753"/>
      <c r="AA37" s="753"/>
      <c r="AB37" s="753"/>
      <c r="AC37" s="753"/>
      <c r="AD37" s="753"/>
      <c r="AE37" s="754"/>
      <c r="AF37" s="755"/>
      <c r="AG37" s="756"/>
      <c r="AH37" s="756"/>
      <c r="AI37" s="756"/>
      <c r="AJ37" s="757"/>
      <c r="AK37" s="834"/>
      <c r="AL37" s="830"/>
      <c r="AM37" s="830"/>
      <c r="AN37" s="830"/>
      <c r="AO37" s="830"/>
      <c r="AP37" s="830"/>
      <c r="AQ37" s="830"/>
      <c r="AR37" s="830"/>
      <c r="AS37" s="830"/>
      <c r="AT37" s="830"/>
      <c r="AU37" s="830"/>
      <c r="AV37" s="830"/>
      <c r="AW37" s="830"/>
      <c r="AX37" s="830"/>
      <c r="AY37" s="830"/>
      <c r="AZ37" s="831"/>
      <c r="BA37" s="831"/>
      <c r="BB37" s="831"/>
      <c r="BC37" s="831"/>
      <c r="BD37" s="831"/>
      <c r="BE37" s="832"/>
      <c r="BF37" s="832"/>
      <c r="BG37" s="832"/>
      <c r="BH37" s="832"/>
      <c r="BI37" s="833"/>
      <c r="BJ37" s="232"/>
      <c r="BK37" s="232"/>
      <c r="BL37" s="232"/>
      <c r="BM37" s="232"/>
      <c r="BN37" s="232"/>
      <c r="BO37" s="241"/>
      <c r="BP37" s="241"/>
      <c r="BQ37" s="238">
        <v>31</v>
      </c>
      <c r="BR37" s="239"/>
      <c r="BS37" s="782"/>
      <c r="BT37" s="783"/>
      <c r="BU37" s="783"/>
      <c r="BV37" s="783"/>
      <c r="BW37" s="783"/>
      <c r="BX37" s="783"/>
      <c r="BY37" s="783"/>
      <c r="BZ37" s="783"/>
      <c r="CA37" s="783"/>
      <c r="CB37" s="783"/>
      <c r="CC37" s="783"/>
      <c r="CD37" s="783"/>
      <c r="CE37" s="783"/>
      <c r="CF37" s="783"/>
      <c r="CG37" s="784"/>
      <c r="CH37" s="785"/>
      <c r="CI37" s="786"/>
      <c r="CJ37" s="786"/>
      <c r="CK37" s="786"/>
      <c r="CL37" s="787"/>
      <c r="CM37" s="785"/>
      <c r="CN37" s="786"/>
      <c r="CO37" s="786"/>
      <c r="CP37" s="786"/>
      <c r="CQ37" s="787"/>
      <c r="CR37" s="785"/>
      <c r="CS37" s="786"/>
      <c r="CT37" s="786"/>
      <c r="CU37" s="786"/>
      <c r="CV37" s="787"/>
      <c r="CW37" s="785"/>
      <c r="CX37" s="786"/>
      <c r="CY37" s="786"/>
      <c r="CZ37" s="786"/>
      <c r="DA37" s="787"/>
      <c r="DB37" s="785"/>
      <c r="DC37" s="786"/>
      <c r="DD37" s="786"/>
      <c r="DE37" s="786"/>
      <c r="DF37" s="787"/>
      <c r="DG37" s="785"/>
      <c r="DH37" s="786"/>
      <c r="DI37" s="786"/>
      <c r="DJ37" s="786"/>
      <c r="DK37" s="787"/>
      <c r="DL37" s="785"/>
      <c r="DM37" s="786"/>
      <c r="DN37" s="786"/>
      <c r="DO37" s="786"/>
      <c r="DP37" s="787"/>
      <c r="DQ37" s="785"/>
      <c r="DR37" s="786"/>
      <c r="DS37" s="786"/>
      <c r="DT37" s="786"/>
      <c r="DU37" s="787"/>
      <c r="DV37" s="782"/>
      <c r="DW37" s="783"/>
      <c r="DX37" s="783"/>
      <c r="DY37" s="783"/>
      <c r="DZ37" s="788"/>
      <c r="EA37" s="230"/>
    </row>
    <row r="38" spans="1:131" ht="26.25" customHeight="1" x14ac:dyDescent="0.15">
      <c r="A38" s="242">
        <v>11</v>
      </c>
      <c r="B38" s="749"/>
      <c r="C38" s="750"/>
      <c r="D38" s="750"/>
      <c r="E38" s="750"/>
      <c r="F38" s="750"/>
      <c r="G38" s="750"/>
      <c r="H38" s="750"/>
      <c r="I38" s="750"/>
      <c r="J38" s="750"/>
      <c r="K38" s="750"/>
      <c r="L38" s="750"/>
      <c r="M38" s="750"/>
      <c r="N38" s="750"/>
      <c r="O38" s="750"/>
      <c r="P38" s="751"/>
      <c r="Q38" s="752"/>
      <c r="R38" s="753"/>
      <c r="S38" s="753"/>
      <c r="T38" s="753"/>
      <c r="U38" s="753"/>
      <c r="V38" s="753"/>
      <c r="W38" s="753"/>
      <c r="X38" s="753"/>
      <c r="Y38" s="753"/>
      <c r="Z38" s="753"/>
      <c r="AA38" s="753"/>
      <c r="AB38" s="753"/>
      <c r="AC38" s="753"/>
      <c r="AD38" s="753"/>
      <c r="AE38" s="754"/>
      <c r="AF38" s="755"/>
      <c r="AG38" s="756"/>
      <c r="AH38" s="756"/>
      <c r="AI38" s="756"/>
      <c r="AJ38" s="757"/>
      <c r="AK38" s="834"/>
      <c r="AL38" s="830"/>
      <c r="AM38" s="830"/>
      <c r="AN38" s="830"/>
      <c r="AO38" s="830"/>
      <c r="AP38" s="830"/>
      <c r="AQ38" s="830"/>
      <c r="AR38" s="830"/>
      <c r="AS38" s="830"/>
      <c r="AT38" s="830"/>
      <c r="AU38" s="830"/>
      <c r="AV38" s="830"/>
      <c r="AW38" s="830"/>
      <c r="AX38" s="830"/>
      <c r="AY38" s="830"/>
      <c r="AZ38" s="831"/>
      <c r="BA38" s="831"/>
      <c r="BB38" s="831"/>
      <c r="BC38" s="831"/>
      <c r="BD38" s="831"/>
      <c r="BE38" s="832"/>
      <c r="BF38" s="832"/>
      <c r="BG38" s="832"/>
      <c r="BH38" s="832"/>
      <c r="BI38" s="833"/>
      <c r="BJ38" s="232"/>
      <c r="BK38" s="232"/>
      <c r="BL38" s="232"/>
      <c r="BM38" s="232"/>
      <c r="BN38" s="232"/>
      <c r="BO38" s="241"/>
      <c r="BP38" s="241"/>
      <c r="BQ38" s="238">
        <v>32</v>
      </c>
      <c r="BR38" s="239"/>
      <c r="BS38" s="782"/>
      <c r="BT38" s="783"/>
      <c r="BU38" s="783"/>
      <c r="BV38" s="783"/>
      <c r="BW38" s="783"/>
      <c r="BX38" s="783"/>
      <c r="BY38" s="783"/>
      <c r="BZ38" s="783"/>
      <c r="CA38" s="783"/>
      <c r="CB38" s="783"/>
      <c r="CC38" s="783"/>
      <c r="CD38" s="783"/>
      <c r="CE38" s="783"/>
      <c r="CF38" s="783"/>
      <c r="CG38" s="784"/>
      <c r="CH38" s="785"/>
      <c r="CI38" s="786"/>
      <c r="CJ38" s="786"/>
      <c r="CK38" s="786"/>
      <c r="CL38" s="787"/>
      <c r="CM38" s="785"/>
      <c r="CN38" s="786"/>
      <c r="CO38" s="786"/>
      <c r="CP38" s="786"/>
      <c r="CQ38" s="787"/>
      <c r="CR38" s="785"/>
      <c r="CS38" s="786"/>
      <c r="CT38" s="786"/>
      <c r="CU38" s="786"/>
      <c r="CV38" s="787"/>
      <c r="CW38" s="785"/>
      <c r="CX38" s="786"/>
      <c r="CY38" s="786"/>
      <c r="CZ38" s="786"/>
      <c r="DA38" s="787"/>
      <c r="DB38" s="785"/>
      <c r="DC38" s="786"/>
      <c r="DD38" s="786"/>
      <c r="DE38" s="786"/>
      <c r="DF38" s="787"/>
      <c r="DG38" s="785"/>
      <c r="DH38" s="786"/>
      <c r="DI38" s="786"/>
      <c r="DJ38" s="786"/>
      <c r="DK38" s="787"/>
      <c r="DL38" s="785"/>
      <c r="DM38" s="786"/>
      <c r="DN38" s="786"/>
      <c r="DO38" s="786"/>
      <c r="DP38" s="787"/>
      <c r="DQ38" s="785"/>
      <c r="DR38" s="786"/>
      <c r="DS38" s="786"/>
      <c r="DT38" s="786"/>
      <c r="DU38" s="787"/>
      <c r="DV38" s="782"/>
      <c r="DW38" s="783"/>
      <c r="DX38" s="783"/>
      <c r="DY38" s="783"/>
      <c r="DZ38" s="788"/>
      <c r="EA38" s="230"/>
    </row>
    <row r="39" spans="1:131" ht="26.25" customHeight="1" x14ac:dyDescent="0.15">
      <c r="A39" s="242">
        <v>12</v>
      </c>
      <c r="B39" s="749"/>
      <c r="C39" s="750"/>
      <c r="D39" s="750"/>
      <c r="E39" s="750"/>
      <c r="F39" s="750"/>
      <c r="G39" s="750"/>
      <c r="H39" s="750"/>
      <c r="I39" s="750"/>
      <c r="J39" s="750"/>
      <c r="K39" s="750"/>
      <c r="L39" s="750"/>
      <c r="M39" s="750"/>
      <c r="N39" s="750"/>
      <c r="O39" s="750"/>
      <c r="P39" s="751"/>
      <c r="Q39" s="752"/>
      <c r="R39" s="753"/>
      <c r="S39" s="753"/>
      <c r="T39" s="753"/>
      <c r="U39" s="753"/>
      <c r="V39" s="753"/>
      <c r="W39" s="753"/>
      <c r="X39" s="753"/>
      <c r="Y39" s="753"/>
      <c r="Z39" s="753"/>
      <c r="AA39" s="753"/>
      <c r="AB39" s="753"/>
      <c r="AC39" s="753"/>
      <c r="AD39" s="753"/>
      <c r="AE39" s="754"/>
      <c r="AF39" s="755"/>
      <c r="AG39" s="756"/>
      <c r="AH39" s="756"/>
      <c r="AI39" s="756"/>
      <c r="AJ39" s="757"/>
      <c r="AK39" s="834"/>
      <c r="AL39" s="830"/>
      <c r="AM39" s="830"/>
      <c r="AN39" s="830"/>
      <c r="AO39" s="830"/>
      <c r="AP39" s="830"/>
      <c r="AQ39" s="830"/>
      <c r="AR39" s="830"/>
      <c r="AS39" s="830"/>
      <c r="AT39" s="830"/>
      <c r="AU39" s="830"/>
      <c r="AV39" s="830"/>
      <c r="AW39" s="830"/>
      <c r="AX39" s="830"/>
      <c r="AY39" s="830"/>
      <c r="AZ39" s="831"/>
      <c r="BA39" s="831"/>
      <c r="BB39" s="831"/>
      <c r="BC39" s="831"/>
      <c r="BD39" s="831"/>
      <c r="BE39" s="832"/>
      <c r="BF39" s="832"/>
      <c r="BG39" s="832"/>
      <c r="BH39" s="832"/>
      <c r="BI39" s="833"/>
      <c r="BJ39" s="232"/>
      <c r="BK39" s="232"/>
      <c r="BL39" s="232"/>
      <c r="BM39" s="232"/>
      <c r="BN39" s="232"/>
      <c r="BO39" s="241"/>
      <c r="BP39" s="241"/>
      <c r="BQ39" s="238">
        <v>33</v>
      </c>
      <c r="BR39" s="239"/>
      <c r="BS39" s="782"/>
      <c r="BT39" s="783"/>
      <c r="BU39" s="783"/>
      <c r="BV39" s="783"/>
      <c r="BW39" s="783"/>
      <c r="BX39" s="783"/>
      <c r="BY39" s="783"/>
      <c r="BZ39" s="783"/>
      <c r="CA39" s="783"/>
      <c r="CB39" s="783"/>
      <c r="CC39" s="783"/>
      <c r="CD39" s="783"/>
      <c r="CE39" s="783"/>
      <c r="CF39" s="783"/>
      <c r="CG39" s="784"/>
      <c r="CH39" s="785"/>
      <c r="CI39" s="786"/>
      <c r="CJ39" s="786"/>
      <c r="CK39" s="786"/>
      <c r="CL39" s="787"/>
      <c r="CM39" s="785"/>
      <c r="CN39" s="786"/>
      <c r="CO39" s="786"/>
      <c r="CP39" s="786"/>
      <c r="CQ39" s="787"/>
      <c r="CR39" s="785"/>
      <c r="CS39" s="786"/>
      <c r="CT39" s="786"/>
      <c r="CU39" s="786"/>
      <c r="CV39" s="787"/>
      <c r="CW39" s="785"/>
      <c r="CX39" s="786"/>
      <c r="CY39" s="786"/>
      <c r="CZ39" s="786"/>
      <c r="DA39" s="787"/>
      <c r="DB39" s="785"/>
      <c r="DC39" s="786"/>
      <c r="DD39" s="786"/>
      <c r="DE39" s="786"/>
      <c r="DF39" s="787"/>
      <c r="DG39" s="785"/>
      <c r="DH39" s="786"/>
      <c r="DI39" s="786"/>
      <c r="DJ39" s="786"/>
      <c r="DK39" s="787"/>
      <c r="DL39" s="785"/>
      <c r="DM39" s="786"/>
      <c r="DN39" s="786"/>
      <c r="DO39" s="786"/>
      <c r="DP39" s="787"/>
      <c r="DQ39" s="785"/>
      <c r="DR39" s="786"/>
      <c r="DS39" s="786"/>
      <c r="DT39" s="786"/>
      <c r="DU39" s="787"/>
      <c r="DV39" s="782"/>
      <c r="DW39" s="783"/>
      <c r="DX39" s="783"/>
      <c r="DY39" s="783"/>
      <c r="DZ39" s="788"/>
      <c r="EA39" s="230"/>
    </row>
    <row r="40" spans="1:131" ht="26.25" customHeight="1" x14ac:dyDescent="0.15">
      <c r="A40" s="238">
        <v>13</v>
      </c>
      <c r="B40" s="749"/>
      <c r="C40" s="750"/>
      <c r="D40" s="750"/>
      <c r="E40" s="750"/>
      <c r="F40" s="750"/>
      <c r="G40" s="750"/>
      <c r="H40" s="750"/>
      <c r="I40" s="750"/>
      <c r="J40" s="750"/>
      <c r="K40" s="750"/>
      <c r="L40" s="750"/>
      <c r="M40" s="750"/>
      <c r="N40" s="750"/>
      <c r="O40" s="750"/>
      <c r="P40" s="751"/>
      <c r="Q40" s="752"/>
      <c r="R40" s="753"/>
      <c r="S40" s="753"/>
      <c r="T40" s="753"/>
      <c r="U40" s="753"/>
      <c r="V40" s="753"/>
      <c r="W40" s="753"/>
      <c r="X40" s="753"/>
      <c r="Y40" s="753"/>
      <c r="Z40" s="753"/>
      <c r="AA40" s="753"/>
      <c r="AB40" s="753"/>
      <c r="AC40" s="753"/>
      <c r="AD40" s="753"/>
      <c r="AE40" s="754"/>
      <c r="AF40" s="755"/>
      <c r="AG40" s="756"/>
      <c r="AH40" s="756"/>
      <c r="AI40" s="756"/>
      <c r="AJ40" s="757"/>
      <c r="AK40" s="834"/>
      <c r="AL40" s="830"/>
      <c r="AM40" s="830"/>
      <c r="AN40" s="830"/>
      <c r="AO40" s="830"/>
      <c r="AP40" s="830"/>
      <c r="AQ40" s="830"/>
      <c r="AR40" s="830"/>
      <c r="AS40" s="830"/>
      <c r="AT40" s="830"/>
      <c r="AU40" s="830"/>
      <c r="AV40" s="830"/>
      <c r="AW40" s="830"/>
      <c r="AX40" s="830"/>
      <c r="AY40" s="830"/>
      <c r="AZ40" s="831"/>
      <c r="BA40" s="831"/>
      <c r="BB40" s="831"/>
      <c r="BC40" s="831"/>
      <c r="BD40" s="831"/>
      <c r="BE40" s="832"/>
      <c r="BF40" s="832"/>
      <c r="BG40" s="832"/>
      <c r="BH40" s="832"/>
      <c r="BI40" s="833"/>
      <c r="BJ40" s="232"/>
      <c r="BK40" s="232"/>
      <c r="BL40" s="232"/>
      <c r="BM40" s="232"/>
      <c r="BN40" s="232"/>
      <c r="BO40" s="241"/>
      <c r="BP40" s="241"/>
      <c r="BQ40" s="238">
        <v>34</v>
      </c>
      <c r="BR40" s="239"/>
      <c r="BS40" s="782"/>
      <c r="BT40" s="783"/>
      <c r="BU40" s="783"/>
      <c r="BV40" s="783"/>
      <c r="BW40" s="783"/>
      <c r="BX40" s="783"/>
      <c r="BY40" s="783"/>
      <c r="BZ40" s="783"/>
      <c r="CA40" s="783"/>
      <c r="CB40" s="783"/>
      <c r="CC40" s="783"/>
      <c r="CD40" s="783"/>
      <c r="CE40" s="783"/>
      <c r="CF40" s="783"/>
      <c r="CG40" s="784"/>
      <c r="CH40" s="785"/>
      <c r="CI40" s="786"/>
      <c r="CJ40" s="786"/>
      <c r="CK40" s="786"/>
      <c r="CL40" s="787"/>
      <c r="CM40" s="785"/>
      <c r="CN40" s="786"/>
      <c r="CO40" s="786"/>
      <c r="CP40" s="786"/>
      <c r="CQ40" s="787"/>
      <c r="CR40" s="785"/>
      <c r="CS40" s="786"/>
      <c r="CT40" s="786"/>
      <c r="CU40" s="786"/>
      <c r="CV40" s="787"/>
      <c r="CW40" s="785"/>
      <c r="CX40" s="786"/>
      <c r="CY40" s="786"/>
      <c r="CZ40" s="786"/>
      <c r="DA40" s="787"/>
      <c r="DB40" s="785"/>
      <c r="DC40" s="786"/>
      <c r="DD40" s="786"/>
      <c r="DE40" s="786"/>
      <c r="DF40" s="787"/>
      <c r="DG40" s="785"/>
      <c r="DH40" s="786"/>
      <c r="DI40" s="786"/>
      <c r="DJ40" s="786"/>
      <c r="DK40" s="787"/>
      <c r="DL40" s="785"/>
      <c r="DM40" s="786"/>
      <c r="DN40" s="786"/>
      <c r="DO40" s="786"/>
      <c r="DP40" s="787"/>
      <c r="DQ40" s="785"/>
      <c r="DR40" s="786"/>
      <c r="DS40" s="786"/>
      <c r="DT40" s="786"/>
      <c r="DU40" s="787"/>
      <c r="DV40" s="782"/>
      <c r="DW40" s="783"/>
      <c r="DX40" s="783"/>
      <c r="DY40" s="783"/>
      <c r="DZ40" s="788"/>
      <c r="EA40" s="230"/>
    </row>
    <row r="41" spans="1:131" ht="26.25" customHeight="1" x14ac:dyDescent="0.15">
      <c r="A41" s="238">
        <v>14</v>
      </c>
      <c r="B41" s="749"/>
      <c r="C41" s="750"/>
      <c r="D41" s="750"/>
      <c r="E41" s="750"/>
      <c r="F41" s="750"/>
      <c r="G41" s="750"/>
      <c r="H41" s="750"/>
      <c r="I41" s="750"/>
      <c r="J41" s="750"/>
      <c r="K41" s="750"/>
      <c r="L41" s="750"/>
      <c r="M41" s="750"/>
      <c r="N41" s="750"/>
      <c r="O41" s="750"/>
      <c r="P41" s="751"/>
      <c r="Q41" s="752"/>
      <c r="R41" s="753"/>
      <c r="S41" s="753"/>
      <c r="T41" s="753"/>
      <c r="U41" s="753"/>
      <c r="V41" s="753"/>
      <c r="W41" s="753"/>
      <c r="X41" s="753"/>
      <c r="Y41" s="753"/>
      <c r="Z41" s="753"/>
      <c r="AA41" s="753"/>
      <c r="AB41" s="753"/>
      <c r="AC41" s="753"/>
      <c r="AD41" s="753"/>
      <c r="AE41" s="754"/>
      <c r="AF41" s="755"/>
      <c r="AG41" s="756"/>
      <c r="AH41" s="756"/>
      <c r="AI41" s="756"/>
      <c r="AJ41" s="757"/>
      <c r="AK41" s="834"/>
      <c r="AL41" s="830"/>
      <c r="AM41" s="830"/>
      <c r="AN41" s="830"/>
      <c r="AO41" s="830"/>
      <c r="AP41" s="830"/>
      <c r="AQ41" s="830"/>
      <c r="AR41" s="830"/>
      <c r="AS41" s="830"/>
      <c r="AT41" s="830"/>
      <c r="AU41" s="830"/>
      <c r="AV41" s="830"/>
      <c r="AW41" s="830"/>
      <c r="AX41" s="830"/>
      <c r="AY41" s="830"/>
      <c r="AZ41" s="831"/>
      <c r="BA41" s="831"/>
      <c r="BB41" s="831"/>
      <c r="BC41" s="831"/>
      <c r="BD41" s="831"/>
      <c r="BE41" s="832"/>
      <c r="BF41" s="832"/>
      <c r="BG41" s="832"/>
      <c r="BH41" s="832"/>
      <c r="BI41" s="833"/>
      <c r="BJ41" s="232"/>
      <c r="BK41" s="232"/>
      <c r="BL41" s="232"/>
      <c r="BM41" s="232"/>
      <c r="BN41" s="232"/>
      <c r="BO41" s="241"/>
      <c r="BP41" s="241"/>
      <c r="BQ41" s="238">
        <v>35</v>
      </c>
      <c r="BR41" s="239"/>
      <c r="BS41" s="782"/>
      <c r="BT41" s="783"/>
      <c r="BU41" s="783"/>
      <c r="BV41" s="783"/>
      <c r="BW41" s="783"/>
      <c r="BX41" s="783"/>
      <c r="BY41" s="783"/>
      <c r="BZ41" s="783"/>
      <c r="CA41" s="783"/>
      <c r="CB41" s="783"/>
      <c r="CC41" s="783"/>
      <c r="CD41" s="783"/>
      <c r="CE41" s="783"/>
      <c r="CF41" s="783"/>
      <c r="CG41" s="784"/>
      <c r="CH41" s="785"/>
      <c r="CI41" s="786"/>
      <c r="CJ41" s="786"/>
      <c r="CK41" s="786"/>
      <c r="CL41" s="787"/>
      <c r="CM41" s="785"/>
      <c r="CN41" s="786"/>
      <c r="CO41" s="786"/>
      <c r="CP41" s="786"/>
      <c r="CQ41" s="787"/>
      <c r="CR41" s="785"/>
      <c r="CS41" s="786"/>
      <c r="CT41" s="786"/>
      <c r="CU41" s="786"/>
      <c r="CV41" s="787"/>
      <c r="CW41" s="785"/>
      <c r="CX41" s="786"/>
      <c r="CY41" s="786"/>
      <c r="CZ41" s="786"/>
      <c r="DA41" s="787"/>
      <c r="DB41" s="785"/>
      <c r="DC41" s="786"/>
      <c r="DD41" s="786"/>
      <c r="DE41" s="786"/>
      <c r="DF41" s="787"/>
      <c r="DG41" s="785"/>
      <c r="DH41" s="786"/>
      <c r="DI41" s="786"/>
      <c r="DJ41" s="786"/>
      <c r="DK41" s="787"/>
      <c r="DL41" s="785"/>
      <c r="DM41" s="786"/>
      <c r="DN41" s="786"/>
      <c r="DO41" s="786"/>
      <c r="DP41" s="787"/>
      <c r="DQ41" s="785"/>
      <c r="DR41" s="786"/>
      <c r="DS41" s="786"/>
      <c r="DT41" s="786"/>
      <c r="DU41" s="787"/>
      <c r="DV41" s="782"/>
      <c r="DW41" s="783"/>
      <c r="DX41" s="783"/>
      <c r="DY41" s="783"/>
      <c r="DZ41" s="788"/>
      <c r="EA41" s="230"/>
    </row>
    <row r="42" spans="1:131" ht="26.25" customHeight="1" x14ac:dyDescent="0.15">
      <c r="A42" s="238">
        <v>15</v>
      </c>
      <c r="B42" s="749"/>
      <c r="C42" s="750"/>
      <c r="D42" s="750"/>
      <c r="E42" s="750"/>
      <c r="F42" s="750"/>
      <c r="G42" s="750"/>
      <c r="H42" s="750"/>
      <c r="I42" s="750"/>
      <c r="J42" s="750"/>
      <c r="K42" s="750"/>
      <c r="L42" s="750"/>
      <c r="M42" s="750"/>
      <c r="N42" s="750"/>
      <c r="O42" s="750"/>
      <c r="P42" s="751"/>
      <c r="Q42" s="752"/>
      <c r="R42" s="753"/>
      <c r="S42" s="753"/>
      <c r="T42" s="753"/>
      <c r="U42" s="753"/>
      <c r="V42" s="753"/>
      <c r="W42" s="753"/>
      <c r="X42" s="753"/>
      <c r="Y42" s="753"/>
      <c r="Z42" s="753"/>
      <c r="AA42" s="753"/>
      <c r="AB42" s="753"/>
      <c r="AC42" s="753"/>
      <c r="AD42" s="753"/>
      <c r="AE42" s="754"/>
      <c r="AF42" s="755"/>
      <c r="AG42" s="756"/>
      <c r="AH42" s="756"/>
      <c r="AI42" s="756"/>
      <c r="AJ42" s="757"/>
      <c r="AK42" s="834"/>
      <c r="AL42" s="830"/>
      <c r="AM42" s="830"/>
      <c r="AN42" s="830"/>
      <c r="AO42" s="830"/>
      <c r="AP42" s="830"/>
      <c r="AQ42" s="830"/>
      <c r="AR42" s="830"/>
      <c r="AS42" s="830"/>
      <c r="AT42" s="830"/>
      <c r="AU42" s="830"/>
      <c r="AV42" s="830"/>
      <c r="AW42" s="830"/>
      <c r="AX42" s="830"/>
      <c r="AY42" s="830"/>
      <c r="AZ42" s="831"/>
      <c r="BA42" s="831"/>
      <c r="BB42" s="831"/>
      <c r="BC42" s="831"/>
      <c r="BD42" s="831"/>
      <c r="BE42" s="832"/>
      <c r="BF42" s="832"/>
      <c r="BG42" s="832"/>
      <c r="BH42" s="832"/>
      <c r="BI42" s="833"/>
      <c r="BJ42" s="232"/>
      <c r="BK42" s="232"/>
      <c r="BL42" s="232"/>
      <c r="BM42" s="232"/>
      <c r="BN42" s="232"/>
      <c r="BO42" s="241"/>
      <c r="BP42" s="241"/>
      <c r="BQ42" s="238">
        <v>36</v>
      </c>
      <c r="BR42" s="239"/>
      <c r="BS42" s="782"/>
      <c r="BT42" s="783"/>
      <c r="BU42" s="783"/>
      <c r="BV42" s="783"/>
      <c r="BW42" s="783"/>
      <c r="BX42" s="783"/>
      <c r="BY42" s="783"/>
      <c r="BZ42" s="783"/>
      <c r="CA42" s="783"/>
      <c r="CB42" s="783"/>
      <c r="CC42" s="783"/>
      <c r="CD42" s="783"/>
      <c r="CE42" s="783"/>
      <c r="CF42" s="783"/>
      <c r="CG42" s="784"/>
      <c r="CH42" s="785"/>
      <c r="CI42" s="786"/>
      <c r="CJ42" s="786"/>
      <c r="CK42" s="786"/>
      <c r="CL42" s="787"/>
      <c r="CM42" s="785"/>
      <c r="CN42" s="786"/>
      <c r="CO42" s="786"/>
      <c r="CP42" s="786"/>
      <c r="CQ42" s="787"/>
      <c r="CR42" s="785"/>
      <c r="CS42" s="786"/>
      <c r="CT42" s="786"/>
      <c r="CU42" s="786"/>
      <c r="CV42" s="787"/>
      <c r="CW42" s="785"/>
      <c r="CX42" s="786"/>
      <c r="CY42" s="786"/>
      <c r="CZ42" s="786"/>
      <c r="DA42" s="787"/>
      <c r="DB42" s="785"/>
      <c r="DC42" s="786"/>
      <c r="DD42" s="786"/>
      <c r="DE42" s="786"/>
      <c r="DF42" s="787"/>
      <c r="DG42" s="785"/>
      <c r="DH42" s="786"/>
      <c r="DI42" s="786"/>
      <c r="DJ42" s="786"/>
      <c r="DK42" s="787"/>
      <c r="DL42" s="785"/>
      <c r="DM42" s="786"/>
      <c r="DN42" s="786"/>
      <c r="DO42" s="786"/>
      <c r="DP42" s="787"/>
      <c r="DQ42" s="785"/>
      <c r="DR42" s="786"/>
      <c r="DS42" s="786"/>
      <c r="DT42" s="786"/>
      <c r="DU42" s="787"/>
      <c r="DV42" s="782"/>
      <c r="DW42" s="783"/>
      <c r="DX42" s="783"/>
      <c r="DY42" s="783"/>
      <c r="DZ42" s="788"/>
      <c r="EA42" s="230"/>
    </row>
    <row r="43" spans="1:131" ht="26.25" customHeight="1" x14ac:dyDescent="0.15">
      <c r="A43" s="238">
        <v>16</v>
      </c>
      <c r="B43" s="749"/>
      <c r="C43" s="750"/>
      <c r="D43" s="750"/>
      <c r="E43" s="750"/>
      <c r="F43" s="750"/>
      <c r="G43" s="750"/>
      <c r="H43" s="750"/>
      <c r="I43" s="750"/>
      <c r="J43" s="750"/>
      <c r="K43" s="750"/>
      <c r="L43" s="750"/>
      <c r="M43" s="750"/>
      <c r="N43" s="750"/>
      <c r="O43" s="750"/>
      <c r="P43" s="751"/>
      <c r="Q43" s="752"/>
      <c r="R43" s="753"/>
      <c r="S43" s="753"/>
      <c r="T43" s="753"/>
      <c r="U43" s="753"/>
      <c r="V43" s="753"/>
      <c r="W43" s="753"/>
      <c r="X43" s="753"/>
      <c r="Y43" s="753"/>
      <c r="Z43" s="753"/>
      <c r="AA43" s="753"/>
      <c r="AB43" s="753"/>
      <c r="AC43" s="753"/>
      <c r="AD43" s="753"/>
      <c r="AE43" s="754"/>
      <c r="AF43" s="755"/>
      <c r="AG43" s="756"/>
      <c r="AH43" s="756"/>
      <c r="AI43" s="756"/>
      <c r="AJ43" s="757"/>
      <c r="AK43" s="834"/>
      <c r="AL43" s="830"/>
      <c r="AM43" s="830"/>
      <c r="AN43" s="830"/>
      <c r="AO43" s="830"/>
      <c r="AP43" s="830"/>
      <c r="AQ43" s="830"/>
      <c r="AR43" s="830"/>
      <c r="AS43" s="830"/>
      <c r="AT43" s="830"/>
      <c r="AU43" s="830"/>
      <c r="AV43" s="830"/>
      <c r="AW43" s="830"/>
      <c r="AX43" s="830"/>
      <c r="AY43" s="830"/>
      <c r="AZ43" s="831"/>
      <c r="BA43" s="831"/>
      <c r="BB43" s="831"/>
      <c r="BC43" s="831"/>
      <c r="BD43" s="831"/>
      <c r="BE43" s="832"/>
      <c r="BF43" s="832"/>
      <c r="BG43" s="832"/>
      <c r="BH43" s="832"/>
      <c r="BI43" s="833"/>
      <c r="BJ43" s="232"/>
      <c r="BK43" s="232"/>
      <c r="BL43" s="232"/>
      <c r="BM43" s="232"/>
      <c r="BN43" s="232"/>
      <c r="BO43" s="241"/>
      <c r="BP43" s="241"/>
      <c r="BQ43" s="238">
        <v>37</v>
      </c>
      <c r="BR43" s="239"/>
      <c r="BS43" s="782"/>
      <c r="BT43" s="783"/>
      <c r="BU43" s="783"/>
      <c r="BV43" s="783"/>
      <c r="BW43" s="783"/>
      <c r="BX43" s="783"/>
      <c r="BY43" s="783"/>
      <c r="BZ43" s="783"/>
      <c r="CA43" s="783"/>
      <c r="CB43" s="783"/>
      <c r="CC43" s="783"/>
      <c r="CD43" s="783"/>
      <c r="CE43" s="783"/>
      <c r="CF43" s="783"/>
      <c r="CG43" s="784"/>
      <c r="CH43" s="785"/>
      <c r="CI43" s="786"/>
      <c r="CJ43" s="786"/>
      <c r="CK43" s="786"/>
      <c r="CL43" s="787"/>
      <c r="CM43" s="785"/>
      <c r="CN43" s="786"/>
      <c r="CO43" s="786"/>
      <c r="CP43" s="786"/>
      <c r="CQ43" s="787"/>
      <c r="CR43" s="785"/>
      <c r="CS43" s="786"/>
      <c r="CT43" s="786"/>
      <c r="CU43" s="786"/>
      <c r="CV43" s="787"/>
      <c r="CW43" s="785"/>
      <c r="CX43" s="786"/>
      <c r="CY43" s="786"/>
      <c r="CZ43" s="786"/>
      <c r="DA43" s="787"/>
      <c r="DB43" s="785"/>
      <c r="DC43" s="786"/>
      <c r="DD43" s="786"/>
      <c r="DE43" s="786"/>
      <c r="DF43" s="787"/>
      <c r="DG43" s="785"/>
      <c r="DH43" s="786"/>
      <c r="DI43" s="786"/>
      <c r="DJ43" s="786"/>
      <c r="DK43" s="787"/>
      <c r="DL43" s="785"/>
      <c r="DM43" s="786"/>
      <c r="DN43" s="786"/>
      <c r="DO43" s="786"/>
      <c r="DP43" s="787"/>
      <c r="DQ43" s="785"/>
      <c r="DR43" s="786"/>
      <c r="DS43" s="786"/>
      <c r="DT43" s="786"/>
      <c r="DU43" s="787"/>
      <c r="DV43" s="782"/>
      <c r="DW43" s="783"/>
      <c r="DX43" s="783"/>
      <c r="DY43" s="783"/>
      <c r="DZ43" s="788"/>
      <c r="EA43" s="230"/>
    </row>
    <row r="44" spans="1:131" ht="26.25" customHeight="1" x14ac:dyDescent="0.15">
      <c r="A44" s="238">
        <v>17</v>
      </c>
      <c r="B44" s="749"/>
      <c r="C44" s="750"/>
      <c r="D44" s="750"/>
      <c r="E44" s="750"/>
      <c r="F44" s="750"/>
      <c r="G44" s="750"/>
      <c r="H44" s="750"/>
      <c r="I44" s="750"/>
      <c r="J44" s="750"/>
      <c r="K44" s="750"/>
      <c r="L44" s="750"/>
      <c r="M44" s="750"/>
      <c r="N44" s="750"/>
      <c r="O44" s="750"/>
      <c r="P44" s="751"/>
      <c r="Q44" s="752"/>
      <c r="R44" s="753"/>
      <c r="S44" s="753"/>
      <c r="T44" s="753"/>
      <c r="U44" s="753"/>
      <c r="V44" s="753"/>
      <c r="W44" s="753"/>
      <c r="X44" s="753"/>
      <c r="Y44" s="753"/>
      <c r="Z44" s="753"/>
      <c r="AA44" s="753"/>
      <c r="AB44" s="753"/>
      <c r="AC44" s="753"/>
      <c r="AD44" s="753"/>
      <c r="AE44" s="754"/>
      <c r="AF44" s="755"/>
      <c r="AG44" s="756"/>
      <c r="AH44" s="756"/>
      <c r="AI44" s="756"/>
      <c r="AJ44" s="757"/>
      <c r="AK44" s="834"/>
      <c r="AL44" s="830"/>
      <c r="AM44" s="830"/>
      <c r="AN44" s="830"/>
      <c r="AO44" s="830"/>
      <c r="AP44" s="830"/>
      <c r="AQ44" s="830"/>
      <c r="AR44" s="830"/>
      <c r="AS44" s="830"/>
      <c r="AT44" s="830"/>
      <c r="AU44" s="830"/>
      <c r="AV44" s="830"/>
      <c r="AW44" s="830"/>
      <c r="AX44" s="830"/>
      <c r="AY44" s="830"/>
      <c r="AZ44" s="831"/>
      <c r="BA44" s="831"/>
      <c r="BB44" s="831"/>
      <c r="BC44" s="831"/>
      <c r="BD44" s="831"/>
      <c r="BE44" s="832"/>
      <c r="BF44" s="832"/>
      <c r="BG44" s="832"/>
      <c r="BH44" s="832"/>
      <c r="BI44" s="833"/>
      <c r="BJ44" s="232"/>
      <c r="BK44" s="232"/>
      <c r="BL44" s="232"/>
      <c r="BM44" s="232"/>
      <c r="BN44" s="232"/>
      <c r="BO44" s="241"/>
      <c r="BP44" s="241"/>
      <c r="BQ44" s="238">
        <v>38</v>
      </c>
      <c r="BR44" s="239"/>
      <c r="BS44" s="782"/>
      <c r="BT44" s="783"/>
      <c r="BU44" s="783"/>
      <c r="BV44" s="783"/>
      <c r="BW44" s="783"/>
      <c r="BX44" s="783"/>
      <c r="BY44" s="783"/>
      <c r="BZ44" s="783"/>
      <c r="CA44" s="783"/>
      <c r="CB44" s="783"/>
      <c r="CC44" s="783"/>
      <c r="CD44" s="783"/>
      <c r="CE44" s="783"/>
      <c r="CF44" s="783"/>
      <c r="CG44" s="784"/>
      <c r="CH44" s="785"/>
      <c r="CI44" s="786"/>
      <c r="CJ44" s="786"/>
      <c r="CK44" s="786"/>
      <c r="CL44" s="787"/>
      <c r="CM44" s="785"/>
      <c r="CN44" s="786"/>
      <c r="CO44" s="786"/>
      <c r="CP44" s="786"/>
      <c r="CQ44" s="787"/>
      <c r="CR44" s="785"/>
      <c r="CS44" s="786"/>
      <c r="CT44" s="786"/>
      <c r="CU44" s="786"/>
      <c r="CV44" s="787"/>
      <c r="CW44" s="785"/>
      <c r="CX44" s="786"/>
      <c r="CY44" s="786"/>
      <c r="CZ44" s="786"/>
      <c r="DA44" s="787"/>
      <c r="DB44" s="785"/>
      <c r="DC44" s="786"/>
      <c r="DD44" s="786"/>
      <c r="DE44" s="786"/>
      <c r="DF44" s="787"/>
      <c r="DG44" s="785"/>
      <c r="DH44" s="786"/>
      <c r="DI44" s="786"/>
      <c r="DJ44" s="786"/>
      <c r="DK44" s="787"/>
      <c r="DL44" s="785"/>
      <c r="DM44" s="786"/>
      <c r="DN44" s="786"/>
      <c r="DO44" s="786"/>
      <c r="DP44" s="787"/>
      <c r="DQ44" s="785"/>
      <c r="DR44" s="786"/>
      <c r="DS44" s="786"/>
      <c r="DT44" s="786"/>
      <c r="DU44" s="787"/>
      <c r="DV44" s="782"/>
      <c r="DW44" s="783"/>
      <c r="DX44" s="783"/>
      <c r="DY44" s="783"/>
      <c r="DZ44" s="788"/>
      <c r="EA44" s="230"/>
    </row>
    <row r="45" spans="1:131" ht="26.25" customHeight="1" x14ac:dyDescent="0.15">
      <c r="A45" s="238">
        <v>18</v>
      </c>
      <c r="B45" s="749"/>
      <c r="C45" s="750"/>
      <c r="D45" s="750"/>
      <c r="E45" s="750"/>
      <c r="F45" s="750"/>
      <c r="G45" s="750"/>
      <c r="H45" s="750"/>
      <c r="I45" s="750"/>
      <c r="J45" s="750"/>
      <c r="K45" s="750"/>
      <c r="L45" s="750"/>
      <c r="M45" s="750"/>
      <c r="N45" s="750"/>
      <c r="O45" s="750"/>
      <c r="P45" s="751"/>
      <c r="Q45" s="752"/>
      <c r="R45" s="753"/>
      <c r="S45" s="753"/>
      <c r="T45" s="753"/>
      <c r="U45" s="753"/>
      <c r="V45" s="753"/>
      <c r="W45" s="753"/>
      <c r="X45" s="753"/>
      <c r="Y45" s="753"/>
      <c r="Z45" s="753"/>
      <c r="AA45" s="753"/>
      <c r="AB45" s="753"/>
      <c r="AC45" s="753"/>
      <c r="AD45" s="753"/>
      <c r="AE45" s="754"/>
      <c r="AF45" s="755"/>
      <c r="AG45" s="756"/>
      <c r="AH45" s="756"/>
      <c r="AI45" s="756"/>
      <c r="AJ45" s="757"/>
      <c r="AK45" s="834"/>
      <c r="AL45" s="830"/>
      <c r="AM45" s="830"/>
      <c r="AN45" s="830"/>
      <c r="AO45" s="830"/>
      <c r="AP45" s="830"/>
      <c r="AQ45" s="830"/>
      <c r="AR45" s="830"/>
      <c r="AS45" s="830"/>
      <c r="AT45" s="830"/>
      <c r="AU45" s="830"/>
      <c r="AV45" s="830"/>
      <c r="AW45" s="830"/>
      <c r="AX45" s="830"/>
      <c r="AY45" s="830"/>
      <c r="AZ45" s="831"/>
      <c r="BA45" s="831"/>
      <c r="BB45" s="831"/>
      <c r="BC45" s="831"/>
      <c r="BD45" s="831"/>
      <c r="BE45" s="832"/>
      <c r="BF45" s="832"/>
      <c r="BG45" s="832"/>
      <c r="BH45" s="832"/>
      <c r="BI45" s="833"/>
      <c r="BJ45" s="232"/>
      <c r="BK45" s="232"/>
      <c r="BL45" s="232"/>
      <c r="BM45" s="232"/>
      <c r="BN45" s="232"/>
      <c r="BO45" s="241"/>
      <c r="BP45" s="241"/>
      <c r="BQ45" s="238">
        <v>39</v>
      </c>
      <c r="BR45" s="239"/>
      <c r="BS45" s="782"/>
      <c r="BT45" s="783"/>
      <c r="BU45" s="783"/>
      <c r="BV45" s="783"/>
      <c r="BW45" s="783"/>
      <c r="BX45" s="783"/>
      <c r="BY45" s="783"/>
      <c r="BZ45" s="783"/>
      <c r="CA45" s="783"/>
      <c r="CB45" s="783"/>
      <c r="CC45" s="783"/>
      <c r="CD45" s="783"/>
      <c r="CE45" s="783"/>
      <c r="CF45" s="783"/>
      <c r="CG45" s="784"/>
      <c r="CH45" s="785"/>
      <c r="CI45" s="786"/>
      <c r="CJ45" s="786"/>
      <c r="CK45" s="786"/>
      <c r="CL45" s="787"/>
      <c r="CM45" s="785"/>
      <c r="CN45" s="786"/>
      <c r="CO45" s="786"/>
      <c r="CP45" s="786"/>
      <c r="CQ45" s="787"/>
      <c r="CR45" s="785"/>
      <c r="CS45" s="786"/>
      <c r="CT45" s="786"/>
      <c r="CU45" s="786"/>
      <c r="CV45" s="787"/>
      <c r="CW45" s="785"/>
      <c r="CX45" s="786"/>
      <c r="CY45" s="786"/>
      <c r="CZ45" s="786"/>
      <c r="DA45" s="787"/>
      <c r="DB45" s="785"/>
      <c r="DC45" s="786"/>
      <c r="DD45" s="786"/>
      <c r="DE45" s="786"/>
      <c r="DF45" s="787"/>
      <c r="DG45" s="785"/>
      <c r="DH45" s="786"/>
      <c r="DI45" s="786"/>
      <c r="DJ45" s="786"/>
      <c r="DK45" s="787"/>
      <c r="DL45" s="785"/>
      <c r="DM45" s="786"/>
      <c r="DN45" s="786"/>
      <c r="DO45" s="786"/>
      <c r="DP45" s="787"/>
      <c r="DQ45" s="785"/>
      <c r="DR45" s="786"/>
      <c r="DS45" s="786"/>
      <c r="DT45" s="786"/>
      <c r="DU45" s="787"/>
      <c r="DV45" s="782"/>
      <c r="DW45" s="783"/>
      <c r="DX45" s="783"/>
      <c r="DY45" s="783"/>
      <c r="DZ45" s="788"/>
      <c r="EA45" s="230"/>
    </row>
    <row r="46" spans="1:131" ht="26.25" customHeight="1" x14ac:dyDescent="0.15">
      <c r="A46" s="238">
        <v>19</v>
      </c>
      <c r="B46" s="749"/>
      <c r="C46" s="750"/>
      <c r="D46" s="750"/>
      <c r="E46" s="750"/>
      <c r="F46" s="750"/>
      <c r="G46" s="750"/>
      <c r="H46" s="750"/>
      <c r="I46" s="750"/>
      <c r="J46" s="750"/>
      <c r="K46" s="750"/>
      <c r="L46" s="750"/>
      <c r="M46" s="750"/>
      <c r="N46" s="750"/>
      <c r="O46" s="750"/>
      <c r="P46" s="751"/>
      <c r="Q46" s="752"/>
      <c r="R46" s="753"/>
      <c r="S46" s="753"/>
      <c r="T46" s="753"/>
      <c r="U46" s="753"/>
      <c r="V46" s="753"/>
      <c r="W46" s="753"/>
      <c r="X46" s="753"/>
      <c r="Y46" s="753"/>
      <c r="Z46" s="753"/>
      <c r="AA46" s="753"/>
      <c r="AB46" s="753"/>
      <c r="AC46" s="753"/>
      <c r="AD46" s="753"/>
      <c r="AE46" s="754"/>
      <c r="AF46" s="755"/>
      <c r="AG46" s="756"/>
      <c r="AH46" s="756"/>
      <c r="AI46" s="756"/>
      <c r="AJ46" s="757"/>
      <c r="AK46" s="834"/>
      <c r="AL46" s="830"/>
      <c r="AM46" s="830"/>
      <c r="AN46" s="830"/>
      <c r="AO46" s="830"/>
      <c r="AP46" s="830"/>
      <c r="AQ46" s="830"/>
      <c r="AR46" s="830"/>
      <c r="AS46" s="830"/>
      <c r="AT46" s="830"/>
      <c r="AU46" s="830"/>
      <c r="AV46" s="830"/>
      <c r="AW46" s="830"/>
      <c r="AX46" s="830"/>
      <c r="AY46" s="830"/>
      <c r="AZ46" s="831"/>
      <c r="BA46" s="831"/>
      <c r="BB46" s="831"/>
      <c r="BC46" s="831"/>
      <c r="BD46" s="831"/>
      <c r="BE46" s="832"/>
      <c r="BF46" s="832"/>
      <c r="BG46" s="832"/>
      <c r="BH46" s="832"/>
      <c r="BI46" s="833"/>
      <c r="BJ46" s="232"/>
      <c r="BK46" s="232"/>
      <c r="BL46" s="232"/>
      <c r="BM46" s="232"/>
      <c r="BN46" s="232"/>
      <c r="BO46" s="241"/>
      <c r="BP46" s="241"/>
      <c r="BQ46" s="238">
        <v>40</v>
      </c>
      <c r="BR46" s="239"/>
      <c r="BS46" s="782"/>
      <c r="BT46" s="783"/>
      <c r="BU46" s="783"/>
      <c r="BV46" s="783"/>
      <c r="BW46" s="783"/>
      <c r="BX46" s="783"/>
      <c r="BY46" s="783"/>
      <c r="BZ46" s="783"/>
      <c r="CA46" s="783"/>
      <c r="CB46" s="783"/>
      <c r="CC46" s="783"/>
      <c r="CD46" s="783"/>
      <c r="CE46" s="783"/>
      <c r="CF46" s="783"/>
      <c r="CG46" s="784"/>
      <c r="CH46" s="785"/>
      <c r="CI46" s="786"/>
      <c r="CJ46" s="786"/>
      <c r="CK46" s="786"/>
      <c r="CL46" s="787"/>
      <c r="CM46" s="785"/>
      <c r="CN46" s="786"/>
      <c r="CO46" s="786"/>
      <c r="CP46" s="786"/>
      <c r="CQ46" s="787"/>
      <c r="CR46" s="785"/>
      <c r="CS46" s="786"/>
      <c r="CT46" s="786"/>
      <c r="CU46" s="786"/>
      <c r="CV46" s="787"/>
      <c r="CW46" s="785"/>
      <c r="CX46" s="786"/>
      <c r="CY46" s="786"/>
      <c r="CZ46" s="786"/>
      <c r="DA46" s="787"/>
      <c r="DB46" s="785"/>
      <c r="DC46" s="786"/>
      <c r="DD46" s="786"/>
      <c r="DE46" s="786"/>
      <c r="DF46" s="787"/>
      <c r="DG46" s="785"/>
      <c r="DH46" s="786"/>
      <c r="DI46" s="786"/>
      <c r="DJ46" s="786"/>
      <c r="DK46" s="787"/>
      <c r="DL46" s="785"/>
      <c r="DM46" s="786"/>
      <c r="DN46" s="786"/>
      <c r="DO46" s="786"/>
      <c r="DP46" s="787"/>
      <c r="DQ46" s="785"/>
      <c r="DR46" s="786"/>
      <c r="DS46" s="786"/>
      <c r="DT46" s="786"/>
      <c r="DU46" s="787"/>
      <c r="DV46" s="782"/>
      <c r="DW46" s="783"/>
      <c r="DX46" s="783"/>
      <c r="DY46" s="783"/>
      <c r="DZ46" s="788"/>
      <c r="EA46" s="230"/>
    </row>
    <row r="47" spans="1:131" ht="26.25" customHeight="1" x14ac:dyDescent="0.15">
      <c r="A47" s="238">
        <v>20</v>
      </c>
      <c r="B47" s="749"/>
      <c r="C47" s="750"/>
      <c r="D47" s="750"/>
      <c r="E47" s="750"/>
      <c r="F47" s="750"/>
      <c r="G47" s="750"/>
      <c r="H47" s="750"/>
      <c r="I47" s="750"/>
      <c r="J47" s="750"/>
      <c r="K47" s="750"/>
      <c r="L47" s="750"/>
      <c r="M47" s="750"/>
      <c r="N47" s="750"/>
      <c r="O47" s="750"/>
      <c r="P47" s="751"/>
      <c r="Q47" s="752"/>
      <c r="R47" s="753"/>
      <c r="S47" s="753"/>
      <c r="T47" s="753"/>
      <c r="U47" s="753"/>
      <c r="V47" s="753"/>
      <c r="W47" s="753"/>
      <c r="X47" s="753"/>
      <c r="Y47" s="753"/>
      <c r="Z47" s="753"/>
      <c r="AA47" s="753"/>
      <c r="AB47" s="753"/>
      <c r="AC47" s="753"/>
      <c r="AD47" s="753"/>
      <c r="AE47" s="754"/>
      <c r="AF47" s="755"/>
      <c r="AG47" s="756"/>
      <c r="AH47" s="756"/>
      <c r="AI47" s="756"/>
      <c r="AJ47" s="757"/>
      <c r="AK47" s="834"/>
      <c r="AL47" s="830"/>
      <c r="AM47" s="830"/>
      <c r="AN47" s="830"/>
      <c r="AO47" s="830"/>
      <c r="AP47" s="830"/>
      <c r="AQ47" s="830"/>
      <c r="AR47" s="830"/>
      <c r="AS47" s="830"/>
      <c r="AT47" s="830"/>
      <c r="AU47" s="830"/>
      <c r="AV47" s="830"/>
      <c r="AW47" s="830"/>
      <c r="AX47" s="830"/>
      <c r="AY47" s="830"/>
      <c r="AZ47" s="831"/>
      <c r="BA47" s="831"/>
      <c r="BB47" s="831"/>
      <c r="BC47" s="831"/>
      <c r="BD47" s="831"/>
      <c r="BE47" s="832"/>
      <c r="BF47" s="832"/>
      <c r="BG47" s="832"/>
      <c r="BH47" s="832"/>
      <c r="BI47" s="833"/>
      <c r="BJ47" s="232"/>
      <c r="BK47" s="232"/>
      <c r="BL47" s="232"/>
      <c r="BM47" s="232"/>
      <c r="BN47" s="232"/>
      <c r="BO47" s="241"/>
      <c r="BP47" s="241"/>
      <c r="BQ47" s="238">
        <v>41</v>
      </c>
      <c r="BR47" s="239"/>
      <c r="BS47" s="782"/>
      <c r="BT47" s="783"/>
      <c r="BU47" s="783"/>
      <c r="BV47" s="783"/>
      <c r="BW47" s="783"/>
      <c r="BX47" s="783"/>
      <c r="BY47" s="783"/>
      <c r="BZ47" s="783"/>
      <c r="CA47" s="783"/>
      <c r="CB47" s="783"/>
      <c r="CC47" s="783"/>
      <c r="CD47" s="783"/>
      <c r="CE47" s="783"/>
      <c r="CF47" s="783"/>
      <c r="CG47" s="784"/>
      <c r="CH47" s="785"/>
      <c r="CI47" s="786"/>
      <c r="CJ47" s="786"/>
      <c r="CK47" s="786"/>
      <c r="CL47" s="787"/>
      <c r="CM47" s="785"/>
      <c r="CN47" s="786"/>
      <c r="CO47" s="786"/>
      <c r="CP47" s="786"/>
      <c r="CQ47" s="787"/>
      <c r="CR47" s="785"/>
      <c r="CS47" s="786"/>
      <c r="CT47" s="786"/>
      <c r="CU47" s="786"/>
      <c r="CV47" s="787"/>
      <c r="CW47" s="785"/>
      <c r="CX47" s="786"/>
      <c r="CY47" s="786"/>
      <c r="CZ47" s="786"/>
      <c r="DA47" s="787"/>
      <c r="DB47" s="785"/>
      <c r="DC47" s="786"/>
      <c r="DD47" s="786"/>
      <c r="DE47" s="786"/>
      <c r="DF47" s="787"/>
      <c r="DG47" s="785"/>
      <c r="DH47" s="786"/>
      <c r="DI47" s="786"/>
      <c r="DJ47" s="786"/>
      <c r="DK47" s="787"/>
      <c r="DL47" s="785"/>
      <c r="DM47" s="786"/>
      <c r="DN47" s="786"/>
      <c r="DO47" s="786"/>
      <c r="DP47" s="787"/>
      <c r="DQ47" s="785"/>
      <c r="DR47" s="786"/>
      <c r="DS47" s="786"/>
      <c r="DT47" s="786"/>
      <c r="DU47" s="787"/>
      <c r="DV47" s="782"/>
      <c r="DW47" s="783"/>
      <c r="DX47" s="783"/>
      <c r="DY47" s="783"/>
      <c r="DZ47" s="788"/>
      <c r="EA47" s="230"/>
    </row>
    <row r="48" spans="1:131" ht="26.25" customHeight="1" x14ac:dyDescent="0.15">
      <c r="A48" s="238">
        <v>21</v>
      </c>
      <c r="B48" s="749"/>
      <c r="C48" s="750"/>
      <c r="D48" s="750"/>
      <c r="E48" s="750"/>
      <c r="F48" s="750"/>
      <c r="G48" s="750"/>
      <c r="H48" s="750"/>
      <c r="I48" s="750"/>
      <c r="J48" s="750"/>
      <c r="K48" s="750"/>
      <c r="L48" s="750"/>
      <c r="M48" s="750"/>
      <c r="N48" s="750"/>
      <c r="O48" s="750"/>
      <c r="P48" s="751"/>
      <c r="Q48" s="752"/>
      <c r="R48" s="753"/>
      <c r="S48" s="753"/>
      <c r="T48" s="753"/>
      <c r="U48" s="753"/>
      <c r="V48" s="753"/>
      <c r="W48" s="753"/>
      <c r="X48" s="753"/>
      <c r="Y48" s="753"/>
      <c r="Z48" s="753"/>
      <c r="AA48" s="753"/>
      <c r="AB48" s="753"/>
      <c r="AC48" s="753"/>
      <c r="AD48" s="753"/>
      <c r="AE48" s="754"/>
      <c r="AF48" s="755"/>
      <c r="AG48" s="756"/>
      <c r="AH48" s="756"/>
      <c r="AI48" s="756"/>
      <c r="AJ48" s="757"/>
      <c r="AK48" s="834"/>
      <c r="AL48" s="830"/>
      <c r="AM48" s="830"/>
      <c r="AN48" s="830"/>
      <c r="AO48" s="830"/>
      <c r="AP48" s="830"/>
      <c r="AQ48" s="830"/>
      <c r="AR48" s="830"/>
      <c r="AS48" s="830"/>
      <c r="AT48" s="830"/>
      <c r="AU48" s="830"/>
      <c r="AV48" s="830"/>
      <c r="AW48" s="830"/>
      <c r="AX48" s="830"/>
      <c r="AY48" s="830"/>
      <c r="AZ48" s="831"/>
      <c r="BA48" s="831"/>
      <c r="BB48" s="831"/>
      <c r="BC48" s="831"/>
      <c r="BD48" s="831"/>
      <c r="BE48" s="832"/>
      <c r="BF48" s="832"/>
      <c r="BG48" s="832"/>
      <c r="BH48" s="832"/>
      <c r="BI48" s="833"/>
      <c r="BJ48" s="232"/>
      <c r="BK48" s="232"/>
      <c r="BL48" s="232"/>
      <c r="BM48" s="232"/>
      <c r="BN48" s="232"/>
      <c r="BO48" s="241"/>
      <c r="BP48" s="241"/>
      <c r="BQ48" s="238">
        <v>42</v>
      </c>
      <c r="BR48" s="239"/>
      <c r="BS48" s="782"/>
      <c r="BT48" s="783"/>
      <c r="BU48" s="783"/>
      <c r="BV48" s="783"/>
      <c r="BW48" s="783"/>
      <c r="BX48" s="783"/>
      <c r="BY48" s="783"/>
      <c r="BZ48" s="783"/>
      <c r="CA48" s="783"/>
      <c r="CB48" s="783"/>
      <c r="CC48" s="783"/>
      <c r="CD48" s="783"/>
      <c r="CE48" s="783"/>
      <c r="CF48" s="783"/>
      <c r="CG48" s="784"/>
      <c r="CH48" s="785"/>
      <c r="CI48" s="786"/>
      <c r="CJ48" s="786"/>
      <c r="CK48" s="786"/>
      <c r="CL48" s="787"/>
      <c r="CM48" s="785"/>
      <c r="CN48" s="786"/>
      <c r="CO48" s="786"/>
      <c r="CP48" s="786"/>
      <c r="CQ48" s="787"/>
      <c r="CR48" s="785"/>
      <c r="CS48" s="786"/>
      <c r="CT48" s="786"/>
      <c r="CU48" s="786"/>
      <c r="CV48" s="787"/>
      <c r="CW48" s="785"/>
      <c r="CX48" s="786"/>
      <c r="CY48" s="786"/>
      <c r="CZ48" s="786"/>
      <c r="DA48" s="787"/>
      <c r="DB48" s="785"/>
      <c r="DC48" s="786"/>
      <c r="DD48" s="786"/>
      <c r="DE48" s="786"/>
      <c r="DF48" s="787"/>
      <c r="DG48" s="785"/>
      <c r="DH48" s="786"/>
      <c r="DI48" s="786"/>
      <c r="DJ48" s="786"/>
      <c r="DK48" s="787"/>
      <c r="DL48" s="785"/>
      <c r="DM48" s="786"/>
      <c r="DN48" s="786"/>
      <c r="DO48" s="786"/>
      <c r="DP48" s="787"/>
      <c r="DQ48" s="785"/>
      <c r="DR48" s="786"/>
      <c r="DS48" s="786"/>
      <c r="DT48" s="786"/>
      <c r="DU48" s="787"/>
      <c r="DV48" s="782"/>
      <c r="DW48" s="783"/>
      <c r="DX48" s="783"/>
      <c r="DY48" s="783"/>
      <c r="DZ48" s="788"/>
      <c r="EA48" s="230"/>
    </row>
    <row r="49" spans="1:131" ht="26.25" customHeight="1" x14ac:dyDescent="0.15">
      <c r="A49" s="238">
        <v>22</v>
      </c>
      <c r="B49" s="749"/>
      <c r="C49" s="750"/>
      <c r="D49" s="750"/>
      <c r="E49" s="750"/>
      <c r="F49" s="750"/>
      <c r="G49" s="750"/>
      <c r="H49" s="750"/>
      <c r="I49" s="750"/>
      <c r="J49" s="750"/>
      <c r="K49" s="750"/>
      <c r="L49" s="750"/>
      <c r="M49" s="750"/>
      <c r="N49" s="750"/>
      <c r="O49" s="750"/>
      <c r="P49" s="751"/>
      <c r="Q49" s="752"/>
      <c r="R49" s="753"/>
      <c r="S49" s="753"/>
      <c r="T49" s="753"/>
      <c r="U49" s="753"/>
      <c r="V49" s="753"/>
      <c r="W49" s="753"/>
      <c r="X49" s="753"/>
      <c r="Y49" s="753"/>
      <c r="Z49" s="753"/>
      <c r="AA49" s="753"/>
      <c r="AB49" s="753"/>
      <c r="AC49" s="753"/>
      <c r="AD49" s="753"/>
      <c r="AE49" s="754"/>
      <c r="AF49" s="755"/>
      <c r="AG49" s="756"/>
      <c r="AH49" s="756"/>
      <c r="AI49" s="756"/>
      <c r="AJ49" s="757"/>
      <c r="AK49" s="834"/>
      <c r="AL49" s="830"/>
      <c r="AM49" s="830"/>
      <c r="AN49" s="830"/>
      <c r="AO49" s="830"/>
      <c r="AP49" s="830"/>
      <c r="AQ49" s="830"/>
      <c r="AR49" s="830"/>
      <c r="AS49" s="830"/>
      <c r="AT49" s="830"/>
      <c r="AU49" s="830"/>
      <c r="AV49" s="830"/>
      <c r="AW49" s="830"/>
      <c r="AX49" s="830"/>
      <c r="AY49" s="830"/>
      <c r="AZ49" s="831"/>
      <c r="BA49" s="831"/>
      <c r="BB49" s="831"/>
      <c r="BC49" s="831"/>
      <c r="BD49" s="831"/>
      <c r="BE49" s="832"/>
      <c r="BF49" s="832"/>
      <c r="BG49" s="832"/>
      <c r="BH49" s="832"/>
      <c r="BI49" s="833"/>
      <c r="BJ49" s="232"/>
      <c r="BK49" s="232"/>
      <c r="BL49" s="232"/>
      <c r="BM49" s="232"/>
      <c r="BN49" s="232"/>
      <c r="BO49" s="241"/>
      <c r="BP49" s="241"/>
      <c r="BQ49" s="238">
        <v>43</v>
      </c>
      <c r="BR49" s="239"/>
      <c r="BS49" s="782"/>
      <c r="BT49" s="783"/>
      <c r="BU49" s="783"/>
      <c r="BV49" s="783"/>
      <c r="BW49" s="783"/>
      <c r="BX49" s="783"/>
      <c r="BY49" s="783"/>
      <c r="BZ49" s="783"/>
      <c r="CA49" s="783"/>
      <c r="CB49" s="783"/>
      <c r="CC49" s="783"/>
      <c r="CD49" s="783"/>
      <c r="CE49" s="783"/>
      <c r="CF49" s="783"/>
      <c r="CG49" s="784"/>
      <c r="CH49" s="785"/>
      <c r="CI49" s="786"/>
      <c r="CJ49" s="786"/>
      <c r="CK49" s="786"/>
      <c r="CL49" s="787"/>
      <c r="CM49" s="785"/>
      <c r="CN49" s="786"/>
      <c r="CO49" s="786"/>
      <c r="CP49" s="786"/>
      <c r="CQ49" s="787"/>
      <c r="CR49" s="785"/>
      <c r="CS49" s="786"/>
      <c r="CT49" s="786"/>
      <c r="CU49" s="786"/>
      <c r="CV49" s="787"/>
      <c r="CW49" s="785"/>
      <c r="CX49" s="786"/>
      <c r="CY49" s="786"/>
      <c r="CZ49" s="786"/>
      <c r="DA49" s="787"/>
      <c r="DB49" s="785"/>
      <c r="DC49" s="786"/>
      <c r="DD49" s="786"/>
      <c r="DE49" s="786"/>
      <c r="DF49" s="787"/>
      <c r="DG49" s="785"/>
      <c r="DH49" s="786"/>
      <c r="DI49" s="786"/>
      <c r="DJ49" s="786"/>
      <c r="DK49" s="787"/>
      <c r="DL49" s="785"/>
      <c r="DM49" s="786"/>
      <c r="DN49" s="786"/>
      <c r="DO49" s="786"/>
      <c r="DP49" s="787"/>
      <c r="DQ49" s="785"/>
      <c r="DR49" s="786"/>
      <c r="DS49" s="786"/>
      <c r="DT49" s="786"/>
      <c r="DU49" s="787"/>
      <c r="DV49" s="782"/>
      <c r="DW49" s="783"/>
      <c r="DX49" s="783"/>
      <c r="DY49" s="783"/>
      <c r="DZ49" s="788"/>
      <c r="EA49" s="230"/>
    </row>
    <row r="50" spans="1:131" ht="26.25" customHeight="1" x14ac:dyDescent="0.15">
      <c r="A50" s="238">
        <v>23</v>
      </c>
      <c r="B50" s="749"/>
      <c r="C50" s="750"/>
      <c r="D50" s="750"/>
      <c r="E50" s="750"/>
      <c r="F50" s="750"/>
      <c r="G50" s="750"/>
      <c r="H50" s="750"/>
      <c r="I50" s="750"/>
      <c r="J50" s="750"/>
      <c r="K50" s="750"/>
      <c r="L50" s="750"/>
      <c r="M50" s="750"/>
      <c r="N50" s="750"/>
      <c r="O50" s="750"/>
      <c r="P50" s="751"/>
      <c r="Q50" s="835"/>
      <c r="R50" s="836"/>
      <c r="S50" s="836"/>
      <c r="T50" s="836"/>
      <c r="U50" s="836"/>
      <c r="V50" s="836"/>
      <c r="W50" s="836"/>
      <c r="X50" s="836"/>
      <c r="Y50" s="836"/>
      <c r="Z50" s="836"/>
      <c r="AA50" s="836"/>
      <c r="AB50" s="836"/>
      <c r="AC50" s="836"/>
      <c r="AD50" s="836"/>
      <c r="AE50" s="837"/>
      <c r="AF50" s="755"/>
      <c r="AG50" s="756"/>
      <c r="AH50" s="756"/>
      <c r="AI50" s="756"/>
      <c r="AJ50" s="757"/>
      <c r="AK50" s="839"/>
      <c r="AL50" s="836"/>
      <c r="AM50" s="836"/>
      <c r="AN50" s="836"/>
      <c r="AO50" s="836"/>
      <c r="AP50" s="836"/>
      <c r="AQ50" s="836"/>
      <c r="AR50" s="836"/>
      <c r="AS50" s="836"/>
      <c r="AT50" s="836"/>
      <c r="AU50" s="836"/>
      <c r="AV50" s="836"/>
      <c r="AW50" s="836"/>
      <c r="AX50" s="836"/>
      <c r="AY50" s="836"/>
      <c r="AZ50" s="838"/>
      <c r="BA50" s="838"/>
      <c r="BB50" s="838"/>
      <c r="BC50" s="838"/>
      <c r="BD50" s="838"/>
      <c r="BE50" s="832"/>
      <c r="BF50" s="832"/>
      <c r="BG50" s="832"/>
      <c r="BH50" s="832"/>
      <c r="BI50" s="833"/>
      <c r="BJ50" s="232"/>
      <c r="BK50" s="232"/>
      <c r="BL50" s="232"/>
      <c r="BM50" s="232"/>
      <c r="BN50" s="232"/>
      <c r="BO50" s="241"/>
      <c r="BP50" s="241"/>
      <c r="BQ50" s="238">
        <v>44</v>
      </c>
      <c r="BR50" s="239"/>
      <c r="BS50" s="782"/>
      <c r="BT50" s="783"/>
      <c r="BU50" s="783"/>
      <c r="BV50" s="783"/>
      <c r="BW50" s="783"/>
      <c r="BX50" s="783"/>
      <c r="BY50" s="783"/>
      <c r="BZ50" s="783"/>
      <c r="CA50" s="783"/>
      <c r="CB50" s="783"/>
      <c r="CC50" s="783"/>
      <c r="CD50" s="783"/>
      <c r="CE50" s="783"/>
      <c r="CF50" s="783"/>
      <c r="CG50" s="784"/>
      <c r="CH50" s="785"/>
      <c r="CI50" s="786"/>
      <c r="CJ50" s="786"/>
      <c r="CK50" s="786"/>
      <c r="CL50" s="787"/>
      <c r="CM50" s="785"/>
      <c r="CN50" s="786"/>
      <c r="CO50" s="786"/>
      <c r="CP50" s="786"/>
      <c r="CQ50" s="787"/>
      <c r="CR50" s="785"/>
      <c r="CS50" s="786"/>
      <c r="CT50" s="786"/>
      <c r="CU50" s="786"/>
      <c r="CV50" s="787"/>
      <c r="CW50" s="785"/>
      <c r="CX50" s="786"/>
      <c r="CY50" s="786"/>
      <c r="CZ50" s="786"/>
      <c r="DA50" s="787"/>
      <c r="DB50" s="785"/>
      <c r="DC50" s="786"/>
      <c r="DD50" s="786"/>
      <c r="DE50" s="786"/>
      <c r="DF50" s="787"/>
      <c r="DG50" s="785"/>
      <c r="DH50" s="786"/>
      <c r="DI50" s="786"/>
      <c r="DJ50" s="786"/>
      <c r="DK50" s="787"/>
      <c r="DL50" s="785"/>
      <c r="DM50" s="786"/>
      <c r="DN50" s="786"/>
      <c r="DO50" s="786"/>
      <c r="DP50" s="787"/>
      <c r="DQ50" s="785"/>
      <c r="DR50" s="786"/>
      <c r="DS50" s="786"/>
      <c r="DT50" s="786"/>
      <c r="DU50" s="787"/>
      <c r="DV50" s="782"/>
      <c r="DW50" s="783"/>
      <c r="DX50" s="783"/>
      <c r="DY50" s="783"/>
      <c r="DZ50" s="788"/>
      <c r="EA50" s="230"/>
    </row>
    <row r="51" spans="1:131" ht="26.25" customHeight="1" x14ac:dyDescent="0.15">
      <c r="A51" s="238">
        <v>24</v>
      </c>
      <c r="B51" s="749"/>
      <c r="C51" s="750"/>
      <c r="D51" s="750"/>
      <c r="E51" s="750"/>
      <c r="F51" s="750"/>
      <c r="G51" s="750"/>
      <c r="H51" s="750"/>
      <c r="I51" s="750"/>
      <c r="J51" s="750"/>
      <c r="K51" s="750"/>
      <c r="L51" s="750"/>
      <c r="M51" s="750"/>
      <c r="N51" s="750"/>
      <c r="O51" s="750"/>
      <c r="P51" s="751"/>
      <c r="Q51" s="835"/>
      <c r="R51" s="836"/>
      <c r="S51" s="836"/>
      <c r="T51" s="836"/>
      <c r="U51" s="836"/>
      <c r="V51" s="836"/>
      <c r="W51" s="836"/>
      <c r="X51" s="836"/>
      <c r="Y51" s="836"/>
      <c r="Z51" s="836"/>
      <c r="AA51" s="836"/>
      <c r="AB51" s="836"/>
      <c r="AC51" s="836"/>
      <c r="AD51" s="836"/>
      <c r="AE51" s="837"/>
      <c r="AF51" s="755"/>
      <c r="AG51" s="756"/>
      <c r="AH51" s="756"/>
      <c r="AI51" s="756"/>
      <c r="AJ51" s="757"/>
      <c r="AK51" s="839"/>
      <c r="AL51" s="836"/>
      <c r="AM51" s="836"/>
      <c r="AN51" s="836"/>
      <c r="AO51" s="836"/>
      <c r="AP51" s="836"/>
      <c r="AQ51" s="836"/>
      <c r="AR51" s="836"/>
      <c r="AS51" s="836"/>
      <c r="AT51" s="836"/>
      <c r="AU51" s="836"/>
      <c r="AV51" s="836"/>
      <c r="AW51" s="836"/>
      <c r="AX51" s="836"/>
      <c r="AY51" s="836"/>
      <c r="AZ51" s="838"/>
      <c r="BA51" s="838"/>
      <c r="BB51" s="838"/>
      <c r="BC51" s="838"/>
      <c r="BD51" s="838"/>
      <c r="BE51" s="832"/>
      <c r="BF51" s="832"/>
      <c r="BG51" s="832"/>
      <c r="BH51" s="832"/>
      <c r="BI51" s="833"/>
      <c r="BJ51" s="232"/>
      <c r="BK51" s="232"/>
      <c r="BL51" s="232"/>
      <c r="BM51" s="232"/>
      <c r="BN51" s="232"/>
      <c r="BO51" s="241"/>
      <c r="BP51" s="241"/>
      <c r="BQ51" s="238">
        <v>45</v>
      </c>
      <c r="BR51" s="239"/>
      <c r="BS51" s="782"/>
      <c r="BT51" s="783"/>
      <c r="BU51" s="783"/>
      <c r="BV51" s="783"/>
      <c r="BW51" s="783"/>
      <c r="BX51" s="783"/>
      <c r="BY51" s="783"/>
      <c r="BZ51" s="783"/>
      <c r="CA51" s="783"/>
      <c r="CB51" s="783"/>
      <c r="CC51" s="783"/>
      <c r="CD51" s="783"/>
      <c r="CE51" s="783"/>
      <c r="CF51" s="783"/>
      <c r="CG51" s="784"/>
      <c r="CH51" s="785"/>
      <c r="CI51" s="786"/>
      <c r="CJ51" s="786"/>
      <c r="CK51" s="786"/>
      <c r="CL51" s="787"/>
      <c r="CM51" s="785"/>
      <c r="CN51" s="786"/>
      <c r="CO51" s="786"/>
      <c r="CP51" s="786"/>
      <c r="CQ51" s="787"/>
      <c r="CR51" s="785"/>
      <c r="CS51" s="786"/>
      <c r="CT51" s="786"/>
      <c r="CU51" s="786"/>
      <c r="CV51" s="787"/>
      <c r="CW51" s="785"/>
      <c r="CX51" s="786"/>
      <c r="CY51" s="786"/>
      <c r="CZ51" s="786"/>
      <c r="DA51" s="787"/>
      <c r="DB51" s="785"/>
      <c r="DC51" s="786"/>
      <c r="DD51" s="786"/>
      <c r="DE51" s="786"/>
      <c r="DF51" s="787"/>
      <c r="DG51" s="785"/>
      <c r="DH51" s="786"/>
      <c r="DI51" s="786"/>
      <c r="DJ51" s="786"/>
      <c r="DK51" s="787"/>
      <c r="DL51" s="785"/>
      <c r="DM51" s="786"/>
      <c r="DN51" s="786"/>
      <c r="DO51" s="786"/>
      <c r="DP51" s="787"/>
      <c r="DQ51" s="785"/>
      <c r="DR51" s="786"/>
      <c r="DS51" s="786"/>
      <c r="DT51" s="786"/>
      <c r="DU51" s="787"/>
      <c r="DV51" s="782"/>
      <c r="DW51" s="783"/>
      <c r="DX51" s="783"/>
      <c r="DY51" s="783"/>
      <c r="DZ51" s="788"/>
      <c r="EA51" s="230"/>
    </row>
    <row r="52" spans="1:131" ht="26.25" customHeight="1" x14ac:dyDescent="0.15">
      <c r="A52" s="238">
        <v>25</v>
      </c>
      <c r="B52" s="749"/>
      <c r="C52" s="750"/>
      <c r="D52" s="750"/>
      <c r="E52" s="750"/>
      <c r="F52" s="750"/>
      <c r="G52" s="750"/>
      <c r="H52" s="750"/>
      <c r="I52" s="750"/>
      <c r="J52" s="750"/>
      <c r="K52" s="750"/>
      <c r="L52" s="750"/>
      <c r="M52" s="750"/>
      <c r="N52" s="750"/>
      <c r="O52" s="750"/>
      <c r="P52" s="751"/>
      <c r="Q52" s="835"/>
      <c r="R52" s="836"/>
      <c r="S52" s="836"/>
      <c r="T52" s="836"/>
      <c r="U52" s="836"/>
      <c r="V52" s="836"/>
      <c r="W52" s="836"/>
      <c r="X52" s="836"/>
      <c r="Y52" s="836"/>
      <c r="Z52" s="836"/>
      <c r="AA52" s="836"/>
      <c r="AB52" s="836"/>
      <c r="AC52" s="836"/>
      <c r="AD52" s="836"/>
      <c r="AE52" s="837"/>
      <c r="AF52" s="755"/>
      <c r="AG52" s="756"/>
      <c r="AH52" s="756"/>
      <c r="AI52" s="756"/>
      <c r="AJ52" s="757"/>
      <c r="AK52" s="839"/>
      <c r="AL52" s="836"/>
      <c r="AM52" s="836"/>
      <c r="AN52" s="836"/>
      <c r="AO52" s="836"/>
      <c r="AP52" s="836"/>
      <c r="AQ52" s="836"/>
      <c r="AR52" s="836"/>
      <c r="AS52" s="836"/>
      <c r="AT52" s="836"/>
      <c r="AU52" s="836"/>
      <c r="AV52" s="836"/>
      <c r="AW52" s="836"/>
      <c r="AX52" s="836"/>
      <c r="AY52" s="836"/>
      <c r="AZ52" s="838"/>
      <c r="BA52" s="838"/>
      <c r="BB52" s="838"/>
      <c r="BC52" s="838"/>
      <c r="BD52" s="838"/>
      <c r="BE52" s="832"/>
      <c r="BF52" s="832"/>
      <c r="BG52" s="832"/>
      <c r="BH52" s="832"/>
      <c r="BI52" s="833"/>
      <c r="BJ52" s="232"/>
      <c r="BK52" s="232"/>
      <c r="BL52" s="232"/>
      <c r="BM52" s="232"/>
      <c r="BN52" s="232"/>
      <c r="BO52" s="241"/>
      <c r="BP52" s="241"/>
      <c r="BQ52" s="238">
        <v>46</v>
      </c>
      <c r="BR52" s="239"/>
      <c r="BS52" s="782"/>
      <c r="BT52" s="783"/>
      <c r="BU52" s="783"/>
      <c r="BV52" s="783"/>
      <c r="BW52" s="783"/>
      <c r="BX52" s="783"/>
      <c r="BY52" s="783"/>
      <c r="BZ52" s="783"/>
      <c r="CA52" s="783"/>
      <c r="CB52" s="783"/>
      <c r="CC52" s="783"/>
      <c r="CD52" s="783"/>
      <c r="CE52" s="783"/>
      <c r="CF52" s="783"/>
      <c r="CG52" s="784"/>
      <c r="CH52" s="785"/>
      <c r="CI52" s="786"/>
      <c r="CJ52" s="786"/>
      <c r="CK52" s="786"/>
      <c r="CL52" s="787"/>
      <c r="CM52" s="785"/>
      <c r="CN52" s="786"/>
      <c r="CO52" s="786"/>
      <c r="CP52" s="786"/>
      <c r="CQ52" s="787"/>
      <c r="CR52" s="785"/>
      <c r="CS52" s="786"/>
      <c r="CT52" s="786"/>
      <c r="CU52" s="786"/>
      <c r="CV52" s="787"/>
      <c r="CW52" s="785"/>
      <c r="CX52" s="786"/>
      <c r="CY52" s="786"/>
      <c r="CZ52" s="786"/>
      <c r="DA52" s="787"/>
      <c r="DB52" s="785"/>
      <c r="DC52" s="786"/>
      <c r="DD52" s="786"/>
      <c r="DE52" s="786"/>
      <c r="DF52" s="787"/>
      <c r="DG52" s="785"/>
      <c r="DH52" s="786"/>
      <c r="DI52" s="786"/>
      <c r="DJ52" s="786"/>
      <c r="DK52" s="787"/>
      <c r="DL52" s="785"/>
      <c r="DM52" s="786"/>
      <c r="DN52" s="786"/>
      <c r="DO52" s="786"/>
      <c r="DP52" s="787"/>
      <c r="DQ52" s="785"/>
      <c r="DR52" s="786"/>
      <c r="DS52" s="786"/>
      <c r="DT52" s="786"/>
      <c r="DU52" s="787"/>
      <c r="DV52" s="782"/>
      <c r="DW52" s="783"/>
      <c r="DX52" s="783"/>
      <c r="DY52" s="783"/>
      <c r="DZ52" s="788"/>
      <c r="EA52" s="230"/>
    </row>
    <row r="53" spans="1:131" ht="26.25" customHeight="1" x14ac:dyDescent="0.15">
      <c r="A53" s="238">
        <v>26</v>
      </c>
      <c r="B53" s="749"/>
      <c r="C53" s="750"/>
      <c r="D53" s="750"/>
      <c r="E53" s="750"/>
      <c r="F53" s="750"/>
      <c r="G53" s="750"/>
      <c r="H53" s="750"/>
      <c r="I53" s="750"/>
      <c r="J53" s="750"/>
      <c r="K53" s="750"/>
      <c r="L53" s="750"/>
      <c r="M53" s="750"/>
      <c r="N53" s="750"/>
      <c r="O53" s="750"/>
      <c r="P53" s="751"/>
      <c r="Q53" s="835"/>
      <c r="R53" s="836"/>
      <c r="S53" s="836"/>
      <c r="T53" s="836"/>
      <c r="U53" s="836"/>
      <c r="V53" s="836"/>
      <c r="W53" s="836"/>
      <c r="X53" s="836"/>
      <c r="Y53" s="836"/>
      <c r="Z53" s="836"/>
      <c r="AA53" s="836"/>
      <c r="AB53" s="836"/>
      <c r="AC53" s="836"/>
      <c r="AD53" s="836"/>
      <c r="AE53" s="837"/>
      <c r="AF53" s="755"/>
      <c r="AG53" s="756"/>
      <c r="AH53" s="756"/>
      <c r="AI53" s="756"/>
      <c r="AJ53" s="757"/>
      <c r="AK53" s="839"/>
      <c r="AL53" s="836"/>
      <c r="AM53" s="836"/>
      <c r="AN53" s="836"/>
      <c r="AO53" s="836"/>
      <c r="AP53" s="836"/>
      <c r="AQ53" s="836"/>
      <c r="AR53" s="836"/>
      <c r="AS53" s="836"/>
      <c r="AT53" s="836"/>
      <c r="AU53" s="836"/>
      <c r="AV53" s="836"/>
      <c r="AW53" s="836"/>
      <c r="AX53" s="836"/>
      <c r="AY53" s="836"/>
      <c r="AZ53" s="838"/>
      <c r="BA53" s="838"/>
      <c r="BB53" s="838"/>
      <c r="BC53" s="838"/>
      <c r="BD53" s="838"/>
      <c r="BE53" s="832"/>
      <c r="BF53" s="832"/>
      <c r="BG53" s="832"/>
      <c r="BH53" s="832"/>
      <c r="BI53" s="833"/>
      <c r="BJ53" s="232"/>
      <c r="BK53" s="232"/>
      <c r="BL53" s="232"/>
      <c r="BM53" s="232"/>
      <c r="BN53" s="232"/>
      <c r="BO53" s="241"/>
      <c r="BP53" s="241"/>
      <c r="BQ53" s="238">
        <v>47</v>
      </c>
      <c r="BR53" s="239"/>
      <c r="BS53" s="782"/>
      <c r="BT53" s="783"/>
      <c r="BU53" s="783"/>
      <c r="BV53" s="783"/>
      <c r="BW53" s="783"/>
      <c r="BX53" s="783"/>
      <c r="BY53" s="783"/>
      <c r="BZ53" s="783"/>
      <c r="CA53" s="783"/>
      <c r="CB53" s="783"/>
      <c r="CC53" s="783"/>
      <c r="CD53" s="783"/>
      <c r="CE53" s="783"/>
      <c r="CF53" s="783"/>
      <c r="CG53" s="784"/>
      <c r="CH53" s="785"/>
      <c r="CI53" s="786"/>
      <c r="CJ53" s="786"/>
      <c r="CK53" s="786"/>
      <c r="CL53" s="787"/>
      <c r="CM53" s="785"/>
      <c r="CN53" s="786"/>
      <c r="CO53" s="786"/>
      <c r="CP53" s="786"/>
      <c r="CQ53" s="787"/>
      <c r="CR53" s="785"/>
      <c r="CS53" s="786"/>
      <c r="CT53" s="786"/>
      <c r="CU53" s="786"/>
      <c r="CV53" s="787"/>
      <c r="CW53" s="785"/>
      <c r="CX53" s="786"/>
      <c r="CY53" s="786"/>
      <c r="CZ53" s="786"/>
      <c r="DA53" s="787"/>
      <c r="DB53" s="785"/>
      <c r="DC53" s="786"/>
      <c r="DD53" s="786"/>
      <c r="DE53" s="786"/>
      <c r="DF53" s="787"/>
      <c r="DG53" s="785"/>
      <c r="DH53" s="786"/>
      <c r="DI53" s="786"/>
      <c r="DJ53" s="786"/>
      <c r="DK53" s="787"/>
      <c r="DL53" s="785"/>
      <c r="DM53" s="786"/>
      <c r="DN53" s="786"/>
      <c r="DO53" s="786"/>
      <c r="DP53" s="787"/>
      <c r="DQ53" s="785"/>
      <c r="DR53" s="786"/>
      <c r="DS53" s="786"/>
      <c r="DT53" s="786"/>
      <c r="DU53" s="787"/>
      <c r="DV53" s="782"/>
      <c r="DW53" s="783"/>
      <c r="DX53" s="783"/>
      <c r="DY53" s="783"/>
      <c r="DZ53" s="788"/>
      <c r="EA53" s="230"/>
    </row>
    <row r="54" spans="1:131" ht="26.25" customHeight="1" x14ac:dyDescent="0.15">
      <c r="A54" s="238">
        <v>27</v>
      </c>
      <c r="B54" s="749"/>
      <c r="C54" s="750"/>
      <c r="D54" s="750"/>
      <c r="E54" s="750"/>
      <c r="F54" s="750"/>
      <c r="G54" s="750"/>
      <c r="H54" s="750"/>
      <c r="I54" s="750"/>
      <c r="J54" s="750"/>
      <c r="K54" s="750"/>
      <c r="L54" s="750"/>
      <c r="M54" s="750"/>
      <c r="N54" s="750"/>
      <c r="O54" s="750"/>
      <c r="P54" s="751"/>
      <c r="Q54" s="835"/>
      <c r="R54" s="836"/>
      <c r="S54" s="836"/>
      <c r="T54" s="836"/>
      <c r="U54" s="836"/>
      <c r="V54" s="836"/>
      <c r="W54" s="836"/>
      <c r="X54" s="836"/>
      <c r="Y54" s="836"/>
      <c r="Z54" s="836"/>
      <c r="AA54" s="836"/>
      <c r="AB54" s="836"/>
      <c r="AC54" s="836"/>
      <c r="AD54" s="836"/>
      <c r="AE54" s="837"/>
      <c r="AF54" s="755"/>
      <c r="AG54" s="756"/>
      <c r="AH54" s="756"/>
      <c r="AI54" s="756"/>
      <c r="AJ54" s="757"/>
      <c r="AK54" s="839"/>
      <c r="AL54" s="836"/>
      <c r="AM54" s="836"/>
      <c r="AN54" s="836"/>
      <c r="AO54" s="836"/>
      <c r="AP54" s="836"/>
      <c r="AQ54" s="836"/>
      <c r="AR54" s="836"/>
      <c r="AS54" s="836"/>
      <c r="AT54" s="836"/>
      <c r="AU54" s="836"/>
      <c r="AV54" s="836"/>
      <c r="AW54" s="836"/>
      <c r="AX54" s="836"/>
      <c r="AY54" s="836"/>
      <c r="AZ54" s="838"/>
      <c r="BA54" s="838"/>
      <c r="BB54" s="838"/>
      <c r="BC54" s="838"/>
      <c r="BD54" s="838"/>
      <c r="BE54" s="832"/>
      <c r="BF54" s="832"/>
      <c r="BG54" s="832"/>
      <c r="BH54" s="832"/>
      <c r="BI54" s="833"/>
      <c r="BJ54" s="232"/>
      <c r="BK54" s="232"/>
      <c r="BL54" s="232"/>
      <c r="BM54" s="232"/>
      <c r="BN54" s="232"/>
      <c r="BO54" s="241"/>
      <c r="BP54" s="241"/>
      <c r="BQ54" s="238">
        <v>48</v>
      </c>
      <c r="BR54" s="239"/>
      <c r="BS54" s="782"/>
      <c r="BT54" s="783"/>
      <c r="BU54" s="783"/>
      <c r="BV54" s="783"/>
      <c r="BW54" s="783"/>
      <c r="BX54" s="783"/>
      <c r="BY54" s="783"/>
      <c r="BZ54" s="783"/>
      <c r="CA54" s="783"/>
      <c r="CB54" s="783"/>
      <c r="CC54" s="783"/>
      <c r="CD54" s="783"/>
      <c r="CE54" s="783"/>
      <c r="CF54" s="783"/>
      <c r="CG54" s="784"/>
      <c r="CH54" s="785"/>
      <c r="CI54" s="786"/>
      <c r="CJ54" s="786"/>
      <c r="CK54" s="786"/>
      <c r="CL54" s="787"/>
      <c r="CM54" s="785"/>
      <c r="CN54" s="786"/>
      <c r="CO54" s="786"/>
      <c r="CP54" s="786"/>
      <c r="CQ54" s="787"/>
      <c r="CR54" s="785"/>
      <c r="CS54" s="786"/>
      <c r="CT54" s="786"/>
      <c r="CU54" s="786"/>
      <c r="CV54" s="787"/>
      <c r="CW54" s="785"/>
      <c r="CX54" s="786"/>
      <c r="CY54" s="786"/>
      <c r="CZ54" s="786"/>
      <c r="DA54" s="787"/>
      <c r="DB54" s="785"/>
      <c r="DC54" s="786"/>
      <c r="DD54" s="786"/>
      <c r="DE54" s="786"/>
      <c r="DF54" s="787"/>
      <c r="DG54" s="785"/>
      <c r="DH54" s="786"/>
      <c r="DI54" s="786"/>
      <c r="DJ54" s="786"/>
      <c r="DK54" s="787"/>
      <c r="DL54" s="785"/>
      <c r="DM54" s="786"/>
      <c r="DN54" s="786"/>
      <c r="DO54" s="786"/>
      <c r="DP54" s="787"/>
      <c r="DQ54" s="785"/>
      <c r="DR54" s="786"/>
      <c r="DS54" s="786"/>
      <c r="DT54" s="786"/>
      <c r="DU54" s="787"/>
      <c r="DV54" s="782"/>
      <c r="DW54" s="783"/>
      <c r="DX54" s="783"/>
      <c r="DY54" s="783"/>
      <c r="DZ54" s="788"/>
      <c r="EA54" s="230"/>
    </row>
    <row r="55" spans="1:131" ht="26.25" customHeight="1" x14ac:dyDescent="0.15">
      <c r="A55" s="238">
        <v>28</v>
      </c>
      <c r="B55" s="749"/>
      <c r="C55" s="750"/>
      <c r="D55" s="750"/>
      <c r="E55" s="750"/>
      <c r="F55" s="750"/>
      <c r="G55" s="750"/>
      <c r="H55" s="750"/>
      <c r="I55" s="750"/>
      <c r="J55" s="750"/>
      <c r="K55" s="750"/>
      <c r="L55" s="750"/>
      <c r="M55" s="750"/>
      <c r="N55" s="750"/>
      <c r="O55" s="750"/>
      <c r="P55" s="751"/>
      <c r="Q55" s="835"/>
      <c r="R55" s="836"/>
      <c r="S55" s="836"/>
      <c r="T55" s="836"/>
      <c r="U55" s="836"/>
      <c r="V55" s="836"/>
      <c r="W55" s="836"/>
      <c r="X55" s="836"/>
      <c r="Y55" s="836"/>
      <c r="Z55" s="836"/>
      <c r="AA55" s="836"/>
      <c r="AB55" s="836"/>
      <c r="AC55" s="836"/>
      <c r="AD55" s="836"/>
      <c r="AE55" s="837"/>
      <c r="AF55" s="755"/>
      <c r="AG55" s="756"/>
      <c r="AH55" s="756"/>
      <c r="AI55" s="756"/>
      <c r="AJ55" s="757"/>
      <c r="AK55" s="839"/>
      <c r="AL55" s="836"/>
      <c r="AM55" s="836"/>
      <c r="AN55" s="836"/>
      <c r="AO55" s="836"/>
      <c r="AP55" s="836"/>
      <c r="AQ55" s="836"/>
      <c r="AR55" s="836"/>
      <c r="AS55" s="836"/>
      <c r="AT55" s="836"/>
      <c r="AU55" s="836"/>
      <c r="AV55" s="836"/>
      <c r="AW55" s="836"/>
      <c r="AX55" s="836"/>
      <c r="AY55" s="836"/>
      <c r="AZ55" s="838"/>
      <c r="BA55" s="838"/>
      <c r="BB55" s="838"/>
      <c r="BC55" s="838"/>
      <c r="BD55" s="838"/>
      <c r="BE55" s="832"/>
      <c r="BF55" s="832"/>
      <c r="BG55" s="832"/>
      <c r="BH55" s="832"/>
      <c r="BI55" s="833"/>
      <c r="BJ55" s="232"/>
      <c r="BK55" s="232"/>
      <c r="BL55" s="232"/>
      <c r="BM55" s="232"/>
      <c r="BN55" s="232"/>
      <c r="BO55" s="241"/>
      <c r="BP55" s="241"/>
      <c r="BQ55" s="238">
        <v>49</v>
      </c>
      <c r="BR55" s="239"/>
      <c r="BS55" s="782"/>
      <c r="BT55" s="783"/>
      <c r="BU55" s="783"/>
      <c r="BV55" s="783"/>
      <c r="BW55" s="783"/>
      <c r="BX55" s="783"/>
      <c r="BY55" s="783"/>
      <c r="BZ55" s="783"/>
      <c r="CA55" s="783"/>
      <c r="CB55" s="783"/>
      <c r="CC55" s="783"/>
      <c r="CD55" s="783"/>
      <c r="CE55" s="783"/>
      <c r="CF55" s="783"/>
      <c r="CG55" s="784"/>
      <c r="CH55" s="785"/>
      <c r="CI55" s="786"/>
      <c r="CJ55" s="786"/>
      <c r="CK55" s="786"/>
      <c r="CL55" s="787"/>
      <c r="CM55" s="785"/>
      <c r="CN55" s="786"/>
      <c r="CO55" s="786"/>
      <c r="CP55" s="786"/>
      <c r="CQ55" s="787"/>
      <c r="CR55" s="785"/>
      <c r="CS55" s="786"/>
      <c r="CT55" s="786"/>
      <c r="CU55" s="786"/>
      <c r="CV55" s="787"/>
      <c r="CW55" s="785"/>
      <c r="CX55" s="786"/>
      <c r="CY55" s="786"/>
      <c r="CZ55" s="786"/>
      <c r="DA55" s="787"/>
      <c r="DB55" s="785"/>
      <c r="DC55" s="786"/>
      <c r="DD55" s="786"/>
      <c r="DE55" s="786"/>
      <c r="DF55" s="787"/>
      <c r="DG55" s="785"/>
      <c r="DH55" s="786"/>
      <c r="DI55" s="786"/>
      <c r="DJ55" s="786"/>
      <c r="DK55" s="787"/>
      <c r="DL55" s="785"/>
      <c r="DM55" s="786"/>
      <c r="DN55" s="786"/>
      <c r="DO55" s="786"/>
      <c r="DP55" s="787"/>
      <c r="DQ55" s="785"/>
      <c r="DR55" s="786"/>
      <c r="DS55" s="786"/>
      <c r="DT55" s="786"/>
      <c r="DU55" s="787"/>
      <c r="DV55" s="782"/>
      <c r="DW55" s="783"/>
      <c r="DX55" s="783"/>
      <c r="DY55" s="783"/>
      <c r="DZ55" s="788"/>
      <c r="EA55" s="230"/>
    </row>
    <row r="56" spans="1:131" ht="26.25" customHeight="1" x14ac:dyDescent="0.15">
      <c r="A56" s="238">
        <v>29</v>
      </c>
      <c r="B56" s="749"/>
      <c r="C56" s="750"/>
      <c r="D56" s="750"/>
      <c r="E56" s="750"/>
      <c r="F56" s="750"/>
      <c r="G56" s="750"/>
      <c r="H56" s="750"/>
      <c r="I56" s="750"/>
      <c r="J56" s="750"/>
      <c r="K56" s="750"/>
      <c r="L56" s="750"/>
      <c r="M56" s="750"/>
      <c r="N56" s="750"/>
      <c r="O56" s="750"/>
      <c r="P56" s="751"/>
      <c r="Q56" s="835"/>
      <c r="R56" s="836"/>
      <c r="S56" s="836"/>
      <c r="T56" s="836"/>
      <c r="U56" s="836"/>
      <c r="V56" s="836"/>
      <c r="W56" s="836"/>
      <c r="X56" s="836"/>
      <c r="Y56" s="836"/>
      <c r="Z56" s="836"/>
      <c r="AA56" s="836"/>
      <c r="AB56" s="836"/>
      <c r="AC56" s="836"/>
      <c r="AD56" s="836"/>
      <c r="AE56" s="837"/>
      <c r="AF56" s="755"/>
      <c r="AG56" s="756"/>
      <c r="AH56" s="756"/>
      <c r="AI56" s="756"/>
      <c r="AJ56" s="757"/>
      <c r="AK56" s="839"/>
      <c r="AL56" s="836"/>
      <c r="AM56" s="836"/>
      <c r="AN56" s="836"/>
      <c r="AO56" s="836"/>
      <c r="AP56" s="836"/>
      <c r="AQ56" s="836"/>
      <c r="AR56" s="836"/>
      <c r="AS56" s="836"/>
      <c r="AT56" s="836"/>
      <c r="AU56" s="836"/>
      <c r="AV56" s="836"/>
      <c r="AW56" s="836"/>
      <c r="AX56" s="836"/>
      <c r="AY56" s="836"/>
      <c r="AZ56" s="838"/>
      <c r="BA56" s="838"/>
      <c r="BB56" s="838"/>
      <c r="BC56" s="838"/>
      <c r="BD56" s="838"/>
      <c r="BE56" s="832"/>
      <c r="BF56" s="832"/>
      <c r="BG56" s="832"/>
      <c r="BH56" s="832"/>
      <c r="BI56" s="833"/>
      <c r="BJ56" s="232"/>
      <c r="BK56" s="232"/>
      <c r="BL56" s="232"/>
      <c r="BM56" s="232"/>
      <c r="BN56" s="232"/>
      <c r="BO56" s="241"/>
      <c r="BP56" s="241"/>
      <c r="BQ56" s="238">
        <v>50</v>
      </c>
      <c r="BR56" s="239"/>
      <c r="BS56" s="782"/>
      <c r="BT56" s="783"/>
      <c r="BU56" s="783"/>
      <c r="BV56" s="783"/>
      <c r="BW56" s="783"/>
      <c r="BX56" s="783"/>
      <c r="BY56" s="783"/>
      <c r="BZ56" s="783"/>
      <c r="CA56" s="783"/>
      <c r="CB56" s="783"/>
      <c r="CC56" s="783"/>
      <c r="CD56" s="783"/>
      <c r="CE56" s="783"/>
      <c r="CF56" s="783"/>
      <c r="CG56" s="784"/>
      <c r="CH56" s="785"/>
      <c r="CI56" s="786"/>
      <c r="CJ56" s="786"/>
      <c r="CK56" s="786"/>
      <c r="CL56" s="787"/>
      <c r="CM56" s="785"/>
      <c r="CN56" s="786"/>
      <c r="CO56" s="786"/>
      <c r="CP56" s="786"/>
      <c r="CQ56" s="787"/>
      <c r="CR56" s="785"/>
      <c r="CS56" s="786"/>
      <c r="CT56" s="786"/>
      <c r="CU56" s="786"/>
      <c r="CV56" s="787"/>
      <c r="CW56" s="785"/>
      <c r="CX56" s="786"/>
      <c r="CY56" s="786"/>
      <c r="CZ56" s="786"/>
      <c r="DA56" s="787"/>
      <c r="DB56" s="785"/>
      <c r="DC56" s="786"/>
      <c r="DD56" s="786"/>
      <c r="DE56" s="786"/>
      <c r="DF56" s="787"/>
      <c r="DG56" s="785"/>
      <c r="DH56" s="786"/>
      <c r="DI56" s="786"/>
      <c r="DJ56" s="786"/>
      <c r="DK56" s="787"/>
      <c r="DL56" s="785"/>
      <c r="DM56" s="786"/>
      <c r="DN56" s="786"/>
      <c r="DO56" s="786"/>
      <c r="DP56" s="787"/>
      <c r="DQ56" s="785"/>
      <c r="DR56" s="786"/>
      <c r="DS56" s="786"/>
      <c r="DT56" s="786"/>
      <c r="DU56" s="787"/>
      <c r="DV56" s="782"/>
      <c r="DW56" s="783"/>
      <c r="DX56" s="783"/>
      <c r="DY56" s="783"/>
      <c r="DZ56" s="788"/>
      <c r="EA56" s="230"/>
    </row>
    <row r="57" spans="1:131" ht="26.25" customHeight="1" x14ac:dyDescent="0.15">
      <c r="A57" s="238">
        <v>30</v>
      </c>
      <c r="B57" s="749"/>
      <c r="C57" s="750"/>
      <c r="D57" s="750"/>
      <c r="E57" s="750"/>
      <c r="F57" s="750"/>
      <c r="G57" s="750"/>
      <c r="H57" s="750"/>
      <c r="I57" s="750"/>
      <c r="J57" s="750"/>
      <c r="K57" s="750"/>
      <c r="L57" s="750"/>
      <c r="M57" s="750"/>
      <c r="N57" s="750"/>
      <c r="O57" s="750"/>
      <c r="P57" s="751"/>
      <c r="Q57" s="835"/>
      <c r="R57" s="836"/>
      <c r="S57" s="836"/>
      <c r="T57" s="836"/>
      <c r="U57" s="836"/>
      <c r="V57" s="836"/>
      <c r="W57" s="836"/>
      <c r="X57" s="836"/>
      <c r="Y57" s="836"/>
      <c r="Z57" s="836"/>
      <c r="AA57" s="836"/>
      <c r="AB57" s="836"/>
      <c r="AC57" s="836"/>
      <c r="AD57" s="836"/>
      <c r="AE57" s="837"/>
      <c r="AF57" s="755"/>
      <c r="AG57" s="756"/>
      <c r="AH57" s="756"/>
      <c r="AI57" s="756"/>
      <c r="AJ57" s="757"/>
      <c r="AK57" s="839"/>
      <c r="AL57" s="836"/>
      <c r="AM57" s="836"/>
      <c r="AN57" s="836"/>
      <c r="AO57" s="836"/>
      <c r="AP57" s="836"/>
      <c r="AQ57" s="836"/>
      <c r="AR57" s="836"/>
      <c r="AS57" s="836"/>
      <c r="AT57" s="836"/>
      <c r="AU57" s="836"/>
      <c r="AV57" s="836"/>
      <c r="AW57" s="836"/>
      <c r="AX57" s="836"/>
      <c r="AY57" s="836"/>
      <c r="AZ57" s="838"/>
      <c r="BA57" s="838"/>
      <c r="BB57" s="838"/>
      <c r="BC57" s="838"/>
      <c r="BD57" s="838"/>
      <c r="BE57" s="832"/>
      <c r="BF57" s="832"/>
      <c r="BG57" s="832"/>
      <c r="BH57" s="832"/>
      <c r="BI57" s="833"/>
      <c r="BJ57" s="232"/>
      <c r="BK57" s="232"/>
      <c r="BL57" s="232"/>
      <c r="BM57" s="232"/>
      <c r="BN57" s="232"/>
      <c r="BO57" s="241"/>
      <c r="BP57" s="241"/>
      <c r="BQ57" s="238">
        <v>51</v>
      </c>
      <c r="BR57" s="239"/>
      <c r="BS57" s="782"/>
      <c r="BT57" s="783"/>
      <c r="BU57" s="783"/>
      <c r="BV57" s="783"/>
      <c r="BW57" s="783"/>
      <c r="BX57" s="783"/>
      <c r="BY57" s="783"/>
      <c r="BZ57" s="783"/>
      <c r="CA57" s="783"/>
      <c r="CB57" s="783"/>
      <c r="CC57" s="783"/>
      <c r="CD57" s="783"/>
      <c r="CE57" s="783"/>
      <c r="CF57" s="783"/>
      <c r="CG57" s="784"/>
      <c r="CH57" s="785"/>
      <c r="CI57" s="786"/>
      <c r="CJ57" s="786"/>
      <c r="CK57" s="786"/>
      <c r="CL57" s="787"/>
      <c r="CM57" s="785"/>
      <c r="CN57" s="786"/>
      <c r="CO57" s="786"/>
      <c r="CP57" s="786"/>
      <c r="CQ57" s="787"/>
      <c r="CR57" s="785"/>
      <c r="CS57" s="786"/>
      <c r="CT57" s="786"/>
      <c r="CU57" s="786"/>
      <c r="CV57" s="787"/>
      <c r="CW57" s="785"/>
      <c r="CX57" s="786"/>
      <c r="CY57" s="786"/>
      <c r="CZ57" s="786"/>
      <c r="DA57" s="787"/>
      <c r="DB57" s="785"/>
      <c r="DC57" s="786"/>
      <c r="DD57" s="786"/>
      <c r="DE57" s="786"/>
      <c r="DF57" s="787"/>
      <c r="DG57" s="785"/>
      <c r="DH57" s="786"/>
      <c r="DI57" s="786"/>
      <c r="DJ57" s="786"/>
      <c r="DK57" s="787"/>
      <c r="DL57" s="785"/>
      <c r="DM57" s="786"/>
      <c r="DN57" s="786"/>
      <c r="DO57" s="786"/>
      <c r="DP57" s="787"/>
      <c r="DQ57" s="785"/>
      <c r="DR57" s="786"/>
      <c r="DS57" s="786"/>
      <c r="DT57" s="786"/>
      <c r="DU57" s="787"/>
      <c r="DV57" s="782"/>
      <c r="DW57" s="783"/>
      <c r="DX57" s="783"/>
      <c r="DY57" s="783"/>
      <c r="DZ57" s="788"/>
      <c r="EA57" s="230"/>
    </row>
    <row r="58" spans="1:131" ht="26.25" customHeight="1" x14ac:dyDescent="0.15">
      <c r="A58" s="238">
        <v>31</v>
      </c>
      <c r="B58" s="749"/>
      <c r="C58" s="750"/>
      <c r="D58" s="750"/>
      <c r="E58" s="750"/>
      <c r="F58" s="750"/>
      <c r="G58" s="750"/>
      <c r="H58" s="750"/>
      <c r="I58" s="750"/>
      <c r="J58" s="750"/>
      <c r="K58" s="750"/>
      <c r="L58" s="750"/>
      <c r="M58" s="750"/>
      <c r="N58" s="750"/>
      <c r="O58" s="750"/>
      <c r="P58" s="751"/>
      <c r="Q58" s="835"/>
      <c r="R58" s="836"/>
      <c r="S58" s="836"/>
      <c r="T58" s="836"/>
      <c r="U58" s="836"/>
      <c r="V58" s="836"/>
      <c r="W58" s="836"/>
      <c r="X58" s="836"/>
      <c r="Y58" s="836"/>
      <c r="Z58" s="836"/>
      <c r="AA58" s="836"/>
      <c r="AB58" s="836"/>
      <c r="AC58" s="836"/>
      <c r="AD58" s="836"/>
      <c r="AE58" s="837"/>
      <c r="AF58" s="755"/>
      <c r="AG58" s="756"/>
      <c r="AH58" s="756"/>
      <c r="AI58" s="756"/>
      <c r="AJ58" s="757"/>
      <c r="AK58" s="839"/>
      <c r="AL58" s="836"/>
      <c r="AM58" s="836"/>
      <c r="AN58" s="836"/>
      <c r="AO58" s="836"/>
      <c r="AP58" s="836"/>
      <c r="AQ58" s="836"/>
      <c r="AR58" s="836"/>
      <c r="AS58" s="836"/>
      <c r="AT58" s="836"/>
      <c r="AU58" s="836"/>
      <c r="AV58" s="836"/>
      <c r="AW58" s="836"/>
      <c r="AX58" s="836"/>
      <c r="AY58" s="836"/>
      <c r="AZ58" s="838"/>
      <c r="BA58" s="838"/>
      <c r="BB58" s="838"/>
      <c r="BC58" s="838"/>
      <c r="BD58" s="838"/>
      <c r="BE58" s="832"/>
      <c r="BF58" s="832"/>
      <c r="BG58" s="832"/>
      <c r="BH58" s="832"/>
      <c r="BI58" s="833"/>
      <c r="BJ58" s="232"/>
      <c r="BK58" s="232"/>
      <c r="BL58" s="232"/>
      <c r="BM58" s="232"/>
      <c r="BN58" s="232"/>
      <c r="BO58" s="241"/>
      <c r="BP58" s="241"/>
      <c r="BQ58" s="238">
        <v>52</v>
      </c>
      <c r="BR58" s="239"/>
      <c r="BS58" s="782"/>
      <c r="BT58" s="783"/>
      <c r="BU58" s="783"/>
      <c r="BV58" s="783"/>
      <c r="BW58" s="783"/>
      <c r="BX58" s="783"/>
      <c r="BY58" s="783"/>
      <c r="BZ58" s="783"/>
      <c r="CA58" s="783"/>
      <c r="CB58" s="783"/>
      <c r="CC58" s="783"/>
      <c r="CD58" s="783"/>
      <c r="CE58" s="783"/>
      <c r="CF58" s="783"/>
      <c r="CG58" s="784"/>
      <c r="CH58" s="785"/>
      <c r="CI58" s="786"/>
      <c r="CJ58" s="786"/>
      <c r="CK58" s="786"/>
      <c r="CL58" s="787"/>
      <c r="CM58" s="785"/>
      <c r="CN58" s="786"/>
      <c r="CO58" s="786"/>
      <c r="CP58" s="786"/>
      <c r="CQ58" s="787"/>
      <c r="CR58" s="785"/>
      <c r="CS58" s="786"/>
      <c r="CT58" s="786"/>
      <c r="CU58" s="786"/>
      <c r="CV58" s="787"/>
      <c r="CW58" s="785"/>
      <c r="CX58" s="786"/>
      <c r="CY58" s="786"/>
      <c r="CZ58" s="786"/>
      <c r="DA58" s="787"/>
      <c r="DB58" s="785"/>
      <c r="DC58" s="786"/>
      <c r="DD58" s="786"/>
      <c r="DE58" s="786"/>
      <c r="DF58" s="787"/>
      <c r="DG58" s="785"/>
      <c r="DH58" s="786"/>
      <c r="DI58" s="786"/>
      <c r="DJ58" s="786"/>
      <c r="DK58" s="787"/>
      <c r="DL58" s="785"/>
      <c r="DM58" s="786"/>
      <c r="DN58" s="786"/>
      <c r="DO58" s="786"/>
      <c r="DP58" s="787"/>
      <c r="DQ58" s="785"/>
      <c r="DR58" s="786"/>
      <c r="DS58" s="786"/>
      <c r="DT58" s="786"/>
      <c r="DU58" s="787"/>
      <c r="DV58" s="782"/>
      <c r="DW58" s="783"/>
      <c r="DX58" s="783"/>
      <c r="DY58" s="783"/>
      <c r="DZ58" s="788"/>
      <c r="EA58" s="230"/>
    </row>
    <row r="59" spans="1:131" ht="26.25" customHeight="1" x14ac:dyDescent="0.15">
      <c r="A59" s="238">
        <v>32</v>
      </c>
      <c r="B59" s="749"/>
      <c r="C59" s="750"/>
      <c r="D59" s="750"/>
      <c r="E59" s="750"/>
      <c r="F59" s="750"/>
      <c r="G59" s="750"/>
      <c r="H59" s="750"/>
      <c r="I59" s="750"/>
      <c r="J59" s="750"/>
      <c r="K59" s="750"/>
      <c r="L59" s="750"/>
      <c r="M59" s="750"/>
      <c r="N59" s="750"/>
      <c r="O59" s="750"/>
      <c r="P59" s="751"/>
      <c r="Q59" s="835"/>
      <c r="R59" s="836"/>
      <c r="S59" s="836"/>
      <c r="T59" s="836"/>
      <c r="U59" s="836"/>
      <c r="V59" s="836"/>
      <c r="W59" s="836"/>
      <c r="X59" s="836"/>
      <c r="Y59" s="836"/>
      <c r="Z59" s="836"/>
      <c r="AA59" s="836"/>
      <c r="AB59" s="836"/>
      <c r="AC59" s="836"/>
      <c r="AD59" s="836"/>
      <c r="AE59" s="837"/>
      <c r="AF59" s="755"/>
      <c r="AG59" s="756"/>
      <c r="AH59" s="756"/>
      <c r="AI59" s="756"/>
      <c r="AJ59" s="757"/>
      <c r="AK59" s="839"/>
      <c r="AL59" s="836"/>
      <c r="AM59" s="836"/>
      <c r="AN59" s="836"/>
      <c r="AO59" s="836"/>
      <c r="AP59" s="836"/>
      <c r="AQ59" s="836"/>
      <c r="AR59" s="836"/>
      <c r="AS59" s="836"/>
      <c r="AT59" s="836"/>
      <c r="AU59" s="836"/>
      <c r="AV59" s="836"/>
      <c r="AW59" s="836"/>
      <c r="AX59" s="836"/>
      <c r="AY59" s="836"/>
      <c r="AZ59" s="838"/>
      <c r="BA59" s="838"/>
      <c r="BB59" s="838"/>
      <c r="BC59" s="838"/>
      <c r="BD59" s="838"/>
      <c r="BE59" s="832"/>
      <c r="BF59" s="832"/>
      <c r="BG59" s="832"/>
      <c r="BH59" s="832"/>
      <c r="BI59" s="833"/>
      <c r="BJ59" s="232"/>
      <c r="BK59" s="232"/>
      <c r="BL59" s="232"/>
      <c r="BM59" s="232"/>
      <c r="BN59" s="232"/>
      <c r="BO59" s="241"/>
      <c r="BP59" s="241"/>
      <c r="BQ59" s="238">
        <v>53</v>
      </c>
      <c r="BR59" s="239"/>
      <c r="BS59" s="782"/>
      <c r="BT59" s="783"/>
      <c r="BU59" s="783"/>
      <c r="BV59" s="783"/>
      <c r="BW59" s="783"/>
      <c r="BX59" s="783"/>
      <c r="BY59" s="783"/>
      <c r="BZ59" s="783"/>
      <c r="CA59" s="783"/>
      <c r="CB59" s="783"/>
      <c r="CC59" s="783"/>
      <c r="CD59" s="783"/>
      <c r="CE59" s="783"/>
      <c r="CF59" s="783"/>
      <c r="CG59" s="784"/>
      <c r="CH59" s="785"/>
      <c r="CI59" s="786"/>
      <c r="CJ59" s="786"/>
      <c r="CK59" s="786"/>
      <c r="CL59" s="787"/>
      <c r="CM59" s="785"/>
      <c r="CN59" s="786"/>
      <c r="CO59" s="786"/>
      <c r="CP59" s="786"/>
      <c r="CQ59" s="787"/>
      <c r="CR59" s="785"/>
      <c r="CS59" s="786"/>
      <c r="CT59" s="786"/>
      <c r="CU59" s="786"/>
      <c r="CV59" s="787"/>
      <c r="CW59" s="785"/>
      <c r="CX59" s="786"/>
      <c r="CY59" s="786"/>
      <c r="CZ59" s="786"/>
      <c r="DA59" s="787"/>
      <c r="DB59" s="785"/>
      <c r="DC59" s="786"/>
      <c r="DD59" s="786"/>
      <c r="DE59" s="786"/>
      <c r="DF59" s="787"/>
      <c r="DG59" s="785"/>
      <c r="DH59" s="786"/>
      <c r="DI59" s="786"/>
      <c r="DJ59" s="786"/>
      <c r="DK59" s="787"/>
      <c r="DL59" s="785"/>
      <c r="DM59" s="786"/>
      <c r="DN59" s="786"/>
      <c r="DO59" s="786"/>
      <c r="DP59" s="787"/>
      <c r="DQ59" s="785"/>
      <c r="DR59" s="786"/>
      <c r="DS59" s="786"/>
      <c r="DT59" s="786"/>
      <c r="DU59" s="787"/>
      <c r="DV59" s="782"/>
      <c r="DW59" s="783"/>
      <c r="DX59" s="783"/>
      <c r="DY59" s="783"/>
      <c r="DZ59" s="788"/>
      <c r="EA59" s="230"/>
    </row>
    <row r="60" spans="1:131" ht="26.25" customHeight="1" x14ac:dyDescent="0.15">
      <c r="A60" s="238">
        <v>33</v>
      </c>
      <c r="B60" s="749"/>
      <c r="C60" s="750"/>
      <c r="D60" s="750"/>
      <c r="E60" s="750"/>
      <c r="F60" s="750"/>
      <c r="G60" s="750"/>
      <c r="H60" s="750"/>
      <c r="I60" s="750"/>
      <c r="J60" s="750"/>
      <c r="K60" s="750"/>
      <c r="L60" s="750"/>
      <c r="M60" s="750"/>
      <c r="N60" s="750"/>
      <c r="O60" s="750"/>
      <c r="P60" s="751"/>
      <c r="Q60" s="835"/>
      <c r="R60" s="836"/>
      <c r="S60" s="836"/>
      <c r="T60" s="836"/>
      <c r="U60" s="836"/>
      <c r="V60" s="836"/>
      <c r="W60" s="836"/>
      <c r="X60" s="836"/>
      <c r="Y60" s="836"/>
      <c r="Z60" s="836"/>
      <c r="AA60" s="836"/>
      <c r="AB60" s="836"/>
      <c r="AC60" s="836"/>
      <c r="AD60" s="836"/>
      <c r="AE60" s="837"/>
      <c r="AF60" s="755"/>
      <c r="AG60" s="756"/>
      <c r="AH60" s="756"/>
      <c r="AI60" s="756"/>
      <c r="AJ60" s="757"/>
      <c r="AK60" s="839"/>
      <c r="AL60" s="836"/>
      <c r="AM60" s="836"/>
      <c r="AN60" s="836"/>
      <c r="AO60" s="836"/>
      <c r="AP60" s="836"/>
      <c r="AQ60" s="836"/>
      <c r="AR60" s="836"/>
      <c r="AS60" s="836"/>
      <c r="AT60" s="836"/>
      <c r="AU60" s="836"/>
      <c r="AV60" s="836"/>
      <c r="AW60" s="836"/>
      <c r="AX60" s="836"/>
      <c r="AY60" s="836"/>
      <c r="AZ60" s="838"/>
      <c r="BA60" s="838"/>
      <c r="BB60" s="838"/>
      <c r="BC60" s="838"/>
      <c r="BD60" s="838"/>
      <c r="BE60" s="832"/>
      <c r="BF60" s="832"/>
      <c r="BG60" s="832"/>
      <c r="BH60" s="832"/>
      <c r="BI60" s="833"/>
      <c r="BJ60" s="232"/>
      <c r="BK60" s="232"/>
      <c r="BL60" s="232"/>
      <c r="BM60" s="232"/>
      <c r="BN60" s="232"/>
      <c r="BO60" s="241"/>
      <c r="BP60" s="241"/>
      <c r="BQ60" s="238">
        <v>54</v>
      </c>
      <c r="BR60" s="239"/>
      <c r="BS60" s="782"/>
      <c r="BT60" s="783"/>
      <c r="BU60" s="783"/>
      <c r="BV60" s="783"/>
      <c r="BW60" s="783"/>
      <c r="BX60" s="783"/>
      <c r="BY60" s="783"/>
      <c r="BZ60" s="783"/>
      <c r="CA60" s="783"/>
      <c r="CB60" s="783"/>
      <c r="CC60" s="783"/>
      <c r="CD60" s="783"/>
      <c r="CE60" s="783"/>
      <c r="CF60" s="783"/>
      <c r="CG60" s="784"/>
      <c r="CH60" s="785"/>
      <c r="CI60" s="786"/>
      <c r="CJ60" s="786"/>
      <c r="CK60" s="786"/>
      <c r="CL60" s="787"/>
      <c r="CM60" s="785"/>
      <c r="CN60" s="786"/>
      <c r="CO60" s="786"/>
      <c r="CP60" s="786"/>
      <c r="CQ60" s="787"/>
      <c r="CR60" s="785"/>
      <c r="CS60" s="786"/>
      <c r="CT60" s="786"/>
      <c r="CU60" s="786"/>
      <c r="CV60" s="787"/>
      <c r="CW60" s="785"/>
      <c r="CX60" s="786"/>
      <c r="CY60" s="786"/>
      <c r="CZ60" s="786"/>
      <c r="DA60" s="787"/>
      <c r="DB60" s="785"/>
      <c r="DC60" s="786"/>
      <c r="DD60" s="786"/>
      <c r="DE60" s="786"/>
      <c r="DF60" s="787"/>
      <c r="DG60" s="785"/>
      <c r="DH60" s="786"/>
      <c r="DI60" s="786"/>
      <c r="DJ60" s="786"/>
      <c r="DK60" s="787"/>
      <c r="DL60" s="785"/>
      <c r="DM60" s="786"/>
      <c r="DN60" s="786"/>
      <c r="DO60" s="786"/>
      <c r="DP60" s="787"/>
      <c r="DQ60" s="785"/>
      <c r="DR60" s="786"/>
      <c r="DS60" s="786"/>
      <c r="DT60" s="786"/>
      <c r="DU60" s="787"/>
      <c r="DV60" s="782"/>
      <c r="DW60" s="783"/>
      <c r="DX60" s="783"/>
      <c r="DY60" s="783"/>
      <c r="DZ60" s="788"/>
      <c r="EA60" s="230"/>
    </row>
    <row r="61" spans="1:131" ht="26.25" customHeight="1" thickBot="1" x14ac:dyDescent="0.2">
      <c r="A61" s="238">
        <v>34</v>
      </c>
      <c r="B61" s="749"/>
      <c r="C61" s="750"/>
      <c r="D61" s="750"/>
      <c r="E61" s="750"/>
      <c r="F61" s="750"/>
      <c r="G61" s="750"/>
      <c r="H61" s="750"/>
      <c r="I61" s="750"/>
      <c r="J61" s="750"/>
      <c r="K61" s="750"/>
      <c r="L61" s="750"/>
      <c r="M61" s="750"/>
      <c r="N61" s="750"/>
      <c r="O61" s="750"/>
      <c r="P61" s="751"/>
      <c r="Q61" s="835"/>
      <c r="R61" s="836"/>
      <c r="S61" s="836"/>
      <c r="T61" s="836"/>
      <c r="U61" s="836"/>
      <c r="V61" s="836"/>
      <c r="W61" s="836"/>
      <c r="X61" s="836"/>
      <c r="Y61" s="836"/>
      <c r="Z61" s="836"/>
      <c r="AA61" s="836"/>
      <c r="AB61" s="836"/>
      <c r="AC61" s="836"/>
      <c r="AD61" s="836"/>
      <c r="AE61" s="837"/>
      <c r="AF61" s="755"/>
      <c r="AG61" s="756"/>
      <c r="AH61" s="756"/>
      <c r="AI61" s="756"/>
      <c r="AJ61" s="757"/>
      <c r="AK61" s="839"/>
      <c r="AL61" s="836"/>
      <c r="AM61" s="836"/>
      <c r="AN61" s="836"/>
      <c r="AO61" s="836"/>
      <c r="AP61" s="836"/>
      <c r="AQ61" s="836"/>
      <c r="AR61" s="836"/>
      <c r="AS61" s="836"/>
      <c r="AT61" s="836"/>
      <c r="AU61" s="836"/>
      <c r="AV61" s="836"/>
      <c r="AW61" s="836"/>
      <c r="AX61" s="836"/>
      <c r="AY61" s="836"/>
      <c r="AZ61" s="838"/>
      <c r="BA61" s="838"/>
      <c r="BB61" s="838"/>
      <c r="BC61" s="838"/>
      <c r="BD61" s="838"/>
      <c r="BE61" s="832"/>
      <c r="BF61" s="832"/>
      <c r="BG61" s="832"/>
      <c r="BH61" s="832"/>
      <c r="BI61" s="833"/>
      <c r="BJ61" s="232"/>
      <c r="BK61" s="232"/>
      <c r="BL61" s="232"/>
      <c r="BM61" s="232"/>
      <c r="BN61" s="232"/>
      <c r="BO61" s="241"/>
      <c r="BP61" s="241"/>
      <c r="BQ61" s="238">
        <v>55</v>
      </c>
      <c r="BR61" s="239"/>
      <c r="BS61" s="782"/>
      <c r="BT61" s="783"/>
      <c r="BU61" s="783"/>
      <c r="BV61" s="783"/>
      <c r="BW61" s="783"/>
      <c r="BX61" s="783"/>
      <c r="BY61" s="783"/>
      <c r="BZ61" s="783"/>
      <c r="CA61" s="783"/>
      <c r="CB61" s="783"/>
      <c r="CC61" s="783"/>
      <c r="CD61" s="783"/>
      <c r="CE61" s="783"/>
      <c r="CF61" s="783"/>
      <c r="CG61" s="784"/>
      <c r="CH61" s="785"/>
      <c r="CI61" s="786"/>
      <c r="CJ61" s="786"/>
      <c r="CK61" s="786"/>
      <c r="CL61" s="787"/>
      <c r="CM61" s="785"/>
      <c r="CN61" s="786"/>
      <c r="CO61" s="786"/>
      <c r="CP61" s="786"/>
      <c r="CQ61" s="787"/>
      <c r="CR61" s="785"/>
      <c r="CS61" s="786"/>
      <c r="CT61" s="786"/>
      <c r="CU61" s="786"/>
      <c r="CV61" s="787"/>
      <c r="CW61" s="785"/>
      <c r="CX61" s="786"/>
      <c r="CY61" s="786"/>
      <c r="CZ61" s="786"/>
      <c r="DA61" s="787"/>
      <c r="DB61" s="785"/>
      <c r="DC61" s="786"/>
      <c r="DD61" s="786"/>
      <c r="DE61" s="786"/>
      <c r="DF61" s="787"/>
      <c r="DG61" s="785"/>
      <c r="DH61" s="786"/>
      <c r="DI61" s="786"/>
      <c r="DJ61" s="786"/>
      <c r="DK61" s="787"/>
      <c r="DL61" s="785"/>
      <c r="DM61" s="786"/>
      <c r="DN61" s="786"/>
      <c r="DO61" s="786"/>
      <c r="DP61" s="787"/>
      <c r="DQ61" s="785"/>
      <c r="DR61" s="786"/>
      <c r="DS61" s="786"/>
      <c r="DT61" s="786"/>
      <c r="DU61" s="787"/>
      <c r="DV61" s="782"/>
      <c r="DW61" s="783"/>
      <c r="DX61" s="783"/>
      <c r="DY61" s="783"/>
      <c r="DZ61" s="788"/>
      <c r="EA61" s="230"/>
    </row>
    <row r="62" spans="1:131" ht="26.25" customHeight="1" x14ac:dyDescent="0.15">
      <c r="A62" s="238">
        <v>35</v>
      </c>
      <c r="B62" s="749"/>
      <c r="C62" s="750"/>
      <c r="D62" s="750"/>
      <c r="E62" s="750"/>
      <c r="F62" s="750"/>
      <c r="G62" s="750"/>
      <c r="H62" s="750"/>
      <c r="I62" s="750"/>
      <c r="J62" s="750"/>
      <c r="K62" s="750"/>
      <c r="L62" s="750"/>
      <c r="M62" s="750"/>
      <c r="N62" s="750"/>
      <c r="O62" s="750"/>
      <c r="P62" s="751"/>
      <c r="Q62" s="835"/>
      <c r="R62" s="836"/>
      <c r="S62" s="836"/>
      <c r="T62" s="836"/>
      <c r="U62" s="836"/>
      <c r="V62" s="836"/>
      <c r="W62" s="836"/>
      <c r="X62" s="836"/>
      <c r="Y62" s="836"/>
      <c r="Z62" s="836"/>
      <c r="AA62" s="836"/>
      <c r="AB62" s="836"/>
      <c r="AC62" s="836"/>
      <c r="AD62" s="836"/>
      <c r="AE62" s="837"/>
      <c r="AF62" s="755"/>
      <c r="AG62" s="756"/>
      <c r="AH62" s="756"/>
      <c r="AI62" s="756"/>
      <c r="AJ62" s="757"/>
      <c r="AK62" s="839"/>
      <c r="AL62" s="836"/>
      <c r="AM62" s="836"/>
      <c r="AN62" s="836"/>
      <c r="AO62" s="836"/>
      <c r="AP62" s="836"/>
      <c r="AQ62" s="836"/>
      <c r="AR62" s="836"/>
      <c r="AS62" s="836"/>
      <c r="AT62" s="836"/>
      <c r="AU62" s="836"/>
      <c r="AV62" s="836"/>
      <c r="AW62" s="836"/>
      <c r="AX62" s="836"/>
      <c r="AY62" s="836"/>
      <c r="AZ62" s="838"/>
      <c r="BA62" s="838"/>
      <c r="BB62" s="838"/>
      <c r="BC62" s="838"/>
      <c r="BD62" s="838"/>
      <c r="BE62" s="832"/>
      <c r="BF62" s="832"/>
      <c r="BG62" s="832"/>
      <c r="BH62" s="832"/>
      <c r="BI62" s="833"/>
      <c r="BJ62" s="847" t="s">
        <v>412</v>
      </c>
      <c r="BK62" s="806"/>
      <c r="BL62" s="806"/>
      <c r="BM62" s="806"/>
      <c r="BN62" s="807"/>
      <c r="BO62" s="241"/>
      <c r="BP62" s="241"/>
      <c r="BQ62" s="238">
        <v>56</v>
      </c>
      <c r="BR62" s="239"/>
      <c r="BS62" s="782"/>
      <c r="BT62" s="783"/>
      <c r="BU62" s="783"/>
      <c r="BV62" s="783"/>
      <c r="BW62" s="783"/>
      <c r="BX62" s="783"/>
      <c r="BY62" s="783"/>
      <c r="BZ62" s="783"/>
      <c r="CA62" s="783"/>
      <c r="CB62" s="783"/>
      <c r="CC62" s="783"/>
      <c r="CD62" s="783"/>
      <c r="CE62" s="783"/>
      <c r="CF62" s="783"/>
      <c r="CG62" s="784"/>
      <c r="CH62" s="785"/>
      <c r="CI62" s="786"/>
      <c r="CJ62" s="786"/>
      <c r="CK62" s="786"/>
      <c r="CL62" s="787"/>
      <c r="CM62" s="785"/>
      <c r="CN62" s="786"/>
      <c r="CO62" s="786"/>
      <c r="CP62" s="786"/>
      <c r="CQ62" s="787"/>
      <c r="CR62" s="785"/>
      <c r="CS62" s="786"/>
      <c r="CT62" s="786"/>
      <c r="CU62" s="786"/>
      <c r="CV62" s="787"/>
      <c r="CW62" s="785"/>
      <c r="CX62" s="786"/>
      <c r="CY62" s="786"/>
      <c r="CZ62" s="786"/>
      <c r="DA62" s="787"/>
      <c r="DB62" s="785"/>
      <c r="DC62" s="786"/>
      <c r="DD62" s="786"/>
      <c r="DE62" s="786"/>
      <c r="DF62" s="787"/>
      <c r="DG62" s="785"/>
      <c r="DH62" s="786"/>
      <c r="DI62" s="786"/>
      <c r="DJ62" s="786"/>
      <c r="DK62" s="787"/>
      <c r="DL62" s="785"/>
      <c r="DM62" s="786"/>
      <c r="DN62" s="786"/>
      <c r="DO62" s="786"/>
      <c r="DP62" s="787"/>
      <c r="DQ62" s="785"/>
      <c r="DR62" s="786"/>
      <c r="DS62" s="786"/>
      <c r="DT62" s="786"/>
      <c r="DU62" s="787"/>
      <c r="DV62" s="782"/>
      <c r="DW62" s="783"/>
      <c r="DX62" s="783"/>
      <c r="DY62" s="783"/>
      <c r="DZ62" s="788"/>
      <c r="EA62" s="230"/>
    </row>
    <row r="63" spans="1:131" ht="26.25" customHeight="1" thickBot="1" x14ac:dyDescent="0.2">
      <c r="A63" s="240" t="s">
        <v>393</v>
      </c>
      <c r="B63" s="789" t="s">
        <v>413</v>
      </c>
      <c r="C63" s="790"/>
      <c r="D63" s="790"/>
      <c r="E63" s="790"/>
      <c r="F63" s="790"/>
      <c r="G63" s="790"/>
      <c r="H63" s="790"/>
      <c r="I63" s="790"/>
      <c r="J63" s="790"/>
      <c r="K63" s="790"/>
      <c r="L63" s="790"/>
      <c r="M63" s="790"/>
      <c r="N63" s="790"/>
      <c r="O63" s="790"/>
      <c r="P63" s="791"/>
      <c r="Q63" s="840"/>
      <c r="R63" s="841"/>
      <c r="S63" s="841"/>
      <c r="T63" s="841"/>
      <c r="U63" s="841"/>
      <c r="V63" s="841"/>
      <c r="W63" s="841"/>
      <c r="X63" s="841"/>
      <c r="Y63" s="841"/>
      <c r="Z63" s="841"/>
      <c r="AA63" s="841"/>
      <c r="AB63" s="841"/>
      <c r="AC63" s="841"/>
      <c r="AD63" s="841"/>
      <c r="AE63" s="842"/>
      <c r="AF63" s="843">
        <v>79</v>
      </c>
      <c r="AG63" s="844"/>
      <c r="AH63" s="844"/>
      <c r="AI63" s="844"/>
      <c r="AJ63" s="845"/>
      <c r="AK63" s="846"/>
      <c r="AL63" s="841"/>
      <c r="AM63" s="841"/>
      <c r="AN63" s="841"/>
      <c r="AO63" s="841"/>
      <c r="AP63" s="844">
        <v>1449</v>
      </c>
      <c r="AQ63" s="844"/>
      <c r="AR63" s="844"/>
      <c r="AS63" s="844"/>
      <c r="AT63" s="844"/>
      <c r="AU63" s="844">
        <v>596</v>
      </c>
      <c r="AV63" s="844"/>
      <c r="AW63" s="844"/>
      <c r="AX63" s="844"/>
      <c r="AY63" s="844"/>
      <c r="AZ63" s="848"/>
      <c r="BA63" s="848"/>
      <c r="BB63" s="848"/>
      <c r="BC63" s="848"/>
      <c r="BD63" s="848"/>
      <c r="BE63" s="849"/>
      <c r="BF63" s="849"/>
      <c r="BG63" s="849"/>
      <c r="BH63" s="849"/>
      <c r="BI63" s="850"/>
      <c r="BJ63" s="851" t="s">
        <v>131</v>
      </c>
      <c r="BK63" s="852"/>
      <c r="BL63" s="852"/>
      <c r="BM63" s="852"/>
      <c r="BN63" s="853"/>
      <c r="BO63" s="241"/>
      <c r="BP63" s="241"/>
      <c r="BQ63" s="238">
        <v>57</v>
      </c>
      <c r="BR63" s="239"/>
      <c r="BS63" s="782"/>
      <c r="BT63" s="783"/>
      <c r="BU63" s="783"/>
      <c r="BV63" s="783"/>
      <c r="BW63" s="783"/>
      <c r="BX63" s="783"/>
      <c r="BY63" s="783"/>
      <c r="BZ63" s="783"/>
      <c r="CA63" s="783"/>
      <c r="CB63" s="783"/>
      <c r="CC63" s="783"/>
      <c r="CD63" s="783"/>
      <c r="CE63" s="783"/>
      <c r="CF63" s="783"/>
      <c r="CG63" s="784"/>
      <c r="CH63" s="785"/>
      <c r="CI63" s="786"/>
      <c r="CJ63" s="786"/>
      <c r="CK63" s="786"/>
      <c r="CL63" s="787"/>
      <c r="CM63" s="785"/>
      <c r="CN63" s="786"/>
      <c r="CO63" s="786"/>
      <c r="CP63" s="786"/>
      <c r="CQ63" s="787"/>
      <c r="CR63" s="785"/>
      <c r="CS63" s="786"/>
      <c r="CT63" s="786"/>
      <c r="CU63" s="786"/>
      <c r="CV63" s="787"/>
      <c r="CW63" s="785"/>
      <c r="CX63" s="786"/>
      <c r="CY63" s="786"/>
      <c r="CZ63" s="786"/>
      <c r="DA63" s="787"/>
      <c r="DB63" s="785"/>
      <c r="DC63" s="786"/>
      <c r="DD63" s="786"/>
      <c r="DE63" s="786"/>
      <c r="DF63" s="787"/>
      <c r="DG63" s="785"/>
      <c r="DH63" s="786"/>
      <c r="DI63" s="786"/>
      <c r="DJ63" s="786"/>
      <c r="DK63" s="787"/>
      <c r="DL63" s="785"/>
      <c r="DM63" s="786"/>
      <c r="DN63" s="786"/>
      <c r="DO63" s="786"/>
      <c r="DP63" s="787"/>
      <c r="DQ63" s="785"/>
      <c r="DR63" s="786"/>
      <c r="DS63" s="786"/>
      <c r="DT63" s="786"/>
      <c r="DU63" s="787"/>
      <c r="DV63" s="782"/>
      <c r="DW63" s="783"/>
      <c r="DX63" s="783"/>
      <c r="DY63" s="783"/>
      <c r="DZ63" s="788"/>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782"/>
      <c r="BT64" s="783"/>
      <c r="BU64" s="783"/>
      <c r="BV64" s="783"/>
      <c r="BW64" s="783"/>
      <c r="BX64" s="783"/>
      <c r="BY64" s="783"/>
      <c r="BZ64" s="783"/>
      <c r="CA64" s="783"/>
      <c r="CB64" s="783"/>
      <c r="CC64" s="783"/>
      <c r="CD64" s="783"/>
      <c r="CE64" s="783"/>
      <c r="CF64" s="783"/>
      <c r="CG64" s="784"/>
      <c r="CH64" s="785"/>
      <c r="CI64" s="786"/>
      <c r="CJ64" s="786"/>
      <c r="CK64" s="786"/>
      <c r="CL64" s="787"/>
      <c r="CM64" s="785"/>
      <c r="CN64" s="786"/>
      <c r="CO64" s="786"/>
      <c r="CP64" s="786"/>
      <c r="CQ64" s="787"/>
      <c r="CR64" s="785"/>
      <c r="CS64" s="786"/>
      <c r="CT64" s="786"/>
      <c r="CU64" s="786"/>
      <c r="CV64" s="787"/>
      <c r="CW64" s="785"/>
      <c r="CX64" s="786"/>
      <c r="CY64" s="786"/>
      <c r="CZ64" s="786"/>
      <c r="DA64" s="787"/>
      <c r="DB64" s="785"/>
      <c r="DC64" s="786"/>
      <c r="DD64" s="786"/>
      <c r="DE64" s="786"/>
      <c r="DF64" s="787"/>
      <c r="DG64" s="785"/>
      <c r="DH64" s="786"/>
      <c r="DI64" s="786"/>
      <c r="DJ64" s="786"/>
      <c r="DK64" s="787"/>
      <c r="DL64" s="785"/>
      <c r="DM64" s="786"/>
      <c r="DN64" s="786"/>
      <c r="DO64" s="786"/>
      <c r="DP64" s="787"/>
      <c r="DQ64" s="785"/>
      <c r="DR64" s="786"/>
      <c r="DS64" s="786"/>
      <c r="DT64" s="786"/>
      <c r="DU64" s="787"/>
      <c r="DV64" s="782"/>
      <c r="DW64" s="783"/>
      <c r="DX64" s="783"/>
      <c r="DY64" s="783"/>
      <c r="DZ64" s="788"/>
      <c r="EA64" s="230"/>
    </row>
    <row r="65" spans="1:131" ht="26.25" customHeight="1" thickBot="1" x14ac:dyDescent="0.2">
      <c r="A65" s="232" t="s">
        <v>414</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782"/>
      <c r="BT65" s="783"/>
      <c r="BU65" s="783"/>
      <c r="BV65" s="783"/>
      <c r="BW65" s="783"/>
      <c r="BX65" s="783"/>
      <c r="BY65" s="783"/>
      <c r="BZ65" s="783"/>
      <c r="CA65" s="783"/>
      <c r="CB65" s="783"/>
      <c r="CC65" s="783"/>
      <c r="CD65" s="783"/>
      <c r="CE65" s="783"/>
      <c r="CF65" s="783"/>
      <c r="CG65" s="784"/>
      <c r="CH65" s="785"/>
      <c r="CI65" s="786"/>
      <c r="CJ65" s="786"/>
      <c r="CK65" s="786"/>
      <c r="CL65" s="787"/>
      <c r="CM65" s="785"/>
      <c r="CN65" s="786"/>
      <c r="CO65" s="786"/>
      <c r="CP65" s="786"/>
      <c r="CQ65" s="787"/>
      <c r="CR65" s="785"/>
      <c r="CS65" s="786"/>
      <c r="CT65" s="786"/>
      <c r="CU65" s="786"/>
      <c r="CV65" s="787"/>
      <c r="CW65" s="785"/>
      <c r="CX65" s="786"/>
      <c r="CY65" s="786"/>
      <c r="CZ65" s="786"/>
      <c r="DA65" s="787"/>
      <c r="DB65" s="785"/>
      <c r="DC65" s="786"/>
      <c r="DD65" s="786"/>
      <c r="DE65" s="786"/>
      <c r="DF65" s="787"/>
      <c r="DG65" s="785"/>
      <c r="DH65" s="786"/>
      <c r="DI65" s="786"/>
      <c r="DJ65" s="786"/>
      <c r="DK65" s="787"/>
      <c r="DL65" s="785"/>
      <c r="DM65" s="786"/>
      <c r="DN65" s="786"/>
      <c r="DO65" s="786"/>
      <c r="DP65" s="787"/>
      <c r="DQ65" s="785"/>
      <c r="DR65" s="786"/>
      <c r="DS65" s="786"/>
      <c r="DT65" s="786"/>
      <c r="DU65" s="787"/>
      <c r="DV65" s="782"/>
      <c r="DW65" s="783"/>
      <c r="DX65" s="783"/>
      <c r="DY65" s="783"/>
      <c r="DZ65" s="788"/>
      <c r="EA65" s="230"/>
    </row>
    <row r="66" spans="1:131" ht="26.25" customHeight="1" x14ac:dyDescent="0.15">
      <c r="A66" s="729" t="s">
        <v>415</v>
      </c>
      <c r="B66" s="730"/>
      <c r="C66" s="730"/>
      <c r="D66" s="730"/>
      <c r="E66" s="730"/>
      <c r="F66" s="730"/>
      <c r="G66" s="730"/>
      <c r="H66" s="730"/>
      <c r="I66" s="730"/>
      <c r="J66" s="730"/>
      <c r="K66" s="730"/>
      <c r="L66" s="730"/>
      <c r="M66" s="730"/>
      <c r="N66" s="730"/>
      <c r="O66" s="730"/>
      <c r="P66" s="731"/>
      <c r="Q66" s="725" t="s">
        <v>397</v>
      </c>
      <c r="R66" s="721"/>
      <c r="S66" s="721"/>
      <c r="T66" s="721"/>
      <c r="U66" s="722"/>
      <c r="V66" s="725" t="s">
        <v>398</v>
      </c>
      <c r="W66" s="721"/>
      <c r="X66" s="721"/>
      <c r="Y66" s="721"/>
      <c r="Z66" s="722"/>
      <c r="AA66" s="725" t="s">
        <v>399</v>
      </c>
      <c r="AB66" s="721"/>
      <c r="AC66" s="721"/>
      <c r="AD66" s="721"/>
      <c r="AE66" s="722"/>
      <c r="AF66" s="854" t="s">
        <v>400</v>
      </c>
      <c r="AG66" s="815"/>
      <c r="AH66" s="815"/>
      <c r="AI66" s="815"/>
      <c r="AJ66" s="855"/>
      <c r="AK66" s="725" t="s">
        <v>416</v>
      </c>
      <c r="AL66" s="730"/>
      <c r="AM66" s="730"/>
      <c r="AN66" s="730"/>
      <c r="AO66" s="731"/>
      <c r="AP66" s="725" t="s">
        <v>417</v>
      </c>
      <c r="AQ66" s="721"/>
      <c r="AR66" s="721"/>
      <c r="AS66" s="721"/>
      <c r="AT66" s="722"/>
      <c r="AU66" s="725" t="s">
        <v>418</v>
      </c>
      <c r="AV66" s="721"/>
      <c r="AW66" s="721"/>
      <c r="AX66" s="721"/>
      <c r="AY66" s="722"/>
      <c r="AZ66" s="725" t="s">
        <v>381</v>
      </c>
      <c r="BA66" s="721"/>
      <c r="BB66" s="721"/>
      <c r="BC66" s="721"/>
      <c r="BD66" s="727"/>
      <c r="BE66" s="241"/>
      <c r="BF66" s="241"/>
      <c r="BG66" s="241"/>
      <c r="BH66" s="241"/>
      <c r="BI66" s="241"/>
      <c r="BJ66" s="241"/>
      <c r="BK66" s="241"/>
      <c r="BL66" s="241"/>
      <c r="BM66" s="241"/>
      <c r="BN66" s="241"/>
      <c r="BO66" s="241"/>
      <c r="BP66" s="241"/>
      <c r="BQ66" s="238">
        <v>60</v>
      </c>
      <c r="BR66" s="243"/>
      <c r="BS66" s="859"/>
      <c r="BT66" s="860"/>
      <c r="BU66" s="860"/>
      <c r="BV66" s="860"/>
      <c r="BW66" s="860"/>
      <c r="BX66" s="860"/>
      <c r="BY66" s="860"/>
      <c r="BZ66" s="860"/>
      <c r="CA66" s="860"/>
      <c r="CB66" s="860"/>
      <c r="CC66" s="860"/>
      <c r="CD66" s="860"/>
      <c r="CE66" s="860"/>
      <c r="CF66" s="860"/>
      <c r="CG66" s="865"/>
      <c r="CH66" s="862"/>
      <c r="CI66" s="863"/>
      <c r="CJ66" s="863"/>
      <c r="CK66" s="863"/>
      <c r="CL66" s="864"/>
      <c r="CM66" s="862"/>
      <c r="CN66" s="863"/>
      <c r="CO66" s="863"/>
      <c r="CP66" s="863"/>
      <c r="CQ66" s="864"/>
      <c r="CR66" s="862"/>
      <c r="CS66" s="863"/>
      <c r="CT66" s="863"/>
      <c r="CU66" s="863"/>
      <c r="CV66" s="864"/>
      <c r="CW66" s="862"/>
      <c r="CX66" s="863"/>
      <c r="CY66" s="863"/>
      <c r="CZ66" s="863"/>
      <c r="DA66" s="864"/>
      <c r="DB66" s="862"/>
      <c r="DC66" s="863"/>
      <c r="DD66" s="863"/>
      <c r="DE66" s="863"/>
      <c r="DF66" s="864"/>
      <c r="DG66" s="862"/>
      <c r="DH66" s="863"/>
      <c r="DI66" s="863"/>
      <c r="DJ66" s="863"/>
      <c r="DK66" s="864"/>
      <c r="DL66" s="862"/>
      <c r="DM66" s="863"/>
      <c r="DN66" s="863"/>
      <c r="DO66" s="863"/>
      <c r="DP66" s="864"/>
      <c r="DQ66" s="862"/>
      <c r="DR66" s="863"/>
      <c r="DS66" s="863"/>
      <c r="DT66" s="863"/>
      <c r="DU66" s="864"/>
      <c r="DV66" s="859"/>
      <c r="DW66" s="860"/>
      <c r="DX66" s="860"/>
      <c r="DY66" s="860"/>
      <c r="DZ66" s="861"/>
      <c r="EA66" s="230"/>
    </row>
    <row r="67" spans="1:131" ht="26.25" customHeight="1" thickBot="1" x14ac:dyDescent="0.2">
      <c r="A67" s="732"/>
      <c r="B67" s="733"/>
      <c r="C67" s="733"/>
      <c r="D67" s="733"/>
      <c r="E67" s="733"/>
      <c r="F67" s="733"/>
      <c r="G67" s="733"/>
      <c r="H67" s="733"/>
      <c r="I67" s="733"/>
      <c r="J67" s="733"/>
      <c r="K67" s="733"/>
      <c r="L67" s="733"/>
      <c r="M67" s="733"/>
      <c r="N67" s="733"/>
      <c r="O67" s="733"/>
      <c r="P67" s="734"/>
      <c r="Q67" s="726"/>
      <c r="R67" s="723"/>
      <c r="S67" s="723"/>
      <c r="T67" s="723"/>
      <c r="U67" s="724"/>
      <c r="V67" s="726"/>
      <c r="W67" s="723"/>
      <c r="X67" s="723"/>
      <c r="Y67" s="723"/>
      <c r="Z67" s="724"/>
      <c r="AA67" s="726"/>
      <c r="AB67" s="723"/>
      <c r="AC67" s="723"/>
      <c r="AD67" s="723"/>
      <c r="AE67" s="724"/>
      <c r="AF67" s="856"/>
      <c r="AG67" s="818"/>
      <c r="AH67" s="818"/>
      <c r="AI67" s="818"/>
      <c r="AJ67" s="857"/>
      <c r="AK67" s="858"/>
      <c r="AL67" s="733"/>
      <c r="AM67" s="733"/>
      <c r="AN67" s="733"/>
      <c r="AO67" s="734"/>
      <c r="AP67" s="726"/>
      <c r="AQ67" s="723"/>
      <c r="AR67" s="723"/>
      <c r="AS67" s="723"/>
      <c r="AT67" s="724"/>
      <c r="AU67" s="726"/>
      <c r="AV67" s="723"/>
      <c r="AW67" s="723"/>
      <c r="AX67" s="723"/>
      <c r="AY67" s="724"/>
      <c r="AZ67" s="726"/>
      <c r="BA67" s="723"/>
      <c r="BB67" s="723"/>
      <c r="BC67" s="723"/>
      <c r="BD67" s="728"/>
      <c r="BE67" s="241"/>
      <c r="BF67" s="241"/>
      <c r="BG67" s="241"/>
      <c r="BH67" s="241"/>
      <c r="BI67" s="241"/>
      <c r="BJ67" s="241"/>
      <c r="BK67" s="241"/>
      <c r="BL67" s="241"/>
      <c r="BM67" s="241"/>
      <c r="BN67" s="241"/>
      <c r="BO67" s="241"/>
      <c r="BP67" s="241"/>
      <c r="BQ67" s="238">
        <v>61</v>
      </c>
      <c r="BR67" s="243"/>
      <c r="BS67" s="859"/>
      <c r="BT67" s="860"/>
      <c r="BU67" s="860"/>
      <c r="BV67" s="860"/>
      <c r="BW67" s="860"/>
      <c r="BX67" s="860"/>
      <c r="BY67" s="860"/>
      <c r="BZ67" s="860"/>
      <c r="CA67" s="860"/>
      <c r="CB67" s="860"/>
      <c r="CC67" s="860"/>
      <c r="CD67" s="860"/>
      <c r="CE67" s="860"/>
      <c r="CF67" s="860"/>
      <c r="CG67" s="865"/>
      <c r="CH67" s="862"/>
      <c r="CI67" s="863"/>
      <c r="CJ67" s="863"/>
      <c r="CK67" s="863"/>
      <c r="CL67" s="864"/>
      <c r="CM67" s="862"/>
      <c r="CN67" s="863"/>
      <c r="CO67" s="863"/>
      <c r="CP67" s="863"/>
      <c r="CQ67" s="864"/>
      <c r="CR67" s="862"/>
      <c r="CS67" s="863"/>
      <c r="CT67" s="863"/>
      <c r="CU67" s="863"/>
      <c r="CV67" s="864"/>
      <c r="CW67" s="862"/>
      <c r="CX67" s="863"/>
      <c r="CY67" s="863"/>
      <c r="CZ67" s="863"/>
      <c r="DA67" s="864"/>
      <c r="DB67" s="862"/>
      <c r="DC67" s="863"/>
      <c r="DD67" s="863"/>
      <c r="DE67" s="863"/>
      <c r="DF67" s="864"/>
      <c r="DG67" s="862"/>
      <c r="DH67" s="863"/>
      <c r="DI67" s="863"/>
      <c r="DJ67" s="863"/>
      <c r="DK67" s="864"/>
      <c r="DL67" s="862"/>
      <c r="DM67" s="863"/>
      <c r="DN67" s="863"/>
      <c r="DO67" s="863"/>
      <c r="DP67" s="864"/>
      <c r="DQ67" s="862"/>
      <c r="DR67" s="863"/>
      <c r="DS67" s="863"/>
      <c r="DT67" s="863"/>
      <c r="DU67" s="864"/>
      <c r="DV67" s="859"/>
      <c r="DW67" s="860"/>
      <c r="DX67" s="860"/>
      <c r="DY67" s="860"/>
      <c r="DZ67" s="861"/>
      <c r="EA67" s="230"/>
    </row>
    <row r="68" spans="1:131" ht="26.25" customHeight="1" thickTop="1" x14ac:dyDescent="0.15">
      <c r="A68" s="236">
        <v>1</v>
      </c>
      <c r="B68" s="869" t="s">
        <v>571</v>
      </c>
      <c r="C68" s="870"/>
      <c r="D68" s="870"/>
      <c r="E68" s="870"/>
      <c r="F68" s="870"/>
      <c r="G68" s="870"/>
      <c r="H68" s="870"/>
      <c r="I68" s="870"/>
      <c r="J68" s="870"/>
      <c r="K68" s="870"/>
      <c r="L68" s="870"/>
      <c r="M68" s="870"/>
      <c r="N68" s="870"/>
      <c r="O68" s="870"/>
      <c r="P68" s="871"/>
      <c r="Q68" s="872">
        <v>967</v>
      </c>
      <c r="R68" s="866"/>
      <c r="S68" s="866"/>
      <c r="T68" s="866"/>
      <c r="U68" s="866"/>
      <c r="V68" s="866">
        <v>877</v>
      </c>
      <c r="W68" s="866"/>
      <c r="X68" s="866"/>
      <c r="Y68" s="866"/>
      <c r="Z68" s="866"/>
      <c r="AA68" s="866">
        <v>90</v>
      </c>
      <c r="AB68" s="866"/>
      <c r="AC68" s="866"/>
      <c r="AD68" s="866"/>
      <c r="AE68" s="866"/>
      <c r="AF68" s="866">
        <v>90</v>
      </c>
      <c r="AG68" s="866"/>
      <c r="AH68" s="866"/>
      <c r="AI68" s="866"/>
      <c r="AJ68" s="866"/>
      <c r="AK68" s="866" t="s">
        <v>570</v>
      </c>
      <c r="AL68" s="866"/>
      <c r="AM68" s="866"/>
      <c r="AN68" s="866"/>
      <c r="AO68" s="866"/>
      <c r="AP68" s="866">
        <v>1601</v>
      </c>
      <c r="AQ68" s="866"/>
      <c r="AR68" s="866"/>
      <c r="AS68" s="866"/>
      <c r="AT68" s="866"/>
      <c r="AU68" s="866">
        <v>214</v>
      </c>
      <c r="AV68" s="866"/>
      <c r="AW68" s="866"/>
      <c r="AX68" s="866"/>
      <c r="AY68" s="866"/>
      <c r="AZ68" s="867"/>
      <c r="BA68" s="867"/>
      <c r="BB68" s="867"/>
      <c r="BC68" s="867"/>
      <c r="BD68" s="868"/>
      <c r="BE68" s="241"/>
      <c r="BF68" s="241"/>
      <c r="BG68" s="241"/>
      <c r="BH68" s="241"/>
      <c r="BI68" s="241"/>
      <c r="BJ68" s="241"/>
      <c r="BK68" s="241"/>
      <c r="BL68" s="241"/>
      <c r="BM68" s="241"/>
      <c r="BN68" s="241"/>
      <c r="BO68" s="241"/>
      <c r="BP68" s="241"/>
      <c r="BQ68" s="238">
        <v>62</v>
      </c>
      <c r="BR68" s="243"/>
      <c r="BS68" s="859"/>
      <c r="BT68" s="860"/>
      <c r="BU68" s="860"/>
      <c r="BV68" s="860"/>
      <c r="BW68" s="860"/>
      <c r="BX68" s="860"/>
      <c r="BY68" s="860"/>
      <c r="BZ68" s="860"/>
      <c r="CA68" s="860"/>
      <c r="CB68" s="860"/>
      <c r="CC68" s="860"/>
      <c r="CD68" s="860"/>
      <c r="CE68" s="860"/>
      <c r="CF68" s="860"/>
      <c r="CG68" s="865"/>
      <c r="CH68" s="862"/>
      <c r="CI68" s="863"/>
      <c r="CJ68" s="863"/>
      <c r="CK68" s="863"/>
      <c r="CL68" s="864"/>
      <c r="CM68" s="862"/>
      <c r="CN68" s="863"/>
      <c r="CO68" s="863"/>
      <c r="CP68" s="863"/>
      <c r="CQ68" s="864"/>
      <c r="CR68" s="862"/>
      <c r="CS68" s="863"/>
      <c r="CT68" s="863"/>
      <c r="CU68" s="863"/>
      <c r="CV68" s="864"/>
      <c r="CW68" s="862"/>
      <c r="CX68" s="863"/>
      <c r="CY68" s="863"/>
      <c r="CZ68" s="863"/>
      <c r="DA68" s="864"/>
      <c r="DB68" s="862"/>
      <c r="DC68" s="863"/>
      <c r="DD68" s="863"/>
      <c r="DE68" s="863"/>
      <c r="DF68" s="864"/>
      <c r="DG68" s="862"/>
      <c r="DH68" s="863"/>
      <c r="DI68" s="863"/>
      <c r="DJ68" s="863"/>
      <c r="DK68" s="864"/>
      <c r="DL68" s="862"/>
      <c r="DM68" s="863"/>
      <c r="DN68" s="863"/>
      <c r="DO68" s="863"/>
      <c r="DP68" s="864"/>
      <c r="DQ68" s="862"/>
      <c r="DR68" s="863"/>
      <c r="DS68" s="863"/>
      <c r="DT68" s="863"/>
      <c r="DU68" s="864"/>
      <c r="DV68" s="859"/>
      <c r="DW68" s="860"/>
      <c r="DX68" s="860"/>
      <c r="DY68" s="860"/>
      <c r="DZ68" s="861"/>
      <c r="EA68" s="230"/>
    </row>
    <row r="69" spans="1:131" ht="26.25" customHeight="1" x14ac:dyDescent="0.15">
      <c r="A69" s="238">
        <v>2</v>
      </c>
      <c r="B69" s="873" t="s">
        <v>572</v>
      </c>
      <c r="C69" s="874"/>
      <c r="D69" s="874"/>
      <c r="E69" s="874"/>
      <c r="F69" s="874"/>
      <c r="G69" s="874"/>
      <c r="H69" s="874"/>
      <c r="I69" s="874"/>
      <c r="J69" s="874"/>
      <c r="K69" s="874"/>
      <c r="L69" s="874"/>
      <c r="M69" s="874"/>
      <c r="N69" s="874"/>
      <c r="O69" s="874"/>
      <c r="P69" s="875"/>
      <c r="Q69" s="876">
        <v>1142</v>
      </c>
      <c r="R69" s="830"/>
      <c r="S69" s="830"/>
      <c r="T69" s="830"/>
      <c r="U69" s="830"/>
      <c r="V69" s="830">
        <v>1112</v>
      </c>
      <c r="W69" s="830"/>
      <c r="X69" s="830"/>
      <c r="Y69" s="830"/>
      <c r="Z69" s="830"/>
      <c r="AA69" s="830">
        <v>30</v>
      </c>
      <c r="AB69" s="830"/>
      <c r="AC69" s="830"/>
      <c r="AD69" s="830"/>
      <c r="AE69" s="830"/>
      <c r="AF69" s="830">
        <v>30</v>
      </c>
      <c r="AG69" s="830"/>
      <c r="AH69" s="830"/>
      <c r="AI69" s="830"/>
      <c r="AJ69" s="830"/>
      <c r="AK69" s="830" t="s">
        <v>570</v>
      </c>
      <c r="AL69" s="830"/>
      <c r="AM69" s="830"/>
      <c r="AN69" s="830"/>
      <c r="AO69" s="830"/>
      <c r="AP69" s="830">
        <v>50</v>
      </c>
      <c r="AQ69" s="830"/>
      <c r="AR69" s="830"/>
      <c r="AS69" s="830"/>
      <c r="AT69" s="830"/>
      <c r="AU69" s="830">
        <v>11</v>
      </c>
      <c r="AV69" s="830"/>
      <c r="AW69" s="830"/>
      <c r="AX69" s="830"/>
      <c r="AY69" s="830"/>
      <c r="AZ69" s="832"/>
      <c r="BA69" s="832"/>
      <c r="BB69" s="832"/>
      <c r="BC69" s="832"/>
      <c r="BD69" s="833"/>
      <c r="BE69" s="241"/>
      <c r="BF69" s="241"/>
      <c r="BG69" s="241"/>
      <c r="BH69" s="241"/>
      <c r="BI69" s="241"/>
      <c r="BJ69" s="241"/>
      <c r="BK69" s="241"/>
      <c r="BL69" s="241"/>
      <c r="BM69" s="241"/>
      <c r="BN69" s="241"/>
      <c r="BO69" s="241"/>
      <c r="BP69" s="241"/>
      <c r="BQ69" s="238">
        <v>63</v>
      </c>
      <c r="BR69" s="243"/>
      <c r="BS69" s="859"/>
      <c r="BT69" s="860"/>
      <c r="BU69" s="860"/>
      <c r="BV69" s="860"/>
      <c r="BW69" s="860"/>
      <c r="BX69" s="860"/>
      <c r="BY69" s="860"/>
      <c r="BZ69" s="860"/>
      <c r="CA69" s="860"/>
      <c r="CB69" s="860"/>
      <c r="CC69" s="860"/>
      <c r="CD69" s="860"/>
      <c r="CE69" s="860"/>
      <c r="CF69" s="860"/>
      <c r="CG69" s="865"/>
      <c r="CH69" s="862"/>
      <c r="CI69" s="863"/>
      <c r="CJ69" s="863"/>
      <c r="CK69" s="863"/>
      <c r="CL69" s="864"/>
      <c r="CM69" s="862"/>
      <c r="CN69" s="863"/>
      <c r="CO69" s="863"/>
      <c r="CP69" s="863"/>
      <c r="CQ69" s="864"/>
      <c r="CR69" s="862"/>
      <c r="CS69" s="863"/>
      <c r="CT69" s="863"/>
      <c r="CU69" s="863"/>
      <c r="CV69" s="864"/>
      <c r="CW69" s="862"/>
      <c r="CX69" s="863"/>
      <c r="CY69" s="863"/>
      <c r="CZ69" s="863"/>
      <c r="DA69" s="864"/>
      <c r="DB69" s="862"/>
      <c r="DC69" s="863"/>
      <c r="DD69" s="863"/>
      <c r="DE69" s="863"/>
      <c r="DF69" s="864"/>
      <c r="DG69" s="862"/>
      <c r="DH69" s="863"/>
      <c r="DI69" s="863"/>
      <c r="DJ69" s="863"/>
      <c r="DK69" s="864"/>
      <c r="DL69" s="862"/>
      <c r="DM69" s="863"/>
      <c r="DN69" s="863"/>
      <c r="DO69" s="863"/>
      <c r="DP69" s="864"/>
      <c r="DQ69" s="862"/>
      <c r="DR69" s="863"/>
      <c r="DS69" s="863"/>
      <c r="DT69" s="863"/>
      <c r="DU69" s="864"/>
      <c r="DV69" s="859"/>
      <c r="DW69" s="860"/>
      <c r="DX69" s="860"/>
      <c r="DY69" s="860"/>
      <c r="DZ69" s="861"/>
      <c r="EA69" s="230"/>
    </row>
    <row r="70" spans="1:131" ht="26.25" customHeight="1" x14ac:dyDescent="0.15">
      <c r="A70" s="238">
        <v>3</v>
      </c>
      <c r="B70" s="873" t="s">
        <v>573</v>
      </c>
      <c r="C70" s="874"/>
      <c r="D70" s="874"/>
      <c r="E70" s="874"/>
      <c r="F70" s="874"/>
      <c r="G70" s="874"/>
      <c r="H70" s="874"/>
      <c r="I70" s="874"/>
      <c r="J70" s="874"/>
      <c r="K70" s="874"/>
      <c r="L70" s="874"/>
      <c r="M70" s="874"/>
      <c r="N70" s="874"/>
      <c r="O70" s="874"/>
      <c r="P70" s="875"/>
      <c r="Q70" s="876">
        <v>136</v>
      </c>
      <c r="R70" s="830"/>
      <c r="S70" s="830"/>
      <c r="T70" s="830"/>
      <c r="U70" s="830"/>
      <c r="V70" s="830">
        <v>133</v>
      </c>
      <c r="W70" s="830"/>
      <c r="X70" s="830"/>
      <c r="Y70" s="830"/>
      <c r="Z70" s="830"/>
      <c r="AA70" s="830">
        <v>4</v>
      </c>
      <c r="AB70" s="830"/>
      <c r="AC70" s="830"/>
      <c r="AD70" s="830"/>
      <c r="AE70" s="830"/>
      <c r="AF70" s="830">
        <v>4</v>
      </c>
      <c r="AG70" s="830"/>
      <c r="AH70" s="830"/>
      <c r="AI70" s="830"/>
      <c r="AJ70" s="830"/>
      <c r="AK70" s="830" t="s">
        <v>570</v>
      </c>
      <c r="AL70" s="830"/>
      <c r="AM70" s="830"/>
      <c r="AN70" s="830"/>
      <c r="AO70" s="830"/>
      <c r="AP70" s="830">
        <v>30</v>
      </c>
      <c r="AQ70" s="830"/>
      <c r="AR70" s="830"/>
      <c r="AS70" s="830"/>
      <c r="AT70" s="830"/>
      <c r="AU70" s="830">
        <v>2</v>
      </c>
      <c r="AV70" s="830"/>
      <c r="AW70" s="830"/>
      <c r="AX70" s="830"/>
      <c r="AY70" s="830"/>
      <c r="AZ70" s="832"/>
      <c r="BA70" s="832"/>
      <c r="BB70" s="832"/>
      <c r="BC70" s="832"/>
      <c r="BD70" s="833"/>
      <c r="BE70" s="241"/>
      <c r="BF70" s="241"/>
      <c r="BG70" s="241"/>
      <c r="BH70" s="241"/>
      <c r="BI70" s="241"/>
      <c r="BJ70" s="241"/>
      <c r="BK70" s="241"/>
      <c r="BL70" s="241"/>
      <c r="BM70" s="241"/>
      <c r="BN70" s="241"/>
      <c r="BO70" s="241"/>
      <c r="BP70" s="241"/>
      <c r="BQ70" s="238">
        <v>64</v>
      </c>
      <c r="BR70" s="243"/>
      <c r="BS70" s="859"/>
      <c r="BT70" s="860"/>
      <c r="BU70" s="860"/>
      <c r="BV70" s="860"/>
      <c r="BW70" s="860"/>
      <c r="BX70" s="860"/>
      <c r="BY70" s="860"/>
      <c r="BZ70" s="860"/>
      <c r="CA70" s="860"/>
      <c r="CB70" s="860"/>
      <c r="CC70" s="860"/>
      <c r="CD70" s="860"/>
      <c r="CE70" s="860"/>
      <c r="CF70" s="860"/>
      <c r="CG70" s="865"/>
      <c r="CH70" s="862"/>
      <c r="CI70" s="863"/>
      <c r="CJ70" s="863"/>
      <c r="CK70" s="863"/>
      <c r="CL70" s="864"/>
      <c r="CM70" s="862"/>
      <c r="CN70" s="863"/>
      <c r="CO70" s="863"/>
      <c r="CP70" s="863"/>
      <c r="CQ70" s="864"/>
      <c r="CR70" s="862"/>
      <c r="CS70" s="863"/>
      <c r="CT70" s="863"/>
      <c r="CU70" s="863"/>
      <c r="CV70" s="864"/>
      <c r="CW70" s="862"/>
      <c r="CX70" s="863"/>
      <c r="CY70" s="863"/>
      <c r="CZ70" s="863"/>
      <c r="DA70" s="864"/>
      <c r="DB70" s="862"/>
      <c r="DC70" s="863"/>
      <c r="DD70" s="863"/>
      <c r="DE70" s="863"/>
      <c r="DF70" s="864"/>
      <c r="DG70" s="862"/>
      <c r="DH70" s="863"/>
      <c r="DI70" s="863"/>
      <c r="DJ70" s="863"/>
      <c r="DK70" s="864"/>
      <c r="DL70" s="862"/>
      <c r="DM70" s="863"/>
      <c r="DN70" s="863"/>
      <c r="DO70" s="863"/>
      <c r="DP70" s="864"/>
      <c r="DQ70" s="862"/>
      <c r="DR70" s="863"/>
      <c r="DS70" s="863"/>
      <c r="DT70" s="863"/>
      <c r="DU70" s="864"/>
      <c r="DV70" s="859"/>
      <c r="DW70" s="860"/>
      <c r="DX70" s="860"/>
      <c r="DY70" s="860"/>
      <c r="DZ70" s="861"/>
      <c r="EA70" s="230"/>
    </row>
    <row r="71" spans="1:131" ht="26.25" customHeight="1" x14ac:dyDescent="0.15">
      <c r="A71" s="238">
        <v>4</v>
      </c>
      <c r="B71" s="873" t="s">
        <v>574</v>
      </c>
      <c r="C71" s="874"/>
      <c r="D71" s="874"/>
      <c r="E71" s="874"/>
      <c r="F71" s="874"/>
      <c r="G71" s="874"/>
      <c r="H71" s="874"/>
      <c r="I71" s="874"/>
      <c r="J71" s="874"/>
      <c r="K71" s="874"/>
      <c r="L71" s="874"/>
      <c r="M71" s="874"/>
      <c r="N71" s="874"/>
      <c r="O71" s="874"/>
      <c r="P71" s="875"/>
      <c r="Q71" s="876">
        <v>369</v>
      </c>
      <c r="R71" s="830"/>
      <c r="S71" s="830"/>
      <c r="T71" s="830"/>
      <c r="U71" s="830"/>
      <c r="V71" s="830">
        <v>170</v>
      </c>
      <c r="W71" s="830"/>
      <c r="X71" s="830"/>
      <c r="Y71" s="830"/>
      <c r="Z71" s="830"/>
      <c r="AA71" s="830">
        <v>199</v>
      </c>
      <c r="AB71" s="830"/>
      <c r="AC71" s="830"/>
      <c r="AD71" s="830"/>
      <c r="AE71" s="830"/>
      <c r="AF71" s="830">
        <v>199</v>
      </c>
      <c r="AG71" s="830"/>
      <c r="AH71" s="830"/>
      <c r="AI71" s="830"/>
      <c r="AJ71" s="830"/>
      <c r="AK71" s="830" t="s">
        <v>570</v>
      </c>
      <c r="AL71" s="830"/>
      <c r="AM71" s="830"/>
      <c r="AN71" s="830"/>
      <c r="AO71" s="830"/>
      <c r="AP71" s="830">
        <v>13</v>
      </c>
      <c r="AQ71" s="830"/>
      <c r="AR71" s="830"/>
      <c r="AS71" s="830"/>
      <c r="AT71" s="830"/>
      <c r="AU71" s="830">
        <v>1</v>
      </c>
      <c r="AV71" s="830"/>
      <c r="AW71" s="830"/>
      <c r="AX71" s="830"/>
      <c r="AY71" s="830"/>
      <c r="AZ71" s="832"/>
      <c r="BA71" s="832"/>
      <c r="BB71" s="832"/>
      <c r="BC71" s="832"/>
      <c r="BD71" s="833"/>
      <c r="BE71" s="241"/>
      <c r="BF71" s="241"/>
      <c r="BG71" s="241"/>
      <c r="BH71" s="241"/>
      <c r="BI71" s="241"/>
      <c r="BJ71" s="241"/>
      <c r="BK71" s="241"/>
      <c r="BL71" s="241"/>
      <c r="BM71" s="241"/>
      <c r="BN71" s="241"/>
      <c r="BO71" s="241"/>
      <c r="BP71" s="241"/>
      <c r="BQ71" s="238">
        <v>65</v>
      </c>
      <c r="BR71" s="243"/>
      <c r="BS71" s="859"/>
      <c r="BT71" s="860"/>
      <c r="BU71" s="860"/>
      <c r="BV71" s="860"/>
      <c r="BW71" s="860"/>
      <c r="BX71" s="860"/>
      <c r="BY71" s="860"/>
      <c r="BZ71" s="860"/>
      <c r="CA71" s="860"/>
      <c r="CB71" s="860"/>
      <c r="CC71" s="860"/>
      <c r="CD71" s="860"/>
      <c r="CE71" s="860"/>
      <c r="CF71" s="860"/>
      <c r="CG71" s="865"/>
      <c r="CH71" s="862"/>
      <c r="CI71" s="863"/>
      <c r="CJ71" s="863"/>
      <c r="CK71" s="863"/>
      <c r="CL71" s="864"/>
      <c r="CM71" s="862"/>
      <c r="CN71" s="863"/>
      <c r="CO71" s="863"/>
      <c r="CP71" s="863"/>
      <c r="CQ71" s="864"/>
      <c r="CR71" s="862"/>
      <c r="CS71" s="863"/>
      <c r="CT71" s="863"/>
      <c r="CU71" s="863"/>
      <c r="CV71" s="864"/>
      <c r="CW71" s="862"/>
      <c r="CX71" s="863"/>
      <c r="CY71" s="863"/>
      <c r="CZ71" s="863"/>
      <c r="DA71" s="864"/>
      <c r="DB71" s="862"/>
      <c r="DC71" s="863"/>
      <c r="DD71" s="863"/>
      <c r="DE71" s="863"/>
      <c r="DF71" s="864"/>
      <c r="DG71" s="862"/>
      <c r="DH71" s="863"/>
      <c r="DI71" s="863"/>
      <c r="DJ71" s="863"/>
      <c r="DK71" s="864"/>
      <c r="DL71" s="862"/>
      <c r="DM71" s="863"/>
      <c r="DN71" s="863"/>
      <c r="DO71" s="863"/>
      <c r="DP71" s="864"/>
      <c r="DQ71" s="862"/>
      <c r="DR71" s="863"/>
      <c r="DS71" s="863"/>
      <c r="DT71" s="863"/>
      <c r="DU71" s="864"/>
      <c r="DV71" s="859"/>
      <c r="DW71" s="860"/>
      <c r="DX71" s="860"/>
      <c r="DY71" s="860"/>
      <c r="DZ71" s="861"/>
      <c r="EA71" s="230"/>
    </row>
    <row r="72" spans="1:131" ht="26.25" customHeight="1" x14ac:dyDescent="0.15">
      <c r="A72" s="238">
        <v>5</v>
      </c>
      <c r="B72" s="873" t="s">
        <v>575</v>
      </c>
      <c r="C72" s="874"/>
      <c r="D72" s="874"/>
      <c r="E72" s="874"/>
      <c r="F72" s="874"/>
      <c r="G72" s="874"/>
      <c r="H72" s="874"/>
      <c r="I72" s="874"/>
      <c r="J72" s="874"/>
      <c r="K72" s="874"/>
      <c r="L72" s="874"/>
      <c r="M72" s="874"/>
      <c r="N72" s="874"/>
      <c r="O72" s="874"/>
      <c r="P72" s="875"/>
      <c r="Q72" s="876">
        <v>5</v>
      </c>
      <c r="R72" s="830"/>
      <c r="S72" s="830"/>
      <c r="T72" s="830"/>
      <c r="U72" s="830"/>
      <c r="V72" s="830">
        <v>0</v>
      </c>
      <c r="W72" s="830"/>
      <c r="X72" s="830"/>
      <c r="Y72" s="830"/>
      <c r="Z72" s="830"/>
      <c r="AA72" s="830">
        <v>4</v>
      </c>
      <c r="AB72" s="830"/>
      <c r="AC72" s="830"/>
      <c r="AD72" s="830"/>
      <c r="AE72" s="830"/>
      <c r="AF72" s="830">
        <v>4</v>
      </c>
      <c r="AG72" s="830"/>
      <c r="AH72" s="830"/>
      <c r="AI72" s="830"/>
      <c r="AJ72" s="830"/>
      <c r="AK72" s="830" t="s">
        <v>570</v>
      </c>
      <c r="AL72" s="830"/>
      <c r="AM72" s="830"/>
      <c r="AN72" s="830"/>
      <c r="AO72" s="830"/>
      <c r="AP72" s="830" t="s">
        <v>570</v>
      </c>
      <c r="AQ72" s="830"/>
      <c r="AR72" s="830"/>
      <c r="AS72" s="830"/>
      <c r="AT72" s="830"/>
      <c r="AU72" s="830" t="s">
        <v>570</v>
      </c>
      <c r="AV72" s="830"/>
      <c r="AW72" s="830"/>
      <c r="AX72" s="830"/>
      <c r="AY72" s="830"/>
      <c r="AZ72" s="832"/>
      <c r="BA72" s="832"/>
      <c r="BB72" s="832"/>
      <c r="BC72" s="832"/>
      <c r="BD72" s="833"/>
      <c r="BE72" s="241"/>
      <c r="BF72" s="241"/>
      <c r="BG72" s="241"/>
      <c r="BH72" s="241"/>
      <c r="BI72" s="241"/>
      <c r="BJ72" s="241"/>
      <c r="BK72" s="241"/>
      <c r="BL72" s="241"/>
      <c r="BM72" s="241"/>
      <c r="BN72" s="241"/>
      <c r="BO72" s="241"/>
      <c r="BP72" s="241"/>
      <c r="BQ72" s="238">
        <v>66</v>
      </c>
      <c r="BR72" s="243"/>
      <c r="BS72" s="859"/>
      <c r="BT72" s="860"/>
      <c r="BU72" s="860"/>
      <c r="BV72" s="860"/>
      <c r="BW72" s="860"/>
      <c r="BX72" s="860"/>
      <c r="BY72" s="860"/>
      <c r="BZ72" s="860"/>
      <c r="CA72" s="860"/>
      <c r="CB72" s="860"/>
      <c r="CC72" s="860"/>
      <c r="CD72" s="860"/>
      <c r="CE72" s="860"/>
      <c r="CF72" s="860"/>
      <c r="CG72" s="865"/>
      <c r="CH72" s="862"/>
      <c r="CI72" s="863"/>
      <c r="CJ72" s="863"/>
      <c r="CK72" s="863"/>
      <c r="CL72" s="864"/>
      <c r="CM72" s="862"/>
      <c r="CN72" s="863"/>
      <c r="CO72" s="863"/>
      <c r="CP72" s="863"/>
      <c r="CQ72" s="864"/>
      <c r="CR72" s="862"/>
      <c r="CS72" s="863"/>
      <c r="CT72" s="863"/>
      <c r="CU72" s="863"/>
      <c r="CV72" s="864"/>
      <c r="CW72" s="862"/>
      <c r="CX72" s="863"/>
      <c r="CY72" s="863"/>
      <c r="CZ72" s="863"/>
      <c r="DA72" s="864"/>
      <c r="DB72" s="862"/>
      <c r="DC72" s="863"/>
      <c r="DD72" s="863"/>
      <c r="DE72" s="863"/>
      <c r="DF72" s="864"/>
      <c r="DG72" s="862"/>
      <c r="DH72" s="863"/>
      <c r="DI72" s="863"/>
      <c r="DJ72" s="863"/>
      <c r="DK72" s="864"/>
      <c r="DL72" s="862"/>
      <c r="DM72" s="863"/>
      <c r="DN72" s="863"/>
      <c r="DO72" s="863"/>
      <c r="DP72" s="864"/>
      <c r="DQ72" s="862"/>
      <c r="DR72" s="863"/>
      <c r="DS72" s="863"/>
      <c r="DT72" s="863"/>
      <c r="DU72" s="864"/>
      <c r="DV72" s="859"/>
      <c r="DW72" s="860"/>
      <c r="DX72" s="860"/>
      <c r="DY72" s="860"/>
      <c r="DZ72" s="861"/>
      <c r="EA72" s="230"/>
    </row>
    <row r="73" spans="1:131" ht="26.25" customHeight="1" x14ac:dyDescent="0.15">
      <c r="A73" s="238">
        <v>6</v>
      </c>
      <c r="B73" s="873" t="s">
        <v>576</v>
      </c>
      <c r="C73" s="874"/>
      <c r="D73" s="874"/>
      <c r="E73" s="874"/>
      <c r="F73" s="874"/>
      <c r="G73" s="874"/>
      <c r="H73" s="874"/>
      <c r="I73" s="874"/>
      <c r="J73" s="874"/>
      <c r="K73" s="874"/>
      <c r="L73" s="874"/>
      <c r="M73" s="874"/>
      <c r="N73" s="874"/>
      <c r="O73" s="874"/>
      <c r="P73" s="875"/>
      <c r="Q73" s="876">
        <v>110</v>
      </c>
      <c r="R73" s="830"/>
      <c r="S73" s="830"/>
      <c r="T73" s="830"/>
      <c r="U73" s="830"/>
      <c r="V73" s="830">
        <v>18</v>
      </c>
      <c r="W73" s="830"/>
      <c r="X73" s="830"/>
      <c r="Y73" s="830"/>
      <c r="Z73" s="830"/>
      <c r="AA73" s="830">
        <v>92</v>
      </c>
      <c r="AB73" s="830"/>
      <c r="AC73" s="830"/>
      <c r="AD73" s="830"/>
      <c r="AE73" s="830"/>
      <c r="AF73" s="830">
        <v>92</v>
      </c>
      <c r="AG73" s="830"/>
      <c r="AH73" s="830"/>
      <c r="AI73" s="830"/>
      <c r="AJ73" s="830"/>
      <c r="AK73" s="830" t="s">
        <v>570</v>
      </c>
      <c r="AL73" s="830"/>
      <c r="AM73" s="830"/>
      <c r="AN73" s="830"/>
      <c r="AO73" s="830"/>
      <c r="AP73" s="830" t="s">
        <v>570</v>
      </c>
      <c r="AQ73" s="830"/>
      <c r="AR73" s="830"/>
      <c r="AS73" s="830"/>
      <c r="AT73" s="830"/>
      <c r="AU73" s="830" t="s">
        <v>570</v>
      </c>
      <c r="AV73" s="830"/>
      <c r="AW73" s="830"/>
      <c r="AX73" s="830"/>
      <c r="AY73" s="830"/>
      <c r="AZ73" s="832"/>
      <c r="BA73" s="832"/>
      <c r="BB73" s="832"/>
      <c r="BC73" s="832"/>
      <c r="BD73" s="833"/>
      <c r="BE73" s="241"/>
      <c r="BF73" s="241"/>
      <c r="BG73" s="241"/>
      <c r="BH73" s="241"/>
      <c r="BI73" s="241"/>
      <c r="BJ73" s="241"/>
      <c r="BK73" s="241"/>
      <c r="BL73" s="241"/>
      <c r="BM73" s="241"/>
      <c r="BN73" s="241"/>
      <c r="BO73" s="241"/>
      <c r="BP73" s="241"/>
      <c r="BQ73" s="238">
        <v>67</v>
      </c>
      <c r="BR73" s="243"/>
      <c r="BS73" s="859"/>
      <c r="BT73" s="860"/>
      <c r="BU73" s="860"/>
      <c r="BV73" s="860"/>
      <c r="BW73" s="860"/>
      <c r="BX73" s="860"/>
      <c r="BY73" s="860"/>
      <c r="BZ73" s="860"/>
      <c r="CA73" s="860"/>
      <c r="CB73" s="860"/>
      <c r="CC73" s="860"/>
      <c r="CD73" s="860"/>
      <c r="CE73" s="860"/>
      <c r="CF73" s="860"/>
      <c r="CG73" s="865"/>
      <c r="CH73" s="862"/>
      <c r="CI73" s="863"/>
      <c r="CJ73" s="863"/>
      <c r="CK73" s="863"/>
      <c r="CL73" s="864"/>
      <c r="CM73" s="862"/>
      <c r="CN73" s="863"/>
      <c r="CO73" s="863"/>
      <c r="CP73" s="863"/>
      <c r="CQ73" s="864"/>
      <c r="CR73" s="862"/>
      <c r="CS73" s="863"/>
      <c r="CT73" s="863"/>
      <c r="CU73" s="863"/>
      <c r="CV73" s="864"/>
      <c r="CW73" s="862"/>
      <c r="CX73" s="863"/>
      <c r="CY73" s="863"/>
      <c r="CZ73" s="863"/>
      <c r="DA73" s="864"/>
      <c r="DB73" s="862"/>
      <c r="DC73" s="863"/>
      <c r="DD73" s="863"/>
      <c r="DE73" s="863"/>
      <c r="DF73" s="864"/>
      <c r="DG73" s="862"/>
      <c r="DH73" s="863"/>
      <c r="DI73" s="863"/>
      <c r="DJ73" s="863"/>
      <c r="DK73" s="864"/>
      <c r="DL73" s="862"/>
      <c r="DM73" s="863"/>
      <c r="DN73" s="863"/>
      <c r="DO73" s="863"/>
      <c r="DP73" s="864"/>
      <c r="DQ73" s="862"/>
      <c r="DR73" s="863"/>
      <c r="DS73" s="863"/>
      <c r="DT73" s="863"/>
      <c r="DU73" s="864"/>
      <c r="DV73" s="859"/>
      <c r="DW73" s="860"/>
      <c r="DX73" s="860"/>
      <c r="DY73" s="860"/>
      <c r="DZ73" s="861"/>
      <c r="EA73" s="230"/>
    </row>
    <row r="74" spans="1:131" ht="26.25" customHeight="1" x14ac:dyDescent="0.15">
      <c r="A74" s="238">
        <v>7</v>
      </c>
      <c r="B74" s="873" t="s">
        <v>577</v>
      </c>
      <c r="C74" s="874"/>
      <c r="D74" s="874"/>
      <c r="E74" s="874"/>
      <c r="F74" s="874"/>
      <c r="G74" s="874"/>
      <c r="H74" s="874"/>
      <c r="I74" s="874"/>
      <c r="J74" s="874"/>
      <c r="K74" s="874"/>
      <c r="L74" s="874"/>
      <c r="M74" s="874"/>
      <c r="N74" s="874"/>
      <c r="O74" s="874"/>
      <c r="P74" s="875"/>
      <c r="Q74" s="876">
        <v>135</v>
      </c>
      <c r="R74" s="830"/>
      <c r="S74" s="830"/>
      <c r="T74" s="830"/>
      <c r="U74" s="830"/>
      <c r="V74" s="830">
        <v>126</v>
      </c>
      <c r="W74" s="830"/>
      <c r="X74" s="830"/>
      <c r="Y74" s="830"/>
      <c r="Z74" s="830"/>
      <c r="AA74" s="830">
        <v>9</v>
      </c>
      <c r="AB74" s="830"/>
      <c r="AC74" s="830"/>
      <c r="AD74" s="830"/>
      <c r="AE74" s="830"/>
      <c r="AF74" s="830">
        <v>9</v>
      </c>
      <c r="AG74" s="830"/>
      <c r="AH74" s="830"/>
      <c r="AI74" s="830"/>
      <c r="AJ74" s="830"/>
      <c r="AK74" s="830" t="s">
        <v>570</v>
      </c>
      <c r="AL74" s="830"/>
      <c r="AM74" s="830"/>
      <c r="AN74" s="830"/>
      <c r="AO74" s="830"/>
      <c r="AP74" s="830" t="s">
        <v>570</v>
      </c>
      <c r="AQ74" s="830"/>
      <c r="AR74" s="830"/>
      <c r="AS74" s="830"/>
      <c r="AT74" s="830"/>
      <c r="AU74" s="830" t="s">
        <v>570</v>
      </c>
      <c r="AV74" s="830"/>
      <c r="AW74" s="830"/>
      <c r="AX74" s="830"/>
      <c r="AY74" s="830"/>
      <c r="AZ74" s="832"/>
      <c r="BA74" s="832"/>
      <c r="BB74" s="832"/>
      <c r="BC74" s="832"/>
      <c r="BD74" s="833"/>
      <c r="BE74" s="241"/>
      <c r="BF74" s="241"/>
      <c r="BG74" s="241"/>
      <c r="BH74" s="241"/>
      <c r="BI74" s="241"/>
      <c r="BJ74" s="241"/>
      <c r="BK74" s="241"/>
      <c r="BL74" s="241"/>
      <c r="BM74" s="241"/>
      <c r="BN74" s="241"/>
      <c r="BO74" s="241"/>
      <c r="BP74" s="241"/>
      <c r="BQ74" s="238">
        <v>68</v>
      </c>
      <c r="BR74" s="243"/>
      <c r="BS74" s="859"/>
      <c r="BT74" s="860"/>
      <c r="BU74" s="860"/>
      <c r="BV74" s="860"/>
      <c r="BW74" s="860"/>
      <c r="BX74" s="860"/>
      <c r="BY74" s="860"/>
      <c r="BZ74" s="860"/>
      <c r="CA74" s="860"/>
      <c r="CB74" s="860"/>
      <c r="CC74" s="860"/>
      <c r="CD74" s="860"/>
      <c r="CE74" s="860"/>
      <c r="CF74" s="860"/>
      <c r="CG74" s="865"/>
      <c r="CH74" s="862"/>
      <c r="CI74" s="863"/>
      <c r="CJ74" s="863"/>
      <c r="CK74" s="863"/>
      <c r="CL74" s="864"/>
      <c r="CM74" s="862"/>
      <c r="CN74" s="863"/>
      <c r="CO74" s="863"/>
      <c r="CP74" s="863"/>
      <c r="CQ74" s="864"/>
      <c r="CR74" s="862"/>
      <c r="CS74" s="863"/>
      <c r="CT74" s="863"/>
      <c r="CU74" s="863"/>
      <c r="CV74" s="864"/>
      <c r="CW74" s="862"/>
      <c r="CX74" s="863"/>
      <c r="CY74" s="863"/>
      <c r="CZ74" s="863"/>
      <c r="DA74" s="864"/>
      <c r="DB74" s="862"/>
      <c r="DC74" s="863"/>
      <c r="DD74" s="863"/>
      <c r="DE74" s="863"/>
      <c r="DF74" s="864"/>
      <c r="DG74" s="862"/>
      <c r="DH74" s="863"/>
      <c r="DI74" s="863"/>
      <c r="DJ74" s="863"/>
      <c r="DK74" s="864"/>
      <c r="DL74" s="862"/>
      <c r="DM74" s="863"/>
      <c r="DN74" s="863"/>
      <c r="DO74" s="863"/>
      <c r="DP74" s="864"/>
      <c r="DQ74" s="862"/>
      <c r="DR74" s="863"/>
      <c r="DS74" s="863"/>
      <c r="DT74" s="863"/>
      <c r="DU74" s="864"/>
      <c r="DV74" s="859"/>
      <c r="DW74" s="860"/>
      <c r="DX74" s="860"/>
      <c r="DY74" s="860"/>
      <c r="DZ74" s="861"/>
      <c r="EA74" s="230"/>
    </row>
    <row r="75" spans="1:131" ht="26.25" customHeight="1" x14ac:dyDescent="0.15">
      <c r="A75" s="238">
        <v>8</v>
      </c>
      <c r="B75" s="873" t="s">
        <v>578</v>
      </c>
      <c r="C75" s="874"/>
      <c r="D75" s="874"/>
      <c r="E75" s="874"/>
      <c r="F75" s="874"/>
      <c r="G75" s="874"/>
      <c r="H75" s="874"/>
      <c r="I75" s="874"/>
      <c r="J75" s="874"/>
      <c r="K75" s="874"/>
      <c r="L75" s="874"/>
      <c r="M75" s="874"/>
      <c r="N75" s="874"/>
      <c r="O75" s="874"/>
      <c r="P75" s="875"/>
      <c r="Q75" s="877">
        <v>3291</v>
      </c>
      <c r="R75" s="878"/>
      <c r="S75" s="878"/>
      <c r="T75" s="878"/>
      <c r="U75" s="834"/>
      <c r="V75" s="879">
        <v>2907</v>
      </c>
      <c r="W75" s="878"/>
      <c r="X75" s="878"/>
      <c r="Y75" s="878"/>
      <c r="Z75" s="834"/>
      <c r="AA75" s="879">
        <v>384</v>
      </c>
      <c r="AB75" s="878"/>
      <c r="AC75" s="878"/>
      <c r="AD75" s="878"/>
      <c r="AE75" s="834"/>
      <c r="AF75" s="879">
        <v>384</v>
      </c>
      <c r="AG75" s="878"/>
      <c r="AH75" s="878"/>
      <c r="AI75" s="878"/>
      <c r="AJ75" s="834"/>
      <c r="AK75" s="879">
        <v>3</v>
      </c>
      <c r="AL75" s="878"/>
      <c r="AM75" s="878"/>
      <c r="AN75" s="878"/>
      <c r="AO75" s="834"/>
      <c r="AP75" s="879" t="s">
        <v>570</v>
      </c>
      <c r="AQ75" s="878"/>
      <c r="AR75" s="878"/>
      <c r="AS75" s="878"/>
      <c r="AT75" s="834"/>
      <c r="AU75" s="879" t="s">
        <v>570</v>
      </c>
      <c r="AV75" s="878"/>
      <c r="AW75" s="878"/>
      <c r="AX75" s="878"/>
      <c r="AY75" s="834"/>
      <c r="AZ75" s="832"/>
      <c r="BA75" s="832"/>
      <c r="BB75" s="832"/>
      <c r="BC75" s="832"/>
      <c r="BD75" s="833"/>
      <c r="BE75" s="241"/>
      <c r="BF75" s="241"/>
      <c r="BG75" s="241"/>
      <c r="BH75" s="241"/>
      <c r="BI75" s="241"/>
      <c r="BJ75" s="241"/>
      <c r="BK75" s="241"/>
      <c r="BL75" s="241"/>
      <c r="BM75" s="241"/>
      <c r="BN75" s="241"/>
      <c r="BO75" s="241"/>
      <c r="BP75" s="241"/>
      <c r="BQ75" s="238">
        <v>69</v>
      </c>
      <c r="BR75" s="243"/>
      <c r="BS75" s="859"/>
      <c r="BT75" s="860"/>
      <c r="BU75" s="860"/>
      <c r="BV75" s="860"/>
      <c r="BW75" s="860"/>
      <c r="BX75" s="860"/>
      <c r="BY75" s="860"/>
      <c r="BZ75" s="860"/>
      <c r="CA75" s="860"/>
      <c r="CB75" s="860"/>
      <c r="CC75" s="860"/>
      <c r="CD75" s="860"/>
      <c r="CE75" s="860"/>
      <c r="CF75" s="860"/>
      <c r="CG75" s="865"/>
      <c r="CH75" s="862"/>
      <c r="CI75" s="863"/>
      <c r="CJ75" s="863"/>
      <c r="CK75" s="863"/>
      <c r="CL75" s="864"/>
      <c r="CM75" s="862"/>
      <c r="CN75" s="863"/>
      <c r="CO75" s="863"/>
      <c r="CP75" s="863"/>
      <c r="CQ75" s="864"/>
      <c r="CR75" s="862"/>
      <c r="CS75" s="863"/>
      <c r="CT75" s="863"/>
      <c r="CU75" s="863"/>
      <c r="CV75" s="864"/>
      <c r="CW75" s="862"/>
      <c r="CX75" s="863"/>
      <c r="CY75" s="863"/>
      <c r="CZ75" s="863"/>
      <c r="DA75" s="864"/>
      <c r="DB75" s="862"/>
      <c r="DC75" s="863"/>
      <c r="DD75" s="863"/>
      <c r="DE75" s="863"/>
      <c r="DF75" s="864"/>
      <c r="DG75" s="862"/>
      <c r="DH75" s="863"/>
      <c r="DI75" s="863"/>
      <c r="DJ75" s="863"/>
      <c r="DK75" s="864"/>
      <c r="DL75" s="862"/>
      <c r="DM75" s="863"/>
      <c r="DN75" s="863"/>
      <c r="DO75" s="863"/>
      <c r="DP75" s="864"/>
      <c r="DQ75" s="862"/>
      <c r="DR75" s="863"/>
      <c r="DS75" s="863"/>
      <c r="DT75" s="863"/>
      <c r="DU75" s="864"/>
      <c r="DV75" s="859"/>
      <c r="DW75" s="860"/>
      <c r="DX75" s="860"/>
      <c r="DY75" s="860"/>
      <c r="DZ75" s="861"/>
      <c r="EA75" s="230"/>
    </row>
    <row r="76" spans="1:131" ht="26.25" customHeight="1" x14ac:dyDescent="0.15">
      <c r="A76" s="238">
        <v>9</v>
      </c>
      <c r="B76" s="873" t="s">
        <v>579</v>
      </c>
      <c r="C76" s="874"/>
      <c r="D76" s="874"/>
      <c r="E76" s="874"/>
      <c r="F76" s="874"/>
      <c r="G76" s="874"/>
      <c r="H76" s="874"/>
      <c r="I76" s="874"/>
      <c r="J76" s="874"/>
      <c r="K76" s="874"/>
      <c r="L76" s="874"/>
      <c r="M76" s="874"/>
      <c r="N76" s="874"/>
      <c r="O76" s="874"/>
      <c r="P76" s="875"/>
      <c r="Q76" s="877">
        <v>9</v>
      </c>
      <c r="R76" s="878"/>
      <c r="S76" s="878"/>
      <c r="T76" s="878"/>
      <c r="U76" s="834"/>
      <c r="V76" s="879">
        <v>9</v>
      </c>
      <c r="W76" s="878"/>
      <c r="X76" s="878"/>
      <c r="Y76" s="878"/>
      <c r="Z76" s="834"/>
      <c r="AA76" s="879">
        <v>0</v>
      </c>
      <c r="AB76" s="878"/>
      <c r="AC76" s="878"/>
      <c r="AD76" s="878"/>
      <c r="AE76" s="834"/>
      <c r="AF76" s="879">
        <v>0</v>
      </c>
      <c r="AG76" s="878"/>
      <c r="AH76" s="878"/>
      <c r="AI76" s="878"/>
      <c r="AJ76" s="834"/>
      <c r="AK76" s="879" t="s">
        <v>570</v>
      </c>
      <c r="AL76" s="878"/>
      <c r="AM76" s="878"/>
      <c r="AN76" s="878"/>
      <c r="AO76" s="834"/>
      <c r="AP76" s="879" t="s">
        <v>570</v>
      </c>
      <c r="AQ76" s="878"/>
      <c r="AR76" s="878"/>
      <c r="AS76" s="878"/>
      <c r="AT76" s="834"/>
      <c r="AU76" s="879" t="s">
        <v>570</v>
      </c>
      <c r="AV76" s="878"/>
      <c r="AW76" s="878"/>
      <c r="AX76" s="878"/>
      <c r="AY76" s="834"/>
      <c r="AZ76" s="832"/>
      <c r="BA76" s="832"/>
      <c r="BB76" s="832"/>
      <c r="BC76" s="832"/>
      <c r="BD76" s="833"/>
      <c r="BE76" s="241"/>
      <c r="BF76" s="241"/>
      <c r="BG76" s="241"/>
      <c r="BH76" s="241"/>
      <c r="BI76" s="241"/>
      <c r="BJ76" s="241"/>
      <c r="BK76" s="241"/>
      <c r="BL76" s="241"/>
      <c r="BM76" s="241"/>
      <c r="BN76" s="241"/>
      <c r="BO76" s="241"/>
      <c r="BP76" s="241"/>
      <c r="BQ76" s="238">
        <v>70</v>
      </c>
      <c r="BR76" s="243"/>
      <c r="BS76" s="859"/>
      <c r="BT76" s="860"/>
      <c r="BU76" s="860"/>
      <c r="BV76" s="860"/>
      <c r="BW76" s="860"/>
      <c r="BX76" s="860"/>
      <c r="BY76" s="860"/>
      <c r="BZ76" s="860"/>
      <c r="CA76" s="860"/>
      <c r="CB76" s="860"/>
      <c r="CC76" s="860"/>
      <c r="CD76" s="860"/>
      <c r="CE76" s="860"/>
      <c r="CF76" s="860"/>
      <c r="CG76" s="865"/>
      <c r="CH76" s="862"/>
      <c r="CI76" s="863"/>
      <c r="CJ76" s="863"/>
      <c r="CK76" s="863"/>
      <c r="CL76" s="864"/>
      <c r="CM76" s="862"/>
      <c r="CN76" s="863"/>
      <c r="CO76" s="863"/>
      <c r="CP76" s="863"/>
      <c r="CQ76" s="864"/>
      <c r="CR76" s="862"/>
      <c r="CS76" s="863"/>
      <c r="CT76" s="863"/>
      <c r="CU76" s="863"/>
      <c r="CV76" s="864"/>
      <c r="CW76" s="862"/>
      <c r="CX76" s="863"/>
      <c r="CY76" s="863"/>
      <c r="CZ76" s="863"/>
      <c r="DA76" s="864"/>
      <c r="DB76" s="862"/>
      <c r="DC76" s="863"/>
      <c r="DD76" s="863"/>
      <c r="DE76" s="863"/>
      <c r="DF76" s="864"/>
      <c r="DG76" s="862"/>
      <c r="DH76" s="863"/>
      <c r="DI76" s="863"/>
      <c r="DJ76" s="863"/>
      <c r="DK76" s="864"/>
      <c r="DL76" s="862"/>
      <c r="DM76" s="863"/>
      <c r="DN76" s="863"/>
      <c r="DO76" s="863"/>
      <c r="DP76" s="864"/>
      <c r="DQ76" s="862"/>
      <c r="DR76" s="863"/>
      <c r="DS76" s="863"/>
      <c r="DT76" s="863"/>
      <c r="DU76" s="864"/>
      <c r="DV76" s="859"/>
      <c r="DW76" s="860"/>
      <c r="DX76" s="860"/>
      <c r="DY76" s="860"/>
      <c r="DZ76" s="861"/>
      <c r="EA76" s="230"/>
    </row>
    <row r="77" spans="1:131" ht="26.25" customHeight="1" x14ac:dyDescent="0.15">
      <c r="A77" s="238">
        <v>10</v>
      </c>
      <c r="B77" s="873" t="s">
        <v>580</v>
      </c>
      <c r="C77" s="874"/>
      <c r="D77" s="874"/>
      <c r="E77" s="874"/>
      <c r="F77" s="874"/>
      <c r="G77" s="874"/>
      <c r="H77" s="874"/>
      <c r="I77" s="874"/>
      <c r="J77" s="874"/>
      <c r="K77" s="874"/>
      <c r="L77" s="874"/>
      <c r="M77" s="874"/>
      <c r="N77" s="874"/>
      <c r="O77" s="874"/>
      <c r="P77" s="875"/>
      <c r="Q77" s="877">
        <v>67</v>
      </c>
      <c r="R77" s="878"/>
      <c r="S77" s="878"/>
      <c r="T77" s="878"/>
      <c r="U77" s="834"/>
      <c r="V77" s="879">
        <v>49</v>
      </c>
      <c r="W77" s="878"/>
      <c r="X77" s="878"/>
      <c r="Y77" s="878"/>
      <c r="Z77" s="834"/>
      <c r="AA77" s="879">
        <v>18</v>
      </c>
      <c r="AB77" s="878"/>
      <c r="AC77" s="878"/>
      <c r="AD77" s="878"/>
      <c r="AE77" s="834"/>
      <c r="AF77" s="879">
        <v>18</v>
      </c>
      <c r="AG77" s="878"/>
      <c r="AH77" s="878"/>
      <c r="AI77" s="878"/>
      <c r="AJ77" s="834"/>
      <c r="AK77" s="879" t="s">
        <v>570</v>
      </c>
      <c r="AL77" s="878"/>
      <c r="AM77" s="878"/>
      <c r="AN77" s="878"/>
      <c r="AO77" s="834"/>
      <c r="AP77" s="879" t="s">
        <v>570</v>
      </c>
      <c r="AQ77" s="878"/>
      <c r="AR77" s="878"/>
      <c r="AS77" s="878"/>
      <c r="AT77" s="834"/>
      <c r="AU77" s="879" t="s">
        <v>570</v>
      </c>
      <c r="AV77" s="878"/>
      <c r="AW77" s="878"/>
      <c r="AX77" s="878"/>
      <c r="AY77" s="834"/>
      <c r="AZ77" s="832"/>
      <c r="BA77" s="832"/>
      <c r="BB77" s="832"/>
      <c r="BC77" s="832"/>
      <c r="BD77" s="833"/>
      <c r="BE77" s="241"/>
      <c r="BF77" s="241"/>
      <c r="BG77" s="241"/>
      <c r="BH77" s="241"/>
      <c r="BI77" s="241"/>
      <c r="BJ77" s="241"/>
      <c r="BK77" s="241"/>
      <c r="BL77" s="241"/>
      <c r="BM77" s="241"/>
      <c r="BN77" s="241"/>
      <c r="BO77" s="241"/>
      <c r="BP77" s="241"/>
      <c r="BQ77" s="238">
        <v>71</v>
      </c>
      <c r="BR77" s="243"/>
      <c r="BS77" s="859"/>
      <c r="BT77" s="860"/>
      <c r="BU77" s="860"/>
      <c r="BV77" s="860"/>
      <c r="BW77" s="860"/>
      <c r="BX77" s="860"/>
      <c r="BY77" s="860"/>
      <c r="BZ77" s="860"/>
      <c r="CA77" s="860"/>
      <c r="CB77" s="860"/>
      <c r="CC77" s="860"/>
      <c r="CD77" s="860"/>
      <c r="CE77" s="860"/>
      <c r="CF77" s="860"/>
      <c r="CG77" s="865"/>
      <c r="CH77" s="862"/>
      <c r="CI77" s="863"/>
      <c r="CJ77" s="863"/>
      <c r="CK77" s="863"/>
      <c r="CL77" s="864"/>
      <c r="CM77" s="862"/>
      <c r="CN77" s="863"/>
      <c r="CO77" s="863"/>
      <c r="CP77" s="863"/>
      <c r="CQ77" s="864"/>
      <c r="CR77" s="862"/>
      <c r="CS77" s="863"/>
      <c r="CT77" s="863"/>
      <c r="CU77" s="863"/>
      <c r="CV77" s="864"/>
      <c r="CW77" s="862"/>
      <c r="CX77" s="863"/>
      <c r="CY77" s="863"/>
      <c r="CZ77" s="863"/>
      <c r="DA77" s="864"/>
      <c r="DB77" s="862"/>
      <c r="DC77" s="863"/>
      <c r="DD77" s="863"/>
      <c r="DE77" s="863"/>
      <c r="DF77" s="864"/>
      <c r="DG77" s="862"/>
      <c r="DH77" s="863"/>
      <c r="DI77" s="863"/>
      <c r="DJ77" s="863"/>
      <c r="DK77" s="864"/>
      <c r="DL77" s="862"/>
      <c r="DM77" s="863"/>
      <c r="DN77" s="863"/>
      <c r="DO77" s="863"/>
      <c r="DP77" s="864"/>
      <c r="DQ77" s="862"/>
      <c r="DR77" s="863"/>
      <c r="DS77" s="863"/>
      <c r="DT77" s="863"/>
      <c r="DU77" s="864"/>
      <c r="DV77" s="859"/>
      <c r="DW77" s="860"/>
      <c r="DX77" s="860"/>
      <c r="DY77" s="860"/>
      <c r="DZ77" s="861"/>
      <c r="EA77" s="230"/>
    </row>
    <row r="78" spans="1:131" ht="26.25" customHeight="1" x14ac:dyDescent="0.15">
      <c r="A78" s="238">
        <v>11</v>
      </c>
      <c r="B78" s="873" t="s">
        <v>581</v>
      </c>
      <c r="C78" s="874"/>
      <c r="D78" s="874"/>
      <c r="E78" s="874"/>
      <c r="F78" s="874"/>
      <c r="G78" s="874"/>
      <c r="H78" s="874"/>
      <c r="I78" s="874"/>
      <c r="J78" s="874"/>
      <c r="K78" s="874"/>
      <c r="L78" s="874"/>
      <c r="M78" s="874"/>
      <c r="N78" s="874"/>
      <c r="O78" s="874"/>
      <c r="P78" s="875"/>
      <c r="Q78" s="876">
        <v>147566</v>
      </c>
      <c r="R78" s="830"/>
      <c r="S78" s="830"/>
      <c r="T78" s="830"/>
      <c r="U78" s="830"/>
      <c r="V78" s="830">
        <v>144092</v>
      </c>
      <c r="W78" s="830"/>
      <c r="X78" s="830"/>
      <c r="Y78" s="830"/>
      <c r="Z78" s="830"/>
      <c r="AA78" s="830">
        <v>3474</v>
      </c>
      <c r="AB78" s="830"/>
      <c r="AC78" s="830"/>
      <c r="AD78" s="830"/>
      <c r="AE78" s="830"/>
      <c r="AF78" s="830">
        <v>3474</v>
      </c>
      <c r="AG78" s="830"/>
      <c r="AH78" s="830"/>
      <c r="AI78" s="830"/>
      <c r="AJ78" s="830"/>
      <c r="AK78" s="830" t="s">
        <v>570</v>
      </c>
      <c r="AL78" s="830"/>
      <c r="AM78" s="830"/>
      <c r="AN78" s="830"/>
      <c r="AO78" s="830"/>
      <c r="AP78" s="830" t="s">
        <v>570</v>
      </c>
      <c r="AQ78" s="830"/>
      <c r="AR78" s="830"/>
      <c r="AS78" s="830"/>
      <c r="AT78" s="830"/>
      <c r="AU78" s="830" t="s">
        <v>570</v>
      </c>
      <c r="AV78" s="830"/>
      <c r="AW78" s="830"/>
      <c r="AX78" s="830"/>
      <c r="AY78" s="830"/>
      <c r="AZ78" s="832"/>
      <c r="BA78" s="832"/>
      <c r="BB78" s="832"/>
      <c r="BC78" s="832"/>
      <c r="BD78" s="833"/>
      <c r="BE78" s="241"/>
      <c r="BF78" s="241"/>
      <c r="BG78" s="241"/>
      <c r="BH78" s="241"/>
      <c r="BI78" s="241"/>
      <c r="BJ78" s="230"/>
      <c r="BK78" s="230"/>
      <c r="BL78" s="230"/>
      <c r="BM78" s="230"/>
      <c r="BN78" s="230"/>
      <c r="BO78" s="241"/>
      <c r="BP78" s="241"/>
      <c r="BQ78" s="238">
        <v>72</v>
      </c>
      <c r="BR78" s="243"/>
      <c r="BS78" s="859"/>
      <c r="BT78" s="860"/>
      <c r="BU78" s="860"/>
      <c r="BV78" s="860"/>
      <c r="BW78" s="860"/>
      <c r="BX78" s="860"/>
      <c r="BY78" s="860"/>
      <c r="BZ78" s="860"/>
      <c r="CA78" s="860"/>
      <c r="CB78" s="860"/>
      <c r="CC78" s="860"/>
      <c r="CD78" s="860"/>
      <c r="CE78" s="860"/>
      <c r="CF78" s="860"/>
      <c r="CG78" s="865"/>
      <c r="CH78" s="862"/>
      <c r="CI78" s="863"/>
      <c r="CJ78" s="863"/>
      <c r="CK78" s="863"/>
      <c r="CL78" s="864"/>
      <c r="CM78" s="862"/>
      <c r="CN78" s="863"/>
      <c r="CO78" s="863"/>
      <c r="CP78" s="863"/>
      <c r="CQ78" s="864"/>
      <c r="CR78" s="862"/>
      <c r="CS78" s="863"/>
      <c r="CT78" s="863"/>
      <c r="CU78" s="863"/>
      <c r="CV78" s="864"/>
      <c r="CW78" s="862"/>
      <c r="CX78" s="863"/>
      <c r="CY78" s="863"/>
      <c r="CZ78" s="863"/>
      <c r="DA78" s="864"/>
      <c r="DB78" s="862"/>
      <c r="DC78" s="863"/>
      <c r="DD78" s="863"/>
      <c r="DE78" s="863"/>
      <c r="DF78" s="864"/>
      <c r="DG78" s="862"/>
      <c r="DH78" s="863"/>
      <c r="DI78" s="863"/>
      <c r="DJ78" s="863"/>
      <c r="DK78" s="864"/>
      <c r="DL78" s="862"/>
      <c r="DM78" s="863"/>
      <c r="DN78" s="863"/>
      <c r="DO78" s="863"/>
      <c r="DP78" s="864"/>
      <c r="DQ78" s="862"/>
      <c r="DR78" s="863"/>
      <c r="DS78" s="863"/>
      <c r="DT78" s="863"/>
      <c r="DU78" s="864"/>
      <c r="DV78" s="859"/>
      <c r="DW78" s="860"/>
      <c r="DX78" s="860"/>
      <c r="DY78" s="860"/>
      <c r="DZ78" s="861"/>
      <c r="EA78" s="230"/>
    </row>
    <row r="79" spans="1:131" ht="26.25" customHeight="1" x14ac:dyDescent="0.15">
      <c r="A79" s="238">
        <v>12</v>
      </c>
      <c r="B79" s="873"/>
      <c r="C79" s="874"/>
      <c r="D79" s="874"/>
      <c r="E79" s="874"/>
      <c r="F79" s="874"/>
      <c r="G79" s="874"/>
      <c r="H79" s="874"/>
      <c r="I79" s="874"/>
      <c r="J79" s="874"/>
      <c r="K79" s="874"/>
      <c r="L79" s="874"/>
      <c r="M79" s="874"/>
      <c r="N79" s="874"/>
      <c r="O79" s="874"/>
      <c r="P79" s="875"/>
      <c r="Q79" s="876"/>
      <c r="R79" s="830"/>
      <c r="S79" s="830"/>
      <c r="T79" s="830"/>
      <c r="U79" s="830"/>
      <c r="V79" s="830"/>
      <c r="W79" s="830"/>
      <c r="X79" s="830"/>
      <c r="Y79" s="830"/>
      <c r="Z79" s="830"/>
      <c r="AA79" s="830"/>
      <c r="AB79" s="830"/>
      <c r="AC79" s="830"/>
      <c r="AD79" s="830"/>
      <c r="AE79" s="830"/>
      <c r="AF79" s="830"/>
      <c r="AG79" s="830"/>
      <c r="AH79" s="830"/>
      <c r="AI79" s="830"/>
      <c r="AJ79" s="830"/>
      <c r="AK79" s="830"/>
      <c r="AL79" s="830"/>
      <c r="AM79" s="830"/>
      <c r="AN79" s="830"/>
      <c r="AO79" s="830"/>
      <c r="AP79" s="830"/>
      <c r="AQ79" s="830"/>
      <c r="AR79" s="830"/>
      <c r="AS79" s="830"/>
      <c r="AT79" s="830"/>
      <c r="AU79" s="830"/>
      <c r="AV79" s="830"/>
      <c r="AW79" s="830"/>
      <c r="AX79" s="830"/>
      <c r="AY79" s="830"/>
      <c r="AZ79" s="832"/>
      <c r="BA79" s="832"/>
      <c r="BB79" s="832"/>
      <c r="BC79" s="832"/>
      <c r="BD79" s="833"/>
      <c r="BE79" s="241"/>
      <c r="BF79" s="241"/>
      <c r="BG79" s="241"/>
      <c r="BH79" s="241"/>
      <c r="BI79" s="241"/>
      <c r="BJ79" s="230"/>
      <c r="BK79" s="230"/>
      <c r="BL79" s="230"/>
      <c r="BM79" s="230"/>
      <c r="BN79" s="230"/>
      <c r="BO79" s="241"/>
      <c r="BP79" s="241"/>
      <c r="BQ79" s="238">
        <v>73</v>
      </c>
      <c r="BR79" s="243"/>
      <c r="BS79" s="859"/>
      <c r="BT79" s="860"/>
      <c r="BU79" s="860"/>
      <c r="BV79" s="860"/>
      <c r="BW79" s="860"/>
      <c r="BX79" s="860"/>
      <c r="BY79" s="860"/>
      <c r="BZ79" s="860"/>
      <c r="CA79" s="860"/>
      <c r="CB79" s="860"/>
      <c r="CC79" s="860"/>
      <c r="CD79" s="860"/>
      <c r="CE79" s="860"/>
      <c r="CF79" s="860"/>
      <c r="CG79" s="865"/>
      <c r="CH79" s="862"/>
      <c r="CI79" s="863"/>
      <c r="CJ79" s="863"/>
      <c r="CK79" s="863"/>
      <c r="CL79" s="864"/>
      <c r="CM79" s="862"/>
      <c r="CN79" s="863"/>
      <c r="CO79" s="863"/>
      <c r="CP79" s="863"/>
      <c r="CQ79" s="864"/>
      <c r="CR79" s="862"/>
      <c r="CS79" s="863"/>
      <c r="CT79" s="863"/>
      <c r="CU79" s="863"/>
      <c r="CV79" s="864"/>
      <c r="CW79" s="862"/>
      <c r="CX79" s="863"/>
      <c r="CY79" s="863"/>
      <c r="CZ79" s="863"/>
      <c r="DA79" s="864"/>
      <c r="DB79" s="862"/>
      <c r="DC79" s="863"/>
      <c r="DD79" s="863"/>
      <c r="DE79" s="863"/>
      <c r="DF79" s="864"/>
      <c r="DG79" s="862"/>
      <c r="DH79" s="863"/>
      <c r="DI79" s="863"/>
      <c r="DJ79" s="863"/>
      <c r="DK79" s="864"/>
      <c r="DL79" s="862"/>
      <c r="DM79" s="863"/>
      <c r="DN79" s="863"/>
      <c r="DO79" s="863"/>
      <c r="DP79" s="864"/>
      <c r="DQ79" s="862"/>
      <c r="DR79" s="863"/>
      <c r="DS79" s="863"/>
      <c r="DT79" s="863"/>
      <c r="DU79" s="864"/>
      <c r="DV79" s="859"/>
      <c r="DW79" s="860"/>
      <c r="DX79" s="860"/>
      <c r="DY79" s="860"/>
      <c r="DZ79" s="861"/>
      <c r="EA79" s="230"/>
    </row>
    <row r="80" spans="1:131" ht="26.25" customHeight="1" x14ac:dyDescent="0.15">
      <c r="A80" s="238">
        <v>13</v>
      </c>
      <c r="B80" s="873"/>
      <c r="C80" s="874"/>
      <c r="D80" s="874"/>
      <c r="E80" s="874"/>
      <c r="F80" s="874"/>
      <c r="G80" s="874"/>
      <c r="H80" s="874"/>
      <c r="I80" s="874"/>
      <c r="J80" s="874"/>
      <c r="K80" s="874"/>
      <c r="L80" s="874"/>
      <c r="M80" s="874"/>
      <c r="N80" s="874"/>
      <c r="O80" s="874"/>
      <c r="P80" s="875"/>
      <c r="Q80" s="876"/>
      <c r="R80" s="830"/>
      <c r="S80" s="830"/>
      <c r="T80" s="830"/>
      <c r="U80" s="830"/>
      <c r="V80" s="830"/>
      <c r="W80" s="830"/>
      <c r="X80" s="830"/>
      <c r="Y80" s="830"/>
      <c r="Z80" s="830"/>
      <c r="AA80" s="830"/>
      <c r="AB80" s="830"/>
      <c r="AC80" s="830"/>
      <c r="AD80" s="830"/>
      <c r="AE80" s="830"/>
      <c r="AF80" s="830"/>
      <c r="AG80" s="830"/>
      <c r="AH80" s="830"/>
      <c r="AI80" s="830"/>
      <c r="AJ80" s="830"/>
      <c r="AK80" s="830"/>
      <c r="AL80" s="830"/>
      <c r="AM80" s="830"/>
      <c r="AN80" s="830"/>
      <c r="AO80" s="830"/>
      <c r="AP80" s="830"/>
      <c r="AQ80" s="830"/>
      <c r="AR80" s="830"/>
      <c r="AS80" s="830"/>
      <c r="AT80" s="830"/>
      <c r="AU80" s="830"/>
      <c r="AV80" s="830"/>
      <c r="AW80" s="830"/>
      <c r="AX80" s="830"/>
      <c r="AY80" s="830"/>
      <c r="AZ80" s="832"/>
      <c r="BA80" s="832"/>
      <c r="BB80" s="832"/>
      <c r="BC80" s="832"/>
      <c r="BD80" s="833"/>
      <c r="BE80" s="241"/>
      <c r="BF80" s="241"/>
      <c r="BG80" s="241"/>
      <c r="BH80" s="241"/>
      <c r="BI80" s="241"/>
      <c r="BJ80" s="241"/>
      <c r="BK80" s="241"/>
      <c r="BL80" s="241"/>
      <c r="BM80" s="241"/>
      <c r="BN80" s="241"/>
      <c r="BO80" s="241"/>
      <c r="BP80" s="241"/>
      <c r="BQ80" s="238">
        <v>74</v>
      </c>
      <c r="BR80" s="243"/>
      <c r="BS80" s="859"/>
      <c r="BT80" s="860"/>
      <c r="BU80" s="860"/>
      <c r="BV80" s="860"/>
      <c r="BW80" s="860"/>
      <c r="BX80" s="860"/>
      <c r="BY80" s="860"/>
      <c r="BZ80" s="860"/>
      <c r="CA80" s="860"/>
      <c r="CB80" s="860"/>
      <c r="CC80" s="860"/>
      <c r="CD80" s="860"/>
      <c r="CE80" s="860"/>
      <c r="CF80" s="860"/>
      <c r="CG80" s="865"/>
      <c r="CH80" s="862"/>
      <c r="CI80" s="863"/>
      <c r="CJ80" s="863"/>
      <c r="CK80" s="863"/>
      <c r="CL80" s="864"/>
      <c r="CM80" s="862"/>
      <c r="CN80" s="863"/>
      <c r="CO80" s="863"/>
      <c r="CP80" s="863"/>
      <c r="CQ80" s="864"/>
      <c r="CR80" s="862"/>
      <c r="CS80" s="863"/>
      <c r="CT80" s="863"/>
      <c r="CU80" s="863"/>
      <c r="CV80" s="864"/>
      <c r="CW80" s="862"/>
      <c r="CX80" s="863"/>
      <c r="CY80" s="863"/>
      <c r="CZ80" s="863"/>
      <c r="DA80" s="864"/>
      <c r="DB80" s="862"/>
      <c r="DC80" s="863"/>
      <c r="DD80" s="863"/>
      <c r="DE80" s="863"/>
      <c r="DF80" s="864"/>
      <c r="DG80" s="862"/>
      <c r="DH80" s="863"/>
      <c r="DI80" s="863"/>
      <c r="DJ80" s="863"/>
      <c r="DK80" s="864"/>
      <c r="DL80" s="862"/>
      <c r="DM80" s="863"/>
      <c r="DN80" s="863"/>
      <c r="DO80" s="863"/>
      <c r="DP80" s="864"/>
      <c r="DQ80" s="862"/>
      <c r="DR80" s="863"/>
      <c r="DS80" s="863"/>
      <c r="DT80" s="863"/>
      <c r="DU80" s="864"/>
      <c r="DV80" s="859"/>
      <c r="DW80" s="860"/>
      <c r="DX80" s="860"/>
      <c r="DY80" s="860"/>
      <c r="DZ80" s="861"/>
      <c r="EA80" s="230"/>
    </row>
    <row r="81" spans="1:131" ht="26.25" customHeight="1" x14ac:dyDescent="0.15">
      <c r="A81" s="238">
        <v>14</v>
      </c>
      <c r="B81" s="873"/>
      <c r="C81" s="874"/>
      <c r="D81" s="874"/>
      <c r="E81" s="874"/>
      <c r="F81" s="874"/>
      <c r="G81" s="874"/>
      <c r="H81" s="874"/>
      <c r="I81" s="874"/>
      <c r="J81" s="874"/>
      <c r="K81" s="874"/>
      <c r="L81" s="874"/>
      <c r="M81" s="874"/>
      <c r="N81" s="874"/>
      <c r="O81" s="874"/>
      <c r="P81" s="875"/>
      <c r="Q81" s="876"/>
      <c r="R81" s="830"/>
      <c r="S81" s="830"/>
      <c r="T81" s="830"/>
      <c r="U81" s="830"/>
      <c r="V81" s="830"/>
      <c r="W81" s="830"/>
      <c r="X81" s="830"/>
      <c r="Y81" s="830"/>
      <c r="Z81" s="830"/>
      <c r="AA81" s="830"/>
      <c r="AB81" s="830"/>
      <c r="AC81" s="830"/>
      <c r="AD81" s="830"/>
      <c r="AE81" s="830"/>
      <c r="AF81" s="830"/>
      <c r="AG81" s="830"/>
      <c r="AH81" s="830"/>
      <c r="AI81" s="830"/>
      <c r="AJ81" s="830"/>
      <c r="AK81" s="830"/>
      <c r="AL81" s="830"/>
      <c r="AM81" s="830"/>
      <c r="AN81" s="830"/>
      <c r="AO81" s="830"/>
      <c r="AP81" s="830"/>
      <c r="AQ81" s="830"/>
      <c r="AR81" s="830"/>
      <c r="AS81" s="830"/>
      <c r="AT81" s="830"/>
      <c r="AU81" s="830"/>
      <c r="AV81" s="830"/>
      <c r="AW81" s="830"/>
      <c r="AX81" s="830"/>
      <c r="AY81" s="830"/>
      <c r="AZ81" s="832"/>
      <c r="BA81" s="832"/>
      <c r="BB81" s="832"/>
      <c r="BC81" s="832"/>
      <c r="BD81" s="833"/>
      <c r="BE81" s="241"/>
      <c r="BF81" s="241"/>
      <c r="BG81" s="241"/>
      <c r="BH81" s="241"/>
      <c r="BI81" s="241"/>
      <c r="BJ81" s="241"/>
      <c r="BK81" s="241"/>
      <c r="BL81" s="241"/>
      <c r="BM81" s="241"/>
      <c r="BN81" s="241"/>
      <c r="BO81" s="241"/>
      <c r="BP81" s="241"/>
      <c r="BQ81" s="238">
        <v>75</v>
      </c>
      <c r="BR81" s="243"/>
      <c r="BS81" s="859"/>
      <c r="BT81" s="860"/>
      <c r="BU81" s="860"/>
      <c r="BV81" s="860"/>
      <c r="BW81" s="860"/>
      <c r="BX81" s="860"/>
      <c r="BY81" s="860"/>
      <c r="BZ81" s="860"/>
      <c r="CA81" s="860"/>
      <c r="CB81" s="860"/>
      <c r="CC81" s="860"/>
      <c r="CD81" s="860"/>
      <c r="CE81" s="860"/>
      <c r="CF81" s="860"/>
      <c r="CG81" s="865"/>
      <c r="CH81" s="862"/>
      <c r="CI81" s="863"/>
      <c r="CJ81" s="863"/>
      <c r="CK81" s="863"/>
      <c r="CL81" s="864"/>
      <c r="CM81" s="862"/>
      <c r="CN81" s="863"/>
      <c r="CO81" s="863"/>
      <c r="CP81" s="863"/>
      <c r="CQ81" s="864"/>
      <c r="CR81" s="862"/>
      <c r="CS81" s="863"/>
      <c r="CT81" s="863"/>
      <c r="CU81" s="863"/>
      <c r="CV81" s="864"/>
      <c r="CW81" s="862"/>
      <c r="CX81" s="863"/>
      <c r="CY81" s="863"/>
      <c r="CZ81" s="863"/>
      <c r="DA81" s="864"/>
      <c r="DB81" s="862"/>
      <c r="DC81" s="863"/>
      <c r="DD81" s="863"/>
      <c r="DE81" s="863"/>
      <c r="DF81" s="864"/>
      <c r="DG81" s="862"/>
      <c r="DH81" s="863"/>
      <c r="DI81" s="863"/>
      <c r="DJ81" s="863"/>
      <c r="DK81" s="864"/>
      <c r="DL81" s="862"/>
      <c r="DM81" s="863"/>
      <c r="DN81" s="863"/>
      <c r="DO81" s="863"/>
      <c r="DP81" s="864"/>
      <c r="DQ81" s="862"/>
      <c r="DR81" s="863"/>
      <c r="DS81" s="863"/>
      <c r="DT81" s="863"/>
      <c r="DU81" s="864"/>
      <c r="DV81" s="859"/>
      <c r="DW81" s="860"/>
      <c r="DX81" s="860"/>
      <c r="DY81" s="860"/>
      <c r="DZ81" s="861"/>
      <c r="EA81" s="230"/>
    </row>
    <row r="82" spans="1:131" ht="26.25" customHeight="1" x14ac:dyDescent="0.15">
      <c r="A82" s="238">
        <v>15</v>
      </c>
      <c r="B82" s="873"/>
      <c r="C82" s="874"/>
      <c r="D82" s="874"/>
      <c r="E82" s="874"/>
      <c r="F82" s="874"/>
      <c r="G82" s="874"/>
      <c r="H82" s="874"/>
      <c r="I82" s="874"/>
      <c r="J82" s="874"/>
      <c r="K82" s="874"/>
      <c r="L82" s="874"/>
      <c r="M82" s="874"/>
      <c r="N82" s="874"/>
      <c r="O82" s="874"/>
      <c r="P82" s="875"/>
      <c r="Q82" s="876"/>
      <c r="R82" s="830"/>
      <c r="S82" s="830"/>
      <c r="T82" s="830"/>
      <c r="U82" s="830"/>
      <c r="V82" s="830"/>
      <c r="W82" s="830"/>
      <c r="X82" s="830"/>
      <c r="Y82" s="830"/>
      <c r="Z82" s="830"/>
      <c r="AA82" s="830"/>
      <c r="AB82" s="830"/>
      <c r="AC82" s="830"/>
      <c r="AD82" s="830"/>
      <c r="AE82" s="830"/>
      <c r="AF82" s="830"/>
      <c r="AG82" s="830"/>
      <c r="AH82" s="830"/>
      <c r="AI82" s="830"/>
      <c r="AJ82" s="830"/>
      <c r="AK82" s="830"/>
      <c r="AL82" s="830"/>
      <c r="AM82" s="830"/>
      <c r="AN82" s="830"/>
      <c r="AO82" s="830"/>
      <c r="AP82" s="830"/>
      <c r="AQ82" s="830"/>
      <c r="AR82" s="830"/>
      <c r="AS82" s="830"/>
      <c r="AT82" s="830"/>
      <c r="AU82" s="830"/>
      <c r="AV82" s="830"/>
      <c r="AW82" s="830"/>
      <c r="AX82" s="830"/>
      <c r="AY82" s="830"/>
      <c r="AZ82" s="832"/>
      <c r="BA82" s="832"/>
      <c r="BB82" s="832"/>
      <c r="BC82" s="832"/>
      <c r="BD82" s="833"/>
      <c r="BE82" s="241"/>
      <c r="BF82" s="241"/>
      <c r="BG82" s="241"/>
      <c r="BH82" s="241"/>
      <c r="BI82" s="241"/>
      <c r="BJ82" s="241"/>
      <c r="BK82" s="241"/>
      <c r="BL82" s="241"/>
      <c r="BM82" s="241"/>
      <c r="BN82" s="241"/>
      <c r="BO82" s="241"/>
      <c r="BP82" s="241"/>
      <c r="BQ82" s="238">
        <v>76</v>
      </c>
      <c r="BR82" s="243"/>
      <c r="BS82" s="859"/>
      <c r="BT82" s="860"/>
      <c r="BU82" s="860"/>
      <c r="BV82" s="860"/>
      <c r="BW82" s="860"/>
      <c r="BX82" s="860"/>
      <c r="BY82" s="860"/>
      <c r="BZ82" s="860"/>
      <c r="CA82" s="860"/>
      <c r="CB82" s="860"/>
      <c r="CC82" s="860"/>
      <c r="CD82" s="860"/>
      <c r="CE82" s="860"/>
      <c r="CF82" s="860"/>
      <c r="CG82" s="865"/>
      <c r="CH82" s="862"/>
      <c r="CI82" s="863"/>
      <c r="CJ82" s="863"/>
      <c r="CK82" s="863"/>
      <c r="CL82" s="864"/>
      <c r="CM82" s="862"/>
      <c r="CN82" s="863"/>
      <c r="CO82" s="863"/>
      <c r="CP82" s="863"/>
      <c r="CQ82" s="864"/>
      <c r="CR82" s="862"/>
      <c r="CS82" s="863"/>
      <c r="CT82" s="863"/>
      <c r="CU82" s="863"/>
      <c r="CV82" s="864"/>
      <c r="CW82" s="862"/>
      <c r="CX82" s="863"/>
      <c r="CY82" s="863"/>
      <c r="CZ82" s="863"/>
      <c r="DA82" s="864"/>
      <c r="DB82" s="862"/>
      <c r="DC82" s="863"/>
      <c r="DD82" s="863"/>
      <c r="DE82" s="863"/>
      <c r="DF82" s="864"/>
      <c r="DG82" s="862"/>
      <c r="DH82" s="863"/>
      <c r="DI82" s="863"/>
      <c r="DJ82" s="863"/>
      <c r="DK82" s="864"/>
      <c r="DL82" s="862"/>
      <c r="DM82" s="863"/>
      <c r="DN82" s="863"/>
      <c r="DO82" s="863"/>
      <c r="DP82" s="864"/>
      <c r="DQ82" s="862"/>
      <c r="DR82" s="863"/>
      <c r="DS82" s="863"/>
      <c r="DT82" s="863"/>
      <c r="DU82" s="864"/>
      <c r="DV82" s="859"/>
      <c r="DW82" s="860"/>
      <c r="DX82" s="860"/>
      <c r="DY82" s="860"/>
      <c r="DZ82" s="861"/>
      <c r="EA82" s="230"/>
    </row>
    <row r="83" spans="1:131" ht="26.25" customHeight="1" x14ac:dyDescent="0.15">
      <c r="A83" s="238">
        <v>16</v>
      </c>
      <c r="B83" s="873"/>
      <c r="C83" s="874"/>
      <c r="D83" s="874"/>
      <c r="E83" s="874"/>
      <c r="F83" s="874"/>
      <c r="G83" s="874"/>
      <c r="H83" s="874"/>
      <c r="I83" s="874"/>
      <c r="J83" s="874"/>
      <c r="K83" s="874"/>
      <c r="L83" s="874"/>
      <c r="M83" s="874"/>
      <c r="N83" s="874"/>
      <c r="O83" s="874"/>
      <c r="P83" s="875"/>
      <c r="Q83" s="876"/>
      <c r="R83" s="830"/>
      <c r="S83" s="830"/>
      <c r="T83" s="830"/>
      <c r="U83" s="830"/>
      <c r="V83" s="830"/>
      <c r="W83" s="830"/>
      <c r="X83" s="830"/>
      <c r="Y83" s="830"/>
      <c r="Z83" s="830"/>
      <c r="AA83" s="830"/>
      <c r="AB83" s="830"/>
      <c r="AC83" s="830"/>
      <c r="AD83" s="830"/>
      <c r="AE83" s="830"/>
      <c r="AF83" s="830"/>
      <c r="AG83" s="830"/>
      <c r="AH83" s="830"/>
      <c r="AI83" s="830"/>
      <c r="AJ83" s="830"/>
      <c r="AK83" s="830"/>
      <c r="AL83" s="830"/>
      <c r="AM83" s="830"/>
      <c r="AN83" s="830"/>
      <c r="AO83" s="830"/>
      <c r="AP83" s="830"/>
      <c r="AQ83" s="830"/>
      <c r="AR83" s="830"/>
      <c r="AS83" s="830"/>
      <c r="AT83" s="830"/>
      <c r="AU83" s="830"/>
      <c r="AV83" s="830"/>
      <c r="AW83" s="830"/>
      <c r="AX83" s="830"/>
      <c r="AY83" s="830"/>
      <c r="AZ83" s="832"/>
      <c r="BA83" s="832"/>
      <c r="BB83" s="832"/>
      <c r="BC83" s="832"/>
      <c r="BD83" s="833"/>
      <c r="BE83" s="241"/>
      <c r="BF83" s="241"/>
      <c r="BG83" s="241"/>
      <c r="BH83" s="241"/>
      <c r="BI83" s="241"/>
      <c r="BJ83" s="241"/>
      <c r="BK83" s="241"/>
      <c r="BL83" s="241"/>
      <c r="BM83" s="241"/>
      <c r="BN83" s="241"/>
      <c r="BO83" s="241"/>
      <c r="BP83" s="241"/>
      <c r="BQ83" s="238">
        <v>77</v>
      </c>
      <c r="BR83" s="243"/>
      <c r="BS83" s="859"/>
      <c r="BT83" s="860"/>
      <c r="BU83" s="860"/>
      <c r="BV83" s="860"/>
      <c r="BW83" s="860"/>
      <c r="BX83" s="860"/>
      <c r="BY83" s="860"/>
      <c r="BZ83" s="860"/>
      <c r="CA83" s="860"/>
      <c r="CB83" s="860"/>
      <c r="CC83" s="860"/>
      <c r="CD83" s="860"/>
      <c r="CE83" s="860"/>
      <c r="CF83" s="860"/>
      <c r="CG83" s="865"/>
      <c r="CH83" s="862"/>
      <c r="CI83" s="863"/>
      <c r="CJ83" s="863"/>
      <c r="CK83" s="863"/>
      <c r="CL83" s="864"/>
      <c r="CM83" s="862"/>
      <c r="CN83" s="863"/>
      <c r="CO83" s="863"/>
      <c r="CP83" s="863"/>
      <c r="CQ83" s="864"/>
      <c r="CR83" s="862"/>
      <c r="CS83" s="863"/>
      <c r="CT83" s="863"/>
      <c r="CU83" s="863"/>
      <c r="CV83" s="864"/>
      <c r="CW83" s="862"/>
      <c r="CX83" s="863"/>
      <c r="CY83" s="863"/>
      <c r="CZ83" s="863"/>
      <c r="DA83" s="864"/>
      <c r="DB83" s="862"/>
      <c r="DC83" s="863"/>
      <c r="DD83" s="863"/>
      <c r="DE83" s="863"/>
      <c r="DF83" s="864"/>
      <c r="DG83" s="862"/>
      <c r="DH83" s="863"/>
      <c r="DI83" s="863"/>
      <c r="DJ83" s="863"/>
      <c r="DK83" s="864"/>
      <c r="DL83" s="862"/>
      <c r="DM83" s="863"/>
      <c r="DN83" s="863"/>
      <c r="DO83" s="863"/>
      <c r="DP83" s="864"/>
      <c r="DQ83" s="862"/>
      <c r="DR83" s="863"/>
      <c r="DS83" s="863"/>
      <c r="DT83" s="863"/>
      <c r="DU83" s="864"/>
      <c r="DV83" s="859"/>
      <c r="DW83" s="860"/>
      <c r="DX83" s="860"/>
      <c r="DY83" s="860"/>
      <c r="DZ83" s="861"/>
      <c r="EA83" s="230"/>
    </row>
    <row r="84" spans="1:131" ht="26.25" customHeight="1" x14ac:dyDescent="0.15">
      <c r="A84" s="238">
        <v>17</v>
      </c>
      <c r="B84" s="873"/>
      <c r="C84" s="874"/>
      <c r="D84" s="874"/>
      <c r="E84" s="874"/>
      <c r="F84" s="874"/>
      <c r="G84" s="874"/>
      <c r="H84" s="874"/>
      <c r="I84" s="874"/>
      <c r="J84" s="874"/>
      <c r="K84" s="874"/>
      <c r="L84" s="874"/>
      <c r="M84" s="874"/>
      <c r="N84" s="874"/>
      <c r="O84" s="874"/>
      <c r="P84" s="875"/>
      <c r="Q84" s="876"/>
      <c r="R84" s="830"/>
      <c r="S84" s="830"/>
      <c r="T84" s="830"/>
      <c r="U84" s="830"/>
      <c r="V84" s="830"/>
      <c r="W84" s="830"/>
      <c r="X84" s="830"/>
      <c r="Y84" s="830"/>
      <c r="Z84" s="830"/>
      <c r="AA84" s="830"/>
      <c r="AB84" s="830"/>
      <c r="AC84" s="830"/>
      <c r="AD84" s="830"/>
      <c r="AE84" s="830"/>
      <c r="AF84" s="830"/>
      <c r="AG84" s="830"/>
      <c r="AH84" s="830"/>
      <c r="AI84" s="830"/>
      <c r="AJ84" s="830"/>
      <c r="AK84" s="830"/>
      <c r="AL84" s="830"/>
      <c r="AM84" s="830"/>
      <c r="AN84" s="830"/>
      <c r="AO84" s="830"/>
      <c r="AP84" s="830"/>
      <c r="AQ84" s="830"/>
      <c r="AR84" s="830"/>
      <c r="AS84" s="830"/>
      <c r="AT84" s="830"/>
      <c r="AU84" s="830"/>
      <c r="AV84" s="830"/>
      <c r="AW84" s="830"/>
      <c r="AX84" s="830"/>
      <c r="AY84" s="830"/>
      <c r="AZ84" s="832"/>
      <c r="BA84" s="832"/>
      <c r="BB84" s="832"/>
      <c r="BC84" s="832"/>
      <c r="BD84" s="833"/>
      <c r="BE84" s="241"/>
      <c r="BF84" s="241"/>
      <c r="BG84" s="241"/>
      <c r="BH84" s="241"/>
      <c r="BI84" s="241"/>
      <c r="BJ84" s="241"/>
      <c r="BK84" s="241"/>
      <c r="BL84" s="241"/>
      <c r="BM84" s="241"/>
      <c r="BN84" s="241"/>
      <c r="BO84" s="241"/>
      <c r="BP84" s="241"/>
      <c r="BQ84" s="238">
        <v>78</v>
      </c>
      <c r="BR84" s="243"/>
      <c r="BS84" s="859"/>
      <c r="BT84" s="860"/>
      <c r="BU84" s="860"/>
      <c r="BV84" s="860"/>
      <c r="BW84" s="860"/>
      <c r="BX84" s="860"/>
      <c r="BY84" s="860"/>
      <c r="BZ84" s="860"/>
      <c r="CA84" s="860"/>
      <c r="CB84" s="860"/>
      <c r="CC84" s="860"/>
      <c r="CD84" s="860"/>
      <c r="CE84" s="860"/>
      <c r="CF84" s="860"/>
      <c r="CG84" s="865"/>
      <c r="CH84" s="862"/>
      <c r="CI84" s="863"/>
      <c r="CJ84" s="863"/>
      <c r="CK84" s="863"/>
      <c r="CL84" s="864"/>
      <c r="CM84" s="862"/>
      <c r="CN84" s="863"/>
      <c r="CO84" s="863"/>
      <c r="CP84" s="863"/>
      <c r="CQ84" s="864"/>
      <c r="CR84" s="862"/>
      <c r="CS84" s="863"/>
      <c r="CT84" s="863"/>
      <c r="CU84" s="863"/>
      <c r="CV84" s="864"/>
      <c r="CW84" s="862"/>
      <c r="CX84" s="863"/>
      <c r="CY84" s="863"/>
      <c r="CZ84" s="863"/>
      <c r="DA84" s="864"/>
      <c r="DB84" s="862"/>
      <c r="DC84" s="863"/>
      <c r="DD84" s="863"/>
      <c r="DE84" s="863"/>
      <c r="DF84" s="864"/>
      <c r="DG84" s="862"/>
      <c r="DH84" s="863"/>
      <c r="DI84" s="863"/>
      <c r="DJ84" s="863"/>
      <c r="DK84" s="864"/>
      <c r="DL84" s="862"/>
      <c r="DM84" s="863"/>
      <c r="DN84" s="863"/>
      <c r="DO84" s="863"/>
      <c r="DP84" s="864"/>
      <c r="DQ84" s="862"/>
      <c r="DR84" s="863"/>
      <c r="DS84" s="863"/>
      <c r="DT84" s="863"/>
      <c r="DU84" s="864"/>
      <c r="DV84" s="859"/>
      <c r="DW84" s="860"/>
      <c r="DX84" s="860"/>
      <c r="DY84" s="860"/>
      <c r="DZ84" s="861"/>
      <c r="EA84" s="230"/>
    </row>
    <row r="85" spans="1:131" ht="26.25" customHeight="1" x14ac:dyDescent="0.15">
      <c r="A85" s="238">
        <v>18</v>
      </c>
      <c r="B85" s="873"/>
      <c r="C85" s="874"/>
      <c r="D85" s="874"/>
      <c r="E85" s="874"/>
      <c r="F85" s="874"/>
      <c r="G85" s="874"/>
      <c r="H85" s="874"/>
      <c r="I85" s="874"/>
      <c r="J85" s="874"/>
      <c r="K85" s="874"/>
      <c r="L85" s="874"/>
      <c r="M85" s="874"/>
      <c r="N85" s="874"/>
      <c r="O85" s="874"/>
      <c r="P85" s="875"/>
      <c r="Q85" s="876"/>
      <c r="R85" s="830"/>
      <c r="S85" s="830"/>
      <c r="T85" s="830"/>
      <c r="U85" s="830"/>
      <c r="V85" s="830"/>
      <c r="W85" s="830"/>
      <c r="X85" s="830"/>
      <c r="Y85" s="830"/>
      <c r="Z85" s="830"/>
      <c r="AA85" s="830"/>
      <c r="AB85" s="830"/>
      <c r="AC85" s="830"/>
      <c r="AD85" s="830"/>
      <c r="AE85" s="830"/>
      <c r="AF85" s="830"/>
      <c r="AG85" s="830"/>
      <c r="AH85" s="830"/>
      <c r="AI85" s="830"/>
      <c r="AJ85" s="830"/>
      <c r="AK85" s="830"/>
      <c r="AL85" s="830"/>
      <c r="AM85" s="830"/>
      <c r="AN85" s="830"/>
      <c r="AO85" s="830"/>
      <c r="AP85" s="830"/>
      <c r="AQ85" s="830"/>
      <c r="AR85" s="830"/>
      <c r="AS85" s="830"/>
      <c r="AT85" s="830"/>
      <c r="AU85" s="830"/>
      <c r="AV85" s="830"/>
      <c r="AW85" s="830"/>
      <c r="AX85" s="830"/>
      <c r="AY85" s="830"/>
      <c r="AZ85" s="832"/>
      <c r="BA85" s="832"/>
      <c r="BB85" s="832"/>
      <c r="BC85" s="832"/>
      <c r="BD85" s="833"/>
      <c r="BE85" s="241"/>
      <c r="BF85" s="241"/>
      <c r="BG85" s="241"/>
      <c r="BH85" s="241"/>
      <c r="BI85" s="241"/>
      <c r="BJ85" s="241"/>
      <c r="BK85" s="241"/>
      <c r="BL85" s="241"/>
      <c r="BM85" s="241"/>
      <c r="BN85" s="241"/>
      <c r="BO85" s="241"/>
      <c r="BP85" s="241"/>
      <c r="BQ85" s="238">
        <v>79</v>
      </c>
      <c r="BR85" s="243"/>
      <c r="BS85" s="859"/>
      <c r="BT85" s="860"/>
      <c r="BU85" s="860"/>
      <c r="BV85" s="860"/>
      <c r="BW85" s="860"/>
      <c r="BX85" s="860"/>
      <c r="BY85" s="860"/>
      <c r="BZ85" s="860"/>
      <c r="CA85" s="860"/>
      <c r="CB85" s="860"/>
      <c r="CC85" s="860"/>
      <c r="CD85" s="860"/>
      <c r="CE85" s="860"/>
      <c r="CF85" s="860"/>
      <c r="CG85" s="865"/>
      <c r="CH85" s="862"/>
      <c r="CI85" s="863"/>
      <c r="CJ85" s="863"/>
      <c r="CK85" s="863"/>
      <c r="CL85" s="864"/>
      <c r="CM85" s="862"/>
      <c r="CN85" s="863"/>
      <c r="CO85" s="863"/>
      <c r="CP85" s="863"/>
      <c r="CQ85" s="864"/>
      <c r="CR85" s="862"/>
      <c r="CS85" s="863"/>
      <c r="CT85" s="863"/>
      <c r="CU85" s="863"/>
      <c r="CV85" s="864"/>
      <c r="CW85" s="862"/>
      <c r="CX85" s="863"/>
      <c r="CY85" s="863"/>
      <c r="CZ85" s="863"/>
      <c r="DA85" s="864"/>
      <c r="DB85" s="862"/>
      <c r="DC85" s="863"/>
      <c r="DD85" s="863"/>
      <c r="DE85" s="863"/>
      <c r="DF85" s="864"/>
      <c r="DG85" s="862"/>
      <c r="DH85" s="863"/>
      <c r="DI85" s="863"/>
      <c r="DJ85" s="863"/>
      <c r="DK85" s="864"/>
      <c r="DL85" s="862"/>
      <c r="DM85" s="863"/>
      <c r="DN85" s="863"/>
      <c r="DO85" s="863"/>
      <c r="DP85" s="864"/>
      <c r="DQ85" s="862"/>
      <c r="DR85" s="863"/>
      <c r="DS85" s="863"/>
      <c r="DT85" s="863"/>
      <c r="DU85" s="864"/>
      <c r="DV85" s="859"/>
      <c r="DW85" s="860"/>
      <c r="DX85" s="860"/>
      <c r="DY85" s="860"/>
      <c r="DZ85" s="861"/>
      <c r="EA85" s="230"/>
    </row>
    <row r="86" spans="1:131" ht="26.25" customHeight="1" x14ac:dyDescent="0.15">
      <c r="A86" s="238">
        <v>19</v>
      </c>
      <c r="B86" s="873"/>
      <c r="C86" s="874"/>
      <c r="D86" s="874"/>
      <c r="E86" s="874"/>
      <c r="F86" s="874"/>
      <c r="G86" s="874"/>
      <c r="H86" s="874"/>
      <c r="I86" s="874"/>
      <c r="J86" s="874"/>
      <c r="K86" s="874"/>
      <c r="L86" s="874"/>
      <c r="M86" s="874"/>
      <c r="N86" s="874"/>
      <c r="O86" s="874"/>
      <c r="P86" s="875"/>
      <c r="Q86" s="876"/>
      <c r="R86" s="830"/>
      <c r="S86" s="830"/>
      <c r="T86" s="830"/>
      <c r="U86" s="830"/>
      <c r="V86" s="830"/>
      <c r="W86" s="830"/>
      <c r="X86" s="830"/>
      <c r="Y86" s="830"/>
      <c r="Z86" s="830"/>
      <c r="AA86" s="830"/>
      <c r="AB86" s="830"/>
      <c r="AC86" s="830"/>
      <c r="AD86" s="830"/>
      <c r="AE86" s="830"/>
      <c r="AF86" s="830"/>
      <c r="AG86" s="830"/>
      <c r="AH86" s="830"/>
      <c r="AI86" s="830"/>
      <c r="AJ86" s="830"/>
      <c r="AK86" s="830"/>
      <c r="AL86" s="830"/>
      <c r="AM86" s="830"/>
      <c r="AN86" s="830"/>
      <c r="AO86" s="830"/>
      <c r="AP86" s="830"/>
      <c r="AQ86" s="830"/>
      <c r="AR86" s="830"/>
      <c r="AS86" s="830"/>
      <c r="AT86" s="830"/>
      <c r="AU86" s="830"/>
      <c r="AV86" s="830"/>
      <c r="AW86" s="830"/>
      <c r="AX86" s="830"/>
      <c r="AY86" s="830"/>
      <c r="AZ86" s="832"/>
      <c r="BA86" s="832"/>
      <c r="BB86" s="832"/>
      <c r="BC86" s="832"/>
      <c r="BD86" s="833"/>
      <c r="BE86" s="241"/>
      <c r="BF86" s="241"/>
      <c r="BG86" s="241"/>
      <c r="BH86" s="241"/>
      <c r="BI86" s="241"/>
      <c r="BJ86" s="241"/>
      <c r="BK86" s="241"/>
      <c r="BL86" s="241"/>
      <c r="BM86" s="241"/>
      <c r="BN86" s="241"/>
      <c r="BO86" s="241"/>
      <c r="BP86" s="241"/>
      <c r="BQ86" s="238">
        <v>80</v>
      </c>
      <c r="BR86" s="243"/>
      <c r="BS86" s="859"/>
      <c r="BT86" s="860"/>
      <c r="BU86" s="860"/>
      <c r="BV86" s="860"/>
      <c r="BW86" s="860"/>
      <c r="BX86" s="860"/>
      <c r="BY86" s="860"/>
      <c r="BZ86" s="860"/>
      <c r="CA86" s="860"/>
      <c r="CB86" s="860"/>
      <c r="CC86" s="860"/>
      <c r="CD86" s="860"/>
      <c r="CE86" s="860"/>
      <c r="CF86" s="860"/>
      <c r="CG86" s="865"/>
      <c r="CH86" s="862"/>
      <c r="CI86" s="863"/>
      <c r="CJ86" s="863"/>
      <c r="CK86" s="863"/>
      <c r="CL86" s="864"/>
      <c r="CM86" s="862"/>
      <c r="CN86" s="863"/>
      <c r="CO86" s="863"/>
      <c r="CP86" s="863"/>
      <c r="CQ86" s="864"/>
      <c r="CR86" s="862"/>
      <c r="CS86" s="863"/>
      <c r="CT86" s="863"/>
      <c r="CU86" s="863"/>
      <c r="CV86" s="864"/>
      <c r="CW86" s="862"/>
      <c r="CX86" s="863"/>
      <c r="CY86" s="863"/>
      <c r="CZ86" s="863"/>
      <c r="DA86" s="864"/>
      <c r="DB86" s="862"/>
      <c r="DC86" s="863"/>
      <c r="DD86" s="863"/>
      <c r="DE86" s="863"/>
      <c r="DF86" s="864"/>
      <c r="DG86" s="862"/>
      <c r="DH86" s="863"/>
      <c r="DI86" s="863"/>
      <c r="DJ86" s="863"/>
      <c r="DK86" s="864"/>
      <c r="DL86" s="862"/>
      <c r="DM86" s="863"/>
      <c r="DN86" s="863"/>
      <c r="DO86" s="863"/>
      <c r="DP86" s="864"/>
      <c r="DQ86" s="862"/>
      <c r="DR86" s="863"/>
      <c r="DS86" s="863"/>
      <c r="DT86" s="863"/>
      <c r="DU86" s="864"/>
      <c r="DV86" s="859"/>
      <c r="DW86" s="860"/>
      <c r="DX86" s="860"/>
      <c r="DY86" s="860"/>
      <c r="DZ86" s="861"/>
      <c r="EA86" s="230"/>
    </row>
    <row r="87" spans="1:131" ht="26.25" customHeight="1" x14ac:dyDescent="0.15">
      <c r="A87" s="244">
        <v>20</v>
      </c>
      <c r="B87" s="880"/>
      <c r="C87" s="881"/>
      <c r="D87" s="881"/>
      <c r="E87" s="881"/>
      <c r="F87" s="881"/>
      <c r="G87" s="881"/>
      <c r="H87" s="881"/>
      <c r="I87" s="881"/>
      <c r="J87" s="881"/>
      <c r="K87" s="881"/>
      <c r="L87" s="881"/>
      <c r="M87" s="881"/>
      <c r="N87" s="881"/>
      <c r="O87" s="881"/>
      <c r="P87" s="882"/>
      <c r="Q87" s="883"/>
      <c r="R87" s="884"/>
      <c r="S87" s="884"/>
      <c r="T87" s="884"/>
      <c r="U87" s="884"/>
      <c r="V87" s="884"/>
      <c r="W87" s="884"/>
      <c r="X87" s="884"/>
      <c r="Y87" s="884"/>
      <c r="Z87" s="884"/>
      <c r="AA87" s="884"/>
      <c r="AB87" s="884"/>
      <c r="AC87" s="884"/>
      <c r="AD87" s="884"/>
      <c r="AE87" s="884"/>
      <c r="AF87" s="884"/>
      <c r="AG87" s="884"/>
      <c r="AH87" s="884"/>
      <c r="AI87" s="884"/>
      <c r="AJ87" s="884"/>
      <c r="AK87" s="884"/>
      <c r="AL87" s="884"/>
      <c r="AM87" s="884"/>
      <c r="AN87" s="884"/>
      <c r="AO87" s="884"/>
      <c r="AP87" s="884"/>
      <c r="AQ87" s="884"/>
      <c r="AR87" s="884"/>
      <c r="AS87" s="884"/>
      <c r="AT87" s="884"/>
      <c r="AU87" s="884"/>
      <c r="AV87" s="884"/>
      <c r="AW87" s="884"/>
      <c r="AX87" s="884"/>
      <c r="AY87" s="884"/>
      <c r="AZ87" s="885"/>
      <c r="BA87" s="885"/>
      <c r="BB87" s="885"/>
      <c r="BC87" s="885"/>
      <c r="BD87" s="886"/>
      <c r="BE87" s="241"/>
      <c r="BF87" s="241"/>
      <c r="BG87" s="241"/>
      <c r="BH87" s="241"/>
      <c r="BI87" s="241"/>
      <c r="BJ87" s="241"/>
      <c r="BK87" s="241"/>
      <c r="BL87" s="241"/>
      <c r="BM87" s="241"/>
      <c r="BN87" s="241"/>
      <c r="BO87" s="241"/>
      <c r="BP87" s="241"/>
      <c r="BQ87" s="238">
        <v>81</v>
      </c>
      <c r="BR87" s="243"/>
      <c r="BS87" s="859"/>
      <c r="BT87" s="860"/>
      <c r="BU87" s="860"/>
      <c r="BV87" s="860"/>
      <c r="BW87" s="860"/>
      <c r="BX87" s="860"/>
      <c r="BY87" s="860"/>
      <c r="BZ87" s="860"/>
      <c r="CA87" s="860"/>
      <c r="CB87" s="860"/>
      <c r="CC87" s="860"/>
      <c r="CD87" s="860"/>
      <c r="CE87" s="860"/>
      <c r="CF87" s="860"/>
      <c r="CG87" s="865"/>
      <c r="CH87" s="862"/>
      <c r="CI87" s="863"/>
      <c r="CJ87" s="863"/>
      <c r="CK87" s="863"/>
      <c r="CL87" s="864"/>
      <c r="CM87" s="862"/>
      <c r="CN87" s="863"/>
      <c r="CO87" s="863"/>
      <c r="CP87" s="863"/>
      <c r="CQ87" s="864"/>
      <c r="CR87" s="862"/>
      <c r="CS87" s="863"/>
      <c r="CT87" s="863"/>
      <c r="CU87" s="863"/>
      <c r="CV87" s="864"/>
      <c r="CW87" s="862"/>
      <c r="CX87" s="863"/>
      <c r="CY87" s="863"/>
      <c r="CZ87" s="863"/>
      <c r="DA87" s="864"/>
      <c r="DB87" s="862"/>
      <c r="DC87" s="863"/>
      <c r="DD87" s="863"/>
      <c r="DE87" s="863"/>
      <c r="DF87" s="864"/>
      <c r="DG87" s="862"/>
      <c r="DH87" s="863"/>
      <c r="DI87" s="863"/>
      <c r="DJ87" s="863"/>
      <c r="DK87" s="864"/>
      <c r="DL87" s="862"/>
      <c r="DM87" s="863"/>
      <c r="DN87" s="863"/>
      <c r="DO87" s="863"/>
      <c r="DP87" s="864"/>
      <c r="DQ87" s="862"/>
      <c r="DR87" s="863"/>
      <c r="DS87" s="863"/>
      <c r="DT87" s="863"/>
      <c r="DU87" s="864"/>
      <c r="DV87" s="859"/>
      <c r="DW87" s="860"/>
      <c r="DX87" s="860"/>
      <c r="DY87" s="860"/>
      <c r="DZ87" s="861"/>
      <c r="EA87" s="230"/>
    </row>
    <row r="88" spans="1:131" ht="26.25" customHeight="1" thickBot="1" x14ac:dyDescent="0.2">
      <c r="A88" s="240" t="s">
        <v>393</v>
      </c>
      <c r="B88" s="789" t="s">
        <v>419</v>
      </c>
      <c r="C88" s="790"/>
      <c r="D88" s="790"/>
      <c r="E88" s="790"/>
      <c r="F88" s="790"/>
      <c r="G88" s="790"/>
      <c r="H88" s="790"/>
      <c r="I88" s="790"/>
      <c r="J88" s="790"/>
      <c r="K88" s="790"/>
      <c r="L88" s="790"/>
      <c r="M88" s="790"/>
      <c r="N88" s="790"/>
      <c r="O88" s="790"/>
      <c r="P88" s="791"/>
      <c r="Q88" s="840"/>
      <c r="R88" s="841"/>
      <c r="S88" s="841"/>
      <c r="T88" s="841"/>
      <c r="U88" s="841"/>
      <c r="V88" s="841"/>
      <c r="W88" s="841"/>
      <c r="X88" s="841"/>
      <c r="Y88" s="841"/>
      <c r="Z88" s="841"/>
      <c r="AA88" s="841"/>
      <c r="AB88" s="841"/>
      <c r="AC88" s="841"/>
      <c r="AD88" s="841"/>
      <c r="AE88" s="841"/>
      <c r="AF88" s="844">
        <v>4303</v>
      </c>
      <c r="AG88" s="844"/>
      <c r="AH88" s="844"/>
      <c r="AI88" s="844"/>
      <c r="AJ88" s="844"/>
      <c r="AK88" s="841"/>
      <c r="AL88" s="841"/>
      <c r="AM88" s="841"/>
      <c r="AN88" s="841"/>
      <c r="AO88" s="841"/>
      <c r="AP88" s="844">
        <v>1694</v>
      </c>
      <c r="AQ88" s="844"/>
      <c r="AR88" s="844"/>
      <c r="AS88" s="844"/>
      <c r="AT88" s="844"/>
      <c r="AU88" s="844">
        <v>228</v>
      </c>
      <c r="AV88" s="844"/>
      <c r="AW88" s="844"/>
      <c r="AX88" s="844"/>
      <c r="AY88" s="844"/>
      <c r="AZ88" s="849"/>
      <c r="BA88" s="849"/>
      <c r="BB88" s="849"/>
      <c r="BC88" s="849"/>
      <c r="BD88" s="850"/>
      <c r="BE88" s="241"/>
      <c r="BF88" s="241"/>
      <c r="BG88" s="241"/>
      <c r="BH88" s="241"/>
      <c r="BI88" s="241"/>
      <c r="BJ88" s="241"/>
      <c r="BK88" s="241"/>
      <c r="BL88" s="241"/>
      <c r="BM88" s="241"/>
      <c r="BN88" s="241"/>
      <c r="BO88" s="241"/>
      <c r="BP88" s="241"/>
      <c r="BQ88" s="238">
        <v>82</v>
      </c>
      <c r="BR88" s="243"/>
      <c r="BS88" s="859"/>
      <c r="BT88" s="860"/>
      <c r="BU88" s="860"/>
      <c r="BV88" s="860"/>
      <c r="BW88" s="860"/>
      <c r="BX88" s="860"/>
      <c r="BY88" s="860"/>
      <c r="BZ88" s="860"/>
      <c r="CA88" s="860"/>
      <c r="CB88" s="860"/>
      <c r="CC88" s="860"/>
      <c r="CD88" s="860"/>
      <c r="CE88" s="860"/>
      <c r="CF88" s="860"/>
      <c r="CG88" s="865"/>
      <c r="CH88" s="862"/>
      <c r="CI88" s="863"/>
      <c r="CJ88" s="863"/>
      <c r="CK88" s="863"/>
      <c r="CL88" s="864"/>
      <c r="CM88" s="862"/>
      <c r="CN88" s="863"/>
      <c r="CO88" s="863"/>
      <c r="CP88" s="863"/>
      <c r="CQ88" s="864"/>
      <c r="CR88" s="862"/>
      <c r="CS88" s="863"/>
      <c r="CT88" s="863"/>
      <c r="CU88" s="863"/>
      <c r="CV88" s="864"/>
      <c r="CW88" s="862"/>
      <c r="CX88" s="863"/>
      <c r="CY88" s="863"/>
      <c r="CZ88" s="863"/>
      <c r="DA88" s="864"/>
      <c r="DB88" s="862"/>
      <c r="DC88" s="863"/>
      <c r="DD88" s="863"/>
      <c r="DE88" s="863"/>
      <c r="DF88" s="864"/>
      <c r="DG88" s="862"/>
      <c r="DH88" s="863"/>
      <c r="DI88" s="863"/>
      <c r="DJ88" s="863"/>
      <c r="DK88" s="864"/>
      <c r="DL88" s="862"/>
      <c r="DM88" s="863"/>
      <c r="DN88" s="863"/>
      <c r="DO88" s="863"/>
      <c r="DP88" s="864"/>
      <c r="DQ88" s="862"/>
      <c r="DR88" s="863"/>
      <c r="DS88" s="863"/>
      <c r="DT88" s="863"/>
      <c r="DU88" s="864"/>
      <c r="DV88" s="859"/>
      <c r="DW88" s="860"/>
      <c r="DX88" s="860"/>
      <c r="DY88" s="860"/>
      <c r="DZ88" s="861"/>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859"/>
      <c r="BT89" s="860"/>
      <c r="BU89" s="860"/>
      <c r="BV89" s="860"/>
      <c r="BW89" s="860"/>
      <c r="BX89" s="860"/>
      <c r="BY89" s="860"/>
      <c r="BZ89" s="860"/>
      <c r="CA89" s="860"/>
      <c r="CB89" s="860"/>
      <c r="CC89" s="860"/>
      <c r="CD89" s="860"/>
      <c r="CE89" s="860"/>
      <c r="CF89" s="860"/>
      <c r="CG89" s="865"/>
      <c r="CH89" s="862"/>
      <c r="CI89" s="863"/>
      <c r="CJ89" s="863"/>
      <c r="CK89" s="863"/>
      <c r="CL89" s="864"/>
      <c r="CM89" s="862"/>
      <c r="CN89" s="863"/>
      <c r="CO89" s="863"/>
      <c r="CP89" s="863"/>
      <c r="CQ89" s="864"/>
      <c r="CR89" s="862"/>
      <c r="CS89" s="863"/>
      <c r="CT89" s="863"/>
      <c r="CU89" s="863"/>
      <c r="CV89" s="864"/>
      <c r="CW89" s="862"/>
      <c r="CX89" s="863"/>
      <c r="CY89" s="863"/>
      <c r="CZ89" s="863"/>
      <c r="DA89" s="864"/>
      <c r="DB89" s="862"/>
      <c r="DC89" s="863"/>
      <c r="DD89" s="863"/>
      <c r="DE89" s="863"/>
      <c r="DF89" s="864"/>
      <c r="DG89" s="862"/>
      <c r="DH89" s="863"/>
      <c r="DI89" s="863"/>
      <c r="DJ89" s="863"/>
      <c r="DK89" s="864"/>
      <c r="DL89" s="862"/>
      <c r="DM89" s="863"/>
      <c r="DN89" s="863"/>
      <c r="DO89" s="863"/>
      <c r="DP89" s="864"/>
      <c r="DQ89" s="862"/>
      <c r="DR89" s="863"/>
      <c r="DS89" s="863"/>
      <c r="DT89" s="863"/>
      <c r="DU89" s="864"/>
      <c r="DV89" s="859"/>
      <c r="DW89" s="860"/>
      <c r="DX89" s="860"/>
      <c r="DY89" s="860"/>
      <c r="DZ89" s="861"/>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859"/>
      <c r="BT90" s="860"/>
      <c r="BU90" s="860"/>
      <c r="BV90" s="860"/>
      <c r="BW90" s="860"/>
      <c r="BX90" s="860"/>
      <c r="BY90" s="860"/>
      <c r="BZ90" s="860"/>
      <c r="CA90" s="860"/>
      <c r="CB90" s="860"/>
      <c r="CC90" s="860"/>
      <c r="CD90" s="860"/>
      <c r="CE90" s="860"/>
      <c r="CF90" s="860"/>
      <c r="CG90" s="865"/>
      <c r="CH90" s="862"/>
      <c r="CI90" s="863"/>
      <c r="CJ90" s="863"/>
      <c r="CK90" s="863"/>
      <c r="CL90" s="864"/>
      <c r="CM90" s="862"/>
      <c r="CN90" s="863"/>
      <c r="CO90" s="863"/>
      <c r="CP90" s="863"/>
      <c r="CQ90" s="864"/>
      <c r="CR90" s="862"/>
      <c r="CS90" s="863"/>
      <c r="CT90" s="863"/>
      <c r="CU90" s="863"/>
      <c r="CV90" s="864"/>
      <c r="CW90" s="862"/>
      <c r="CX90" s="863"/>
      <c r="CY90" s="863"/>
      <c r="CZ90" s="863"/>
      <c r="DA90" s="864"/>
      <c r="DB90" s="862"/>
      <c r="DC90" s="863"/>
      <c r="DD90" s="863"/>
      <c r="DE90" s="863"/>
      <c r="DF90" s="864"/>
      <c r="DG90" s="862"/>
      <c r="DH90" s="863"/>
      <c r="DI90" s="863"/>
      <c r="DJ90" s="863"/>
      <c r="DK90" s="864"/>
      <c r="DL90" s="862"/>
      <c r="DM90" s="863"/>
      <c r="DN90" s="863"/>
      <c r="DO90" s="863"/>
      <c r="DP90" s="864"/>
      <c r="DQ90" s="862"/>
      <c r="DR90" s="863"/>
      <c r="DS90" s="863"/>
      <c r="DT90" s="863"/>
      <c r="DU90" s="864"/>
      <c r="DV90" s="859"/>
      <c r="DW90" s="860"/>
      <c r="DX90" s="860"/>
      <c r="DY90" s="860"/>
      <c r="DZ90" s="861"/>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859"/>
      <c r="BT91" s="860"/>
      <c r="BU91" s="860"/>
      <c r="BV91" s="860"/>
      <c r="BW91" s="860"/>
      <c r="BX91" s="860"/>
      <c r="BY91" s="860"/>
      <c r="BZ91" s="860"/>
      <c r="CA91" s="860"/>
      <c r="CB91" s="860"/>
      <c r="CC91" s="860"/>
      <c r="CD91" s="860"/>
      <c r="CE91" s="860"/>
      <c r="CF91" s="860"/>
      <c r="CG91" s="865"/>
      <c r="CH91" s="862"/>
      <c r="CI91" s="863"/>
      <c r="CJ91" s="863"/>
      <c r="CK91" s="863"/>
      <c r="CL91" s="864"/>
      <c r="CM91" s="862"/>
      <c r="CN91" s="863"/>
      <c r="CO91" s="863"/>
      <c r="CP91" s="863"/>
      <c r="CQ91" s="864"/>
      <c r="CR91" s="862"/>
      <c r="CS91" s="863"/>
      <c r="CT91" s="863"/>
      <c r="CU91" s="863"/>
      <c r="CV91" s="864"/>
      <c r="CW91" s="862"/>
      <c r="CX91" s="863"/>
      <c r="CY91" s="863"/>
      <c r="CZ91" s="863"/>
      <c r="DA91" s="864"/>
      <c r="DB91" s="862"/>
      <c r="DC91" s="863"/>
      <c r="DD91" s="863"/>
      <c r="DE91" s="863"/>
      <c r="DF91" s="864"/>
      <c r="DG91" s="862"/>
      <c r="DH91" s="863"/>
      <c r="DI91" s="863"/>
      <c r="DJ91" s="863"/>
      <c r="DK91" s="864"/>
      <c r="DL91" s="862"/>
      <c r="DM91" s="863"/>
      <c r="DN91" s="863"/>
      <c r="DO91" s="863"/>
      <c r="DP91" s="864"/>
      <c r="DQ91" s="862"/>
      <c r="DR91" s="863"/>
      <c r="DS91" s="863"/>
      <c r="DT91" s="863"/>
      <c r="DU91" s="864"/>
      <c r="DV91" s="859"/>
      <c r="DW91" s="860"/>
      <c r="DX91" s="860"/>
      <c r="DY91" s="860"/>
      <c r="DZ91" s="861"/>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859"/>
      <c r="BT92" s="860"/>
      <c r="BU92" s="860"/>
      <c r="BV92" s="860"/>
      <c r="BW92" s="860"/>
      <c r="BX92" s="860"/>
      <c r="BY92" s="860"/>
      <c r="BZ92" s="860"/>
      <c r="CA92" s="860"/>
      <c r="CB92" s="860"/>
      <c r="CC92" s="860"/>
      <c r="CD92" s="860"/>
      <c r="CE92" s="860"/>
      <c r="CF92" s="860"/>
      <c r="CG92" s="865"/>
      <c r="CH92" s="862"/>
      <c r="CI92" s="863"/>
      <c r="CJ92" s="863"/>
      <c r="CK92" s="863"/>
      <c r="CL92" s="864"/>
      <c r="CM92" s="862"/>
      <c r="CN92" s="863"/>
      <c r="CO92" s="863"/>
      <c r="CP92" s="863"/>
      <c r="CQ92" s="864"/>
      <c r="CR92" s="862"/>
      <c r="CS92" s="863"/>
      <c r="CT92" s="863"/>
      <c r="CU92" s="863"/>
      <c r="CV92" s="864"/>
      <c r="CW92" s="862"/>
      <c r="CX92" s="863"/>
      <c r="CY92" s="863"/>
      <c r="CZ92" s="863"/>
      <c r="DA92" s="864"/>
      <c r="DB92" s="862"/>
      <c r="DC92" s="863"/>
      <c r="DD92" s="863"/>
      <c r="DE92" s="863"/>
      <c r="DF92" s="864"/>
      <c r="DG92" s="862"/>
      <c r="DH92" s="863"/>
      <c r="DI92" s="863"/>
      <c r="DJ92" s="863"/>
      <c r="DK92" s="864"/>
      <c r="DL92" s="862"/>
      <c r="DM92" s="863"/>
      <c r="DN92" s="863"/>
      <c r="DO92" s="863"/>
      <c r="DP92" s="864"/>
      <c r="DQ92" s="862"/>
      <c r="DR92" s="863"/>
      <c r="DS92" s="863"/>
      <c r="DT92" s="863"/>
      <c r="DU92" s="864"/>
      <c r="DV92" s="859"/>
      <c r="DW92" s="860"/>
      <c r="DX92" s="860"/>
      <c r="DY92" s="860"/>
      <c r="DZ92" s="861"/>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859"/>
      <c r="BT93" s="860"/>
      <c r="BU93" s="860"/>
      <c r="BV93" s="860"/>
      <c r="BW93" s="860"/>
      <c r="BX93" s="860"/>
      <c r="BY93" s="860"/>
      <c r="BZ93" s="860"/>
      <c r="CA93" s="860"/>
      <c r="CB93" s="860"/>
      <c r="CC93" s="860"/>
      <c r="CD93" s="860"/>
      <c r="CE93" s="860"/>
      <c r="CF93" s="860"/>
      <c r="CG93" s="865"/>
      <c r="CH93" s="862"/>
      <c r="CI93" s="863"/>
      <c r="CJ93" s="863"/>
      <c r="CK93" s="863"/>
      <c r="CL93" s="864"/>
      <c r="CM93" s="862"/>
      <c r="CN93" s="863"/>
      <c r="CO93" s="863"/>
      <c r="CP93" s="863"/>
      <c r="CQ93" s="864"/>
      <c r="CR93" s="862"/>
      <c r="CS93" s="863"/>
      <c r="CT93" s="863"/>
      <c r="CU93" s="863"/>
      <c r="CV93" s="864"/>
      <c r="CW93" s="862"/>
      <c r="CX93" s="863"/>
      <c r="CY93" s="863"/>
      <c r="CZ93" s="863"/>
      <c r="DA93" s="864"/>
      <c r="DB93" s="862"/>
      <c r="DC93" s="863"/>
      <c r="DD93" s="863"/>
      <c r="DE93" s="863"/>
      <c r="DF93" s="864"/>
      <c r="DG93" s="862"/>
      <c r="DH93" s="863"/>
      <c r="DI93" s="863"/>
      <c r="DJ93" s="863"/>
      <c r="DK93" s="864"/>
      <c r="DL93" s="862"/>
      <c r="DM93" s="863"/>
      <c r="DN93" s="863"/>
      <c r="DO93" s="863"/>
      <c r="DP93" s="864"/>
      <c r="DQ93" s="862"/>
      <c r="DR93" s="863"/>
      <c r="DS93" s="863"/>
      <c r="DT93" s="863"/>
      <c r="DU93" s="864"/>
      <c r="DV93" s="859"/>
      <c r="DW93" s="860"/>
      <c r="DX93" s="860"/>
      <c r="DY93" s="860"/>
      <c r="DZ93" s="861"/>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859"/>
      <c r="BT94" s="860"/>
      <c r="BU94" s="860"/>
      <c r="BV94" s="860"/>
      <c r="BW94" s="860"/>
      <c r="BX94" s="860"/>
      <c r="BY94" s="860"/>
      <c r="BZ94" s="860"/>
      <c r="CA94" s="860"/>
      <c r="CB94" s="860"/>
      <c r="CC94" s="860"/>
      <c r="CD94" s="860"/>
      <c r="CE94" s="860"/>
      <c r="CF94" s="860"/>
      <c r="CG94" s="865"/>
      <c r="CH94" s="862"/>
      <c r="CI94" s="863"/>
      <c r="CJ94" s="863"/>
      <c r="CK94" s="863"/>
      <c r="CL94" s="864"/>
      <c r="CM94" s="862"/>
      <c r="CN94" s="863"/>
      <c r="CO94" s="863"/>
      <c r="CP94" s="863"/>
      <c r="CQ94" s="864"/>
      <c r="CR94" s="862"/>
      <c r="CS94" s="863"/>
      <c r="CT94" s="863"/>
      <c r="CU94" s="863"/>
      <c r="CV94" s="864"/>
      <c r="CW94" s="862"/>
      <c r="CX94" s="863"/>
      <c r="CY94" s="863"/>
      <c r="CZ94" s="863"/>
      <c r="DA94" s="864"/>
      <c r="DB94" s="862"/>
      <c r="DC94" s="863"/>
      <c r="DD94" s="863"/>
      <c r="DE94" s="863"/>
      <c r="DF94" s="864"/>
      <c r="DG94" s="862"/>
      <c r="DH94" s="863"/>
      <c r="DI94" s="863"/>
      <c r="DJ94" s="863"/>
      <c r="DK94" s="864"/>
      <c r="DL94" s="862"/>
      <c r="DM94" s="863"/>
      <c r="DN94" s="863"/>
      <c r="DO94" s="863"/>
      <c r="DP94" s="864"/>
      <c r="DQ94" s="862"/>
      <c r="DR94" s="863"/>
      <c r="DS94" s="863"/>
      <c r="DT94" s="863"/>
      <c r="DU94" s="864"/>
      <c r="DV94" s="859"/>
      <c r="DW94" s="860"/>
      <c r="DX94" s="860"/>
      <c r="DY94" s="860"/>
      <c r="DZ94" s="861"/>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859"/>
      <c r="BT95" s="860"/>
      <c r="BU95" s="860"/>
      <c r="BV95" s="860"/>
      <c r="BW95" s="860"/>
      <c r="BX95" s="860"/>
      <c r="BY95" s="860"/>
      <c r="BZ95" s="860"/>
      <c r="CA95" s="860"/>
      <c r="CB95" s="860"/>
      <c r="CC95" s="860"/>
      <c r="CD95" s="860"/>
      <c r="CE95" s="860"/>
      <c r="CF95" s="860"/>
      <c r="CG95" s="865"/>
      <c r="CH95" s="862"/>
      <c r="CI95" s="863"/>
      <c r="CJ95" s="863"/>
      <c r="CK95" s="863"/>
      <c r="CL95" s="864"/>
      <c r="CM95" s="862"/>
      <c r="CN95" s="863"/>
      <c r="CO95" s="863"/>
      <c r="CP95" s="863"/>
      <c r="CQ95" s="864"/>
      <c r="CR95" s="862"/>
      <c r="CS95" s="863"/>
      <c r="CT95" s="863"/>
      <c r="CU95" s="863"/>
      <c r="CV95" s="864"/>
      <c r="CW95" s="862"/>
      <c r="CX95" s="863"/>
      <c r="CY95" s="863"/>
      <c r="CZ95" s="863"/>
      <c r="DA95" s="864"/>
      <c r="DB95" s="862"/>
      <c r="DC95" s="863"/>
      <c r="DD95" s="863"/>
      <c r="DE95" s="863"/>
      <c r="DF95" s="864"/>
      <c r="DG95" s="862"/>
      <c r="DH95" s="863"/>
      <c r="DI95" s="863"/>
      <c r="DJ95" s="863"/>
      <c r="DK95" s="864"/>
      <c r="DL95" s="862"/>
      <c r="DM95" s="863"/>
      <c r="DN95" s="863"/>
      <c r="DO95" s="863"/>
      <c r="DP95" s="864"/>
      <c r="DQ95" s="862"/>
      <c r="DR95" s="863"/>
      <c r="DS95" s="863"/>
      <c r="DT95" s="863"/>
      <c r="DU95" s="864"/>
      <c r="DV95" s="859"/>
      <c r="DW95" s="860"/>
      <c r="DX95" s="860"/>
      <c r="DY95" s="860"/>
      <c r="DZ95" s="861"/>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859"/>
      <c r="BT96" s="860"/>
      <c r="BU96" s="860"/>
      <c r="BV96" s="860"/>
      <c r="BW96" s="860"/>
      <c r="BX96" s="860"/>
      <c r="BY96" s="860"/>
      <c r="BZ96" s="860"/>
      <c r="CA96" s="860"/>
      <c r="CB96" s="860"/>
      <c r="CC96" s="860"/>
      <c r="CD96" s="860"/>
      <c r="CE96" s="860"/>
      <c r="CF96" s="860"/>
      <c r="CG96" s="865"/>
      <c r="CH96" s="862"/>
      <c r="CI96" s="863"/>
      <c r="CJ96" s="863"/>
      <c r="CK96" s="863"/>
      <c r="CL96" s="864"/>
      <c r="CM96" s="862"/>
      <c r="CN96" s="863"/>
      <c r="CO96" s="863"/>
      <c r="CP96" s="863"/>
      <c r="CQ96" s="864"/>
      <c r="CR96" s="862"/>
      <c r="CS96" s="863"/>
      <c r="CT96" s="863"/>
      <c r="CU96" s="863"/>
      <c r="CV96" s="864"/>
      <c r="CW96" s="862"/>
      <c r="CX96" s="863"/>
      <c r="CY96" s="863"/>
      <c r="CZ96" s="863"/>
      <c r="DA96" s="864"/>
      <c r="DB96" s="862"/>
      <c r="DC96" s="863"/>
      <c r="DD96" s="863"/>
      <c r="DE96" s="863"/>
      <c r="DF96" s="864"/>
      <c r="DG96" s="862"/>
      <c r="DH96" s="863"/>
      <c r="DI96" s="863"/>
      <c r="DJ96" s="863"/>
      <c r="DK96" s="864"/>
      <c r="DL96" s="862"/>
      <c r="DM96" s="863"/>
      <c r="DN96" s="863"/>
      <c r="DO96" s="863"/>
      <c r="DP96" s="864"/>
      <c r="DQ96" s="862"/>
      <c r="DR96" s="863"/>
      <c r="DS96" s="863"/>
      <c r="DT96" s="863"/>
      <c r="DU96" s="864"/>
      <c r="DV96" s="859"/>
      <c r="DW96" s="860"/>
      <c r="DX96" s="860"/>
      <c r="DY96" s="860"/>
      <c r="DZ96" s="861"/>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859"/>
      <c r="BT97" s="860"/>
      <c r="BU97" s="860"/>
      <c r="BV97" s="860"/>
      <c r="BW97" s="860"/>
      <c r="BX97" s="860"/>
      <c r="BY97" s="860"/>
      <c r="BZ97" s="860"/>
      <c r="CA97" s="860"/>
      <c r="CB97" s="860"/>
      <c r="CC97" s="860"/>
      <c r="CD97" s="860"/>
      <c r="CE97" s="860"/>
      <c r="CF97" s="860"/>
      <c r="CG97" s="865"/>
      <c r="CH97" s="862"/>
      <c r="CI97" s="863"/>
      <c r="CJ97" s="863"/>
      <c r="CK97" s="863"/>
      <c r="CL97" s="864"/>
      <c r="CM97" s="862"/>
      <c r="CN97" s="863"/>
      <c r="CO97" s="863"/>
      <c r="CP97" s="863"/>
      <c r="CQ97" s="864"/>
      <c r="CR97" s="862"/>
      <c r="CS97" s="863"/>
      <c r="CT97" s="863"/>
      <c r="CU97" s="863"/>
      <c r="CV97" s="864"/>
      <c r="CW97" s="862"/>
      <c r="CX97" s="863"/>
      <c r="CY97" s="863"/>
      <c r="CZ97" s="863"/>
      <c r="DA97" s="864"/>
      <c r="DB97" s="862"/>
      <c r="DC97" s="863"/>
      <c r="DD97" s="863"/>
      <c r="DE97" s="863"/>
      <c r="DF97" s="864"/>
      <c r="DG97" s="862"/>
      <c r="DH97" s="863"/>
      <c r="DI97" s="863"/>
      <c r="DJ97" s="863"/>
      <c r="DK97" s="864"/>
      <c r="DL97" s="862"/>
      <c r="DM97" s="863"/>
      <c r="DN97" s="863"/>
      <c r="DO97" s="863"/>
      <c r="DP97" s="864"/>
      <c r="DQ97" s="862"/>
      <c r="DR97" s="863"/>
      <c r="DS97" s="863"/>
      <c r="DT97" s="863"/>
      <c r="DU97" s="864"/>
      <c r="DV97" s="859"/>
      <c r="DW97" s="860"/>
      <c r="DX97" s="860"/>
      <c r="DY97" s="860"/>
      <c r="DZ97" s="861"/>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859"/>
      <c r="BT98" s="860"/>
      <c r="BU98" s="860"/>
      <c r="BV98" s="860"/>
      <c r="BW98" s="860"/>
      <c r="BX98" s="860"/>
      <c r="BY98" s="860"/>
      <c r="BZ98" s="860"/>
      <c r="CA98" s="860"/>
      <c r="CB98" s="860"/>
      <c r="CC98" s="860"/>
      <c r="CD98" s="860"/>
      <c r="CE98" s="860"/>
      <c r="CF98" s="860"/>
      <c r="CG98" s="865"/>
      <c r="CH98" s="862"/>
      <c r="CI98" s="863"/>
      <c r="CJ98" s="863"/>
      <c r="CK98" s="863"/>
      <c r="CL98" s="864"/>
      <c r="CM98" s="862"/>
      <c r="CN98" s="863"/>
      <c r="CO98" s="863"/>
      <c r="CP98" s="863"/>
      <c r="CQ98" s="864"/>
      <c r="CR98" s="862"/>
      <c r="CS98" s="863"/>
      <c r="CT98" s="863"/>
      <c r="CU98" s="863"/>
      <c r="CV98" s="864"/>
      <c r="CW98" s="862"/>
      <c r="CX98" s="863"/>
      <c r="CY98" s="863"/>
      <c r="CZ98" s="863"/>
      <c r="DA98" s="864"/>
      <c r="DB98" s="862"/>
      <c r="DC98" s="863"/>
      <c r="DD98" s="863"/>
      <c r="DE98" s="863"/>
      <c r="DF98" s="864"/>
      <c r="DG98" s="862"/>
      <c r="DH98" s="863"/>
      <c r="DI98" s="863"/>
      <c r="DJ98" s="863"/>
      <c r="DK98" s="864"/>
      <c r="DL98" s="862"/>
      <c r="DM98" s="863"/>
      <c r="DN98" s="863"/>
      <c r="DO98" s="863"/>
      <c r="DP98" s="864"/>
      <c r="DQ98" s="862"/>
      <c r="DR98" s="863"/>
      <c r="DS98" s="863"/>
      <c r="DT98" s="863"/>
      <c r="DU98" s="864"/>
      <c r="DV98" s="859"/>
      <c r="DW98" s="860"/>
      <c r="DX98" s="860"/>
      <c r="DY98" s="860"/>
      <c r="DZ98" s="861"/>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859"/>
      <c r="BT99" s="860"/>
      <c r="BU99" s="860"/>
      <c r="BV99" s="860"/>
      <c r="BW99" s="860"/>
      <c r="BX99" s="860"/>
      <c r="BY99" s="860"/>
      <c r="BZ99" s="860"/>
      <c r="CA99" s="860"/>
      <c r="CB99" s="860"/>
      <c r="CC99" s="860"/>
      <c r="CD99" s="860"/>
      <c r="CE99" s="860"/>
      <c r="CF99" s="860"/>
      <c r="CG99" s="865"/>
      <c r="CH99" s="862"/>
      <c r="CI99" s="863"/>
      <c r="CJ99" s="863"/>
      <c r="CK99" s="863"/>
      <c r="CL99" s="864"/>
      <c r="CM99" s="862"/>
      <c r="CN99" s="863"/>
      <c r="CO99" s="863"/>
      <c r="CP99" s="863"/>
      <c r="CQ99" s="864"/>
      <c r="CR99" s="862"/>
      <c r="CS99" s="863"/>
      <c r="CT99" s="863"/>
      <c r="CU99" s="863"/>
      <c r="CV99" s="864"/>
      <c r="CW99" s="862"/>
      <c r="CX99" s="863"/>
      <c r="CY99" s="863"/>
      <c r="CZ99" s="863"/>
      <c r="DA99" s="864"/>
      <c r="DB99" s="862"/>
      <c r="DC99" s="863"/>
      <c r="DD99" s="863"/>
      <c r="DE99" s="863"/>
      <c r="DF99" s="864"/>
      <c r="DG99" s="862"/>
      <c r="DH99" s="863"/>
      <c r="DI99" s="863"/>
      <c r="DJ99" s="863"/>
      <c r="DK99" s="864"/>
      <c r="DL99" s="862"/>
      <c r="DM99" s="863"/>
      <c r="DN99" s="863"/>
      <c r="DO99" s="863"/>
      <c r="DP99" s="864"/>
      <c r="DQ99" s="862"/>
      <c r="DR99" s="863"/>
      <c r="DS99" s="863"/>
      <c r="DT99" s="863"/>
      <c r="DU99" s="864"/>
      <c r="DV99" s="859"/>
      <c r="DW99" s="860"/>
      <c r="DX99" s="860"/>
      <c r="DY99" s="860"/>
      <c r="DZ99" s="861"/>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859"/>
      <c r="BT100" s="860"/>
      <c r="BU100" s="860"/>
      <c r="BV100" s="860"/>
      <c r="BW100" s="860"/>
      <c r="BX100" s="860"/>
      <c r="BY100" s="860"/>
      <c r="BZ100" s="860"/>
      <c r="CA100" s="860"/>
      <c r="CB100" s="860"/>
      <c r="CC100" s="860"/>
      <c r="CD100" s="860"/>
      <c r="CE100" s="860"/>
      <c r="CF100" s="860"/>
      <c r="CG100" s="865"/>
      <c r="CH100" s="862"/>
      <c r="CI100" s="863"/>
      <c r="CJ100" s="863"/>
      <c r="CK100" s="863"/>
      <c r="CL100" s="864"/>
      <c r="CM100" s="862"/>
      <c r="CN100" s="863"/>
      <c r="CO100" s="863"/>
      <c r="CP100" s="863"/>
      <c r="CQ100" s="864"/>
      <c r="CR100" s="862"/>
      <c r="CS100" s="863"/>
      <c r="CT100" s="863"/>
      <c r="CU100" s="863"/>
      <c r="CV100" s="864"/>
      <c r="CW100" s="862"/>
      <c r="CX100" s="863"/>
      <c r="CY100" s="863"/>
      <c r="CZ100" s="863"/>
      <c r="DA100" s="864"/>
      <c r="DB100" s="862"/>
      <c r="DC100" s="863"/>
      <c r="DD100" s="863"/>
      <c r="DE100" s="863"/>
      <c r="DF100" s="864"/>
      <c r="DG100" s="862"/>
      <c r="DH100" s="863"/>
      <c r="DI100" s="863"/>
      <c r="DJ100" s="863"/>
      <c r="DK100" s="864"/>
      <c r="DL100" s="862"/>
      <c r="DM100" s="863"/>
      <c r="DN100" s="863"/>
      <c r="DO100" s="863"/>
      <c r="DP100" s="864"/>
      <c r="DQ100" s="862"/>
      <c r="DR100" s="863"/>
      <c r="DS100" s="863"/>
      <c r="DT100" s="863"/>
      <c r="DU100" s="864"/>
      <c r="DV100" s="859"/>
      <c r="DW100" s="860"/>
      <c r="DX100" s="860"/>
      <c r="DY100" s="860"/>
      <c r="DZ100" s="861"/>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859"/>
      <c r="BT101" s="860"/>
      <c r="BU101" s="860"/>
      <c r="BV101" s="860"/>
      <c r="BW101" s="860"/>
      <c r="BX101" s="860"/>
      <c r="BY101" s="860"/>
      <c r="BZ101" s="860"/>
      <c r="CA101" s="860"/>
      <c r="CB101" s="860"/>
      <c r="CC101" s="860"/>
      <c r="CD101" s="860"/>
      <c r="CE101" s="860"/>
      <c r="CF101" s="860"/>
      <c r="CG101" s="865"/>
      <c r="CH101" s="862"/>
      <c r="CI101" s="863"/>
      <c r="CJ101" s="863"/>
      <c r="CK101" s="863"/>
      <c r="CL101" s="864"/>
      <c r="CM101" s="862"/>
      <c r="CN101" s="863"/>
      <c r="CO101" s="863"/>
      <c r="CP101" s="863"/>
      <c r="CQ101" s="864"/>
      <c r="CR101" s="862"/>
      <c r="CS101" s="863"/>
      <c r="CT101" s="863"/>
      <c r="CU101" s="863"/>
      <c r="CV101" s="864"/>
      <c r="CW101" s="862"/>
      <c r="CX101" s="863"/>
      <c r="CY101" s="863"/>
      <c r="CZ101" s="863"/>
      <c r="DA101" s="864"/>
      <c r="DB101" s="862"/>
      <c r="DC101" s="863"/>
      <c r="DD101" s="863"/>
      <c r="DE101" s="863"/>
      <c r="DF101" s="864"/>
      <c r="DG101" s="862"/>
      <c r="DH101" s="863"/>
      <c r="DI101" s="863"/>
      <c r="DJ101" s="863"/>
      <c r="DK101" s="864"/>
      <c r="DL101" s="862"/>
      <c r="DM101" s="863"/>
      <c r="DN101" s="863"/>
      <c r="DO101" s="863"/>
      <c r="DP101" s="864"/>
      <c r="DQ101" s="862"/>
      <c r="DR101" s="863"/>
      <c r="DS101" s="863"/>
      <c r="DT101" s="863"/>
      <c r="DU101" s="864"/>
      <c r="DV101" s="859"/>
      <c r="DW101" s="860"/>
      <c r="DX101" s="860"/>
      <c r="DY101" s="860"/>
      <c r="DZ101" s="861"/>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393</v>
      </c>
      <c r="BR102" s="789" t="s">
        <v>420</v>
      </c>
      <c r="BS102" s="790"/>
      <c r="BT102" s="790"/>
      <c r="BU102" s="790"/>
      <c r="BV102" s="790"/>
      <c r="BW102" s="790"/>
      <c r="BX102" s="790"/>
      <c r="BY102" s="790"/>
      <c r="BZ102" s="790"/>
      <c r="CA102" s="790"/>
      <c r="CB102" s="790"/>
      <c r="CC102" s="790"/>
      <c r="CD102" s="790"/>
      <c r="CE102" s="790"/>
      <c r="CF102" s="790"/>
      <c r="CG102" s="791"/>
      <c r="CH102" s="887"/>
      <c r="CI102" s="888"/>
      <c r="CJ102" s="888"/>
      <c r="CK102" s="888"/>
      <c r="CL102" s="889"/>
      <c r="CM102" s="887"/>
      <c r="CN102" s="888"/>
      <c r="CO102" s="888"/>
      <c r="CP102" s="888"/>
      <c r="CQ102" s="889"/>
      <c r="CR102" s="890"/>
      <c r="CS102" s="852"/>
      <c r="CT102" s="852"/>
      <c r="CU102" s="852"/>
      <c r="CV102" s="891"/>
      <c r="CW102" s="890"/>
      <c r="CX102" s="852"/>
      <c r="CY102" s="852"/>
      <c r="CZ102" s="852"/>
      <c r="DA102" s="891"/>
      <c r="DB102" s="890"/>
      <c r="DC102" s="852"/>
      <c r="DD102" s="852"/>
      <c r="DE102" s="852"/>
      <c r="DF102" s="891"/>
      <c r="DG102" s="890"/>
      <c r="DH102" s="852"/>
      <c r="DI102" s="852"/>
      <c r="DJ102" s="852"/>
      <c r="DK102" s="891"/>
      <c r="DL102" s="890"/>
      <c r="DM102" s="852"/>
      <c r="DN102" s="852"/>
      <c r="DO102" s="852"/>
      <c r="DP102" s="891"/>
      <c r="DQ102" s="890"/>
      <c r="DR102" s="852"/>
      <c r="DS102" s="852"/>
      <c r="DT102" s="852"/>
      <c r="DU102" s="891"/>
      <c r="DV102" s="789"/>
      <c r="DW102" s="790"/>
      <c r="DX102" s="790"/>
      <c r="DY102" s="790"/>
      <c r="DZ102" s="914"/>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15" t="s">
        <v>421</v>
      </c>
      <c r="BR103" s="915"/>
      <c r="BS103" s="915"/>
      <c r="BT103" s="915"/>
      <c r="BU103" s="915"/>
      <c r="BV103" s="915"/>
      <c r="BW103" s="915"/>
      <c r="BX103" s="915"/>
      <c r="BY103" s="915"/>
      <c r="BZ103" s="915"/>
      <c r="CA103" s="915"/>
      <c r="CB103" s="915"/>
      <c r="CC103" s="915"/>
      <c r="CD103" s="915"/>
      <c r="CE103" s="915"/>
      <c r="CF103" s="915"/>
      <c r="CG103" s="915"/>
      <c r="CH103" s="915"/>
      <c r="CI103" s="915"/>
      <c r="CJ103" s="915"/>
      <c r="CK103" s="915"/>
      <c r="CL103" s="915"/>
      <c r="CM103" s="915"/>
      <c r="CN103" s="915"/>
      <c r="CO103" s="915"/>
      <c r="CP103" s="915"/>
      <c r="CQ103" s="915"/>
      <c r="CR103" s="915"/>
      <c r="CS103" s="915"/>
      <c r="CT103" s="915"/>
      <c r="CU103" s="915"/>
      <c r="CV103" s="915"/>
      <c r="CW103" s="915"/>
      <c r="CX103" s="915"/>
      <c r="CY103" s="915"/>
      <c r="CZ103" s="915"/>
      <c r="DA103" s="915"/>
      <c r="DB103" s="915"/>
      <c r="DC103" s="915"/>
      <c r="DD103" s="915"/>
      <c r="DE103" s="915"/>
      <c r="DF103" s="915"/>
      <c r="DG103" s="915"/>
      <c r="DH103" s="915"/>
      <c r="DI103" s="915"/>
      <c r="DJ103" s="915"/>
      <c r="DK103" s="915"/>
      <c r="DL103" s="915"/>
      <c r="DM103" s="915"/>
      <c r="DN103" s="915"/>
      <c r="DO103" s="915"/>
      <c r="DP103" s="915"/>
      <c r="DQ103" s="915"/>
      <c r="DR103" s="915"/>
      <c r="DS103" s="915"/>
      <c r="DT103" s="915"/>
      <c r="DU103" s="915"/>
      <c r="DV103" s="915"/>
      <c r="DW103" s="915"/>
      <c r="DX103" s="915"/>
      <c r="DY103" s="915"/>
      <c r="DZ103" s="915"/>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16" t="s">
        <v>422</v>
      </c>
      <c r="BR104" s="916"/>
      <c r="BS104" s="916"/>
      <c r="BT104" s="916"/>
      <c r="BU104" s="916"/>
      <c r="BV104" s="916"/>
      <c r="BW104" s="916"/>
      <c r="BX104" s="916"/>
      <c r="BY104" s="916"/>
      <c r="BZ104" s="916"/>
      <c r="CA104" s="916"/>
      <c r="CB104" s="916"/>
      <c r="CC104" s="916"/>
      <c r="CD104" s="916"/>
      <c r="CE104" s="916"/>
      <c r="CF104" s="916"/>
      <c r="CG104" s="916"/>
      <c r="CH104" s="916"/>
      <c r="CI104" s="916"/>
      <c r="CJ104" s="916"/>
      <c r="CK104" s="916"/>
      <c r="CL104" s="916"/>
      <c r="CM104" s="916"/>
      <c r="CN104" s="916"/>
      <c r="CO104" s="916"/>
      <c r="CP104" s="916"/>
      <c r="CQ104" s="916"/>
      <c r="CR104" s="916"/>
      <c r="CS104" s="916"/>
      <c r="CT104" s="916"/>
      <c r="CU104" s="916"/>
      <c r="CV104" s="916"/>
      <c r="CW104" s="916"/>
      <c r="CX104" s="916"/>
      <c r="CY104" s="916"/>
      <c r="CZ104" s="916"/>
      <c r="DA104" s="916"/>
      <c r="DB104" s="916"/>
      <c r="DC104" s="916"/>
      <c r="DD104" s="916"/>
      <c r="DE104" s="916"/>
      <c r="DF104" s="916"/>
      <c r="DG104" s="916"/>
      <c r="DH104" s="916"/>
      <c r="DI104" s="916"/>
      <c r="DJ104" s="916"/>
      <c r="DK104" s="916"/>
      <c r="DL104" s="916"/>
      <c r="DM104" s="916"/>
      <c r="DN104" s="916"/>
      <c r="DO104" s="916"/>
      <c r="DP104" s="916"/>
      <c r="DQ104" s="916"/>
      <c r="DR104" s="916"/>
      <c r="DS104" s="916"/>
      <c r="DT104" s="916"/>
      <c r="DU104" s="916"/>
      <c r="DV104" s="916"/>
      <c r="DW104" s="916"/>
      <c r="DX104" s="916"/>
      <c r="DY104" s="916"/>
      <c r="DZ104" s="916"/>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423</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424</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17" t="s">
        <v>425</v>
      </c>
      <c r="B108" s="918"/>
      <c r="C108" s="918"/>
      <c r="D108" s="918"/>
      <c r="E108" s="918"/>
      <c r="F108" s="918"/>
      <c r="G108" s="918"/>
      <c r="H108" s="918"/>
      <c r="I108" s="918"/>
      <c r="J108" s="918"/>
      <c r="K108" s="918"/>
      <c r="L108" s="918"/>
      <c r="M108" s="918"/>
      <c r="N108" s="918"/>
      <c r="O108" s="918"/>
      <c r="P108" s="918"/>
      <c r="Q108" s="918"/>
      <c r="R108" s="918"/>
      <c r="S108" s="918"/>
      <c r="T108" s="918"/>
      <c r="U108" s="918"/>
      <c r="V108" s="918"/>
      <c r="W108" s="918"/>
      <c r="X108" s="918"/>
      <c r="Y108" s="918"/>
      <c r="Z108" s="918"/>
      <c r="AA108" s="918"/>
      <c r="AB108" s="918"/>
      <c r="AC108" s="918"/>
      <c r="AD108" s="918"/>
      <c r="AE108" s="918"/>
      <c r="AF108" s="918"/>
      <c r="AG108" s="918"/>
      <c r="AH108" s="918"/>
      <c r="AI108" s="918"/>
      <c r="AJ108" s="918"/>
      <c r="AK108" s="918"/>
      <c r="AL108" s="918"/>
      <c r="AM108" s="918"/>
      <c r="AN108" s="918"/>
      <c r="AO108" s="918"/>
      <c r="AP108" s="918"/>
      <c r="AQ108" s="918"/>
      <c r="AR108" s="918"/>
      <c r="AS108" s="918"/>
      <c r="AT108" s="919"/>
      <c r="AU108" s="917" t="s">
        <v>426</v>
      </c>
      <c r="AV108" s="918"/>
      <c r="AW108" s="918"/>
      <c r="AX108" s="918"/>
      <c r="AY108" s="918"/>
      <c r="AZ108" s="918"/>
      <c r="BA108" s="918"/>
      <c r="BB108" s="918"/>
      <c r="BC108" s="918"/>
      <c r="BD108" s="918"/>
      <c r="BE108" s="918"/>
      <c r="BF108" s="918"/>
      <c r="BG108" s="918"/>
      <c r="BH108" s="918"/>
      <c r="BI108" s="918"/>
      <c r="BJ108" s="918"/>
      <c r="BK108" s="918"/>
      <c r="BL108" s="918"/>
      <c r="BM108" s="918"/>
      <c r="BN108" s="918"/>
      <c r="BO108" s="918"/>
      <c r="BP108" s="918"/>
      <c r="BQ108" s="918"/>
      <c r="BR108" s="918"/>
      <c r="BS108" s="918"/>
      <c r="BT108" s="918"/>
      <c r="BU108" s="918"/>
      <c r="BV108" s="918"/>
      <c r="BW108" s="918"/>
      <c r="BX108" s="918"/>
      <c r="BY108" s="918"/>
      <c r="BZ108" s="918"/>
      <c r="CA108" s="918"/>
      <c r="CB108" s="918"/>
      <c r="CC108" s="918"/>
      <c r="CD108" s="918"/>
      <c r="CE108" s="918"/>
      <c r="CF108" s="918"/>
      <c r="CG108" s="918"/>
      <c r="CH108" s="918"/>
      <c r="CI108" s="918"/>
      <c r="CJ108" s="918"/>
      <c r="CK108" s="918"/>
      <c r="CL108" s="918"/>
      <c r="CM108" s="918"/>
      <c r="CN108" s="918"/>
      <c r="CO108" s="918"/>
      <c r="CP108" s="918"/>
      <c r="CQ108" s="918"/>
      <c r="CR108" s="918"/>
      <c r="CS108" s="918"/>
      <c r="CT108" s="918"/>
      <c r="CU108" s="918"/>
      <c r="CV108" s="918"/>
      <c r="CW108" s="918"/>
      <c r="CX108" s="918"/>
      <c r="CY108" s="918"/>
      <c r="CZ108" s="918"/>
      <c r="DA108" s="918"/>
      <c r="DB108" s="918"/>
      <c r="DC108" s="918"/>
      <c r="DD108" s="918"/>
      <c r="DE108" s="918"/>
      <c r="DF108" s="918"/>
      <c r="DG108" s="918"/>
      <c r="DH108" s="918"/>
      <c r="DI108" s="918"/>
      <c r="DJ108" s="918"/>
      <c r="DK108" s="918"/>
      <c r="DL108" s="918"/>
      <c r="DM108" s="918"/>
      <c r="DN108" s="918"/>
      <c r="DO108" s="918"/>
      <c r="DP108" s="918"/>
      <c r="DQ108" s="918"/>
      <c r="DR108" s="918"/>
      <c r="DS108" s="918"/>
      <c r="DT108" s="918"/>
      <c r="DU108" s="918"/>
      <c r="DV108" s="918"/>
      <c r="DW108" s="918"/>
      <c r="DX108" s="918"/>
      <c r="DY108" s="918"/>
      <c r="DZ108" s="919"/>
    </row>
    <row r="109" spans="1:131" s="230" customFormat="1" ht="26.25" customHeight="1" x14ac:dyDescent="0.15">
      <c r="A109" s="912" t="s">
        <v>427</v>
      </c>
      <c r="B109" s="893"/>
      <c r="C109" s="893"/>
      <c r="D109" s="893"/>
      <c r="E109" s="893"/>
      <c r="F109" s="893"/>
      <c r="G109" s="893"/>
      <c r="H109" s="893"/>
      <c r="I109" s="893"/>
      <c r="J109" s="893"/>
      <c r="K109" s="893"/>
      <c r="L109" s="893"/>
      <c r="M109" s="893"/>
      <c r="N109" s="893"/>
      <c r="O109" s="893"/>
      <c r="P109" s="893"/>
      <c r="Q109" s="893"/>
      <c r="R109" s="893"/>
      <c r="S109" s="893"/>
      <c r="T109" s="893"/>
      <c r="U109" s="893"/>
      <c r="V109" s="893"/>
      <c r="W109" s="893"/>
      <c r="X109" s="893"/>
      <c r="Y109" s="893"/>
      <c r="Z109" s="894"/>
      <c r="AA109" s="892" t="s">
        <v>428</v>
      </c>
      <c r="AB109" s="893"/>
      <c r="AC109" s="893"/>
      <c r="AD109" s="893"/>
      <c r="AE109" s="894"/>
      <c r="AF109" s="892" t="s">
        <v>429</v>
      </c>
      <c r="AG109" s="893"/>
      <c r="AH109" s="893"/>
      <c r="AI109" s="893"/>
      <c r="AJ109" s="894"/>
      <c r="AK109" s="892" t="s">
        <v>311</v>
      </c>
      <c r="AL109" s="893"/>
      <c r="AM109" s="893"/>
      <c r="AN109" s="893"/>
      <c r="AO109" s="894"/>
      <c r="AP109" s="892" t="s">
        <v>430</v>
      </c>
      <c r="AQ109" s="893"/>
      <c r="AR109" s="893"/>
      <c r="AS109" s="893"/>
      <c r="AT109" s="895"/>
      <c r="AU109" s="912" t="s">
        <v>427</v>
      </c>
      <c r="AV109" s="893"/>
      <c r="AW109" s="893"/>
      <c r="AX109" s="893"/>
      <c r="AY109" s="893"/>
      <c r="AZ109" s="893"/>
      <c r="BA109" s="893"/>
      <c r="BB109" s="893"/>
      <c r="BC109" s="893"/>
      <c r="BD109" s="893"/>
      <c r="BE109" s="893"/>
      <c r="BF109" s="893"/>
      <c r="BG109" s="893"/>
      <c r="BH109" s="893"/>
      <c r="BI109" s="893"/>
      <c r="BJ109" s="893"/>
      <c r="BK109" s="893"/>
      <c r="BL109" s="893"/>
      <c r="BM109" s="893"/>
      <c r="BN109" s="893"/>
      <c r="BO109" s="893"/>
      <c r="BP109" s="894"/>
      <c r="BQ109" s="892" t="s">
        <v>428</v>
      </c>
      <c r="BR109" s="893"/>
      <c r="BS109" s="893"/>
      <c r="BT109" s="893"/>
      <c r="BU109" s="894"/>
      <c r="BV109" s="892" t="s">
        <v>429</v>
      </c>
      <c r="BW109" s="893"/>
      <c r="BX109" s="893"/>
      <c r="BY109" s="893"/>
      <c r="BZ109" s="894"/>
      <c r="CA109" s="892" t="s">
        <v>311</v>
      </c>
      <c r="CB109" s="893"/>
      <c r="CC109" s="893"/>
      <c r="CD109" s="893"/>
      <c r="CE109" s="894"/>
      <c r="CF109" s="913" t="s">
        <v>430</v>
      </c>
      <c r="CG109" s="913"/>
      <c r="CH109" s="913"/>
      <c r="CI109" s="913"/>
      <c r="CJ109" s="913"/>
      <c r="CK109" s="892" t="s">
        <v>431</v>
      </c>
      <c r="CL109" s="893"/>
      <c r="CM109" s="893"/>
      <c r="CN109" s="893"/>
      <c r="CO109" s="893"/>
      <c r="CP109" s="893"/>
      <c r="CQ109" s="893"/>
      <c r="CR109" s="893"/>
      <c r="CS109" s="893"/>
      <c r="CT109" s="893"/>
      <c r="CU109" s="893"/>
      <c r="CV109" s="893"/>
      <c r="CW109" s="893"/>
      <c r="CX109" s="893"/>
      <c r="CY109" s="893"/>
      <c r="CZ109" s="893"/>
      <c r="DA109" s="893"/>
      <c r="DB109" s="893"/>
      <c r="DC109" s="893"/>
      <c r="DD109" s="893"/>
      <c r="DE109" s="893"/>
      <c r="DF109" s="894"/>
      <c r="DG109" s="892" t="s">
        <v>428</v>
      </c>
      <c r="DH109" s="893"/>
      <c r="DI109" s="893"/>
      <c r="DJ109" s="893"/>
      <c r="DK109" s="894"/>
      <c r="DL109" s="892" t="s">
        <v>429</v>
      </c>
      <c r="DM109" s="893"/>
      <c r="DN109" s="893"/>
      <c r="DO109" s="893"/>
      <c r="DP109" s="894"/>
      <c r="DQ109" s="892" t="s">
        <v>311</v>
      </c>
      <c r="DR109" s="893"/>
      <c r="DS109" s="893"/>
      <c r="DT109" s="893"/>
      <c r="DU109" s="894"/>
      <c r="DV109" s="892" t="s">
        <v>430</v>
      </c>
      <c r="DW109" s="893"/>
      <c r="DX109" s="893"/>
      <c r="DY109" s="893"/>
      <c r="DZ109" s="895"/>
    </row>
    <row r="110" spans="1:131" s="230" customFormat="1" ht="26.25" customHeight="1" x14ac:dyDescent="0.15">
      <c r="A110" s="896" t="s">
        <v>432</v>
      </c>
      <c r="B110" s="897"/>
      <c r="C110" s="897"/>
      <c r="D110" s="897"/>
      <c r="E110" s="897"/>
      <c r="F110" s="897"/>
      <c r="G110" s="897"/>
      <c r="H110" s="897"/>
      <c r="I110" s="897"/>
      <c r="J110" s="897"/>
      <c r="K110" s="897"/>
      <c r="L110" s="897"/>
      <c r="M110" s="897"/>
      <c r="N110" s="897"/>
      <c r="O110" s="897"/>
      <c r="P110" s="897"/>
      <c r="Q110" s="897"/>
      <c r="R110" s="897"/>
      <c r="S110" s="897"/>
      <c r="T110" s="897"/>
      <c r="U110" s="897"/>
      <c r="V110" s="897"/>
      <c r="W110" s="897"/>
      <c r="X110" s="897"/>
      <c r="Y110" s="897"/>
      <c r="Z110" s="898"/>
      <c r="AA110" s="899">
        <v>1090851</v>
      </c>
      <c r="AB110" s="900"/>
      <c r="AC110" s="900"/>
      <c r="AD110" s="900"/>
      <c r="AE110" s="901"/>
      <c r="AF110" s="902">
        <v>957165</v>
      </c>
      <c r="AG110" s="900"/>
      <c r="AH110" s="900"/>
      <c r="AI110" s="900"/>
      <c r="AJ110" s="901"/>
      <c r="AK110" s="902">
        <v>846044</v>
      </c>
      <c r="AL110" s="900"/>
      <c r="AM110" s="900"/>
      <c r="AN110" s="900"/>
      <c r="AO110" s="901"/>
      <c r="AP110" s="903">
        <v>24.4</v>
      </c>
      <c r="AQ110" s="904"/>
      <c r="AR110" s="904"/>
      <c r="AS110" s="904"/>
      <c r="AT110" s="905"/>
      <c r="AU110" s="906" t="s">
        <v>75</v>
      </c>
      <c r="AV110" s="907"/>
      <c r="AW110" s="907"/>
      <c r="AX110" s="907"/>
      <c r="AY110" s="907"/>
      <c r="AZ110" s="929" t="s">
        <v>433</v>
      </c>
      <c r="BA110" s="897"/>
      <c r="BB110" s="897"/>
      <c r="BC110" s="897"/>
      <c r="BD110" s="897"/>
      <c r="BE110" s="897"/>
      <c r="BF110" s="897"/>
      <c r="BG110" s="897"/>
      <c r="BH110" s="897"/>
      <c r="BI110" s="897"/>
      <c r="BJ110" s="897"/>
      <c r="BK110" s="897"/>
      <c r="BL110" s="897"/>
      <c r="BM110" s="897"/>
      <c r="BN110" s="897"/>
      <c r="BO110" s="897"/>
      <c r="BP110" s="898"/>
      <c r="BQ110" s="930">
        <v>7098100</v>
      </c>
      <c r="BR110" s="931"/>
      <c r="BS110" s="931"/>
      <c r="BT110" s="931"/>
      <c r="BU110" s="931"/>
      <c r="BV110" s="931">
        <v>5966491</v>
      </c>
      <c r="BW110" s="931"/>
      <c r="BX110" s="931"/>
      <c r="BY110" s="931"/>
      <c r="BZ110" s="931"/>
      <c r="CA110" s="931">
        <v>5588228</v>
      </c>
      <c r="CB110" s="931"/>
      <c r="CC110" s="931"/>
      <c r="CD110" s="931"/>
      <c r="CE110" s="931"/>
      <c r="CF110" s="944">
        <v>161.1</v>
      </c>
      <c r="CG110" s="945"/>
      <c r="CH110" s="945"/>
      <c r="CI110" s="945"/>
      <c r="CJ110" s="945"/>
      <c r="CK110" s="946" t="s">
        <v>434</v>
      </c>
      <c r="CL110" s="947"/>
      <c r="CM110" s="929" t="s">
        <v>435</v>
      </c>
      <c r="CN110" s="897"/>
      <c r="CO110" s="897"/>
      <c r="CP110" s="897"/>
      <c r="CQ110" s="897"/>
      <c r="CR110" s="897"/>
      <c r="CS110" s="897"/>
      <c r="CT110" s="897"/>
      <c r="CU110" s="897"/>
      <c r="CV110" s="897"/>
      <c r="CW110" s="897"/>
      <c r="CX110" s="897"/>
      <c r="CY110" s="897"/>
      <c r="CZ110" s="897"/>
      <c r="DA110" s="897"/>
      <c r="DB110" s="897"/>
      <c r="DC110" s="897"/>
      <c r="DD110" s="897"/>
      <c r="DE110" s="897"/>
      <c r="DF110" s="898"/>
      <c r="DG110" s="930" t="s">
        <v>131</v>
      </c>
      <c r="DH110" s="931"/>
      <c r="DI110" s="931"/>
      <c r="DJ110" s="931"/>
      <c r="DK110" s="931"/>
      <c r="DL110" s="931" t="s">
        <v>436</v>
      </c>
      <c r="DM110" s="931"/>
      <c r="DN110" s="931"/>
      <c r="DO110" s="931"/>
      <c r="DP110" s="931"/>
      <c r="DQ110" s="931" t="s">
        <v>131</v>
      </c>
      <c r="DR110" s="931"/>
      <c r="DS110" s="931"/>
      <c r="DT110" s="931"/>
      <c r="DU110" s="931"/>
      <c r="DV110" s="932" t="s">
        <v>436</v>
      </c>
      <c r="DW110" s="932"/>
      <c r="DX110" s="932"/>
      <c r="DY110" s="932"/>
      <c r="DZ110" s="933"/>
    </row>
    <row r="111" spans="1:131" s="230" customFormat="1" ht="26.25" customHeight="1" x14ac:dyDescent="0.15">
      <c r="A111" s="934" t="s">
        <v>437</v>
      </c>
      <c r="B111" s="935"/>
      <c r="C111" s="935"/>
      <c r="D111" s="935"/>
      <c r="E111" s="935"/>
      <c r="F111" s="935"/>
      <c r="G111" s="935"/>
      <c r="H111" s="935"/>
      <c r="I111" s="935"/>
      <c r="J111" s="935"/>
      <c r="K111" s="935"/>
      <c r="L111" s="935"/>
      <c r="M111" s="935"/>
      <c r="N111" s="935"/>
      <c r="O111" s="935"/>
      <c r="P111" s="935"/>
      <c r="Q111" s="935"/>
      <c r="R111" s="935"/>
      <c r="S111" s="935"/>
      <c r="T111" s="935"/>
      <c r="U111" s="935"/>
      <c r="V111" s="935"/>
      <c r="W111" s="935"/>
      <c r="X111" s="935"/>
      <c r="Y111" s="935"/>
      <c r="Z111" s="936"/>
      <c r="AA111" s="937" t="s">
        <v>436</v>
      </c>
      <c r="AB111" s="938"/>
      <c r="AC111" s="938"/>
      <c r="AD111" s="938"/>
      <c r="AE111" s="939"/>
      <c r="AF111" s="940" t="s">
        <v>131</v>
      </c>
      <c r="AG111" s="938"/>
      <c r="AH111" s="938"/>
      <c r="AI111" s="938"/>
      <c r="AJ111" s="939"/>
      <c r="AK111" s="940" t="s">
        <v>131</v>
      </c>
      <c r="AL111" s="938"/>
      <c r="AM111" s="938"/>
      <c r="AN111" s="938"/>
      <c r="AO111" s="939"/>
      <c r="AP111" s="941" t="s">
        <v>436</v>
      </c>
      <c r="AQ111" s="942"/>
      <c r="AR111" s="942"/>
      <c r="AS111" s="942"/>
      <c r="AT111" s="943"/>
      <c r="AU111" s="908"/>
      <c r="AV111" s="909"/>
      <c r="AW111" s="909"/>
      <c r="AX111" s="909"/>
      <c r="AY111" s="909"/>
      <c r="AZ111" s="922" t="s">
        <v>438</v>
      </c>
      <c r="BA111" s="923"/>
      <c r="BB111" s="923"/>
      <c r="BC111" s="923"/>
      <c r="BD111" s="923"/>
      <c r="BE111" s="923"/>
      <c r="BF111" s="923"/>
      <c r="BG111" s="923"/>
      <c r="BH111" s="923"/>
      <c r="BI111" s="923"/>
      <c r="BJ111" s="923"/>
      <c r="BK111" s="923"/>
      <c r="BL111" s="923"/>
      <c r="BM111" s="923"/>
      <c r="BN111" s="923"/>
      <c r="BO111" s="923"/>
      <c r="BP111" s="924"/>
      <c r="BQ111" s="925" t="s">
        <v>131</v>
      </c>
      <c r="BR111" s="926"/>
      <c r="BS111" s="926"/>
      <c r="BT111" s="926"/>
      <c r="BU111" s="926"/>
      <c r="BV111" s="926" t="s">
        <v>436</v>
      </c>
      <c r="BW111" s="926"/>
      <c r="BX111" s="926"/>
      <c r="BY111" s="926"/>
      <c r="BZ111" s="926"/>
      <c r="CA111" s="926" t="s">
        <v>131</v>
      </c>
      <c r="CB111" s="926"/>
      <c r="CC111" s="926"/>
      <c r="CD111" s="926"/>
      <c r="CE111" s="926"/>
      <c r="CF111" s="920" t="s">
        <v>436</v>
      </c>
      <c r="CG111" s="921"/>
      <c r="CH111" s="921"/>
      <c r="CI111" s="921"/>
      <c r="CJ111" s="921"/>
      <c r="CK111" s="948"/>
      <c r="CL111" s="949"/>
      <c r="CM111" s="922" t="s">
        <v>439</v>
      </c>
      <c r="CN111" s="923"/>
      <c r="CO111" s="923"/>
      <c r="CP111" s="923"/>
      <c r="CQ111" s="923"/>
      <c r="CR111" s="923"/>
      <c r="CS111" s="923"/>
      <c r="CT111" s="923"/>
      <c r="CU111" s="923"/>
      <c r="CV111" s="923"/>
      <c r="CW111" s="923"/>
      <c r="CX111" s="923"/>
      <c r="CY111" s="923"/>
      <c r="CZ111" s="923"/>
      <c r="DA111" s="923"/>
      <c r="DB111" s="923"/>
      <c r="DC111" s="923"/>
      <c r="DD111" s="923"/>
      <c r="DE111" s="923"/>
      <c r="DF111" s="924"/>
      <c r="DG111" s="925" t="s">
        <v>436</v>
      </c>
      <c r="DH111" s="926"/>
      <c r="DI111" s="926"/>
      <c r="DJ111" s="926"/>
      <c r="DK111" s="926"/>
      <c r="DL111" s="926" t="s">
        <v>436</v>
      </c>
      <c r="DM111" s="926"/>
      <c r="DN111" s="926"/>
      <c r="DO111" s="926"/>
      <c r="DP111" s="926"/>
      <c r="DQ111" s="926" t="s">
        <v>436</v>
      </c>
      <c r="DR111" s="926"/>
      <c r="DS111" s="926"/>
      <c r="DT111" s="926"/>
      <c r="DU111" s="926"/>
      <c r="DV111" s="927" t="s">
        <v>131</v>
      </c>
      <c r="DW111" s="927"/>
      <c r="DX111" s="927"/>
      <c r="DY111" s="927"/>
      <c r="DZ111" s="928"/>
    </row>
    <row r="112" spans="1:131" s="230" customFormat="1" ht="26.25" customHeight="1" x14ac:dyDescent="0.15">
      <c r="A112" s="952" t="s">
        <v>440</v>
      </c>
      <c r="B112" s="953"/>
      <c r="C112" s="923" t="s">
        <v>441</v>
      </c>
      <c r="D112" s="923"/>
      <c r="E112" s="923"/>
      <c r="F112" s="923"/>
      <c r="G112" s="923"/>
      <c r="H112" s="923"/>
      <c r="I112" s="923"/>
      <c r="J112" s="923"/>
      <c r="K112" s="923"/>
      <c r="L112" s="923"/>
      <c r="M112" s="923"/>
      <c r="N112" s="923"/>
      <c r="O112" s="923"/>
      <c r="P112" s="923"/>
      <c r="Q112" s="923"/>
      <c r="R112" s="923"/>
      <c r="S112" s="923"/>
      <c r="T112" s="923"/>
      <c r="U112" s="923"/>
      <c r="V112" s="923"/>
      <c r="W112" s="923"/>
      <c r="X112" s="923"/>
      <c r="Y112" s="923"/>
      <c r="Z112" s="924"/>
      <c r="AA112" s="958" t="s">
        <v>131</v>
      </c>
      <c r="AB112" s="959"/>
      <c r="AC112" s="959"/>
      <c r="AD112" s="959"/>
      <c r="AE112" s="960"/>
      <c r="AF112" s="961" t="s">
        <v>436</v>
      </c>
      <c r="AG112" s="959"/>
      <c r="AH112" s="959"/>
      <c r="AI112" s="959"/>
      <c r="AJ112" s="960"/>
      <c r="AK112" s="961" t="s">
        <v>131</v>
      </c>
      <c r="AL112" s="959"/>
      <c r="AM112" s="959"/>
      <c r="AN112" s="959"/>
      <c r="AO112" s="960"/>
      <c r="AP112" s="962" t="s">
        <v>131</v>
      </c>
      <c r="AQ112" s="963"/>
      <c r="AR112" s="963"/>
      <c r="AS112" s="963"/>
      <c r="AT112" s="964"/>
      <c r="AU112" s="908"/>
      <c r="AV112" s="909"/>
      <c r="AW112" s="909"/>
      <c r="AX112" s="909"/>
      <c r="AY112" s="909"/>
      <c r="AZ112" s="922" t="s">
        <v>442</v>
      </c>
      <c r="BA112" s="923"/>
      <c r="BB112" s="923"/>
      <c r="BC112" s="923"/>
      <c r="BD112" s="923"/>
      <c r="BE112" s="923"/>
      <c r="BF112" s="923"/>
      <c r="BG112" s="923"/>
      <c r="BH112" s="923"/>
      <c r="BI112" s="923"/>
      <c r="BJ112" s="923"/>
      <c r="BK112" s="923"/>
      <c r="BL112" s="923"/>
      <c r="BM112" s="923"/>
      <c r="BN112" s="923"/>
      <c r="BO112" s="923"/>
      <c r="BP112" s="924"/>
      <c r="BQ112" s="925">
        <v>458163</v>
      </c>
      <c r="BR112" s="926"/>
      <c r="BS112" s="926"/>
      <c r="BT112" s="926"/>
      <c r="BU112" s="926"/>
      <c r="BV112" s="926">
        <v>448609</v>
      </c>
      <c r="BW112" s="926"/>
      <c r="BX112" s="926"/>
      <c r="BY112" s="926"/>
      <c r="BZ112" s="926"/>
      <c r="CA112" s="926">
        <v>595463</v>
      </c>
      <c r="CB112" s="926"/>
      <c r="CC112" s="926"/>
      <c r="CD112" s="926"/>
      <c r="CE112" s="926"/>
      <c r="CF112" s="920">
        <v>17.2</v>
      </c>
      <c r="CG112" s="921"/>
      <c r="CH112" s="921"/>
      <c r="CI112" s="921"/>
      <c r="CJ112" s="921"/>
      <c r="CK112" s="948"/>
      <c r="CL112" s="949"/>
      <c r="CM112" s="922" t="s">
        <v>443</v>
      </c>
      <c r="CN112" s="923"/>
      <c r="CO112" s="923"/>
      <c r="CP112" s="923"/>
      <c r="CQ112" s="923"/>
      <c r="CR112" s="923"/>
      <c r="CS112" s="923"/>
      <c r="CT112" s="923"/>
      <c r="CU112" s="923"/>
      <c r="CV112" s="923"/>
      <c r="CW112" s="923"/>
      <c r="CX112" s="923"/>
      <c r="CY112" s="923"/>
      <c r="CZ112" s="923"/>
      <c r="DA112" s="923"/>
      <c r="DB112" s="923"/>
      <c r="DC112" s="923"/>
      <c r="DD112" s="923"/>
      <c r="DE112" s="923"/>
      <c r="DF112" s="924"/>
      <c r="DG112" s="925" t="s">
        <v>131</v>
      </c>
      <c r="DH112" s="926"/>
      <c r="DI112" s="926"/>
      <c r="DJ112" s="926"/>
      <c r="DK112" s="926"/>
      <c r="DL112" s="926" t="s">
        <v>131</v>
      </c>
      <c r="DM112" s="926"/>
      <c r="DN112" s="926"/>
      <c r="DO112" s="926"/>
      <c r="DP112" s="926"/>
      <c r="DQ112" s="926" t="s">
        <v>131</v>
      </c>
      <c r="DR112" s="926"/>
      <c r="DS112" s="926"/>
      <c r="DT112" s="926"/>
      <c r="DU112" s="926"/>
      <c r="DV112" s="927" t="s">
        <v>436</v>
      </c>
      <c r="DW112" s="927"/>
      <c r="DX112" s="927"/>
      <c r="DY112" s="927"/>
      <c r="DZ112" s="928"/>
    </row>
    <row r="113" spans="1:130" s="230" customFormat="1" ht="26.25" customHeight="1" x14ac:dyDescent="0.15">
      <c r="A113" s="954"/>
      <c r="B113" s="955"/>
      <c r="C113" s="923" t="s">
        <v>444</v>
      </c>
      <c r="D113" s="923"/>
      <c r="E113" s="923"/>
      <c r="F113" s="923"/>
      <c r="G113" s="923"/>
      <c r="H113" s="923"/>
      <c r="I113" s="923"/>
      <c r="J113" s="923"/>
      <c r="K113" s="923"/>
      <c r="L113" s="923"/>
      <c r="M113" s="923"/>
      <c r="N113" s="923"/>
      <c r="O113" s="923"/>
      <c r="P113" s="923"/>
      <c r="Q113" s="923"/>
      <c r="R113" s="923"/>
      <c r="S113" s="923"/>
      <c r="T113" s="923"/>
      <c r="U113" s="923"/>
      <c r="V113" s="923"/>
      <c r="W113" s="923"/>
      <c r="X113" s="923"/>
      <c r="Y113" s="923"/>
      <c r="Z113" s="924"/>
      <c r="AA113" s="937">
        <v>45086</v>
      </c>
      <c r="AB113" s="938"/>
      <c r="AC113" s="938"/>
      <c r="AD113" s="938"/>
      <c r="AE113" s="939"/>
      <c r="AF113" s="940">
        <v>51144</v>
      </c>
      <c r="AG113" s="938"/>
      <c r="AH113" s="938"/>
      <c r="AI113" s="938"/>
      <c r="AJ113" s="939"/>
      <c r="AK113" s="940">
        <v>50301</v>
      </c>
      <c r="AL113" s="938"/>
      <c r="AM113" s="938"/>
      <c r="AN113" s="938"/>
      <c r="AO113" s="939"/>
      <c r="AP113" s="941">
        <v>1.4</v>
      </c>
      <c r="AQ113" s="942"/>
      <c r="AR113" s="942"/>
      <c r="AS113" s="942"/>
      <c r="AT113" s="943"/>
      <c r="AU113" s="908"/>
      <c r="AV113" s="909"/>
      <c r="AW113" s="909"/>
      <c r="AX113" s="909"/>
      <c r="AY113" s="909"/>
      <c r="AZ113" s="922" t="s">
        <v>445</v>
      </c>
      <c r="BA113" s="923"/>
      <c r="BB113" s="923"/>
      <c r="BC113" s="923"/>
      <c r="BD113" s="923"/>
      <c r="BE113" s="923"/>
      <c r="BF113" s="923"/>
      <c r="BG113" s="923"/>
      <c r="BH113" s="923"/>
      <c r="BI113" s="923"/>
      <c r="BJ113" s="923"/>
      <c r="BK113" s="923"/>
      <c r="BL113" s="923"/>
      <c r="BM113" s="923"/>
      <c r="BN113" s="923"/>
      <c r="BO113" s="923"/>
      <c r="BP113" s="924"/>
      <c r="BQ113" s="925">
        <v>232919</v>
      </c>
      <c r="BR113" s="926"/>
      <c r="BS113" s="926"/>
      <c r="BT113" s="926"/>
      <c r="BU113" s="926"/>
      <c r="BV113" s="926">
        <v>240430</v>
      </c>
      <c r="BW113" s="926"/>
      <c r="BX113" s="926"/>
      <c r="BY113" s="926"/>
      <c r="BZ113" s="926"/>
      <c r="CA113" s="926">
        <v>227858</v>
      </c>
      <c r="CB113" s="926"/>
      <c r="CC113" s="926"/>
      <c r="CD113" s="926"/>
      <c r="CE113" s="926"/>
      <c r="CF113" s="920">
        <v>6.6</v>
      </c>
      <c r="CG113" s="921"/>
      <c r="CH113" s="921"/>
      <c r="CI113" s="921"/>
      <c r="CJ113" s="921"/>
      <c r="CK113" s="948"/>
      <c r="CL113" s="949"/>
      <c r="CM113" s="922" t="s">
        <v>446</v>
      </c>
      <c r="CN113" s="923"/>
      <c r="CO113" s="923"/>
      <c r="CP113" s="923"/>
      <c r="CQ113" s="923"/>
      <c r="CR113" s="923"/>
      <c r="CS113" s="923"/>
      <c r="CT113" s="923"/>
      <c r="CU113" s="923"/>
      <c r="CV113" s="923"/>
      <c r="CW113" s="923"/>
      <c r="CX113" s="923"/>
      <c r="CY113" s="923"/>
      <c r="CZ113" s="923"/>
      <c r="DA113" s="923"/>
      <c r="DB113" s="923"/>
      <c r="DC113" s="923"/>
      <c r="DD113" s="923"/>
      <c r="DE113" s="923"/>
      <c r="DF113" s="924"/>
      <c r="DG113" s="958" t="s">
        <v>131</v>
      </c>
      <c r="DH113" s="959"/>
      <c r="DI113" s="959"/>
      <c r="DJ113" s="959"/>
      <c r="DK113" s="960"/>
      <c r="DL113" s="961" t="s">
        <v>131</v>
      </c>
      <c r="DM113" s="959"/>
      <c r="DN113" s="959"/>
      <c r="DO113" s="959"/>
      <c r="DP113" s="960"/>
      <c r="DQ113" s="961" t="s">
        <v>131</v>
      </c>
      <c r="DR113" s="959"/>
      <c r="DS113" s="959"/>
      <c r="DT113" s="959"/>
      <c r="DU113" s="960"/>
      <c r="DV113" s="962" t="s">
        <v>131</v>
      </c>
      <c r="DW113" s="963"/>
      <c r="DX113" s="963"/>
      <c r="DY113" s="963"/>
      <c r="DZ113" s="964"/>
    </row>
    <row r="114" spans="1:130" s="230" customFormat="1" ht="26.25" customHeight="1" x14ac:dyDescent="0.15">
      <c r="A114" s="954"/>
      <c r="B114" s="955"/>
      <c r="C114" s="923" t="s">
        <v>447</v>
      </c>
      <c r="D114" s="923"/>
      <c r="E114" s="923"/>
      <c r="F114" s="923"/>
      <c r="G114" s="923"/>
      <c r="H114" s="923"/>
      <c r="I114" s="923"/>
      <c r="J114" s="923"/>
      <c r="K114" s="923"/>
      <c r="L114" s="923"/>
      <c r="M114" s="923"/>
      <c r="N114" s="923"/>
      <c r="O114" s="923"/>
      <c r="P114" s="923"/>
      <c r="Q114" s="923"/>
      <c r="R114" s="923"/>
      <c r="S114" s="923"/>
      <c r="T114" s="923"/>
      <c r="U114" s="923"/>
      <c r="V114" s="923"/>
      <c r="W114" s="923"/>
      <c r="X114" s="923"/>
      <c r="Y114" s="923"/>
      <c r="Z114" s="924"/>
      <c r="AA114" s="958">
        <v>11796</v>
      </c>
      <c r="AB114" s="959"/>
      <c r="AC114" s="959"/>
      <c r="AD114" s="959"/>
      <c r="AE114" s="960"/>
      <c r="AF114" s="961">
        <v>12071</v>
      </c>
      <c r="AG114" s="959"/>
      <c r="AH114" s="959"/>
      <c r="AI114" s="959"/>
      <c r="AJ114" s="960"/>
      <c r="AK114" s="961">
        <v>20511</v>
      </c>
      <c r="AL114" s="959"/>
      <c r="AM114" s="959"/>
      <c r="AN114" s="959"/>
      <c r="AO114" s="960"/>
      <c r="AP114" s="962">
        <v>0.6</v>
      </c>
      <c r="AQ114" s="963"/>
      <c r="AR114" s="963"/>
      <c r="AS114" s="963"/>
      <c r="AT114" s="964"/>
      <c r="AU114" s="908"/>
      <c r="AV114" s="909"/>
      <c r="AW114" s="909"/>
      <c r="AX114" s="909"/>
      <c r="AY114" s="909"/>
      <c r="AZ114" s="922" t="s">
        <v>448</v>
      </c>
      <c r="BA114" s="923"/>
      <c r="BB114" s="923"/>
      <c r="BC114" s="923"/>
      <c r="BD114" s="923"/>
      <c r="BE114" s="923"/>
      <c r="BF114" s="923"/>
      <c r="BG114" s="923"/>
      <c r="BH114" s="923"/>
      <c r="BI114" s="923"/>
      <c r="BJ114" s="923"/>
      <c r="BK114" s="923"/>
      <c r="BL114" s="923"/>
      <c r="BM114" s="923"/>
      <c r="BN114" s="923"/>
      <c r="BO114" s="923"/>
      <c r="BP114" s="924"/>
      <c r="BQ114" s="925">
        <v>922416</v>
      </c>
      <c r="BR114" s="926"/>
      <c r="BS114" s="926"/>
      <c r="BT114" s="926"/>
      <c r="BU114" s="926"/>
      <c r="BV114" s="926">
        <v>1024097</v>
      </c>
      <c r="BW114" s="926"/>
      <c r="BX114" s="926"/>
      <c r="BY114" s="926"/>
      <c r="BZ114" s="926"/>
      <c r="CA114" s="926">
        <v>999782</v>
      </c>
      <c r="CB114" s="926"/>
      <c r="CC114" s="926"/>
      <c r="CD114" s="926"/>
      <c r="CE114" s="926"/>
      <c r="CF114" s="920">
        <v>28.8</v>
      </c>
      <c r="CG114" s="921"/>
      <c r="CH114" s="921"/>
      <c r="CI114" s="921"/>
      <c r="CJ114" s="921"/>
      <c r="CK114" s="948"/>
      <c r="CL114" s="949"/>
      <c r="CM114" s="922" t="s">
        <v>449</v>
      </c>
      <c r="CN114" s="923"/>
      <c r="CO114" s="923"/>
      <c r="CP114" s="923"/>
      <c r="CQ114" s="923"/>
      <c r="CR114" s="923"/>
      <c r="CS114" s="923"/>
      <c r="CT114" s="923"/>
      <c r="CU114" s="923"/>
      <c r="CV114" s="923"/>
      <c r="CW114" s="923"/>
      <c r="CX114" s="923"/>
      <c r="CY114" s="923"/>
      <c r="CZ114" s="923"/>
      <c r="DA114" s="923"/>
      <c r="DB114" s="923"/>
      <c r="DC114" s="923"/>
      <c r="DD114" s="923"/>
      <c r="DE114" s="923"/>
      <c r="DF114" s="924"/>
      <c r="DG114" s="958" t="s">
        <v>436</v>
      </c>
      <c r="DH114" s="959"/>
      <c r="DI114" s="959"/>
      <c r="DJ114" s="959"/>
      <c r="DK114" s="960"/>
      <c r="DL114" s="961" t="s">
        <v>436</v>
      </c>
      <c r="DM114" s="959"/>
      <c r="DN114" s="959"/>
      <c r="DO114" s="959"/>
      <c r="DP114" s="960"/>
      <c r="DQ114" s="961" t="s">
        <v>436</v>
      </c>
      <c r="DR114" s="959"/>
      <c r="DS114" s="959"/>
      <c r="DT114" s="959"/>
      <c r="DU114" s="960"/>
      <c r="DV114" s="962" t="s">
        <v>436</v>
      </c>
      <c r="DW114" s="963"/>
      <c r="DX114" s="963"/>
      <c r="DY114" s="963"/>
      <c r="DZ114" s="964"/>
    </row>
    <row r="115" spans="1:130" s="230" customFormat="1" ht="26.25" customHeight="1" x14ac:dyDescent="0.15">
      <c r="A115" s="954"/>
      <c r="B115" s="955"/>
      <c r="C115" s="923" t="s">
        <v>450</v>
      </c>
      <c r="D115" s="923"/>
      <c r="E115" s="923"/>
      <c r="F115" s="923"/>
      <c r="G115" s="923"/>
      <c r="H115" s="923"/>
      <c r="I115" s="923"/>
      <c r="J115" s="923"/>
      <c r="K115" s="923"/>
      <c r="L115" s="923"/>
      <c r="M115" s="923"/>
      <c r="N115" s="923"/>
      <c r="O115" s="923"/>
      <c r="P115" s="923"/>
      <c r="Q115" s="923"/>
      <c r="R115" s="923"/>
      <c r="S115" s="923"/>
      <c r="T115" s="923"/>
      <c r="U115" s="923"/>
      <c r="V115" s="923"/>
      <c r="W115" s="923"/>
      <c r="X115" s="923"/>
      <c r="Y115" s="923"/>
      <c r="Z115" s="924"/>
      <c r="AA115" s="937" t="s">
        <v>131</v>
      </c>
      <c r="AB115" s="938"/>
      <c r="AC115" s="938"/>
      <c r="AD115" s="938"/>
      <c r="AE115" s="939"/>
      <c r="AF115" s="940" t="s">
        <v>131</v>
      </c>
      <c r="AG115" s="938"/>
      <c r="AH115" s="938"/>
      <c r="AI115" s="938"/>
      <c r="AJ115" s="939"/>
      <c r="AK115" s="940" t="s">
        <v>131</v>
      </c>
      <c r="AL115" s="938"/>
      <c r="AM115" s="938"/>
      <c r="AN115" s="938"/>
      <c r="AO115" s="939"/>
      <c r="AP115" s="941" t="s">
        <v>131</v>
      </c>
      <c r="AQ115" s="942"/>
      <c r="AR115" s="942"/>
      <c r="AS115" s="942"/>
      <c r="AT115" s="943"/>
      <c r="AU115" s="908"/>
      <c r="AV115" s="909"/>
      <c r="AW115" s="909"/>
      <c r="AX115" s="909"/>
      <c r="AY115" s="909"/>
      <c r="AZ115" s="922" t="s">
        <v>451</v>
      </c>
      <c r="BA115" s="923"/>
      <c r="BB115" s="923"/>
      <c r="BC115" s="923"/>
      <c r="BD115" s="923"/>
      <c r="BE115" s="923"/>
      <c r="BF115" s="923"/>
      <c r="BG115" s="923"/>
      <c r="BH115" s="923"/>
      <c r="BI115" s="923"/>
      <c r="BJ115" s="923"/>
      <c r="BK115" s="923"/>
      <c r="BL115" s="923"/>
      <c r="BM115" s="923"/>
      <c r="BN115" s="923"/>
      <c r="BO115" s="923"/>
      <c r="BP115" s="924"/>
      <c r="BQ115" s="925" t="s">
        <v>131</v>
      </c>
      <c r="BR115" s="926"/>
      <c r="BS115" s="926"/>
      <c r="BT115" s="926"/>
      <c r="BU115" s="926"/>
      <c r="BV115" s="926" t="s">
        <v>436</v>
      </c>
      <c r="BW115" s="926"/>
      <c r="BX115" s="926"/>
      <c r="BY115" s="926"/>
      <c r="BZ115" s="926"/>
      <c r="CA115" s="926" t="s">
        <v>436</v>
      </c>
      <c r="CB115" s="926"/>
      <c r="CC115" s="926"/>
      <c r="CD115" s="926"/>
      <c r="CE115" s="926"/>
      <c r="CF115" s="920" t="s">
        <v>131</v>
      </c>
      <c r="CG115" s="921"/>
      <c r="CH115" s="921"/>
      <c r="CI115" s="921"/>
      <c r="CJ115" s="921"/>
      <c r="CK115" s="948"/>
      <c r="CL115" s="949"/>
      <c r="CM115" s="922" t="s">
        <v>452</v>
      </c>
      <c r="CN115" s="923"/>
      <c r="CO115" s="923"/>
      <c r="CP115" s="923"/>
      <c r="CQ115" s="923"/>
      <c r="CR115" s="923"/>
      <c r="CS115" s="923"/>
      <c r="CT115" s="923"/>
      <c r="CU115" s="923"/>
      <c r="CV115" s="923"/>
      <c r="CW115" s="923"/>
      <c r="CX115" s="923"/>
      <c r="CY115" s="923"/>
      <c r="CZ115" s="923"/>
      <c r="DA115" s="923"/>
      <c r="DB115" s="923"/>
      <c r="DC115" s="923"/>
      <c r="DD115" s="923"/>
      <c r="DE115" s="923"/>
      <c r="DF115" s="924"/>
      <c r="DG115" s="958" t="s">
        <v>436</v>
      </c>
      <c r="DH115" s="959"/>
      <c r="DI115" s="959"/>
      <c r="DJ115" s="959"/>
      <c r="DK115" s="960"/>
      <c r="DL115" s="961" t="s">
        <v>436</v>
      </c>
      <c r="DM115" s="959"/>
      <c r="DN115" s="959"/>
      <c r="DO115" s="959"/>
      <c r="DP115" s="960"/>
      <c r="DQ115" s="961" t="s">
        <v>131</v>
      </c>
      <c r="DR115" s="959"/>
      <c r="DS115" s="959"/>
      <c r="DT115" s="959"/>
      <c r="DU115" s="960"/>
      <c r="DV115" s="962" t="s">
        <v>131</v>
      </c>
      <c r="DW115" s="963"/>
      <c r="DX115" s="963"/>
      <c r="DY115" s="963"/>
      <c r="DZ115" s="964"/>
    </row>
    <row r="116" spans="1:130" s="230" customFormat="1" ht="26.25" customHeight="1" x14ac:dyDescent="0.15">
      <c r="A116" s="956"/>
      <c r="B116" s="957"/>
      <c r="C116" s="965" t="s">
        <v>453</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958">
        <v>63</v>
      </c>
      <c r="AB116" s="959"/>
      <c r="AC116" s="959"/>
      <c r="AD116" s="959"/>
      <c r="AE116" s="960"/>
      <c r="AF116" s="961">
        <v>148</v>
      </c>
      <c r="AG116" s="959"/>
      <c r="AH116" s="959"/>
      <c r="AI116" s="959"/>
      <c r="AJ116" s="960"/>
      <c r="AK116" s="961">
        <v>277</v>
      </c>
      <c r="AL116" s="959"/>
      <c r="AM116" s="959"/>
      <c r="AN116" s="959"/>
      <c r="AO116" s="960"/>
      <c r="AP116" s="962">
        <v>0</v>
      </c>
      <c r="AQ116" s="963"/>
      <c r="AR116" s="963"/>
      <c r="AS116" s="963"/>
      <c r="AT116" s="964"/>
      <c r="AU116" s="908"/>
      <c r="AV116" s="909"/>
      <c r="AW116" s="909"/>
      <c r="AX116" s="909"/>
      <c r="AY116" s="909"/>
      <c r="AZ116" s="967" t="s">
        <v>454</v>
      </c>
      <c r="BA116" s="968"/>
      <c r="BB116" s="968"/>
      <c r="BC116" s="968"/>
      <c r="BD116" s="968"/>
      <c r="BE116" s="968"/>
      <c r="BF116" s="968"/>
      <c r="BG116" s="968"/>
      <c r="BH116" s="968"/>
      <c r="BI116" s="968"/>
      <c r="BJ116" s="968"/>
      <c r="BK116" s="968"/>
      <c r="BL116" s="968"/>
      <c r="BM116" s="968"/>
      <c r="BN116" s="968"/>
      <c r="BO116" s="968"/>
      <c r="BP116" s="969"/>
      <c r="BQ116" s="925" t="s">
        <v>436</v>
      </c>
      <c r="BR116" s="926"/>
      <c r="BS116" s="926"/>
      <c r="BT116" s="926"/>
      <c r="BU116" s="926"/>
      <c r="BV116" s="926" t="s">
        <v>436</v>
      </c>
      <c r="BW116" s="926"/>
      <c r="BX116" s="926"/>
      <c r="BY116" s="926"/>
      <c r="BZ116" s="926"/>
      <c r="CA116" s="926" t="s">
        <v>131</v>
      </c>
      <c r="CB116" s="926"/>
      <c r="CC116" s="926"/>
      <c r="CD116" s="926"/>
      <c r="CE116" s="926"/>
      <c r="CF116" s="920" t="s">
        <v>436</v>
      </c>
      <c r="CG116" s="921"/>
      <c r="CH116" s="921"/>
      <c r="CI116" s="921"/>
      <c r="CJ116" s="921"/>
      <c r="CK116" s="948"/>
      <c r="CL116" s="949"/>
      <c r="CM116" s="922" t="s">
        <v>455</v>
      </c>
      <c r="CN116" s="923"/>
      <c r="CO116" s="923"/>
      <c r="CP116" s="923"/>
      <c r="CQ116" s="923"/>
      <c r="CR116" s="923"/>
      <c r="CS116" s="923"/>
      <c r="CT116" s="923"/>
      <c r="CU116" s="923"/>
      <c r="CV116" s="923"/>
      <c r="CW116" s="923"/>
      <c r="CX116" s="923"/>
      <c r="CY116" s="923"/>
      <c r="CZ116" s="923"/>
      <c r="DA116" s="923"/>
      <c r="DB116" s="923"/>
      <c r="DC116" s="923"/>
      <c r="DD116" s="923"/>
      <c r="DE116" s="923"/>
      <c r="DF116" s="924"/>
      <c r="DG116" s="958" t="s">
        <v>131</v>
      </c>
      <c r="DH116" s="959"/>
      <c r="DI116" s="959"/>
      <c r="DJ116" s="959"/>
      <c r="DK116" s="960"/>
      <c r="DL116" s="961" t="s">
        <v>436</v>
      </c>
      <c r="DM116" s="959"/>
      <c r="DN116" s="959"/>
      <c r="DO116" s="959"/>
      <c r="DP116" s="960"/>
      <c r="DQ116" s="961" t="s">
        <v>131</v>
      </c>
      <c r="DR116" s="959"/>
      <c r="DS116" s="959"/>
      <c r="DT116" s="959"/>
      <c r="DU116" s="960"/>
      <c r="DV116" s="962" t="s">
        <v>131</v>
      </c>
      <c r="DW116" s="963"/>
      <c r="DX116" s="963"/>
      <c r="DY116" s="963"/>
      <c r="DZ116" s="964"/>
    </row>
    <row r="117" spans="1:130" s="230" customFormat="1" ht="26.25" customHeight="1" x14ac:dyDescent="0.15">
      <c r="A117" s="912" t="s">
        <v>190</v>
      </c>
      <c r="B117" s="893"/>
      <c r="C117" s="893"/>
      <c r="D117" s="893"/>
      <c r="E117" s="893"/>
      <c r="F117" s="893"/>
      <c r="G117" s="893"/>
      <c r="H117" s="893"/>
      <c r="I117" s="893"/>
      <c r="J117" s="893"/>
      <c r="K117" s="893"/>
      <c r="L117" s="893"/>
      <c r="M117" s="893"/>
      <c r="N117" s="893"/>
      <c r="O117" s="893"/>
      <c r="P117" s="893"/>
      <c r="Q117" s="893"/>
      <c r="R117" s="893"/>
      <c r="S117" s="893"/>
      <c r="T117" s="893"/>
      <c r="U117" s="893"/>
      <c r="V117" s="893"/>
      <c r="W117" s="893"/>
      <c r="X117" s="893"/>
      <c r="Y117" s="977" t="s">
        <v>456</v>
      </c>
      <c r="Z117" s="894"/>
      <c r="AA117" s="978">
        <v>1147796</v>
      </c>
      <c r="AB117" s="979"/>
      <c r="AC117" s="979"/>
      <c r="AD117" s="979"/>
      <c r="AE117" s="980"/>
      <c r="AF117" s="981">
        <v>1020528</v>
      </c>
      <c r="AG117" s="979"/>
      <c r="AH117" s="979"/>
      <c r="AI117" s="979"/>
      <c r="AJ117" s="980"/>
      <c r="AK117" s="981">
        <v>917133</v>
      </c>
      <c r="AL117" s="979"/>
      <c r="AM117" s="979"/>
      <c r="AN117" s="979"/>
      <c r="AO117" s="980"/>
      <c r="AP117" s="982"/>
      <c r="AQ117" s="983"/>
      <c r="AR117" s="983"/>
      <c r="AS117" s="983"/>
      <c r="AT117" s="984"/>
      <c r="AU117" s="908"/>
      <c r="AV117" s="909"/>
      <c r="AW117" s="909"/>
      <c r="AX117" s="909"/>
      <c r="AY117" s="909"/>
      <c r="AZ117" s="974" t="s">
        <v>457</v>
      </c>
      <c r="BA117" s="975"/>
      <c r="BB117" s="975"/>
      <c r="BC117" s="975"/>
      <c r="BD117" s="975"/>
      <c r="BE117" s="975"/>
      <c r="BF117" s="975"/>
      <c r="BG117" s="975"/>
      <c r="BH117" s="975"/>
      <c r="BI117" s="975"/>
      <c r="BJ117" s="975"/>
      <c r="BK117" s="975"/>
      <c r="BL117" s="975"/>
      <c r="BM117" s="975"/>
      <c r="BN117" s="975"/>
      <c r="BO117" s="975"/>
      <c r="BP117" s="976"/>
      <c r="BQ117" s="925" t="s">
        <v>131</v>
      </c>
      <c r="BR117" s="926"/>
      <c r="BS117" s="926"/>
      <c r="BT117" s="926"/>
      <c r="BU117" s="926"/>
      <c r="BV117" s="926" t="s">
        <v>436</v>
      </c>
      <c r="BW117" s="926"/>
      <c r="BX117" s="926"/>
      <c r="BY117" s="926"/>
      <c r="BZ117" s="926"/>
      <c r="CA117" s="926" t="s">
        <v>436</v>
      </c>
      <c r="CB117" s="926"/>
      <c r="CC117" s="926"/>
      <c r="CD117" s="926"/>
      <c r="CE117" s="926"/>
      <c r="CF117" s="920" t="s">
        <v>436</v>
      </c>
      <c r="CG117" s="921"/>
      <c r="CH117" s="921"/>
      <c r="CI117" s="921"/>
      <c r="CJ117" s="921"/>
      <c r="CK117" s="948"/>
      <c r="CL117" s="949"/>
      <c r="CM117" s="922" t="s">
        <v>458</v>
      </c>
      <c r="CN117" s="923"/>
      <c r="CO117" s="923"/>
      <c r="CP117" s="923"/>
      <c r="CQ117" s="923"/>
      <c r="CR117" s="923"/>
      <c r="CS117" s="923"/>
      <c r="CT117" s="923"/>
      <c r="CU117" s="923"/>
      <c r="CV117" s="923"/>
      <c r="CW117" s="923"/>
      <c r="CX117" s="923"/>
      <c r="CY117" s="923"/>
      <c r="CZ117" s="923"/>
      <c r="DA117" s="923"/>
      <c r="DB117" s="923"/>
      <c r="DC117" s="923"/>
      <c r="DD117" s="923"/>
      <c r="DE117" s="923"/>
      <c r="DF117" s="924"/>
      <c r="DG117" s="958" t="s">
        <v>436</v>
      </c>
      <c r="DH117" s="959"/>
      <c r="DI117" s="959"/>
      <c r="DJ117" s="959"/>
      <c r="DK117" s="960"/>
      <c r="DL117" s="961" t="s">
        <v>131</v>
      </c>
      <c r="DM117" s="959"/>
      <c r="DN117" s="959"/>
      <c r="DO117" s="959"/>
      <c r="DP117" s="960"/>
      <c r="DQ117" s="961" t="s">
        <v>436</v>
      </c>
      <c r="DR117" s="959"/>
      <c r="DS117" s="959"/>
      <c r="DT117" s="959"/>
      <c r="DU117" s="960"/>
      <c r="DV117" s="962" t="s">
        <v>436</v>
      </c>
      <c r="DW117" s="963"/>
      <c r="DX117" s="963"/>
      <c r="DY117" s="963"/>
      <c r="DZ117" s="964"/>
    </row>
    <row r="118" spans="1:130" s="230" customFormat="1" ht="26.25" customHeight="1" x14ac:dyDescent="0.15">
      <c r="A118" s="912" t="s">
        <v>431</v>
      </c>
      <c r="B118" s="893"/>
      <c r="C118" s="893"/>
      <c r="D118" s="893"/>
      <c r="E118" s="893"/>
      <c r="F118" s="893"/>
      <c r="G118" s="893"/>
      <c r="H118" s="893"/>
      <c r="I118" s="893"/>
      <c r="J118" s="893"/>
      <c r="K118" s="893"/>
      <c r="L118" s="893"/>
      <c r="M118" s="893"/>
      <c r="N118" s="893"/>
      <c r="O118" s="893"/>
      <c r="P118" s="893"/>
      <c r="Q118" s="893"/>
      <c r="R118" s="893"/>
      <c r="S118" s="893"/>
      <c r="T118" s="893"/>
      <c r="U118" s="893"/>
      <c r="V118" s="893"/>
      <c r="W118" s="893"/>
      <c r="X118" s="893"/>
      <c r="Y118" s="893"/>
      <c r="Z118" s="894"/>
      <c r="AA118" s="892" t="s">
        <v>428</v>
      </c>
      <c r="AB118" s="893"/>
      <c r="AC118" s="893"/>
      <c r="AD118" s="893"/>
      <c r="AE118" s="894"/>
      <c r="AF118" s="892" t="s">
        <v>429</v>
      </c>
      <c r="AG118" s="893"/>
      <c r="AH118" s="893"/>
      <c r="AI118" s="893"/>
      <c r="AJ118" s="894"/>
      <c r="AK118" s="892" t="s">
        <v>311</v>
      </c>
      <c r="AL118" s="893"/>
      <c r="AM118" s="893"/>
      <c r="AN118" s="893"/>
      <c r="AO118" s="894"/>
      <c r="AP118" s="970" t="s">
        <v>430</v>
      </c>
      <c r="AQ118" s="971"/>
      <c r="AR118" s="971"/>
      <c r="AS118" s="971"/>
      <c r="AT118" s="972"/>
      <c r="AU118" s="908"/>
      <c r="AV118" s="909"/>
      <c r="AW118" s="909"/>
      <c r="AX118" s="909"/>
      <c r="AY118" s="909"/>
      <c r="AZ118" s="973" t="s">
        <v>459</v>
      </c>
      <c r="BA118" s="965"/>
      <c r="BB118" s="965"/>
      <c r="BC118" s="965"/>
      <c r="BD118" s="965"/>
      <c r="BE118" s="965"/>
      <c r="BF118" s="965"/>
      <c r="BG118" s="965"/>
      <c r="BH118" s="965"/>
      <c r="BI118" s="965"/>
      <c r="BJ118" s="965"/>
      <c r="BK118" s="965"/>
      <c r="BL118" s="965"/>
      <c r="BM118" s="965"/>
      <c r="BN118" s="965"/>
      <c r="BO118" s="965"/>
      <c r="BP118" s="966"/>
      <c r="BQ118" s="999" t="s">
        <v>436</v>
      </c>
      <c r="BR118" s="1000"/>
      <c r="BS118" s="1000"/>
      <c r="BT118" s="1000"/>
      <c r="BU118" s="1000"/>
      <c r="BV118" s="1000" t="s">
        <v>131</v>
      </c>
      <c r="BW118" s="1000"/>
      <c r="BX118" s="1000"/>
      <c r="BY118" s="1000"/>
      <c r="BZ118" s="1000"/>
      <c r="CA118" s="1000" t="s">
        <v>436</v>
      </c>
      <c r="CB118" s="1000"/>
      <c r="CC118" s="1000"/>
      <c r="CD118" s="1000"/>
      <c r="CE118" s="1000"/>
      <c r="CF118" s="920" t="s">
        <v>436</v>
      </c>
      <c r="CG118" s="921"/>
      <c r="CH118" s="921"/>
      <c r="CI118" s="921"/>
      <c r="CJ118" s="921"/>
      <c r="CK118" s="948"/>
      <c r="CL118" s="949"/>
      <c r="CM118" s="922" t="s">
        <v>460</v>
      </c>
      <c r="CN118" s="923"/>
      <c r="CO118" s="923"/>
      <c r="CP118" s="923"/>
      <c r="CQ118" s="923"/>
      <c r="CR118" s="923"/>
      <c r="CS118" s="923"/>
      <c r="CT118" s="923"/>
      <c r="CU118" s="923"/>
      <c r="CV118" s="923"/>
      <c r="CW118" s="923"/>
      <c r="CX118" s="923"/>
      <c r="CY118" s="923"/>
      <c r="CZ118" s="923"/>
      <c r="DA118" s="923"/>
      <c r="DB118" s="923"/>
      <c r="DC118" s="923"/>
      <c r="DD118" s="923"/>
      <c r="DE118" s="923"/>
      <c r="DF118" s="924"/>
      <c r="DG118" s="958" t="s">
        <v>131</v>
      </c>
      <c r="DH118" s="959"/>
      <c r="DI118" s="959"/>
      <c r="DJ118" s="959"/>
      <c r="DK118" s="960"/>
      <c r="DL118" s="961" t="s">
        <v>436</v>
      </c>
      <c r="DM118" s="959"/>
      <c r="DN118" s="959"/>
      <c r="DO118" s="959"/>
      <c r="DP118" s="960"/>
      <c r="DQ118" s="961" t="s">
        <v>436</v>
      </c>
      <c r="DR118" s="959"/>
      <c r="DS118" s="959"/>
      <c r="DT118" s="959"/>
      <c r="DU118" s="960"/>
      <c r="DV118" s="962" t="s">
        <v>436</v>
      </c>
      <c r="DW118" s="963"/>
      <c r="DX118" s="963"/>
      <c r="DY118" s="963"/>
      <c r="DZ118" s="964"/>
    </row>
    <row r="119" spans="1:130" s="230" customFormat="1" ht="26.25" customHeight="1" x14ac:dyDescent="0.15">
      <c r="A119" s="1062" t="s">
        <v>434</v>
      </c>
      <c r="B119" s="947"/>
      <c r="C119" s="929" t="s">
        <v>435</v>
      </c>
      <c r="D119" s="897"/>
      <c r="E119" s="897"/>
      <c r="F119" s="897"/>
      <c r="G119" s="897"/>
      <c r="H119" s="897"/>
      <c r="I119" s="897"/>
      <c r="J119" s="897"/>
      <c r="K119" s="897"/>
      <c r="L119" s="897"/>
      <c r="M119" s="897"/>
      <c r="N119" s="897"/>
      <c r="O119" s="897"/>
      <c r="P119" s="897"/>
      <c r="Q119" s="897"/>
      <c r="R119" s="897"/>
      <c r="S119" s="897"/>
      <c r="T119" s="897"/>
      <c r="U119" s="897"/>
      <c r="V119" s="897"/>
      <c r="W119" s="897"/>
      <c r="X119" s="897"/>
      <c r="Y119" s="897"/>
      <c r="Z119" s="898"/>
      <c r="AA119" s="899" t="s">
        <v>131</v>
      </c>
      <c r="AB119" s="900"/>
      <c r="AC119" s="900"/>
      <c r="AD119" s="900"/>
      <c r="AE119" s="901"/>
      <c r="AF119" s="902" t="s">
        <v>436</v>
      </c>
      <c r="AG119" s="900"/>
      <c r="AH119" s="900"/>
      <c r="AI119" s="900"/>
      <c r="AJ119" s="901"/>
      <c r="AK119" s="902" t="s">
        <v>131</v>
      </c>
      <c r="AL119" s="900"/>
      <c r="AM119" s="900"/>
      <c r="AN119" s="900"/>
      <c r="AO119" s="901"/>
      <c r="AP119" s="903" t="s">
        <v>436</v>
      </c>
      <c r="AQ119" s="904"/>
      <c r="AR119" s="904"/>
      <c r="AS119" s="904"/>
      <c r="AT119" s="905"/>
      <c r="AU119" s="910"/>
      <c r="AV119" s="911"/>
      <c r="AW119" s="911"/>
      <c r="AX119" s="911"/>
      <c r="AY119" s="911"/>
      <c r="AZ119" s="251" t="s">
        <v>190</v>
      </c>
      <c r="BA119" s="251"/>
      <c r="BB119" s="251"/>
      <c r="BC119" s="251"/>
      <c r="BD119" s="251"/>
      <c r="BE119" s="251"/>
      <c r="BF119" s="251"/>
      <c r="BG119" s="251"/>
      <c r="BH119" s="251"/>
      <c r="BI119" s="251"/>
      <c r="BJ119" s="251"/>
      <c r="BK119" s="251"/>
      <c r="BL119" s="251"/>
      <c r="BM119" s="251"/>
      <c r="BN119" s="251"/>
      <c r="BO119" s="977" t="s">
        <v>461</v>
      </c>
      <c r="BP119" s="1005"/>
      <c r="BQ119" s="999">
        <v>8711598</v>
      </c>
      <c r="BR119" s="1000"/>
      <c r="BS119" s="1000"/>
      <c r="BT119" s="1000"/>
      <c r="BU119" s="1000"/>
      <c r="BV119" s="1000">
        <v>7679627</v>
      </c>
      <c r="BW119" s="1000"/>
      <c r="BX119" s="1000"/>
      <c r="BY119" s="1000"/>
      <c r="BZ119" s="1000"/>
      <c r="CA119" s="1000">
        <v>7411331</v>
      </c>
      <c r="CB119" s="1000"/>
      <c r="CC119" s="1000"/>
      <c r="CD119" s="1000"/>
      <c r="CE119" s="1000"/>
      <c r="CF119" s="1001"/>
      <c r="CG119" s="1002"/>
      <c r="CH119" s="1002"/>
      <c r="CI119" s="1002"/>
      <c r="CJ119" s="1003"/>
      <c r="CK119" s="950"/>
      <c r="CL119" s="951"/>
      <c r="CM119" s="973" t="s">
        <v>462</v>
      </c>
      <c r="CN119" s="965"/>
      <c r="CO119" s="965"/>
      <c r="CP119" s="965"/>
      <c r="CQ119" s="965"/>
      <c r="CR119" s="965"/>
      <c r="CS119" s="965"/>
      <c r="CT119" s="965"/>
      <c r="CU119" s="965"/>
      <c r="CV119" s="965"/>
      <c r="CW119" s="965"/>
      <c r="CX119" s="965"/>
      <c r="CY119" s="965"/>
      <c r="CZ119" s="965"/>
      <c r="DA119" s="965"/>
      <c r="DB119" s="965"/>
      <c r="DC119" s="965"/>
      <c r="DD119" s="965"/>
      <c r="DE119" s="965"/>
      <c r="DF119" s="966"/>
      <c r="DG119" s="1004" t="s">
        <v>436</v>
      </c>
      <c r="DH119" s="986"/>
      <c r="DI119" s="986"/>
      <c r="DJ119" s="986"/>
      <c r="DK119" s="987"/>
      <c r="DL119" s="985" t="s">
        <v>436</v>
      </c>
      <c r="DM119" s="986"/>
      <c r="DN119" s="986"/>
      <c r="DO119" s="986"/>
      <c r="DP119" s="987"/>
      <c r="DQ119" s="985" t="s">
        <v>436</v>
      </c>
      <c r="DR119" s="986"/>
      <c r="DS119" s="986"/>
      <c r="DT119" s="986"/>
      <c r="DU119" s="987"/>
      <c r="DV119" s="988" t="s">
        <v>436</v>
      </c>
      <c r="DW119" s="989"/>
      <c r="DX119" s="989"/>
      <c r="DY119" s="989"/>
      <c r="DZ119" s="990"/>
    </row>
    <row r="120" spans="1:130" s="230" customFormat="1" ht="26.25" customHeight="1" x14ac:dyDescent="0.15">
      <c r="A120" s="1063"/>
      <c r="B120" s="949"/>
      <c r="C120" s="922" t="s">
        <v>439</v>
      </c>
      <c r="D120" s="923"/>
      <c r="E120" s="923"/>
      <c r="F120" s="923"/>
      <c r="G120" s="923"/>
      <c r="H120" s="923"/>
      <c r="I120" s="923"/>
      <c r="J120" s="923"/>
      <c r="K120" s="923"/>
      <c r="L120" s="923"/>
      <c r="M120" s="923"/>
      <c r="N120" s="923"/>
      <c r="O120" s="923"/>
      <c r="P120" s="923"/>
      <c r="Q120" s="923"/>
      <c r="R120" s="923"/>
      <c r="S120" s="923"/>
      <c r="T120" s="923"/>
      <c r="U120" s="923"/>
      <c r="V120" s="923"/>
      <c r="W120" s="923"/>
      <c r="X120" s="923"/>
      <c r="Y120" s="923"/>
      <c r="Z120" s="924"/>
      <c r="AA120" s="958" t="s">
        <v>436</v>
      </c>
      <c r="AB120" s="959"/>
      <c r="AC120" s="959"/>
      <c r="AD120" s="959"/>
      <c r="AE120" s="960"/>
      <c r="AF120" s="961" t="s">
        <v>131</v>
      </c>
      <c r="AG120" s="959"/>
      <c r="AH120" s="959"/>
      <c r="AI120" s="959"/>
      <c r="AJ120" s="960"/>
      <c r="AK120" s="961" t="s">
        <v>436</v>
      </c>
      <c r="AL120" s="959"/>
      <c r="AM120" s="959"/>
      <c r="AN120" s="959"/>
      <c r="AO120" s="960"/>
      <c r="AP120" s="962" t="s">
        <v>131</v>
      </c>
      <c r="AQ120" s="963"/>
      <c r="AR120" s="963"/>
      <c r="AS120" s="963"/>
      <c r="AT120" s="964"/>
      <c r="AU120" s="991" t="s">
        <v>463</v>
      </c>
      <c r="AV120" s="992"/>
      <c r="AW120" s="992"/>
      <c r="AX120" s="992"/>
      <c r="AY120" s="993"/>
      <c r="AZ120" s="929" t="s">
        <v>464</v>
      </c>
      <c r="BA120" s="897"/>
      <c r="BB120" s="897"/>
      <c r="BC120" s="897"/>
      <c r="BD120" s="897"/>
      <c r="BE120" s="897"/>
      <c r="BF120" s="897"/>
      <c r="BG120" s="897"/>
      <c r="BH120" s="897"/>
      <c r="BI120" s="897"/>
      <c r="BJ120" s="897"/>
      <c r="BK120" s="897"/>
      <c r="BL120" s="897"/>
      <c r="BM120" s="897"/>
      <c r="BN120" s="897"/>
      <c r="BO120" s="897"/>
      <c r="BP120" s="898"/>
      <c r="BQ120" s="930">
        <v>4154482</v>
      </c>
      <c r="BR120" s="931"/>
      <c r="BS120" s="931"/>
      <c r="BT120" s="931"/>
      <c r="BU120" s="931"/>
      <c r="BV120" s="931">
        <v>3728081</v>
      </c>
      <c r="BW120" s="931"/>
      <c r="BX120" s="931"/>
      <c r="BY120" s="931"/>
      <c r="BZ120" s="931"/>
      <c r="CA120" s="931">
        <v>4001110</v>
      </c>
      <c r="CB120" s="931"/>
      <c r="CC120" s="931"/>
      <c r="CD120" s="931"/>
      <c r="CE120" s="931"/>
      <c r="CF120" s="944">
        <v>115.3</v>
      </c>
      <c r="CG120" s="945"/>
      <c r="CH120" s="945"/>
      <c r="CI120" s="945"/>
      <c r="CJ120" s="945"/>
      <c r="CK120" s="1006" t="s">
        <v>465</v>
      </c>
      <c r="CL120" s="1007"/>
      <c r="CM120" s="1007"/>
      <c r="CN120" s="1007"/>
      <c r="CO120" s="1008"/>
      <c r="CP120" s="1014" t="s">
        <v>409</v>
      </c>
      <c r="CQ120" s="1015"/>
      <c r="CR120" s="1015"/>
      <c r="CS120" s="1015"/>
      <c r="CT120" s="1015"/>
      <c r="CU120" s="1015"/>
      <c r="CV120" s="1015"/>
      <c r="CW120" s="1015"/>
      <c r="CX120" s="1015"/>
      <c r="CY120" s="1015"/>
      <c r="CZ120" s="1015"/>
      <c r="DA120" s="1015"/>
      <c r="DB120" s="1015"/>
      <c r="DC120" s="1015"/>
      <c r="DD120" s="1015"/>
      <c r="DE120" s="1015"/>
      <c r="DF120" s="1016"/>
      <c r="DG120" s="930">
        <v>269418</v>
      </c>
      <c r="DH120" s="931"/>
      <c r="DI120" s="931"/>
      <c r="DJ120" s="931"/>
      <c r="DK120" s="931"/>
      <c r="DL120" s="931">
        <v>269520</v>
      </c>
      <c r="DM120" s="931"/>
      <c r="DN120" s="931"/>
      <c r="DO120" s="931"/>
      <c r="DP120" s="931"/>
      <c r="DQ120" s="931">
        <v>314823</v>
      </c>
      <c r="DR120" s="931"/>
      <c r="DS120" s="931"/>
      <c r="DT120" s="931"/>
      <c r="DU120" s="931"/>
      <c r="DV120" s="932">
        <v>9.1</v>
      </c>
      <c r="DW120" s="932"/>
      <c r="DX120" s="932"/>
      <c r="DY120" s="932"/>
      <c r="DZ120" s="933"/>
    </row>
    <row r="121" spans="1:130" s="230" customFormat="1" ht="26.25" customHeight="1" x14ac:dyDescent="0.15">
      <c r="A121" s="1063"/>
      <c r="B121" s="949"/>
      <c r="C121" s="974" t="s">
        <v>466</v>
      </c>
      <c r="D121" s="975"/>
      <c r="E121" s="975"/>
      <c r="F121" s="975"/>
      <c r="G121" s="975"/>
      <c r="H121" s="975"/>
      <c r="I121" s="975"/>
      <c r="J121" s="975"/>
      <c r="K121" s="975"/>
      <c r="L121" s="975"/>
      <c r="M121" s="975"/>
      <c r="N121" s="975"/>
      <c r="O121" s="975"/>
      <c r="P121" s="975"/>
      <c r="Q121" s="975"/>
      <c r="R121" s="975"/>
      <c r="S121" s="975"/>
      <c r="T121" s="975"/>
      <c r="U121" s="975"/>
      <c r="V121" s="975"/>
      <c r="W121" s="975"/>
      <c r="X121" s="975"/>
      <c r="Y121" s="975"/>
      <c r="Z121" s="976"/>
      <c r="AA121" s="958" t="s">
        <v>436</v>
      </c>
      <c r="AB121" s="959"/>
      <c r="AC121" s="959"/>
      <c r="AD121" s="959"/>
      <c r="AE121" s="960"/>
      <c r="AF121" s="961" t="s">
        <v>436</v>
      </c>
      <c r="AG121" s="959"/>
      <c r="AH121" s="959"/>
      <c r="AI121" s="959"/>
      <c r="AJ121" s="960"/>
      <c r="AK121" s="961" t="s">
        <v>436</v>
      </c>
      <c r="AL121" s="959"/>
      <c r="AM121" s="959"/>
      <c r="AN121" s="959"/>
      <c r="AO121" s="960"/>
      <c r="AP121" s="962" t="s">
        <v>436</v>
      </c>
      <c r="AQ121" s="963"/>
      <c r="AR121" s="963"/>
      <c r="AS121" s="963"/>
      <c r="AT121" s="964"/>
      <c r="AU121" s="994"/>
      <c r="AV121" s="995"/>
      <c r="AW121" s="995"/>
      <c r="AX121" s="995"/>
      <c r="AY121" s="996"/>
      <c r="AZ121" s="922" t="s">
        <v>467</v>
      </c>
      <c r="BA121" s="923"/>
      <c r="BB121" s="923"/>
      <c r="BC121" s="923"/>
      <c r="BD121" s="923"/>
      <c r="BE121" s="923"/>
      <c r="BF121" s="923"/>
      <c r="BG121" s="923"/>
      <c r="BH121" s="923"/>
      <c r="BI121" s="923"/>
      <c r="BJ121" s="923"/>
      <c r="BK121" s="923"/>
      <c r="BL121" s="923"/>
      <c r="BM121" s="923"/>
      <c r="BN121" s="923"/>
      <c r="BO121" s="923"/>
      <c r="BP121" s="924"/>
      <c r="BQ121" s="925">
        <v>51963</v>
      </c>
      <c r="BR121" s="926"/>
      <c r="BS121" s="926"/>
      <c r="BT121" s="926"/>
      <c r="BU121" s="926"/>
      <c r="BV121" s="926">
        <v>32389</v>
      </c>
      <c r="BW121" s="926"/>
      <c r="BX121" s="926"/>
      <c r="BY121" s="926"/>
      <c r="BZ121" s="926"/>
      <c r="CA121" s="926">
        <v>13577</v>
      </c>
      <c r="CB121" s="926"/>
      <c r="CC121" s="926"/>
      <c r="CD121" s="926"/>
      <c r="CE121" s="926"/>
      <c r="CF121" s="920">
        <v>0.4</v>
      </c>
      <c r="CG121" s="921"/>
      <c r="CH121" s="921"/>
      <c r="CI121" s="921"/>
      <c r="CJ121" s="921"/>
      <c r="CK121" s="1009"/>
      <c r="CL121" s="1010"/>
      <c r="CM121" s="1010"/>
      <c r="CN121" s="1010"/>
      <c r="CO121" s="1011"/>
      <c r="CP121" s="1019" t="s">
        <v>468</v>
      </c>
      <c r="CQ121" s="1020"/>
      <c r="CR121" s="1020"/>
      <c r="CS121" s="1020"/>
      <c r="CT121" s="1020"/>
      <c r="CU121" s="1020"/>
      <c r="CV121" s="1020"/>
      <c r="CW121" s="1020"/>
      <c r="CX121" s="1020"/>
      <c r="CY121" s="1020"/>
      <c r="CZ121" s="1020"/>
      <c r="DA121" s="1020"/>
      <c r="DB121" s="1020"/>
      <c r="DC121" s="1020"/>
      <c r="DD121" s="1020"/>
      <c r="DE121" s="1020"/>
      <c r="DF121" s="1021"/>
      <c r="DG121" s="925">
        <v>188745</v>
      </c>
      <c r="DH121" s="926"/>
      <c r="DI121" s="926"/>
      <c r="DJ121" s="926"/>
      <c r="DK121" s="926"/>
      <c r="DL121" s="926">
        <v>179089</v>
      </c>
      <c r="DM121" s="926"/>
      <c r="DN121" s="926"/>
      <c r="DO121" s="926"/>
      <c r="DP121" s="926"/>
      <c r="DQ121" s="926">
        <v>164544</v>
      </c>
      <c r="DR121" s="926"/>
      <c r="DS121" s="926"/>
      <c r="DT121" s="926"/>
      <c r="DU121" s="926"/>
      <c r="DV121" s="927">
        <v>4.7</v>
      </c>
      <c r="DW121" s="927"/>
      <c r="DX121" s="927"/>
      <c r="DY121" s="927"/>
      <c r="DZ121" s="928"/>
    </row>
    <row r="122" spans="1:130" s="230" customFormat="1" ht="26.25" customHeight="1" x14ac:dyDescent="0.15">
      <c r="A122" s="1063"/>
      <c r="B122" s="949"/>
      <c r="C122" s="922" t="s">
        <v>449</v>
      </c>
      <c r="D122" s="923"/>
      <c r="E122" s="923"/>
      <c r="F122" s="923"/>
      <c r="G122" s="923"/>
      <c r="H122" s="923"/>
      <c r="I122" s="923"/>
      <c r="J122" s="923"/>
      <c r="K122" s="923"/>
      <c r="L122" s="923"/>
      <c r="M122" s="923"/>
      <c r="N122" s="923"/>
      <c r="O122" s="923"/>
      <c r="P122" s="923"/>
      <c r="Q122" s="923"/>
      <c r="R122" s="923"/>
      <c r="S122" s="923"/>
      <c r="T122" s="923"/>
      <c r="U122" s="923"/>
      <c r="V122" s="923"/>
      <c r="W122" s="923"/>
      <c r="X122" s="923"/>
      <c r="Y122" s="923"/>
      <c r="Z122" s="924"/>
      <c r="AA122" s="958" t="s">
        <v>436</v>
      </c>
      <c r="AB122" s="959"/>
      <c r="AC122" s="959"/>
      <c r="AD122" s="959"/>
      <c r="AE122" s="960"/>
      <c r="AF122" s="961" t="s">
        <v>131</v>
      </c>
      <c r="AG122" s="959"/>
      <c r="AH122" s="959"/>
      <c r="AI122" s="959"/>
      <c r="AJ122" s="960"/>
      <c r="AK122" s="961" t="s">
        <v>436</v>
      </c>
      <c r="AL122" s="959"/>
      <c r="AM122" s="959"/>
      <c r="AN122" s="959"/>
      <c r="AO122" s="960"/>
      <c r="AP122" s="962" t="s">
        <v>131</v>
      </c>
      <c r="AQ122" s="963"/>
      <c r="AR122" s="963"/>
      <c r="AS122" s="963"/>
      <c r="AT122" s="964"/>
      <c r="AU122" s="994"/>
      <c r="AV122" s="995"/>
      <c r="AW122" s="995"/>
      <c r="AX122" s="995"/>
      <c r="AY122" s="996"/>
      <c r="AZ122" s="973" t="s">
        <v>469</v>
      </c>
      <c r="BA122" s="965"/>
      <c r="BB122" s="965"/>
      <c r="BC122" s="965"/>
      <c r="BD122" s="965"/>
      <c r="BE122" s="965"/>
      <c r="BF122" s="965"/>
      <c r="BG122" s="965"/>
      <c r="BH122" s="965"/>
      <c r="BI122" s="965"/>
      <c r="BJ122" s="965"/>
      <c r="BK122" s="965"/>
      <c r="BL122" s="965"/>
      <c r="BM122" s="965"/>
      <c r="BN122" s="965"/>
      <c r="BO122" s="965"/>
      <c r="BP122" s="966"/>
      <c r="BQ122" s="999">
        <v>7229725</v>
      </c>
      <c r="BR122" s="1000"/>
      <c r="BS122" s="1000"/>
      <c r="BT122" s="1000"/>
      <c r="BU122" s="1000"/>
      <c r="BV122" s="1000">
        <v>6957222</v>
      </c>
      <c r="BW122" s="1000"/>
      <c r="BX122" s="1000"/>
      <c r="BY122" s="1000"/>
      <c r="BZ122" s="1000"/>
      <c r="CA122" s="1000">
        <v>6670330</v>
      </c>
      <c r="CB122" s="1000"/>
      <c r="CC122" s="1000"/>
      <c r="CD122" s="1000"/>
      <c r="CE122" s="1000"/>
      <c r="CF122" s="1017">
        <v>192.3</v>
      </c>
      <c r="CG122" s="1018"/>
      <c r="CH122" s="1018"/>
      <c r="CI122" s="1018"/>
      <c r="CJ122" s="1018"/>
      <c r="CK122" s="1009"/>
      <c r="CL122" s="1010"/>
      <c r="CM122" s="1010"/>
      <c r="CN122" s="1010"/>
      <c r="CO122" s="1011"/>
      <c r="CP122" s="1019" t="s">
        <v>406</v>
      </c>
      <c r="CQ122" s="1020"/>
      <c r="CR122" s="1020"/>
      <c r="CS122" s="1020"/>
      <c r="CT122" s="1020"/>
      <c r="CU122" s="1020"/>
      <c r="CV122" s="1020"/>
      <c r="CW122" s="1020"/>
      <c r="CX122" s="1020"/>
      <c r="CY122" s="1020"/>
      <c r="CZ122" s="1020"/>
      <c r="DA122" s="1020"/>
      <c r="DB122" s="1020"/>
      <c r="DC122" s="1020"/>
      <c r="DD122" s="1020"/>
      <c r="DE122" s="1020"/>
      <c r="DF122" s="1021"/>
      <c r="DG122" s="925" t="s">
        <v>436</v>
      </c>
      <c r="DH122" s="926"/>
      <c r="DI122" s="926"/>
      <c r="DJ122" s="926"/>
      <c r="DK122" s="926"/>
      <c r="DL122" s="926" t="s">
        <v>131</v>
      </c>
      <c r="DM122" s="926"/>
      <c r="DN122" s="926"/>
      <c r="DO122" s="926"/>
      <c r="DP122" s="926"/>
      <c r="DQ122" s="926">
        <v>116096</v>
      </c>
      <c r="DR122" s="926"/>
      <c r="DS122" s="926"/>
      <c r="DT122" s="926"/>
      <c r="DU122" s="926"/>
      <c r="DV122" s="927">
        <v>3.3</v>
      </c>
      <c r="DW122" s="927"/>
      <c r="DX122" s="927"/>
      <c r="DY122" s="927"/>
      <c r="DZ122" s="928"/>
    </row>
    <row r="123" spans="1:130" s="230" customFormat="1" ht="26.25" customHeight="1" x14ac:dyDescent="0.15">
      <c r="A123" s="1063"/>
      <c r="B123" s="949"/>
      <c r="C123" s="922" t="s">
        <v>455</v>
      </c>
      <c r="D123" s="923"/>
      <c r="E123" s="923"/>
      <c r="F123" s="923"/>
      <c r="G123" s="923"/>
      <c r="H123" s="923"/>
      <c r="I123" s="923"/>
      <c r="J123" s="923"/>
      <c r="K123" s="923"/>
      <c r="L123" s="923"/>
      <c r="M123" s="923"/>
      <c r="N123" s="923"/>
      <c r="O123" s="923"/>
      <c r="P123" s="923"/>
      <c r="Q123" s="923"/>
      <c r="R123" s="923"/>
      <c r="S123" s="923"/>
      <c r="T123" s="923"/>
      <c r="U123" s="923"/>
      <c r="V123" s="923"/>
      <c r="W123" s="923"/>
      <c r="X123" s="923"/>
      <c r="Y123" s="923"/>
      <c r="Z123" s="924"/>
      <c r="AA123" s="958" t="s">
        <v>131</v>
      </c>
      <c r="AB123" s="959"/>
      <c r="AC123" s="959"/>
      <c r="AD123" s="959"/>
      <c r="AE123" s="960"/>
      <c r="AF123" s="961" t="s">
        <v>131</v>
      </c>
      <c r="AG123" s="959"/>
      <c r="AH123" s="959"/>
      <c r="AI123" s="959"/>
      <c r="AJ123" s="960"/>
      <c r="AK123" s="961" t="s">
        <v>436</v>
      </c>
      <c r="AL123" s="959"/>
      <c r="AM123" s="959"/>
      <c r="AN123" s="959"/>
      <c r="AO123" s="960"/>
      <c r="AP123" s="962" t="s">
        <v>436</v>
      </c>
      <c r="AQ123" s="963"/>
      <c r="AR123" s="963"/>
      <c r="AS123" s="963"/>
      <c r="AT123" s="964"/>
      <c r="AU123" s="997"/>
      <c r="AV123" s="998"/>
      <c r="AW123" s="998"/>
      <c r="AX123" s="998"/>
      <c r="AY123" s="998"/>
      <c r="AZ123" s="251" t="s">
        <v>190</v>
      </c>
      <c r="BA123" s="251"/>
      <c r="BB123" s="251"/>
      <c r="BC123" s="251"/>
      <c r="BD123" s="251"/>
      <c r="BE123" s="251"/>
      <c r="BF123" s="251"/>
      <c r="BG123" s="251"/>
      <c r="BH123" s="251"/>
      <c r="BI123" s="251"/>
      <c r="BJ123" s="251"/>
      <c r="BK123" s="251"/>
      <c r="BL123" s="251"/>
      <c r="BM123" s="251"/>
      <c r="BN123" s="251"/>
      <c r="BO123" s="977" t="s">
        <v>470</v>
      </c>
      <c r="BP123" s="1005"/>
      <c r="BQ123" s="1035">
        <v>11436170</v>
      </c>
      <c r="BR123" s="1036"/>
      <c r="BS123" s="1036"/>
      <c r="BT123" s="1036"/>
      <c r="BU123" s="1036"/>
      <c r="BV123" s="1036">
        <v>10717692</v>
      </c>
      <c r="BW123" s="1036"/>
      <c r="BX123" s="1036"/>
      <c r="BY123" s="1036"/>
      <c r="BZ123" s="1036"/>
      <c r="CA123" s="1036">
        <v>10685017</v>
      </c>
      <c r="CB123" s="1036"/>
      <c r="CC123" s="1036"/>
      <c r="CD123" s="1036"/>
      <c r="CE123" s="1036"/>
      <c r="CF123" s="1001"/>
      <c r="CG123" s="1002"/>
      <c r="CH123" s="1002"/>
      <c r="CI123" s="1002"/>
      <c r="CJ123" s="1003"/>
      <c r="CK123" s="1009"/>
      <c r="CL123" s="1010"/>
      <c r="CM123" s="1010"/>
      <c r="CN123" s="1010"/>
      <c r="CO123" s="1011"/>
      <c r="CP123" s="1019" t="s">
        <v>407</v>
      </c>
      <c r="CQ123" s="1020"/>
      <c r="CR123" s="1020"/>
      <c r="CS123" s="1020"/>
      <c r="CT123" s="1020"/>
      <c r="CU123" s="1020"/>
      <c r="CV123" s="1020"/>
      <c r="CW123" s="1020"/>
      <c r="CX123" s="1020"/>
      <c r="CY123" s="1020"/>
      <c r="CZ123" s="1020"/>
      <c r="DA123" s="1020"/>
      <c r="DB123" s="1020"/>
      <c r="DC123" s="1020"/>
      <c r="DD123" s="1020"/>
      <c r="DE123" s="1020"/>
      <c r="DF123" s="1021"/>
      <c r="DG123" s="958" t="s">
        <v>131</v>
      </c>
      <c r="DH123" s="959"/>
      <c r="DI123" s="959"/>
      <c r="DJ123" s="959"/>
      <c r="DK123" s="960"/>
      <c r="DL123" s="961" t="s">
        <v>131</v>
      </c>
      <c r="DM123" s="959"/>
      <c r="DN123" s="959"/>
      <c r="DO123" s="959"/>
      <c r="DP123" s="960"/>
      <c r="DQ123" s="961" t="s">
        <v>131</v>
      </c>
      <c r="DR123" s="959"/>
      <c r="DS123" s="959"/>
      <c r="DT123" s="959"/>
      <c r="DU123" s="960"/>
      <c r="DV123" s="962" t="s">
        <v>131</v>
      </c>
      <c r="DW123" s="963"/>
      <c r="DX123" s="963"/>
      <c r="DY123" s="963"/>
      <c r="DZ123" s="964"/>
    </row>
    <row r="124" spans="1:130" s="230" customFormat="1" ht="26.25" customHeight="1" thickBot="1" x14ac:dyDescent="0.2">
      <c r="A124" s="1063"/>
      <c r="B124" s="949"/>
      <c r="C124" s="922" t="s">
        <v>458</v>
      </c>
      <c r="D124" s="923"/>
      <c r="E124" s="923"/>
      <c r="F124" s="923"/>
      <c r="G124" s="923"/>
      <c r="H124" s="923"/>
      <c r="I124" s="923"/>
      <c r="J124" s="923"/>
      <c r="K124" s="923"/>
      <c r="L124" s="923"/>
      <c r="M124" s="923"/>
      <c r="N124" s="923"/>
      <c r="O124" s="923"/>
      <c r="P124" s="923"/>
      <c r="Q124" s="923"/>
      <c r="R124" s="923"/>
      <c r="S124" s="923"/>
      <c r="T124" s="923"/>
      <c r="U124" s="923"/>
      <c r="V124" s="923"/>
      <c r="W124" s="923"/>
      <c r="X124" s="923"/>
      <c r="Y124" s="923"/>
      <c r="Z124" s="924"/>
      <c r="AA124" s="958" t="s">
        <v>131</v>
      </c>
      <c r="AB124" s="959"/>
      <c r="AC124" s="959"/>
      <c r="AD124" s="959"/>
      <c r="AE124" s="960"/>
      <c r="AF124" s="961" t="s">
        <v>131</v>
      </c>
      <c r="AG124" s="959"/>
      <c r="AH124" s="959"/>
      <c r="AI124" s="959"/>
      <c r="AJ124" s="960"/>
      <c r="AK124" s="961" t="s">
        <v>131</v>
      </c>
      <c r="AL124" s="959"/>
      <c r="AM124" s="959"/>
      <c r="AN124" s="959"/>
      <c r="AO124" s="960"/>
      <c r="AP124" s="962" t="s">
        <v>131</v>
      </c>
      <c r="AQ124" s="963"/>
      <c r="AR124" s="963"/>
      <c r="AS124" s="963"/>
      <c r="AT124" s="964"/>
      <c r="AU124" s="1031" t="s">
        <v>471</v>
      </c>
      <c r="AV124" s="1032"/>
      <c r="AW124" s="1032"/>
      <c r="AX124" s="1032"/>
      <c r="AY124" s="1032"/>
      <c r="AZ124" s="1032"/>
      <c r="BA124" s="1032"/>
      <c r="BB124" s="1032"/>
      <c r="BC124" s="1032"/>
      <c r="BD124" s="1032"/>
      <c r="BE124" s="1032"/>
      <c r="BF124" s="1032"/>
      <c r="BG124" s="1032"/>
      <c r="BH124" s="1032"/>
      <c r="BI124" s="1032"/>
      <c r="BJ124" s="1032"/>
      <c r="BK124" s="1032"/>
      <c r="BL124" s="1032"/>
      <c r="BM124" s="1032"/>
      <c r="BN124" s="1032"/>
      <c r="BO124" s="1032"/>
      <c r="BP124" s="1033"/>
      <c r="BQ124" s="1034" t="s">
        <v>131</v>
      </c>
      <c r="BR124" s="1027"/>
      <c r="BS124" s="1027"/>
      <c r="BT124" s="1027"/>
      <c r="BU124" s="1027"/>
      <c r="BV124" s="1027" t="s">
        <v>131</v>
      </c>
      <c r="BW124" s="1027"/>
      <c r="BX124" s="1027"/>
      <c r="BY124" s="1027"/>
      <c r="BZ124" s="1027"/>
      <c r="CA124" s="1027" t="s">
        <v>131</v>
      </c>
      <c r="CB124" s="1027"/>
      <c r="CC124" s="1027"/>
      <c r="CD124" s="1027"/>
      <c r="CE124" s="1027"/>
      <c r="CF124" s="1028"/>
      <c r="CG124" s="1029"/>
      <c r="CH124" s="1029"/>
      <c r="CI124" s="1029"/>
      <c r="CJ124" s="1030"/>
      <c r="CK124" s="1012"/>
      <c r="CL124" s="1012"/>
      <c r="CM124" s="1012"/>
      <c r="CN124" s="1012"/>
      <c r="CO124" s="1013"/>
      <c r="CP124" s="1019" t="s">
        <v>472</v>
      </c>
      <c r="CQ124" s="1020"/>
      <c r="CR124" s="1020"/>
      <c r="CS124" s="1020"/>
      <c r="CT124" s="1020"/>
      <c r="CU124" s="1020"/>
      <c r="CV124" s="1020"/>
      <c r="CW124" s="1020"/>
      <c r="CX124" s="1020"/>
      <c r="CY124" s="1020"/>
      <c r="CZ124" s="1020"/>
      <c r="DA124" s="1020"/>
      <c r="DB124" s="1020"/>
      <c r="DC124" s="1020"/>
      <c r="DD124" s="1020"/>
      <c r="DE124" s="1020"/>
      <c r="DF124" s="1021"/>
      <c r="DG124" s="1004" t="s">
        <v>131</v>
      </c>
      <c r="DH124" s="986"/>
      <c r="DI124" s="986"/>
      <c r="DJ124" s="986"/>
      <c r="DK124" s="987"/>
      <c r="DL124" s="985" t="s">
        <v>131</v>
      </c>
      <c r="DM124" s="986"/>
      <c r="DN124" s="986"/>
      <c r="DO124" s="986"/>
      <c r="DP124" s="987"/>
      <c r="DQ124" s="985" t="s">
        <v>131</v>
      </c>
      <c r="DR124" s="986"/>
      <c r="DS124" s="986"/>
      <c r="DT124" s="986"/>
      <c r="DU124" s="987"/>
      <c r="DV124" s="988" t="s">
        <v>131</v>
      </c>
      <c r="DW124" s="989"/>
      <c r="DX124" s="989"/>
      <c r="DY124" s="989"/>
      <c r="DZ124" s="990"/>
    </row>
    <row r="125" spans="1:130" s="230" customFormat="1" ht="26.25" customHeight="1" x14ac:dyDescent="0.15">
      <c r="A125" s="1063"/>
      <c r="B125" s="949"/>
      <c r="C125" s="922" t="s">
        <v>460</v>
      </c>
      <c r="D125" s="923"/>
      <c r="E125" s="923"/>
      <c r="F125" s="923"/>
      <c r="G125" s="923"/>
      <c r="H125" s="923"/>
      <c r="I125" s="923"/>
      <c r="J125" s="923"/>
      <c r="K125" s="923"/>
      <c r="L125" s="923"/>
      <c r="M125" s="923"/>
      <c r="N125" s="923"/>
      <c r="O125" s="923"/>
      <c r="P125" s="923"/>
      <c r="Q125" s="923"/>
      <c r="R125" s="923"/>
      <c r="S125" s="923"/>
      <c r="T125" s="923"/>
      <c r="U125" s="923"/>
      <c r="V125" s="923"/>
      <c r="W125" s="923"/>
      <c r="X125" s="923"/>
      <c r="Y125" s="923"/>
      <c r="Z125" s="924"/>
      <c r="AA125" s="958" t="s">
        <v>131</v>
      </c>
      <c r="AB125" s="959"/>
      <c r="AC125" s="959"/>
      <c r="AD125" s="959"/>
      <c r="AE125" s="960"/>
      <c r="AF125" s="961" t="s">
        <v>131</v>
      </c>
      <c r="AG125" s="959"/>
      <c r="AH125" s="959"/>
      <c r="AI125" s="959"/>
      <c r="AJ125" s="960"/>
      <c r="AK125" s="961" t="s">
        <v>131</v>
      </c>
      <c r="AL125" s="959"/>
      <c r="AM125" s="959"/>
      <c r="AN125" s="959"/>
      <c r="AO125" s="960"/>
      <c r="AP125" s="962" t="s">
        <v>131</v>
      </c>
      <c r="AQ125" s="963"/>
      <c r="AR125" s="963"/>
      <c r="AS125" s="963"/>
      <c r="AT125" s="964"/>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1022" t="s">
        <v>473</v>
      </c>
      <c r="CL125" s="1007"/>
      <c r="CM125" s="1007"/>
      <c r="CN125" s="1007"/>
      <c r="CO125" s="1008"/>
      <c r="CP125" s="929" t="s">
        <v>474</v>
      </c>
      <c r="CQ125" s="897"/>
      <c r="CR125" s="897"/>
      <c r="CS125" s="897"/>
      <c r="CT125" s="897"/>
      <c r="CU125" s="897"/>
      <c r="CV125" s="897"/>
      <c r="CW125" s="897"/>
      <c r="CX125" s="897"/>
      <c r="CY125" s="897"/>
      <c r="CZ125" s="897"/>
      <c r="DA125" s="897"/>
      <c r="DB125" s="897"/>
      <c r="DC125" s="897"/>
      <c r="DD125" s="897"/>
      <c r="DE125" s="897"/>
      <c r="DF125" s="898"/>
      <c r="DG125" s="930" t="s">
        <v>131</v>
      </c>
      <c r="DH125" s="931"/>
      <c r="DI125" s="931"/>
      <c r="DJ125" s="931"/>
      <c r="DK125" s="931"/>
      <c r="DL125" s="931" t="s">
        <v>131</v>
      </c>
      <c r="DM125" s="931"/>
      <c r="DN125" s="931"/>
      <c r="DO125" s="931"/>
      <c r="DP125" s="931"/>
      <c r="DQ125" s="931" t="s">
        <v>131</v>
      </c>
      <c r="DR125" s="931"/>
      <c r="DS125" s="931"/>
      <c r="DT125" s="931"/>
      <c r="DU125" s="931"/>
      <c r="DV125" s="932" t="s">
        <v>131</v>
      </c>
      <c r="DW125" s="932"/>
      <c r="DX125" s="932"/>
      <c r="DY125" s="932"/>
      <c r="DZ125" s="933"/>
    </row>
    <row r="126" spans="1:130" s="230" customFormat="1" ht="26.25" customHeight="1" thickBot="1" x14ac:dyDescent="0.2">
      <c r="A126" s="1063"/>
      <c r="B126" s="949"/>
      <c r="C126" s="922" t="s">
        <v>462</v>
      </c>
      <c r="D126" s="923"/>
      <c r="E126" s="923"/>
      <c r="F126" s="923"/>
      <c r="G126" s="923"/>
      <c r="H126" s="923"/>
      <c r="I126" s="923"/>
      <c r="J126" s="923"/>
      <c r="K126" s="923"/>
      <c r="L126" s="923"/>
      <c r="M126" s="923"/>
      <c r="N126" s="923"/>
      <c r="O126" s="923"/>
      <c r="P126" s="923"/>
      <c r="Q126" s="923"/>
      <c r="R126" s="923"/>
      <c r="S126" s="923"/>
      <c r="T126" s="923"/>
      <c r="U126" s="923"/>
      <c r="V126" s="923"/>
      <c r="W126" s="923"/>
      <c r="X126" s="923"/>
      <c r="Y126" s="923"/>
      <c r="Z126" s="924"/>
      <c r="AA126" s="958" t="s">
        <v>131</v>
      </c>
      <c r="AB126" s="959"/>
      <c r="AC126" s="959"/>
      <c r="AD126" s="959"/>
      <c r="AE126" s="960"/>
      <c r="AF126" s="961" t="s">
        <v>131</v>
      </c>
      <c r="AG126" s="959"/>
      <c r="AH126" s="959"/>
      <c r="AI126" s="959"/>
      <c r="AJ126" s="960"/>
      <c r="AK126" s="961" t="s">
        <v>131</v>
      </c>
      <c r="AL126" s="959"/>
      <c r="AM126" s="959"/>
      <c r="AN126" s="959"/>
      <c r="AO126" s="960"/>
      <c r="AP126" s="962" t="s">
        <v>131</v>
      </c>
      <c r="AQ126" s="963"/>
      <c r="AR126" s="963"/>
      <c r="AS126" s="963"/>
      <c r="AT126" s="964"/>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1023"/>
      <c r="CL126" s="1010"/>
      <c r="CM126" s="1010"/>
      <c r="CN126" s="1010"/>
      <c r="CO126" s="1011"/>
      <c r="CP126" s="922" t="s">
        <v>475</v>
      </c>
      <c r="CQ126" s="923"/>
      <c r="CR126" s="923"/>
      <c r="CS126" s="923"/>
      <c r="CT126" s="923"/>
      <c r="CU126" s="923"/>
      <c r="CV126" s="923"/>
      <c r="CW126" s="923"/>
      <c r="CX126" s="923"/>
      <c r="CY126" s="923"/>
      <c r="CZ126" s="923"/>
      <c r="DA126" s="923"/>
      <c r="DB126" s="923"/>
      <c r="DC126" s="923"/>
      <c r="DD126" s="923"/>
      <c r="DE126" s="923"/>
      <c r="DF126" s="924"/>
      <c r="DG126" s="925" t="s">
        <v>131</v>
      </c>
      <c r="DH126" s="926"/>
      <c r="DI126" s="926"/>
      <c r="DJ126" s="926"/>
      <c r="DK126" s="926"/>
      <c r="DL126" s="926" t="s">
        <v>131</v>
      </c>
      <c r="DM126" s="926"/>
      <c r="DN126" s="926"/>
      <c r="DO126" s="926"/>
      <c r="DP126" s="926"/>
      <c r="DQ126" s="926" t="s">
        <v>131</v>
      </c>
      <c r="DR126" s="926"/>
      <c r="DS126" s="926"/>
      <c r="DT126" s="926"/>
      <c r="DU126" s="926"/>
      <c r="DV126" s="927" t="s">
        <v>131</v>
      </c>
      <c r="DW126" s="927"/>
      <c r="DX126" s="927"/>
      <c r="DY126" s="927"/>
      <c r="DZ126" s="928"/>
    </row>
    <row r="127" spans="1:130" s="230" customFormat="1" ht="26.25" customHeight="1" x14ac:dyDescent="0.15">
      <c r="A127" s="1064"/>
      <c r="B127" s="951"/>
      <c r="C127" s="973" t="s">
        <v>476</v>
      </c>
      <c r="D127" s="965"/>
      <c r="E127" s="965"/>
      <c r="F127" s="965"/>
      <c r="G127" s="965"/>
      <c r="H127" s="965"/>
      <c r="I127" s="965"/>
      <c r="J127" s="965"/>
      <c r="K127" s="965"/>
      <c r="L127" s="965"/>
      <c r="M127" s="965"/>
      <c r="N127" s="965"/>
      <c r="O127" s="965"/>
      <c r="P127" s="965"/>
      <c r="Q127" s="965"/>
      <c r="R127" s="965"/>
      <c r="S127" s="965"/>
      <c r="T127" s="965"/>
      <c r="U127" s="965"/>
      <c r="V127" s="965"/>
      <c r="W127" s="965"/>
      <c r="X127" s="965"/>
      <c r="Y127" s="965"/>
      <c r="Z127" s="966"/>
      <c r="AA127" s="958" t="s">
        <v>131</v>
      </c>
      <c r="AB127" s="959"/>
      <c r="AC127" s="959"/>
      <c r="AD127" s="959"/>
      <c r="AE127" s="960"/>
      <c r="AF127" s="961" t="s">
        <v>131</v>
      </c>
      <c r="AG127" s="959"/>
      <c r="AH127" s="959"/>
      <c r="AI127" s="959"/>
      <c r="AJ127" s="960"/>
      <c r="AK127" s="961" t="s">
        <v>131</v>
      </c>
      <c r="AL127" s="959"/>
      <c r="AM127" s="959"/>
      <c r="AN127" s="959"/>
      <c r="AO127" s="960"/>
      <c r="AP127" s="962" t="s">
        <v>131</v>
      </c>
      <c r="AQ127" s="963"/>
      <c r="AR127" s="963"/>
      <c r="AS127" s="963"/>
      <c r="AT127" s="964"/>
      <c r="AU127" s="232"/>
      <c r="AV127" s="232"/>
      <c r="AW127" s="232"/>
      <c r="AX127" s="1037" t="s">
        <v>477</v>
      </c>
      <c r="AY127" s="1038"/>
      <c r="AZ127" s="1038"/>
      <c r="BA127" s="1038"/>
      <c r="BB127" s="1038"/>
      <c r="BC127" s="1038"/>
      <c r="BD127" s="1038"/>
      <c r="BE127" s="1039"/>
      <c r="BF127" s="1040" t="s">
        <v>478</v>
      </c>
      <c r="BG127" s="1038"/>
      <c r="BH127" s="1038"/>
      <c r="BI127" s="1038"/>
      <c r="BJ127" s="1038"/>
      <c r="BK127" s="1038"/>
      <c r="BL127" s="1039"/>
      <c r="BM127" s="1040" t="s">
        <v>479</v>
      </c>
      <c r="BN127" s="1038"/>
      <c r="BO127" s="1038"/>
      <c r="BP127" s="1038"/>
      <c r="BQ127" s="1038"/>
      <c r="BR127" s="1038"/>
      <c r="BS127" s="1039"/>
      <c r="BT127" s="1040" t="s">
        <v>480</v>
      </c>
      <c r="BU127" s="1038"/>
      <c r="BV127" s="1038"/>
      <c r="BW127" s="1038"/>
      <c r="BX127" s="1038"/>
      <c r="BY127" s="1038"/>
      <c r="BZ127" s="1061"/>
      <c r="CA127" s="232"/>
      <c r="CB127" s="232"/>
      <c r="CC127" s="232"/>
      <c r="CD127" s="255"/>
      <c r="CE127" s="255"/>
      <c r="CF127" s="255"/>
      <c r="CG127" s="232"/>
      <c r="CH127" s="232"/>
      <c r="CI127" s="232"/>
      <c r="CJ127" s="254"/>
      <c r="CK127" s="1023"/>
      <c r="CL127" s="1010"/>
      <c r="CM127" s="1010"/>
      <c r="CN127" s="1010"/>
      <c r="CO127" s="1011"/>
      <c r="CP127" s="922" t="s">
        <v>481</v>
      </c>
      <c r="CQ127" s="923"/>
      <c r="CR127" s="923"/>
      <c r="CS127" s="923"/>
      <c r="CT127" s="923"/>
      <c r="CU127" s="923"/>
      <c r="CV127" s="923"/>
      <c r="CW127" s="923"/>
      <c r="CX127" s="923"/>
      <c r="CY127" s="923"/>
      <c r="CZ127" s="923"/>
      <c r="DA127" s="923"/>
      <c r="DB127" s="923"/>
      <c r="DC127" s="923"/>
      <c r="DD127" s="923"/>
      <c r="DE127" s="923"/>
      <c r="DF127" s="924"/>
      <c r="DG127" s="925" t="s">
        <v>131</v>
      </c>
      <c r="DH127" s="926"/>
      <c r="DI127" s="926"/>
      <c r="DJ127" s="926"/>
      <c r="DK127" s="926"/>
      <c r="DL127" s="926" t="s">
        <v>131</v>
      </c>
      <c r="DM127" s="926"/>
      <c r="DN127" s="926"/>
      <c r="DO127" s="926"/>
      <c r="DP127" s="926"/>
      <c r="DQ127" s="926" t="s">
        <v>131</v>
      </c>
      <c r="DR127" s="926"/>
      <c r="DS127" s="926"/>
      <c r="DT127" s="926"/>
      <c r="DU127" s="926"/>
      <c r="DV127" s="927" t="s">
        <v>131</v>
      </c>
      <c r="DW127" s="927"/>
      <c r="DX127" s="927"/>
      <c r="DY127" s="927"/>
      <c r="DZ127" s="928"/>
    </row>
    <row r="128" spans="1:130" s="230" customFormat="1" ht="26.25" customHeight="1" thickBot="1" x14ac:dyDescent="0.2">
      <c r="A128" s="1047" t="s">
        <v>482</v>
      </c>
      <c r="B128" s="1048"/>
      <c r="C128" s="1048"/>
      <c r="D128" s="1048"/>
      <c r="E128" s="1048"/>
      <c r="F128" s="1048"/>
      <c r="G128" s="1048"/>
      <c r="H128" s="1048"/>
      <c r="I128" s="1048"/>
      <c r="J128" s="1048"/>
      <c r="K128" s="1048"/>
      <c r="L128" s="1048"/>
      <c r="M128" s="1048"/>
      <c r="N128" s="1048"/>
      <c r="O128" s="1048"/>
      <c r="P128" s="1048"/>
      <c r="Q128" s="1048"/>
      <c r="R128" s="1048"/>
      <c r="S128" s="1048"/>
      <c r="T128" s="1048"/>
      <c r="U128" s="1048"/>
      <c r="V128" s="1048"/>
      <c r="W128" s="1049" t="s">
        <v>483</v>
      </c>
      <c r="X128" s="1049"/>
      <c r="Y128" s="1049"/>
      <c r="Z128" s="1050"/>
      <c r="AA128" s="1051">
        <v>10643</v>
      </c>
      <c r="AB128" s="1052"/>
      <c r="AC128" s="1052"/>
      <c r="AD128" s="1052"/>
      <c r="AE128" s="1053"/>
      <c r="AF128" s="1054">
        <v>20195</v>
      </c>
      <c r="AG128" s="1052"/>
      <c r="AH128" s="1052"/>
      <c r="AI128" s="1052"/>
      <c r="AJ128" s="1053"/>
      <c r="AK128" s="1054">
        <v>19165</v>
      </c>
      <c r="AL128" s="1052"/>
      <c r="AM128" s="1052"/>
      <c r="AN128" s="1052"/>
      <c r="AO128" s="1053"/>
      <c r="AP128" s="1055"/>
      <c r="AQ128" s="1056"/>
      <c r="AR128" s="1056"/>
      <c r="AS128" s="1056"/>
      <c r="AT128" s="1057"/>
      <c r="AU128" s="232"/>
      <c r="AV128" s="232"/>
      <c r="AW128" s="232"/>
      <c r="AX128" s="896" t="s">
        <v>484</v>
      </c>
      <c r="AY128" s="897"/>
      <c r="AZ128" s="897"/>
      <c r="BA128" s="897"/>
      <c r="BB128" s="897"/>
      <c r="BC128" s="897"/>
      <c r="BD128" s="897"/>
      <c r="BE128" s="898"/>
      <c r="BF128" s="1058" t="s">
        <v>131</v>
      </c>
      <c r="BG128" s="1059"/>
      <c r="BH128" s="1059"/>
      <c r="BI128" s="1059"/>
      <c r="BJ128" s="1059"/>
      <c r="BK128" s="1059"/>
      <c r="BL128" s="1060"/>
      <c r="BM128" s="1058">
        <v>15</v>
      </c>
      <c r="BN128" s="1059"/>
      <c r="BO128" s="1059"/>
      <c r="BP128" s="1059"/>
      <c r="BQ128" s="1059"/>
      <c r="BR128" s="1059"/>
      <c r="BS128" s="1060"/>
      <c r="BT128" s="1058">
        <v>20</v>
      </c>
      <c r="BU128" s="1059"/>
      <c r="BV128" s="1059"/>
      <c r="BW128" s="1059"/>
      <c r="BX128" s="1059"/>
      <c r="BY128" s="1059"/>
      <c r="BZ128" s="1076"/>
      <c r="CA128" s="255"/>
      <c r="CB128" s="255"/>
      <c r="CC128" s="255"/>
      <c r="CD128" s="255"/>
      <c r="CE128" s="255"/>
      <c r="CF128" s="255"/>
      <c r="CG128" s="232"/>
      <c r="CH128" s="232"/>
      <c r="CI128" s="232"/>
      <c r="CJ128" s="254"/>
      <c r="CK128" s="1024"/>
      <c r="CL128" s="1025"/>
      <c r="CM128" s="1025"/>
      <c r="CN128" s="1025"/>
      <c r="CO128" s="1026"/>
      <c r="CP128" s="1041" t="s">
        <v>485</v>
      </c>
      <c r="CQ128" s="740"/>
      <c r="CR128" s="740"/>
      <c r="CS128" s="740"/>
      <c r="CT128" s="740"/>
      <c r="CU128" s="740"/>
      <c r="CV128" s="740"/>
      <c r="CW128" s="740"/>
      <c r="CX128" s="740"/>
      <c r="CY128" s="740"/>
      <c r="CZ128" s="740"/>
      <c r="DA128" s="740"/>
      <c r="DB128" s="740"/>
      <c r="DC128" s="740"/>
      <c r="DD128" s="740"/>
      <c r="DE128" s="740"/>
      <c r="DF128" s="1042"/>
      <c r="DG128" s="1043" t="s">
        <v>131</v>
      </c>
      <c r="DH128" s="1044"/>
      <c r="DI128" s="1044"/>
      <c r="DJ128" s="1044"/>
      <c r="DK128" s="1044"/>
      <c r="DL128" s="1044" t="s">
        <v>131</v>
      </c>
      <c r="DM128" s="1044"/>
      <c r="DN128" s="1044"/>
      <c r="DO128" s="1044"/>
      <c r="DP128" s="1044"/>
      <c r="DQ128" s="1044" t="s">
        <v>131</v>
      </c>
      <c r="DR128" s="1044"/>
      <c r="DS128" s="1044"/>
      <c r="DT128" s="1044"/>
      <c r="DU128" s="1044"/>
      <c r="DV128" s="1045" t="s">
        <v>131</v>
      </c>
      <c r="DW128" s="1045"/>
      <c r="DX128" s="1045"/>
      <c r="DY128" s="1045"/>
      <c r="DZ128" s="1046"/>
    </row>
    <row r="129" spans="1:131" s="230" customFormat="1" ht="26.25" customHeight="1" x14ac:dyDescent="0.15">
      <c r="A129" s="934" t="s">
        <v>109</v>
      </c>
      <c r="B129" s="935"/>
      <c r="C129" s="935"/>
      <c r="D129" s="935"/>
      <c r="E129" s="935"/>
      <c r="F129" s="935"/>
      <c r="G129" s="935"/>
      <c r="H129" s="935"/>
      <c r="I129" s="935"/>
      <c r="J129" s="935"/>
      <c r="K129" s="935"/>
      <c r="L129" s="935"/>
      <c r="M129" s="935"/>
      <c r="N129" s="935"/>
      <c r="O129" s="935"/>
      <c r="P129" s="935"/>
      <c r="Q129" s="935"/>
      <c r="R129" s="935"/>
      <c r="S129" s="935"/>
      <c r="T129" s="935"/>
      <c r="U129" s="935"/>
      <c r="V129" s="935"/>
      <c r="W129" s="1070" t="s">
        <v>486</v>
      </c>
      <c r="X129" s="1071"/>
      <c r="Y129" s="1071"/>
      <c r="Z129" s="1072"/>
      <c r="AA129" s="958">
        <v>4451170</v>
      </c>
      <c r="AB129" s="959"/>
      <c r="AC129" s="959"/>
      <c r="AD129" s="959"/>
      <c r="AE129" s="960"/>
      <c r="AF129" s="961">
        <v>4602480</v>
      </c>
      <c r="AG129" s="959"/>
      <c r="AH129" s="959"/>
      <c r="AI129" s="959"/>
      <c r="AJ129" s="960"/>
      <c r="AK129" s="961">
        <v>4467313</v>
      </c>
      <c r="AL129" s="959"/>
      <c r="AM129" s="959"/>
      <c r="AN129" s="959"/>
      <c r="AO129" s="960"/>
      <c r="AP129" s="1073"/>
      <c r="AQ129" s="1074"/>
      <c r="AR129" s="1074"/>
      <c r="AS129" s="1074"/>
      <c r="AT129" s="1075"/>
      <c r="AU129" s="233"/>
      <c r="AV129" s="233"/>
      <c r="AW129" s="233"/>
      <c r="AX129" s="1065" t="s">
        <v>487</v>
      </c>
      <c r="AY129" s="923"/>
      <c r="AZ129" s="923"/>
      <c r="BA129" s="923"/>
      <c r="BB129" s="923"/>
      <c r="BC129" s="923"/>
      <c r="BD129" s="923"/>
      <c r="BE129" s="924"/>
      <c r="BF129" s="1066" t="s">
        <v>131</v>
      </c>
      <c r="BG129" s="1067"/>
      <c r="BH129" s="1067"/>
      <c r="BI129" s="1067"/>
      <c r="BJ129" s="1067"/>
      <c r="BK129" s="1067"/>
      <c r="BL129" s="1068"/>
      <c r="BM129" s="1066">
        <v>20</v>
      </c>
      <c r="BN129" s="1067"/>
      <c r="BO129" s="1067"/>
      <c r="BP129" s="1067"/>
      <c r="BQ129" s="1067"/>
      <c r="BR129" s="1067"/>
      <c r="BS129" s="1068"/>
      <c r="BT129" s="1066">
        <v>30</v>
      </c>
      <c r="BU129" s="1067"/>
      <c r="BV129" s="1067"/>
      <c r="BW129" s="1067"/>
      <c r="BX129" s="1067"/>
      <c r="BY129" s="1067"/>
      <c r="BZ129" s="1069"/>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934" t="s">
        <v>488</v>
      </c>
      <c r="B130" s="935"/>
      <c r="C130" s="935"/>
      <c r="D130" s="935"/>
      <c r="E130" s="935"/>
      <c r="F130" s="935"/>
      <c r="G130" s="935"/>
      <c r="H130" s="935"/>
      <c r="I130" s="935"/>
      <c r="J130" s="935"/>
      <c r="K130" s="935"/>
      <c r="L130" s="935"/>
      <c r="M130" s="935"/>
      <c r="N130" s="935"/>
      <c r="O130" s="935"/>
      <c r="P130" s="935"/>
      <c r="Q130" s="935"/>
      <c r="R130" s="935"/>
      <c r="S130" s="935"/>
      <c r="T130" s="935"/>
      <c r="U130" s="935"/>
      <c r="V130" s="935"/>
      <c r="W130" s="1070" t="s">
        <v>489</v>
      </c>
      <c r="X130" s="1071"/>
      <c r="Y130" s="1071"/>
      <c r="Z130" s="1072"/>
      <c r="AA130" s="958">
        <v>1067977</v>
      </c>
      <c r="AB130" s="959"/>
      <c r="AC130" s="959"/>
      <c r="AD130" s="959"/>
      <c r="AE130" s="960"/>
      <c r="AF130" s="961">
        <v>1006035</v>
      </c>
      <c r="AG130" s="959"/>
      <c r="AH130" s="959"/>
      <c r="AI130" s="959"/>
      <c r="AJ130" s="960"/>
      <c r="AK130" s="961">
        <v>998091</v>
      </c>
      <c r="AL130" s="959"/>
      <c r="AM130" s="959"/>
      <c r="AN130" s="959"/>
      <c r="AO130" s="960"/>
      <c r="AP130" s="1073"/>
      <c r="AQ130" s="1074"/>
      <c r="AR130" s="1074"/>
      <c r="AS130" s="1074"/>
      <c r="AT130" s="1075"/>
      <c r="AU130" s="233"/>
      <c r="AV130" s="233"/>
      <c r="AW130" s="233"/>
      <c r="AX130" s="1065" t="s">
        <v>490</v>
      </c>
      <c r="AY130" s="923"/>
      <c r="AZ130" s="923"/>
      <c r="BA130" s="923"/>
      <c r="BB130" s="923"/>
      <c r="BC130" s="923"/>
      <c r="BD130" s="923"/>
      <c r="BE130" s="924"/>
      <c r="BF130" s="1101">
        <v>-0.3</v>
      </c>
      <c r="BG130" s="1102"/>
      <c r="BH130" s="1102"/>
      <c r="BI130" s="1102"/>
      <c r="BJ130" s="1102"/>
      <c r="BK130" s="1102"/>
      <c r="BL130" s="1103"/>
      <c r="BM130" s="1101">
        <v>25</v>
      </c>
      <c r="BN130" s="1102"/>
      <c r="BO130" s="1102"/>
      <c r="BP130" s="1102"/>
      <c r="BQ130" s="1102"/>
      <c r="BR130" s="1102"/>
      <c r="BS130" s="1103"/>
      <c r="BT130" s="1101">
        <v>35</v>
      </c>
      <c r="BU130" s="1102"/>
      <c r="BV130" s="1102"/>
      <c r="BW130" s="1102"/>
      <c r="BX130" s="1102"/>
      <c r="BY130" s="1102"/>
      <c r="BZ130" s="1104"/>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1105"/>
      <c r="B131" s="1106"/>
      <c r="C131" s="1106"/>
      <c r="D131" s="1106"/>
      <c r="E131" s="1106"/>
      <c r="F131" s="1106"/>
      <c r="G131" s="1106"/>
      <c r="H131" s="1106"/>
      <c r="I131" s="1106"/>
      <c r="J131" s="1106"/>
      <c r="K131" s="1106"/>
      <c r="L131" s="1106"/>
      <c r="M131" s="1106"/>
      <c r="N131" s="1106"/>
      <c r="O131" s="1106"/>
      <c r="P131" s="1106"/>
      <c r="Q131" s="1106"/>
      <c r="R131" s="1106"/>
      <c r="S131" s="1106"/>
      <c r="T131" s="1106"/>
      <c r="U131" s="1106"/>
      <c r="V131" s="1106"/>
      <c r="W131" s="1107" t="s">
        <v>491</v>
      </c>
      <c r="X131" s="1108"/>
      <c r="Y131" s="1108"/>
      <c r="Z131" s="1109"/>
      <c r="AA131" s="1004">
        <v>3383193</v>
      </c>
      <c r="AB131" s="986"/>
      <c r="AC131" s="986"/>
      <c r="AD131" s="986"/>
      <c r="AE131" s="987"/>
      <c r="AF131" s="985">
        <v>3596445</v>
      </c>
      <c r="AG131" s="986"/>
      <c r="AH131" s="986"/>
      <c r="AI131" s="986"/>
      <c r="AJ131" s="987"/>
      <c r="AK131" s="985">
        <v>3469222</v>
      </c>
      <c r="AL131" s="986"/>
      <c r="AM131" s="986"/>
      <c r="AN131" s="986"/>
      <c r="AO131" s="987"/>
      <c r="AP131" s="1110"/>
      <c r="AQ131" s="1111"/>
      <c r="AR131" s="1111"/>
      <c r="AS131" s="1111"/>
      <c r="AT131" s="1112"/>
      <c r="AU131" s="233"/>
      <c r="AV131" s="233"/>
      <c r="AW131" s="233"/>
      <c r="AX131" s="1083" t="s">
        <v>492</v>
      </c>
      <c r="AY131" s="740"/>
      <c r="AZ131" s="740"/>
      <c r="BA131" s="740"/>
      <c r="BB131" s="740"/>
      <c r="BC131" s="740"/>
      <c r="BD131" s="740"/>
      <c r="BE131" s="1042"/>
      <c r="BF131" s="1084" t="s">
        <v>131</v>
      </c>
      <c r="BG131" s="1085"/>
      <c r="BH131" s="1085"/>
      <c r="BI131" s="1085"/>
      <c r="BJ131" s="1085"/>
      <c r="BK131" s="1085"/>
      <c r="BL131" s="1086"/>
      <c r="BM131" s="1084">
        <v>350</v>
      </c>
      <c r="BN131" s="1085"/>
      <c r="BO131" s="1085"/>
      <c r="BP131" s="1085"/>
      <c r="BQ131" s="1085"/>
      <c r="BR131" s="1085"/>
      <c r="BS131" s="1086"/>
      <c r="BT131" s="1087"/>
      <c r="BU131" s="1088"/>
      <c r="BV131" s="1088"/>
      <c r="BW131" s="1088"/>
      <c r="BX131" s="1088"/>
      <c r="BY131" s="1088"/>
      <c r="BZ131" s="1089"/>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1090" t="s">
        <v>493</v>
      </c>
      <c r="B132" s="1091"/>
      <c r="C132" s="1091"/>
      <c r="D132" s="1091"/>
      <c r="E132" s="1091"/>
      <c r="F132" s="1091"/>
      <c r="G132" s="1091"/>
      <c r="H132" s="1091"/>
      <c r="I132" s="1091"/>
      <c r="J132" s="1091"/>
      <c r="K132" s="1091"/>
      <c r="L132" s="1091"/>
      <c r="M132" s="1091"/>
      <c r="N132" s="1091"/>
      <c r="O132" s="1091"/>
      <c r="P132" s="1091"/>
      <c r="Q132" s="1091"/>
      <c r="R132" s="1091"/>
      <c r="S132" s="1091"/>
      <c r="T132" s="1091"/>
      <c r="U132" s="1091"/>
      <c r="V132" s="1094" t="s">
        <v>494</v>
      </c>
      <c r="W132" s="1094"/>
      <c r="X132" s="1094"/>
      <c r="Y132" s="1094"/>
      <c r="Z132" s="1095"/>
      <c r="AA132" s="1096">
        <v>2.0446956470000002</v>
      </c>
      <c r="AB132" s="1097"/>
      <c r="AC132" s="1097"/>
      <c r="AD132" s="1097"/>
      <c r="AE132" s="1098"/>
      <c r="AF132" s="1099">
        <v>-0.15854545</v>
      </c>
      <c r="AG132" s="1097"/>
      <c r="AH132" s="1097"/>
      <c r="AI132" s="1097"/>
      <c r="AJ132" s="1098"/>
      <c r="AK132" s="1099">
        <v>-2.88603612</v>
      </c>
      <c r="AL132" s="1097"/>
      <c r="AM132" s="1097"/>
      <c r="AN132" s="1097"/>
      <c r="AO132" s="1098"/>
      <c r="AP132" s="1001"/>
      <c r="AQ132" s="1002"/>
      <c r="AR132" s="1002"/>
      <c r="AS132" s="1002"/>
      <c r="AT132" s="1100"/>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1092"/>
      <c r="B133" s="1093"/>
      <c r="C133" s="1093"/>
      <c r="D133" s="1093"/>
      <c r="E133" s="1093"/>
      <c r="F133" s="1093"/>
      <c r="G133" s="1093"/>
      <c r="H133" s="1093"/>
      <c r="I133" s="1093"/>
      <c r="J133" s="1093"/>
      <c r="K133" s="1093"/>
      <c r="L133" s="1093"/>
      <c r="M133" s="1093"/>
      <c r="N133" s="1093"/>
      <c r="O133" s="1093"/>
      <c r="P133" s="1093"/>
      <c r="Q133" s="1093"/>
      <c r="R133" s="1093"/>
      <c r="S133" s="1093"/>
      <c r="T133" s="1093"/>
      <c r="U133" s="1093"/>
      <c r="V133" s="1077" t="s">
        <v>495</v>
      </c>
      <c r="W133" s="1077"/>
      <c r="X133" s="1077"/>
      <c r="Y133" s="1077"/>
      <c r="Z133" s="1078"/>
      <c r="AA133" s="1079">
        <v>1.4</v>
      </c>
      <c r="AB133" s="1080"/>
      <c r="AC133" s="1080"/>
      <c r="AD133" s="1080"/>
      <c r="AE133" s="1081"/>
      <c r="AF133" s="1079">
        <v>1.1000000000000001</v>
      </c>
      <c r="AG133" s="1080"/>
      <c r="AH133" s="1080"/>
      <c r="AI133" s="1080"/>
      <c r="AJ133" s="1081"/>
      <c r="AK133" s="1079">
        <v>-0.3</v>
      </c>
      <c r="AL133" s="1080"/>
      <c r="AM133" s="1080"/>
      <c r="AN133" s="1080"/>
      <c r="AO133" s="1081"/>
      <c r="AP133" s="1028"/>
      <c r="AQ133" s="1029"/>
      <c r="AR133" s="1029"/>
      <c r="AS133" s="1029"/>
      <c r="AT133" s="1082"/>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1uf2PtLMXeChXvCjg/9V7EZMsWBD+fjpMBEP9aCcsZjuHse0YtIzuo6+F8wAXV+DnX5cZu0TNSgbEZv6Z+CxpQ==" saltValue="3TFVwSrz7h3tiejKblPusA=="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2:BI2"/>
    <mergeCell ref="DJ2:DO2"/>
    <mergeCell ref="DQ2:DZ2"/>
    <mergeCell ref="A4:AY4"/>
    <mergeCell ref="BQ4:DZ4"/>
    <mergeCell ref="A5:P6"/>
    <mergeCell ref="Q5:U6"/>
    <mergeCell ref="V5:Z6"/>
    <mergeCell ref="AA5:AE6"/>
    <mergeCell ref="AF5:AJ6"/>
    <mergeCell ref="DL7:DP7"/>
    <mergeCell ref="DQ7:DU7"/>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496</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yDc5RDwXd/O0EPaAJALTu906GsvvrU2BruSBZ6VuemA6Clh6udyuwceNb9PaMO3DMAo/wGKUy5lhZsnB7AZ+A==" saltValue="caZKaQO9H2Pm37oR6TbnX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Kud86F2rCw+wQfNRlnYVtVDg8t9JVZXBY+VcGEjhTOcuF0DcIiWcAGM5o2XaI391oBcoH1cmRyxyPjtWc+TSnQ==" saltValue="ndcj/jxo/UReowNyTmSY+A=="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497</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498</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14" t="s">
        <v>499</v>
      </c>
      <c r="AP7" s="272"/>
      <c r="AQ7" s="273" t="s">
        <v>500</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15"/>
      <c r="AP8" s="278" t="s">
        <v>501</v>
      </c>
      <c r="AQ8" s="279" t="s">
        <v>502</v>
      </c>
      <c r="AR8" s="280" t="s">
        <v>503</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16" t="s">
        <v>504</v>
      </c>
      <c r="AL9" s="1117"/>
      <c r="AM9" s="1117"/>
      <c r="AN9" s="1118"/>
      <c r="AO9" s="281">
        <v>1136868</v>
      </c>
      <c r="AP9" s="281">
        <v>237094</v>
      </c>
      <c r="AQ9" s="282">
        <v>202156</v>
      </c>
      <c r="AR9" s="283">
        <v>17.3</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16" t="s">
        <v>505</v>
      </c>
      <c r="AL10" s="1117"/>
      <c r="AM10" s="1117"/>
      <c r="AN10" s="1118"/>
      <c r="AO10" s="284">
        <v>199780</v>
      </c>
      <c r="AP10" s="284">
        <v>41664</v>
      </c>
      <c r="AQ10" s="285">
        <v>28749</v>
      </c>
      <c r="AR10" s="286">
        <v>44.9</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16" t="s">
        <v>506</v>
      </c>
      <c r="AL11" s="1117"/>
      <c r="AM11" s="1117"/>
      <c r="AN11" s="1118"/>
      <c r="AO11" s="284" t="s">
        <v>507</v>
      </c>
      <c r="AP11" s="284" t="s">
        <v>507</v>
      </c>
      <c r="AQ11" s="285">
        <v>267</v>
      </c>
      <c r="AR11" s="286" t="s">
        <v>507</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16" t="s">
        <v>508</v>
      </c>
      <c r="AL12" s="1117"/>
      <c r="AM12" s="1117"/>
      <c r="AN12" s="1118"/>
      <c r="AO12" s="284" t="s">
        <v>507</v>
      </c>
      <c r="AP12" s="284" t="s">
        <v>507</v>
      </c>
      <c r="AQ12" s="285" t="s">
        <v>507</v>
      </c>
      <c r="AR12" s="286" t="s">
        <v>507</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16" t="s">
        <v>509</v>
      </c>
      <c r="AL13" s="1117"/>
      <c r="AM13" s="1117"/>
      <c r="AN13" s="1118"/>
      <c r="AO13" s="284">
        <v>50350</v>
      </c>
      <c r="AP13" s="284">
        <v>10501</v>
      </c>
      <c r="AQ13" s="285">
        <v>7660</v>
      </c>
      <c r="AR13" s="286">
        <v>37.1</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16" t="s">
        <v>510</v>
      </c>
      <c r="AL14" s="1117"/>
      <c r="AM14" s="1117"/>
      <c r="AN14" s="1118"/>
      <c r="AO14" s="284">
        <v>18734</v>
      </c>
      <c r="AP14" s="284">
        <v>3907</v>
      </c>
      <c r="AQ14" s="285">
        <v>3562</v>
      </c>
      <c r="AR14" s="286">
        <v>9.6999999999999993</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19" t="s">
        <v>511</v>
      </c>
      <c r="AL15" s="1120"/>
      <c r="AM15" s="1120"/>
      <c r="AN15" s="1121"/>
      <c r="AO15" s="284">
        <v>-102536</v>
      </c>
      <c r="AP15" s="284">
        <v>-21384</v>
      </c>
      <c r="AQ15" s="285">
        <v>-14691</v>
      </c>
      <c r="AR15" s="286">
        <v>45.6</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19" t="s">
        <v>190</v>
      </c>
      <c r="AL16" s="1120"/>
      <c r="AM16" s="1120"/>
      <c r="AN16" s="1121"/>
      <c r="AO16" s="284">
        <v>1303196</v>
      </c>
      <c r="AP16" s="284">
        <v>271782</v>
      </c>
      <c r="AQ16" s="285">
        <v>227703</v>
      </c>
      <c r="AR16" s="286">
        <v>19.399999999999999</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512</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513</v>
      </c>
      <c r="AP20" s="293" t="s">
        <v>514</v>
      </c>
      <c r="AQ20" s="294" t="s">
        <v>515</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22" t="s">
        <v>516</v>
      </c>
      <c r="AL21" s="1123"/>
      <c r="AM21" s="1123"/>
      <c r="AN21" s="1124"/>
      <c r="AO21" s="297">
        <v>22.52</v>
      </c>
      <c r="AP21" s="298">
        <v>19.649999999999999</v>
      </c>
      <c r="AQ21" s="299">
        <v>2.87</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22" t="s">
        <v>517</v>
      </c>
      <c r="AL22" s="1123"/>
      <c r="AM22" s="1123"/>
      <c r="AN22" s="1124"/>
      <c r="AO22" s="302">
        <v>94.7</v>
      </c>
      <c r="AP22" s="303">
        <v>95</v>
      </c>
      <c r="AQ22" s="304">
        <v>-0.3</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13" t="s">
        <v>518</v>
      </c>
      <c r="B26" s="1113"/>
      <c r="C26" s="1113"/>
      <c r="D26" s="1113"/>
      <c r="E26" s="1113"/>
      <c r="F26" s="1113"/>
      <c r="G26" s="1113"/>
      <c r="H26" s="1113"/>
      <c r="I26" s="1113"/>
      <c r="J26" s="1113"/>
      <c r="K26" s="1113"/>
      <c r="L26" s="1113"/>
      <c r="M26" s="1113"/>
      <c r="N26" s="1113"/>
      <c r="O26" s="1113"/>
      <c r="P26" s="1113"/>
      <c r="Q26" s="1113"/>
      <c r="R26" s="1113"/>
      <c r="S26" s="1113"/>
      <c r="T26" s="1113"/>
      <c r="U26" s="1113"/>
      <c r="V26" s="1113"/>
      <c r="W26" s="1113"/>
      <c r="X26" s="1113"/>
      <c r="Y26" s="1113"/>
      <c r="Z26" s="1113"/>
      <c r="AA26" s="1113"/>
      <c r="AB26" s="1113"/>
      <c r="AC26" s="1113"/>
      <c r="AD26" s="1113"/>
      <c r="AE26" s="1113"/>
      <c r="AF26" s="1113"/>
      <c r="AG26" s="1113"/>
      <c r="AH26" s="1113"/>
      <c r="AI26" s="1113"/>
      <c r="AJ26" s="1113"/>
      <c r="AK26" s="1113"/>
      <c r="AL26" s="1113"/>
      <c r="AM26" s="1113"/>
      <c r="AN26" s="1113"/>
      <c r="AO26" s="1113"/>
      <c r="AP26" s="1113"/>
      <c r="AQ26" s="1113"/>
      <c r="AR26" s="1113"/>
      <c r="AS26" s="1113"/>
      <c r="AT26" s="267"/>
    </row>
    <row r="27" spans="1:46" x14ac:dyDescent="0.15">
      <c r="A27" s="309"/>
      <c r="AO27" s="262"/>
      <c r="AP27" s="262"/>
      <c r="AQ27" s="262"/>
      <c r="AR27" s="262"/>
      <c r="AS27" s="262"/>
      <c r="AT27" s="262"/>
    </row>
    <row r="28" spans="1:46" ht="17.25" x14ac:dyDescent="0.15">
      <c r="A28" s="263" t="s">
        <v>519</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520</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14" t="s">
        <v>499</v>
      </c>
      <c r="AP30" s="272"/>
      <c r="AQ30" s="273" t="s">
        <v>500</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15"/>
      <c r="AP31" s="278" t="s">
        <v>501</v>
      </c>
      <c r="AQ31" s="279" t="s">
        <v>502</v>
      </c>
      <c r="AR31" s="280" t="s">
        <v>503</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30" t="s">
        <v>521</v>
      </c>
      <c r="AL32" s="1131"/>
      <c r="AM32" s="1131"/>
      <c r="AN32" s="1132"/>
      <c r="AO32" s="312">
        <v>846044</v>
      </c>
      <c r="AP32" s="312">
        <v>176443</v>
      </c>
      <c r="AQ32" s="313">
        <v>121678</v>
      </c>
      <c r="AR32" s="314">
        <v>45</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30" t="s">
        <v>522</v>
      </c>
      <c r="AL33" s="1131"/>
      <c r="AM33" s="1131"/>
      <c r="AN33" s="1132"/>
      <c r="AO33" s="312" t="s">
        <v>507</v>
      </c>
      <c r="AP33" s="312" t="s">
        <v>507</v>
      </c>
      <c r="AQ33" s="313" t="s">
        <v>507</v>
      </c>
      <c r="AR33" s="314" t="s">
        <v>507</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30" t="s">
        <v>523</v>
      </c>
      <c r="AL34" s="1131"/>
      <c r="AM34" s="1131"/>
      <c r="AN34" s="1132"/>
      <c r="AO34" s="312" t="s">
        <v>507</v>
      </c>
      <c r="AP34" s="312" t="s">
        <v>507</v>
      </c>
      <c r="AQ34" s="313" t="s">
        <v>507</v>
      </c>
      <c r="AR34" s="314" t="s">
        <v>507</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30" t="s">
        <v>524</v>
      </c>
      <c r="AL35" s="1131"/>
      <c r="AM35" s="1131"/>
      <c r="AN35" s="1132"/>
      <c r="AO35" s="312">
        <v>50301</v>
      </c>
      <c r="AP35" s="312">
        <v>10490</v>
      </c>
      <c r="AQ35" s="313">
        <v>32449</v>
      </c>
      <c r="AR35" s="314">
        <v>-67.7</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30" t="s">
        <v>525</v>
      </c>
      <c r="AL36" s="1131"/>
      <c r="AM36" s="1131"/>
      <c r="AN36" s="1132"/>
      <c r="AO36" s="312">
        <v>20511</v>
      </c>
      <c r="AP36" s="312">
        <v>4278</v>
      </c>
      <c r="AQ36" s="313">
        <v>2852</v>
      </c>
      <c r="AR36" s="314">
        <v>50</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30" t="s">
        <v>526</v>
      </c>
      <c r="AL37" s="1131"/>
      <c r="AM37" s="1131"/>
      <c r="AN37" s="1132"/>
      <c r="AO37" s="312" t="s">
        <v>507</v>
      </c>
      <c r="AP37" s="312" t="s">
        <v>507</v>
      </c>
      <c r="AQ37" s="313">
        <v>591</v>
      </c>
      <c r="AR37" s="314" t="s">
        <v>507</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33" t="s">
        <v>527</v>
      </c>
      <c r="AL38" s="1134"/>
      <c r="AM38" s="1134"/>
      <c r="AN38" s="1135"/>
      <c r="AO38" s="315">
        <v>277</v>
      </c>
      <c r="AP38" s="315">
        <v>58</v>
      </c>
      <c r="AQ38" s="316">
        <v>14</v>
      </c>
      <c r="AR38" s="304">
        <v>314.3</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33" t="s">
        <v>528</v>
      </c>
      <c r="AL39" s="1134"/>
      <c r="AM39" s="1134"/>
      <c r="AN39" s="1135"/>
      <c r="AO39" s="312">
        <v>-19165</v>
      </c>
      <c r="AP39" s="312">
        <v>-3997</v>
      </c>
      <c r="AQ39" s="313">
        <v>-2546</v>
      </c>
      <c r="AR39" s="314">
        <v>57</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30" t="s">
        <v>529</v>
      </c>
      <c r="AL40" s="1131"/>
      <c r="AM40" s="1131"/>
      <c r="AN40" s="1132"/>
      <c r="AO40" s="312">
        <v>-998091</v>
      </c>
      <c r="AP40" s="312">
        <v>-208152</v>
      </c>
      <c r="AQ40" s="313">
        <v>-115284</v>
      </c>
      <c r="AR40" s="314">
        <v>80.599999999999994</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36" t="s">
        <v>303</v>
      </c>
      <c r="AL41" s="1137"/>
      <c r="AM41" s="1137"/>
      <c r="AN41" s="1138"/>
      <c r="AO41" s="312">
        <v>-100123</v>
      </c>
      <c r="AP41" s="312">
        <v>-20881</v>
      </c>
      <c r="AQ41" s="313">
        <v>39754</v>
      </c>
      <c r="AR41" s="314">
        <v>-152.5</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t="s">
        <v>530</v>
      </c>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531</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532</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25" t="s">
        <v>499</v>
      </c>
      <c r="AN49" s="1127" t="s">
        <v>533</v>
      </c>
      <c r="AO49" s="1128"/>
      <c r="AP49" s="1128"/>
      <c r="AQ49" s="1128"/>
      <c r="AR49" s="1129"/>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26"/>
      <c r="AN50" s="328" t="s">
        <v>534</v>
      </c>
      <c r="AO50" s="329" t="s">
        <v>535</v>
      </c>
      <c r="AP50" s="330" t="s">
        <v>536</v>
      </c>
      <c r="AQ50" s="331" t="s">
        <v>537</v>
      </c>
      <c r="AR50" s="332" t="s">
        <v>538</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539</v>
      </c>
      <c r="AL51" s="325"/>
      <c r="AM51" s="333">
        <v>982068</v>
      </c>
      <c r="AN51" s="334">
        <v>182846</v>
      </c>
      <c r="AO51" s="335">
        <v>-65.7</v>
      </c>
      <c r="AP51" s="336">
        <v>114790</v>
      </c>
      <c r="AQ51" s="337">
        <v>-6.6</v>
      </c>
      <c r="AR51" s="338">
        <v>-59.1</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540</v>
      </c>
      <c r="AM52" s="341">
        <v>577785</v>
      </c>
      <c r="AN52" s="342">
        <v>107575</v>
      </c>
      <c r="AO52" s="343">
        <v>-77.2</v>
      </c>
      <c r="AP52" s="344">
        <v>55601</v>
      </c>
      <c r="AQ52" s="345">
        <v>-15.5</v>
      </c>
      <c r="AR52" s="346">
        <v>-61.7</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541</v>
      </c>
      <c r="AL53" s="325"/>
      <c r="AM53" s="333">
        <v>1044968</v>
      </c>
      <c r="AN53" s="334">
        <v>200032</v>
      </c>
      <c r="AO53" s="335">
        <v>9.4</v>
      </c>
      <c r="AP53" s="336">
        <v>126262</v>
      </c>
      <c r="AQ53" s="337">
        <v>10</v>
      </c>
      <c r="AR53" s="338">
        <v>-0.6</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540</v>
      </c>
      <c r="AM54" s="341">
        <v>506476</v>
      </c>
      <c r="AN54" s="342">
        <v>96952</v>
      </c>
      <c r="AO54" s="343">
        <v>-9.9</v>
      </c>
      <c r="AP54" s="344">
        <v>56769</v>
      </c>
      <c r="AQ54" s="345">
        <v>2.1</v>
      </c>
      <c r="AR54" s="346">
        <v>-12</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542</v>
      </c>
      <c r="AL55" s="325"/>
      <c r="AM55" s="333">
        <v>1340698</v>
      </c>
      <c r="AN55" s="334">
        <v>262573</v>
      </c>
      <c r="AO55" s="335">
        <v>31.3</v>
      </c>
      <c r="AP55" s="336">
        <v>263613</v>
      </c>
      <c r="AQ55" s="337">
        <v>108.8</v>
      </c>
      <c r="AR55" s="338">
        <v>-77.5</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540</v>
      </c>
      <c r="AM56" s="341">
        <v>654388</v>
      </c>
      <c r="AN56" s="342">
        <v>128161</v>
      </c>
      <c r="AO56" s="343">
        <v>32.200000000000003</v>
      </c>
      <c r="AP56" s="344">
        <v>128823</v>
      </c>
      <c r="AQ56" s="345">
        <v>126.9</v>
      </c>
      <c r="AR56" s="346">
        <v>-94.7</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543</v>
      </c>
      <c r="AL57" s="325"/>
      <c r="AM57" s="333">
        <v>1298958</v>
      </c>
      <c r="AN57" s="334">
        <v>261360</v>
      </c>
      <c r="AO57" s="335">
        <v>-0.5</v>
      </c>
      <c r="AP57" s="336">
        <v>330026</v>
      </c>
      <c r="AQ57" s="337">
        <v>25.2</v>
      </c>
      <c r="AR57" s="338">
        <v>-25.7</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540</v>
      </c>
      <c r="AM58" s="341">
        <v>696319</v>
      </c>
      <c r="AN58" s="342">
        <v>140104</v>
      </c>
      <c r="AO58" s="343">
        <v>9.3000000000000007</v>
      </c>
      <c r="AP58" s="344">
        <v>141075</v>
      </c>
      <c r="AQ58" s="345">
        <v>9.5</v>
      </c>
      <c r="AR58" s="346">
        <v>-0.2</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544</v>
      </c>
      <c r="AL59" s="325"/>
      <c r="AM59" s="333">
        <v>1040885</v>
      </c>
      <c r="AN59" s="334">
        <v>217077</v>
      </c>
      <c r="AO59" s="335">
        <v>-16.899999999999999</v>
      </c>
      <c r="AP59" s="336">
        <v>278179</v>
      </c>
      <c r="AQ59" s="337">
        <v>-15.7</v>
      </c>
      <c r="AR59" s="338">
        <v>-1.2</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540</v>
      </c>
      <c r="AM60" s="341">
        <v>445205</v>
      </c>
      <c r="AN60" s="342">
        <v>92848</v>
      </c>
      <c r="AO60" s="343">
        <v>-33.700000000000003</v>
      </c>
      <c r="AP60" s="344">
        <v>122182</v>
      </c>
      <c r="AQ60" s="345">
        <v>-13.4</v>
      </c>
      <c r="AR60" s="346">
        <v>-20.3</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545</v>
      </c>
      <c r="AL61" s="347"/>
      <c r="AM61" s="348">
        <v>1141515</v>
      </c>
      <c r="AN61" s="349">
        <v>224778</v>
      </c>
      <c r="AO61" s="350">
        <v>-8.5</v>
      </c>
      <c r="AP61" s="351">
        <v>222574</v>
      </c>
      <c r="AQ61" s="352">
        <v>24.3</v>
      </c>
      <c r="AR61" s="338">
        <v>-32.799999999999997</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540</v>
      </c>
      <c r="AM62" s="341">
        <v>576035</v>
      </c>
      <c r="AN62" s="342">
        <v>113128</v>
      </c>
      <c r="AO62" s="343">
        <v>-15.9</v>
      </c>
      <c r="AP62" s="344">
        <v>100890</v>
      </c>
      <c r="AQ62" s="345">
        <v>21.9</v>
      </c>
      <c r="AR62" s="346">
        <v>-37.799999999999997</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RaL9qrXDz6B7rXQdXsxEI8neXZRS7aTMqH66AP0dUzNddu9t+9qSWBZIdyHtvXprbo9nWiSGZPYE1yc6hxL2Cw==" saltValue="rmXZmTNvmVdDFbelgp5tsg=="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547</v>
      </c>
    </row>
    <row r="120" spans="125:125" ht="13.5" hidden="1" customHeight="1" x14ac:dyDescent="0.15"/>
    <row r="121" spans="125:125" ht="13.5" hidden="1" customHeight="1" x14ac:dyDescent="0.15">
      <c r="DU121" s="259"/>
    </row>
  </sheetData>
  <sheetProtection algorithmName="SHA-512" hashValue="X+cO3fEwHPcGEDAbwCysRVeu3DV3NCznEMyaoNCmhfsOMFT5JUmMoI8M6alDqYIstvkqotIrW8U0o9BjXIQh9g==" saltValue="p8dzZKNMpmW2m3g/YELVP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548</v>
      </c>
    </row>
  </sheetData>
  <sheetProtection algorithmName="SHA-512" hashValue="Z7oyP1bUr+faaM6hsO4qPEy8U/djyOESCE92K/gkJKDzirFCzXIXYC9wE7hdSCEw+eiLaLh8AXFuF3Pbm4myew==" saltValue="szfHArt5LppiUndp1zw3rQ=="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549</v>
      </c>
      <c r="G46" s="8" t="s">
        <v>550</v>
      </c>
      <c r="H46" s="8" t="s">
        <v>551</v>
      </c>
      <c r="I46" s="8" t="s">
        <v>552</v>
      </c>
      <c r="J46" s="9" t="s">
        <v>553</v>
      </c>
    </row>
    <row r="47" spans="2:10" ht="57.75" customHeight="1" x14ac:dyDescent="0.15">
      <c r="B47" s="10"/>
      <c r="C47" s="1139" t="s">
        <v>3</v>
      </c>
      <c r="D47" s="1139"/>
      <c r="E47" s="1140"/>
      <c r="F47" s="11">
        <v>23.21</v>
      </c>
      <c r="G47" s="12">
        <v>22.56</v>
      </c>
      <c r="H47" s="12">
        <v>20.61</v>
      </c>
      <c r="I47" s="12">
        <v>19.61</v>
      </c>
      <c r="J47" s="13">
        <v>20.14</v>
      </c>
    </row>
    <row r="48" spans="2:10" ht="57.75" customHeight="1" x14ac:dyDescent="0.15">
      <c r="B48" s="14"/>
      <c r="C48" s="1141" t="s">
        <v>4</v>
      </c>
      <c r="D48" s="1141"/>
      <c r="E48" s="1142"/>
      <c r="F48" s="15">
        <v>6.49</v>
      </c>
      <c r="G48" s="16">
        <v>7.98</v>
      </c>
      <c r="H48" s="16">
        <v>8.23</v>
      </c>
      <c r="I48" s="16">
        <v>9.5399999999999991</v>
      </c>
      <c r="J48" s="17">
        <v>9</v>
      </c>
    </row>
    <row r="49" spans="2:10" ht="57.75" customHeight="1" thickBot="1" x14ac:dyDescent="0.2">
      <c r="B49" s="18"/>
      <c r="C49" s="1143" t="s">
        <v>5</v>
      </c>
      <c r="D49" s="1143"/>
      <c r="E49" s="1144"/>
      <c r="F49" s="19">
        <v>7.7</v>
      </c>
      <c r="G49" s="20">
        <v>4.28</v>
      </c>
      <c r="H49" s="20">
        <v>8.7200000000000006</v>
      </c>
      <c r="I49" s="20">
        <v>21.74</v>
      </c>
      <c r="J49" s="21" t="s">
        <v>554</v>
      </c>
    </row>
    <row r="50" spans="2:10" x14ac:dyDescent="0.15"/>
  </sheetData>
  <sheetProtection algorithmName="SHA-512" hashValue="EPubByefJgCVR3TbvLpoCl72K58kCEGaqK2U5Um2VlVnm3IGSxNDuuAfBRToSWKI8Y08+NiH7T0GGSUj4hynkA==" saltValue="8epDVrfr86VsW3RwhVmVx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549</v>
      </c>
      <c r="G33" s="29" t="s">
        <v>550</v>
      </c>
      <c r="H33" s="29" t="s">
        <v>551</v>
      </c>
      <c r="I33" s="29" t="s">
        <v>552</v>
      </c>
      <c r="J33" s="30" t="s">
        <v>553</v>
      </c>
      <c r="K33" s="22"/>
      <c r="L33" s="22"/>
      <c r="M33" s="22"/>
      <c r="N33" s="22"/>
      <c r="O33" s="22"/>
      <c r="P33" s="22"/>
    </row>
    <row r="34" spans="1:16" ht="39" customHeight="1" x14ac:dyDescent="0.15">
      <c r="A34" s="22"/>
      <c r="B34" s="31"/>
      <c r="C34" s="1151" t="s">
        <v>555</v>
      </c>
      <c r="D34" s="1151"/>
      <c r="E34" s="1152"/>
      <c r="F34" s="32">
        <v>6.49</v>
      </c>
      <c r="G34" s="33">
        <v>7.98</v>
      </c>
      <c r="H34" s="33">
        <v>8.23</v>
      </c>
      <c r="I34" s="33">
        <v>9.5399999999999991</v>
      </c>
      <c r="J34" s="34">
        <v>8.99</v>
      </c>
      <c r="K34" s="22"/>
      <c r="L34" s="22"/>
      <c r="M34" s="22"/>
      <c r="N34" s="22"/>
      <c r="O34" s="22"/>
      <c r="P34" s="22"/>
    </row>
    <row r="35" spans="1:16" ht="39" customHeight="1" x14ac:dyDescent="0.15">
      <c r="A35" s="22"/>
      <c r="B35" s="35"/>
      <c r="C35" s="1145" t="s">
        <v>556</v>
      </c>
      <c r="D35" s="1146"/>
      <c r="E35" s="1147"/>
      <c r="F35" s="36">
        <v>0.37</v>
      </c>
      <c r="G35" s="37">
        <v>0.39</v>
      </c>
      <c r="H35" s="37">
        <v>0.26</v>
      </c>
      <c r="I35" s="37">
        <v>0.45</v>
      </c>
      <c r="J35" s="38">
        <v>1.07</v>
      </c>
      <c r="K35" s="22"/>
      <c r="L35" s="22"/>
      <c r="M35" s="22"/>
      <c r="N35" s="22"/>
      <c r="O35" s="22"/>
      <c r="P35" s="22"/>
    </row>
    <row r="36" spans="1:16" ht="39" customHeight="1" x14ac:dyDescent="0.15">
      <c r="A36" s="22"/>
      <c r="B36" s="35"/>
      <c r="C36" s="1145" t="s">
        <v>557</v>
      </c>
      <c r="D36" s="1146"/>
      <c r="E36" s="1147"/>
      <c r="F36" s="36">
        <v>0.04</v>
      </c>
      <c r="G36" s="37">
        <v>0.02</v>
      </c>
      <c r="H36" s="37">
        <v>0</v>
      </c>
      <c r="I36" s="37">
        <v>0.21</v>
      </c>
      <c r="J36" s="38">
        <v>0.49</v>
      </c>
      <c r="K36" s="22"/>
      <c r="L36" s="22"/>
      <c r="M36" s="22"/>
      <c r="N36" s="22"/>
      <c r="O36" s="22"/>
      <c r="P36" s="22"/>
    </row>
    <row r="37" spans="1:16" ht="39" customHeight="1" x14ac:dyDescent="0.15">
      <c r="A37" s="22"/>
      <c r="B37" s="35"/>
      <c r="C37" s="1145" t="s">
        <v>558</v>
      </c>
      <c r="D37" s="1146"/>
      <c r="E37" s="1147"/>
      <c r="F37" s="36" t="s">
        <v>507</v>
      </c>
      <c r="G37" s="37" t="s">
        <v>507</v>
      </c>
      <c r="H37" s="37" t="s">
        <v>507</v>
      </c>
      <c r="I37" s="37" t="s">
        <v>507</v>
      </c>
      <c r="J37" s="38">
        <v>0.15</v>
      </c>
      <c r="K37" s="22"/>
      <c r="L37" s="22"/>
      <c r="M37" s="22"/>
      <c r="N37" s="22"/>
      <c r="O37" s="22"/>
      <c r="P37" s="22"/>
    </row>
    <row r="38" spans="1:16" ht="39" customHeight="1" x14ac:dyDescent="0.15">
      <c r="A38" s="22"/>
      <c r="B38" s="35"/>
      <c r="C38" s="1145" t="s">
        <v>559</v>
      </c>
      <c r="D38" s="1146"/>
      <c r="E38" s="1147"/>
      <c r="F38" s="36">
        <v>0.02</v>
      </c>
      <c r="G38" s="37">
        <v>0.03</v>
      </c>
      <c r="H38" s="37">
        <v>0.02</v>
      </c>
      <c r="I38" s="37">
        <v>0.02</v>
      </c>
      <c r="J38" s="38">
        <v>0.02</v>
      </c>
      <c r="K38" s="22"/>
      <c r="L38" s="22"/>
      <c r="M38" s="22"/>
      <c r="N38" s="22"/>
      <c r="O38" s="22"/>
      <c r="P38" s="22"/>
    </row>
    <row r="39" spans="1:16" ht="39" customHeight="1" x14ac:dyDescent="0.15">
      <c r="A39" s="22"/>
      <c r="B39" s="35"/>
      <c r="C39" s="1145" t="s">
        <v>560</v>
      </c>
      <c r="D39" s="1146"/>
      <c r="E39" s="1147"/>
      <c r="F39" s="36">
        <v>0.01</v>
      </c>
      <c r="G39" s="37">
        <v>0.01</v>
      </c>
      <c r="H39" s="37">
        <v>0.01</v>
      </c>
      <c r="I39" s="37">
        <v>0.01</v>
      </c>
      <c r="J39" s="38">
        <v>0.02</v>
      </c>
      <c r="K39" s="22"/>
      <c r="L39" s="22"/>
      <c r="M39" s="22"/>
      <c r="N39" s="22"/>
      <c r="O39" s="22"/>
      <c r="P39" s="22"/>
    </row>
    <row r="40" spans="1:16" ht="39" customHeight="1" x14ac:dyDescent="0.15">
      <c r="A40" s="22"/>
      <c r="B40" s="35"/>
      <c r="C40" s="1145" t="s">
        <v>561</v>
      </c>
      <c r="D40" s="1146"/>
      <c r="E40" s="1147"/>
      <c r="F40" s="36">
        <v>0.15</v>
      </c>
      <c r="G40" s="37">
        <v>0.01</v>
      </c>
      <c r="H40" s="37">
        <v>0.01</v>
      </c>
      <c r="I40" s="37">
        <v>0.01</v>
      </c>
      <c r="J40" s="38">
        <v>0.01</v>
      </c>
      <c r="K40" s="22"/>
      <c r="L40" s="22"/>
      <c r="M40" s="22"/>
      <c r="N40" s="22"/>
      <c r="O40" s="22"/>
      <c r="P40" s="22"/>
    </row>
    <row r="41" spans="1:16" ht="39" customHeight="1" x14ac:dyDescent="0.15">
      <c r="A41" s="22"/>
      <c r="B41" s="35"/>
      <c r="C41" s="1145"/>
      <c r="D41" s="1146"/>
      <c r="E41" s="1147"/>
      <c r="F41" s="36"/>
      <c r="G41" s="37"/>
      <c r="H41" s="37"/>
      <c r="I41" s="37"/>
      <c r="J41" s="38"/>
      <c r="K41" s="22"/>
      <c r="L41" s="22"/>
      <c r="M41" s="22"/>
      <c r="N41" s="22"/>
      <c r="O41" s="22"/>
      <c r="P41" s="22"/>
    </row>
    <row r="42" spans="1:16" ht="39" customHeight="1" x14ac:dyDescent="0.15">
      <c r="A42" s="22"/>
      <c r="B42" s="39"/>
      <c r="C42" s="1145" t="s">
        <v>562</v>
      </c>
      <c r="D42" s="1146"/>
      <c r="E42" s="1147"/>
      <c r="F42" s="36" t="s">
        <v>507</v>
      </c>
      <c r="G42" s="37" t="s">
        <v>507</v>
      </c>
      <c r="H42" s="37" t="s">
        <v>507</v>
      </c>
      <c r="I42" s="37" t="s">
        <v>507</v>
      </c>
      <c r="J42" s="38" t="s">
        <v>507</v>
      </c>
      <c r="K42" s="22"/>
      <c r="L42" s="22"/>
      <c r="M42" s="22"/>
      <c r="N42" s="22"/>
      <c r="O42" s="22"/>
      <c r="P42" s="22"/>
    </row>
    <row r="43" spans="1:16" ht="39" customHeight="1" thickBot="1" x14ac:dyDescent="0.2">
      <c r="A43" s="22"/>
      <c r="B43" s="40"/>
      <c r="C43" s="1148" t="s">
        <v>563</v>
      </c>
      <c r="D43" s="1149"/>
      <c r="E43" s="1150"/>
      <c r="F43" s="41">
        <v>0.03</v>
      </c>
      <c r="G43" s="42">
        <v>0.03</v>
      </c>
      <c r="H43" s="42">
        <v>0.04</v>
      </c>
      <c r="I43" s="42">
        <v>0.02</v>
      </c>
      <c r="J43" s="43" t="s">
        <v>507</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qELnf8ZpG+4AsXgaLl8YutfhaXG0+URQ2N04sdkh99264d4H8+vL4tqm+UiSMg/wv6KWBThN1qsd6vanntXJ0Q==" saltValue="BdJw8VCkVcEzKjUfo3mxb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549</v>
      </c>
      <c r="L44" s="56" t="s">
        <v>550</v>
      </c>
      <c r="M44" s="56" t="s">
        <v>551</v>
      </c>
      <c r="N44" s="56" t="s">
        <v>552</v>
      </c>
      <c r="O44" s="57" t="s">
        <v>553</v>
      </c>
      <c r="P44" s="48"/>
      <c r="Q44" s="48"/>
      <c r="R44" s="48"/>
      <c r="S44" s="48"/>
      <c r="T44" s="48"/>
      <c r="U44" s="48"/>
    </row>
    <row r="45" spans="1:21" ht="30.75" customHeight="1" x14ac:dyDescent="0.15">
      <c r="A45" s="48"/>
      <c r="B45" s="1153" t="s">
        <v>11</v>
      </c>
      <c r="C45" s="1154"/>
      <c r="D45" s="58"/>
      <c r="E45" s="1159" t="s">
        <v>12</v>
      </c>
      <c r="F45" s="1159"/>
      <c r="G45" s="1159"/>
      <c r="H45" s="1159"/>
      <c r="I45" s="1159"/>
      <c r="J45" s="1160"/>
      <c r="K45" s="59">
        <v>1004</v>
      </c>
      <c r="L45" s="60">
        <v>1111</v>
      </c>
      <c r="M45" s="60">
        <v>1091</v>
      </c>
      <c r="N45" s="60">
        <v>957</v>
      </c>
      <c r="O45" s="61">
        <v>846</v>
      </c>
      <c r="P45" s="48"/>
      <c r="Q45" s="48"/>
      <c r="R45" s="48"/>
      <c r="S45" s="48"/>
      <c r="T45" s="48"/>
      <c r="U45" s="48"/>
    </row>
    <row r="46" spans="1:21" ht="30.75" customHeight="1" x14ac:dyDescent="0.15">
      <c r="A46" s="48"/>
      <c r="B46" s="1155"/>
      <c r="C46" s="1156"/>
      <c r="D46" s="62"/>
      <c r="E46" s="1161" t="s">
        <v>13</v>
      </c>
      <c r="F46" s="1161"/>
      <c r="G46" s="1161"/>
      <c r="H46" s="1161"/>
      <c r="I46" s="1161"/>
      <c r="J46" s="1162"/>
      <c r="K46" s="63" t="s">
        <v>507</v>
      </c>
      <c r="L46" s="64" t="s">
        <v>507</v>
      </c>
      <c r="M46" s="64" t="s">
        <v>507</v>
      </c>
      <c r="N46" s="64" t="s">
        <v>507</v>
      </c>
      <c r="O46" s="65" t="s">
        <v>507</v>
      </c>
      <c r="P46" s="48"/>
      <c r="Q46" s="48"/>
      <c r="R46" s="48"/>
      <c r="S46" s="48"/>
      <c r="T46" s="48"/>
      <c r="U46" s="48"/>
    </row>
    <row r="47" spans="1:21" ht="30.75" customHeight="1" x14ac:dyDescent="0.15">
      <c r="A47" s="48"/>
      <c r="B47" s="1155"/>
      <c r="C47" s="1156"/>
      <c r="D47" s="62"/>
      <c r="E47" s="1161" t="s">
        <v>14</v>
      </c>
      <c r="F47" s="1161"/>
      <c r="G47" s="1161"/>
      <c r="H47" s="1161"/>
      <c r="I47" s="1161"/>
      <c r="J47" s="1162"/>
      <c r="K47" s="63" t="s">
        <v>507</v>
      </c>
      <c r="L47" s="64" t="s">
        <v>507</v>
      </c>
      <c r="M47" s="64" t="s">
        <v>507</v>
      </c>
      <c r="N47" s="64" t="s">
        <v>507</v>
      </c>
      <c r="O47" s="65" t="s">
        <v>507</v>
      </c>
      <c r="P47" s="48"/>
      <c r="Q47" s="48"/>
      <c r="R47" s="48"/>
      <c r="S47" s="48"/>
      <c r="T47" s="48"/>
      <c r="U47" s="48"/>
    </row>
    <row r="48" spans="1:21" ht="30.75" customHeight="1" x14ac:dyDescent="0.15">
      <c r="A48" s="48"/>
      <c r="B48" s="1155"/>
      <c r="C48" s="1156"/>
      <c r="D48" s="62"/>
      <c r="E48" s="1161" t="s">
        <v>15</v>
      </c>
      <c r="F48" s="1161"/>
      <c r="G48" s="1161"/>
      <c r="H48" s="1161"/>
      <c r="I48" s="1161"/>
      <c r="J48" s="1162"/>
      <c r="K48" s="63">
        <v>54</v>
      </c>
      <c r="L48" s="64">
        <v>47</v>
      </c>
      <c r="M48" s="64">
        <v>45</v>
      </c>
      <c r="N48" s="64">
        <v>51</v>
      </c>
      <c r="O48" s="65">
        <v>50</v>
      </c>
      <c r="P48" s="48"/>
      <c r="Q48" s="48"/>
      <c r="R48" s="48"/>
      <c r="S48" s="48"/>
      <c r="T48" s="48"/>
      <c r="U48" s="48"/>
    </row>
    <row r="49" spans="1:21" ht="30.75" customHeight="1" x14ac:dyDescent="0.15">
      <c r="A49" s="48"/>
      <c r="B49" s="1155"/>
      <c r="C49" s="1156"/>
      <c r="D49" s="62"/>
      <c r="E49" s="1161" t="s">
        <v>16</v>
      </c>
      <c r="F49" s="1161"/>
      <c r="G49" s="1161"/>
      <c r="H49" s="1161"/>
      <c r="I49" s="1161"/>
      <c r="J49" s="1162"/>
      <c r="K49" s="63">
        <v>10</v>
      </c>
      <c r="L49" s="64">
        <v>10</v>
      </c>
      <c r="M49" s="64">
        <v>12</v>
      </c>
      <c r="N49" s="64">
        <v>12</v>
      </c>
      <c r="O49" s="65">
        <v>21</v>
      </c>
      <c r="P49" s="48"/>
      <c r="Q49" s="48"/>
      <c r="R49" s="48"/>
      <c r="S49" s="48"/>
      <c r="T49" s="48"/>
      <c r="U49" s="48"/>
    </row>
    <row r="50" spans="1:21" ht="30.75" customHeight="1" x14ac:dyDescent="0.15">
      <c r="A50" s="48"/>
      <c r="B50" s="1155"/>
      <c r="C50" s="1156"/>
      <c r="D50" s="62"/>
      <c r="E50" s="1161" t="s">
        <v>17</v>
      </c>
      <c r="F50" s="1161"/>
      <c r="G50" s="1161"/>
      <c r="H50" s="1161"/>
      <c r="I50" s="1161"/>
      <c r="J50" s="1162"/>
      <c r="K50" s="63" t="s">
        <v>507</v>
      </c>
      <c r="L50" s="64" t="s">
        <v>507</v>
      </c>
      <c r="M50" s="64" t="s">
        <v>507</v>
      </c>
      <c r="N50" s="64" t="s">
        <v>507</v>
      </c>
      <c r="O50" s="65" t="s">
        <v>507</v>
      </c>
      <c r="P50" s="48"/>
      <c r="Q50" s="48"/>
      <c r="R50" s="48"/>
      <c r="S50" s="48"/>
      <c r="T50" s="48"/>
      <c r="U50" s="48"/>
    </row>
    <row r="51" spans="1:21" ht="30.75" customHeight="1" x14ac:dyDescent="0.15">
      <c r="A51" s="48"/>
      <c r="B51" s="1157"/>
      <c r="C51" s="1158"/>
      <c r="D51" s="66"/>
      <c r="E51" s="1161" t="s">
        <v>18</v>
      </c>
      <c r="F51" s="1161"/>
      <c r="G51" s="1161"/>
      <c r="H51" s="1161"/>
      <c r="I51" s="1161"/>
      <c r="J51" s="1162"/>
      <c r="K51" s="63" t="s">
        <v>507</v>
      </c>
      <c r="L51" s="64">
        <v>0</v>
      </c>
      <c r="M51" s="64">
        <v>0</v>
      </c>
      <c r="N51" s="64">
        <v>0</v>
      </c>
      <c r="O51" s="65">
        <v>0</v>
      </c>
      <c r="P51" s="48"/>
      <c r="Q51" s="48"/>
      <c r="R51" s="48"/>
      <c r="S51" s="48"/>
      <c r="T51" s="48"/>
      <c r="U51" s="48"/>
    </row>
    <row r="52" spans="1:21" ht="30.75" customHeight="1" x14ac:dyDescent="0.15">
      <c r="A52" s="48"/>
      <c r="B52" s="1163" t="s">
        <v>19</v>
      </c>
      <c r="C52" s="1164"/>
      <c r="D52" s="66"/>
      <c r="E52" s="1161" t="s">
        <v>20</v>
      </c>
      <c r="F52" s="1161"/>
      <c r="G52" s="1161"/>
      <c r="H52" s="1161"/>
      <c r="I52" s="1161"/>
      <c r="J52" s="1162"/>
      <c r="K52" s="63">
        <v>1046</v>
      </c>
      <c r="L52" s="64">
        <v>1117</v>
      </c>
      <c r="M52" s="64">
        <v>1079</v>
      </c>
      <c r="N52" s="64">
        <v>1026</v>
      </c>
      <c r="O52" s="65">
        <v>1017</v>
      </c>
      <c r="P52" s="48"/>
      <c r="Q52" s="48"/>
      <c r="R52" s="48"/>
      <c r="S52" s="48"/>
      <c r="T52" s="48"/>
      <c r="U52" s="48"/>
    </row>
    <row r="53" spans="1:21" ht="30.75" customHeight="1" thickBot="1" x14ac:dyDescent="0.2">
      <c r="A53" s="48"/>
      <c r="B53" s="1165" t="s">
        <v>21</v>
      </c>
      <c r="C53" s="1166"/>
      <c r="D53" s="67"/>
      <c r="E53" s="1167" t="s">
        <v>22</v>
      </c>
      <c r="F53" s="1167"/>
      <c r="G53" s="1167"/>
      <c r="H53" s="1167"/>
      <c r="I53" s="1167"/>
      <c r="J53" s="1168"/>
      <c r="K53" s="68">
        <v>22</v>
      </c>
      <c r="L53" s="69">
        <v>51</v>
      </c>
      <c r="M53" s="69">
        <v>69</v>
      </c>
      <c r="N53" s="69">
        <v>-6</v>
      </c>
      <c r="O53" s="70">
        <v>-100</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24</v>
      </c>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25</v>
      </c>
      <c r="C56" s="73"/>
      <c r="D56" s="73"/>
      <c r="E56" s="73"/>
      <c r="F56" s="73"/>
      <c r="G56" s="73"/>
      <c r="H56" s="73"/>
      <c r="I56" s="73"/>
      <c r="J56" s="73"/>
      <c r="K56" s="74"/>
      <c r="L56" s="74"/>
      <c r="M56" s="74"/>
      <c r="N56" s="74"/>
      <c r="O56" s="75" t="s">
        <v>564</v>
      </c>
      <c r="P56" s="48"/>
      <c r="Q56" s="48"/>
      <c r="R56" s="48"/>
      <c r="S56" s="48"/>
      <c r="T56" s="48"/>
      <c r="U56" s="48"/>
    </row>
    <row r="57" spans="1:21" ht="31.5" customHeight="1" thickBot="1" x14ac:dyDescent="0.2">
      <c r="A57" s="48"/>
      <c r="B57" s="76"/>
      <c r="C57" s="77"/>
      <c r="D57" s="77"/>
      <c r="E57" s="78"/>
      <c r="F57" s="78"/>
      <c r="G57" s="78"/>
      <c r="H57" s="78"/>
      <c r="I57" s="78"/>
      <c r="J57" s="79" t="s">
        <v>2</v>
      </c>
      <c r="K57" s="80" t="s">
        <v>565</v>
      </c>
      <c r="L57" s="81" t="s">
        <v>566</v>
      </c>
      <c r="M57" s="81" t="s">
        <v>567</v>
      </c>
      <c r="N57" s="81" t="s">
        <v>568</v>
      </c>
      <c r="O57" s="82" t="s">
        <v>569</v>
      </c>
      <c r="P57" s="48"/>
      <c r="Q57" s="48"/>
      <c r="R57" s="48"/>
      <c r="S57" s="48"/>
      <c r="T57" s="48"/>
      <c r="U57" s="48"/>
    </row>
    <row r="58" spans="1:21" ht="31.5" customHeight="1" x14ac:dyDescent="0.15">
      <c r="B58" s="1169" t="s">
        <v>26</v>
      </c>
      <c r="C58" s="1170"/>
      <c r="D58" s="1175" t="s">
        <v>27</v>
      </c>
      <c r="E58" s="1176"/>
      <c r="F58" s="1176"/>
      <c r="G58" s="1176"/>
      <c r="H58" s="1176"/>
      <c r="I58" s="1176"/>
      <c r="J58" s="1177"/>
      <c r="K58" s="83"/>
      <c r="L58" s="84"/>
      <c r="M58" s="84"/>
      <c r="N58" s="84"/>
      <c r="O58" s="85"/>
    </row>
    <row r="59" spans="1:21" ht="31.5" customHeight="1" x14ac:dyDescent="0.15">
      <c r="B59" s="1171"/>
      <c r="C59" s="1172"/>
      <c r="D59" s="1178" t="s">
        <v>28</v>
      </c>
      <c r="E59" s="1179"/>
      <c r="F59" s="1179"/>
      <c r="G59" s="1179"/>
      <c r="H59" s="1179"/>
      <c r="I59" s="1179"/>
      <c r="J59" s="1180"/>
      <c r="K59" s="86"/>
      <c r="L59" s="87"/>
      <c r="M59" s="87"/>
      <c r="N59" s="87"/>
      <c r="O59" s="88"/>
    </row>
    <row r="60" spans="1:21" ht="31.5" customHeight="1" thickBot="1" x14ac:dyDescent="0.2">
      <c r="B60" s="1173"/>
      <c r="C60" s="1174"/>
      <c r="D60" s="1181" t="s">
        <v>29</v>
      </c>
      <c r="E60" s="1182"/>
      <c r="F60" s="1182"/>
      <c r="G60" s="1182"/>
      <c r="H60" s="1182"/>
      <c r="I60" s="1182"/>
      <c r="J60" s="1183"/>
      <c r="K60" s="89"/>
      <c r="L60" s="90"/>
      <c r="M60" s="90"/>
      <c r="N60" s="90"/>
      <c r="O60" s="91"/>
    </row>
    <row r="61" spans="1:21" ht="24" customHeight="1" x14ac:dyDescent="0.15">
      <c r="B61" s="92"/>
      <c r="C61" s="92"/>
      <c r="D61" s="93" t="s">
        <v>30</v>
      </c>
      <c r="E61" s="94"/>
      <c r="F61" s="94"/>
      <c r="G61" s="94"/>
      <c r="H61" s="94"/>
      <c r="I61" s="94"/>
      <c r="J61" s="94"/>
      <c r="K61" s="94"/>
      <c r="L61" s="94"/>
      <c r="M61" s="94"/>
      <c r="N61" s="94"/>
      <c r="O61" s="94"/>
    </row>
    <row r="62" spans="1:21" ht="24" customHeight="1" x14ac:dyDescent="0.15">
      <c r="B62" s="95"/>
      <c r="C62" s="95"/>
      <c r="D62" s="93" t="s">
        <v>31</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cCyP138D15t+QN09Y9UOhZMKtoHjFECDJnHJVIkDFWFKHuFl9HPLN+D3qQIVMuqXvBy4Ocp56laURcxGbt8TSg==" saltValue="sjoZQp1WbIR16WWPbQ/aiA=="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9</v>
      </c>
    </row>
    <row r="40" spans="2:13" ht="27.75" customHeight="1" thickBot="1" x14ac:dyDescent="0.2">
      <c r="B40" s="98" t="s">
        <v>10</v>
      </c>
      <c r="C40" s="99"/>
      <c r="D40" s="99"/>
      <c r="E40" s="100"/>
      <c r="F40" s="100"/>
      <c r="G40" s="100"/>
      <c r="H40" s="101" t="s">
        <v>2</v>
      </c>
      <c r="I40" s="102" t="s">
        <v>549</v>
      </c>
      <c r="J40" s="103" t="s">
        <v>550</v>
      </c>
      <c r="K40" s="103" t="s">
        <v>551</v>
      </c>
      <c r="L40" s="103" t="s">
        <v>552</v>
      </c>
      <c r="M40" s="104" t="s">
        <v>553</v>
      </c>
    </row>
    <row r="41" spans="2:13" ht="27.75" customHeight="1" x14ac:dyDescent="0.15">
      <c r="B41" s="1184" t="s">
        <v>32</v>
      </c>
      <c r="C41" s="1185"/>
      <c r="D41" s="105"/>
      <c r="E41" s="1190" t="s">
        <v>33</v>
      </c>
      <c r="F41" s="1190"/>
      <c r="G41" s="1190"/>
      <c r="H41" s="1191"/>
      <c r="I41" s="355">
        <v>8538</v>
      </c>
      <c r="J41" s="356">
        <v>7876</v>
      </c>
      <c r="K41" s="356">
        <v>7098</v>
      </c>
      <c r="L41" s="356">
        <v>5966</v>
      </c>
      <c r="M41" s="357">
        <v>5588</v>
      </c>
    </row>
    <row r="42" spans="2:13" ht="27.75" customHeight="1" x14ac:dyDescent="0.15">
      <c r="B42" s="1186"/>
      <c r="C42" s="1187"/>
      <c r="D42" s="106"/>
      <c r="E42" s="1192" t="s">
        <v>34</v>
      </c>
      <c r="F42" s="1192"/>
      <c r="G42" s="1192"/>
      <c r="H42" s="1193"/>
      <c r="I42" s="358" t="s">
        <v>507</v>
      </c>
      <c r="J42" s="359" t="s">
        <v>507</v>
      </c>
      <c r="K42" s="359" t="s">
        <v>507</v>
      </c>
      <c r="L42" s="359" t="s">
        <v>507</v>
      </c>
      <c r="M42" s="360" t="s">
        <v>507</v>
      </c>
    </row>
    <row r="43" spans="2:13" ht="27.75" customHeight="1" x14ac:dyDescent="0.15">
      <c r="B43" s="1186"/>
      <c r="C43" s="1187"/>
      <c r="D43" s="106"/>
      <c r="E43" s="1192" t="s">
        <v>35</v>
      </c>
      <c r="F43" s="1192"/>
      <c r="G43" s="1192"/>
      <c r="H43" s="1193"/>
      <c r="I43" s="358">
        <v>504</v>
      </c>
      <c r="J43" s="359">
        <v>503</v>
      </c>
      <c r="K43" s="359">
        <v>458</v>
      </c>
      <c r="L43" s="359">
        <v>449</v>
      </c>
      <c r="M43" s="360">
        <v>595</v>
      </c>
    </row>
    <row r="44" spans="2:13" ht="27.75" customHeight="1" x14ac:dyDescent="0.15">
      <c r="B44" s="1186"/>
      <c r="C44" s="1187"/>
      <c r="D44" s="106"/>
      <c r="E44" s="1192" t="s">
        <v>36</v>
      </c>
      <c r="F44" s="1192"/>
      <c r="G44" s="1192"/>
      <c r="H44" s="1193"/>
      <c r="I44" s="358">
        <v>176</v>
      </c>
      <c r="J44" s="359">
        <v>239</v>
      </c>
      <c r="K44" s="359">
        <v>233</v>
      </c>
      <c r="L44" s="359">
        <v>240</v>
      </c>
      <c r="M44" s="360">
        <v>228</v>
      </c>
    </row>
    <row r="45" spans="2:13" ht="27.75" customHeight="1" x14ac:dyDescent="0.15">
      <c r="B45" s="1186"/>
      <c r="C45" s="1187"/>
      <c r="D45" s="106"/>
      <c r="E45" s="1192" t="s">
        <v>37</v>
      </c>
      <c r="F45" s="1192"/>
      <c r="G45" s="1192"/>
      <c r="H45" s="1193"/>
      <c r="I45" s="358">
        <v>1103</v>
      </c>
      <c r="J45" s="359">
        <v>1017</v>
      </c>
      <c r="K45" s="359">
        <v>922</v>
      </c>
      <c r="L45" s="359">
        <v>1024</v>
      </c>
      <c r="M45" s="360">
        <v>1000</v>
      </c>
    </row>
    <row r="46" spans="2:13" ht="27.75" customHeight="1" x14ac:dyDescent="0.15">
      <c r="B46" s="1186"/>
      <c r="C46" s="1187"/>
      <c r="D46" s="107"/>
      <c r="E46" s="1192" t="s">
        <v>38</v>
      </c>
      <c r="F46" s="1192"/>
      <c r="G46" s="1192"/>
      <c r="H46" s="1193"/>
      <c r="I46" s="358" t="s">
        <v>507</v>
      </c>
      <c r="J46" s="359" t="s">
        <v>507</v>
      </c>
      <c r="K46" s="359" t="s">
        <v>507</v>
      </c>
      <c r="L46" s="359" t="s">
        <v>507</v>
      </c>
      <c r="M46" s="360" t="s">
        <v>507</v>
      </c>
    </row>
    <row r="47" spans="2:13" ht="27.75" customHeight="1" x14ac:dyDescent="0.15">
      <c r="B47" s="1186"/>
      <c r="C47" s="1187"/>
      <c r="D47" s="108"/>
      <c r="E47" s="1194" t="s">
        <v>39</v>
      </c>
      <c r="F47" s="1195"/>
      <c r="G47" s="1195"/>
      <c r="H47" s="1196"/>
      <c r="I47" s="358" t="s">
        <v>507</v>
      </c>
      <c r="J47" s="359" t="s">
        <v>507</v>
      </c>
      <c r="K47" s="359" t="s">
        <v>507</v>
      </c>
      <c r="L47" s="359" t="s">
        <v>507</v>
      </c>
      <c r="M47" s="360" t="s">
        <v>507</v>
      </c>
    </row>
    <row r="48" spans="2:13" ht="27.75" customHeight="1" x14ac:dyDescent="0.15">
      <c r="B48" s="1186"/>
      <c r="C48" s="1187"/>
      <c r="D48" s="106"/>
      <c r="E48" s="1192" t="s">
        <v>40</v>
      </c>
      <c r="F48" s="1192"/>
      <c r="G48" s="1192"/>
      <c r="H48" s="1193"/>
      <c r="I48" s="358" t="s">
        <v>507</v>
      </c>
      <c r="J48" s="359" t="s">
        <v>507</v>
      </c>
      <c r="K48" s="359" t="s">
        <v>507</v>
      </c>
      <c r="L48" s="359" t="s">
        <v>507</v>
      </c>
      <c r="M48" s="360" t="s">
        <v>507</v>
      </c>
    </row>
    <row r="49" spans="2:13" ht="27.75" customHeight="1" x14ac:dyDescent="0.15">
      <c r="B49" s="1188"/>
      <c r="C49" s="1189"/>
      <c r="D49" s="106"/>
      <c r="E49" s="1192" t="s">
        <v>41</v>
      </c>
      <c r="F49" s="1192"/>
      <c r="G49" s="1192"/>
      <c r="H49" s="1193"/>
      <c r="I49" s="358" t="s">
        <v>507</v>
      </c>
      <c r="J49" s="359" t="s">
        <v>507</v>
      </c>
      <c r="K49" s="359" t="s">
        <v>507</v>
      </c>
      <c r="L49" s="359" t="s">
        <v>507</v>
      </c>
      <c r="M49" s="360" t="s">
        <v>507</v>
      </c>
    </row>
    <row r="50" spans="2:13" ht="27.75" customHeight="1" x14ac:dyDescent="0.15">
      <c r="B50" s="1197" t="s">
        <v>42</v>
      </c>
      <c r="C50" s="1198"/>
      <c r="D50" s="109"/>
      <c r="E50" s="1192" t="s">
        <v>43</v>
      </c>
      <c r="F50" s="1192"/>
      <c r="G50" s="1192"/>
      <c r="H50" s="1193"/>
      <c r="I50" s="358">
        <v>4879</v>
      </c>
      <c r="J50" s="359">
        <v>4623</v>
      </c>
      <c r="K50" s="359">
        <v>4154</v>
      </c>
      <c r="L50" s="359">
        <v>3728</v>
      </c>
      <c r="M50" s="360">
        <v>4001</v>
      </c>
    </row>
    <row r="51" spans="2:13" ht="27.75" customHeight="1" x14ac:dyDescent="0.15">
      <c r="B51" s="1186"/>
      <c r="C51" s="1187"/>
      <c r="D51" s="106"/>
      <c r="E51" s="1192" t="s">
        <v>44</v>
      </c>
      <c r="F51" s="1192"/>
      <c r="G51" s="1192"/>
      <c r="H51" s="1193"/>
      <c r="I51" s="358">
        <v>77</v>
      </c>
      <c r="J51" s="359">
        <v>62</v>
      </c>
      <c r="K51" s="359">
        <v>52</v>
      </c>
      <c r="L51" s="359">
        <v>32</v>
      </c>
      <c r="M51" s="360">
        <v>14</v>
      </c>
    </row>
    <row r="52" spans="2:13" ht="27.75" customHeight="1" x14ac:dyDescent="0.15">
      <c r="B52" s="1188"/>
      <c r="C52" s="1189"/>
      <c r="D52" s="106"/>
      <c r="E52" s="1192" t="s">
        <v>45</v>
      </c>
      <c r="F52" s="1192"/>
      <c r="G52" s="1192"/>
      <c r="H52" s="1193"/>
      <c r="I52" s="358">
        <v>8289</v>
      </c>
      <c r="J52" s="359">
        <v>7603</v>
      </c>
      <c r="K52" s="359">
        <v>7230</v>
      </c>
      <c r="L52" s="359">
        <v>6957</v>
      </c>
      <c r="M52" s="360">
        <v>6670</v>
      </c>
    </row>
    <row r="53" spans="2:13" ht="27.75" customHeight="1" thickBot="1" x14ac:dyDescent="0.2">
      <c r="B53" s="1199" t="s">
        <v>46</v>
      </c>
      <c r="C53" s="1200"/>
      <c r="D53" s="110"/>
      <c r="E53" s="1201" t="s">
        <v>47</v>
      </c>
      <c r="F53" s="1201"/>
      <c r="G53" s="1201"/>
      <c r="H53" s="1202"/>
      <c r="I53" s="361">
        <v>-2924</v>
      </c>
      <c r="J53" s="362">
        <v>-2653</v>
      </c>
      <c r="K53" s="362">
        <v>-2725</v>
      </c>
      <c r="L53" s="362">
        <v>-3038</v>
      </c>
      <c r="M53" s="363">
        <v>-3274</v>
      </c>
    </row>
    <row r="54" spans="2:13" ht="27.75" customHeight="1" x14ac:dyDescent="0.15">
      <c r="B54" s="111" t="s">
        <v>48</v>
      </c>
      <c r="C54" s="112"/>
      <c r="D54" s="112"/>
      <c r="E54" s="113"/>
      <c r="F54" s="113"/>
      <c r="G54" s="113"/>
      <c r="H54" s="113"/>
      <c r="I54" s="114"/>
      <c r="J54" s="114"/>
      <c r="K54" s="114"/>
      <c r="L54" s="114"/>
      <c r="M54" s="114"/>
    </row>
    <row r="55" spans="2:13" x14ac:dyDescent="0.15"/>
  </sheetData>
  <sheetProtection algorithmName="SHA-512" hashValue="Jv5IlJ/CtrwAphwo3ZtPN5Oqb3FhBNi3ybpN5X5DjMrt1+RjCF442oeImJw+5G8HIl1CpTDXTQNZe2rCJe+pwg==" saltValue="aHgcuJ2JhF7fN7UniHGdC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activeCell="C58" sqref="C58:H62"/>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49</v>
      </c>
    </row>
    <row r="54" spans="2:8" ht="29.25" customHeight="1" thickBot="1" x14ac:dyDescent="0.25">
      <c r="B54" s="116" t="s">
        <v>1</v>
      </c>
      <c r="C54" s="117"/>
      <c r="D54" s="117"/>
      <c r="E54" s="118" t="s">
        <v>2</v>
      </c>
      <c r="F54" s="119" t="s">
        <v>551</v>
      </c>
      <c r="G54" s="119" t="s">
        <v>552</v>
      </c>
      <c r="H54" s="120" t="s">
        <v>553</v>
      </c>
    </row>
    <row r="55" spans="2:8" ht="52.5" customHeight="1" x14ac:dyDescent="0.15">
      <c r="B55" s="121"/>
      <c r="C55" s="1211" t="s">
        <v>50</v>
      </c>
      <c r="D55" s="1211"/>
      <c r="E55" s="1212"/>
      <c r="F55" s="122">
        <v>918</v>
      </c>
      <c r="G55" s="122">
        <v>903</v>
      </c>
      <c r="H55" s="123">
        <v>900</v>
      </c>
    </row>
    <row r="56" spans="2:8" ht="52.5" customHeight="1" x14ac:dyDescent="0.15">
      <c r="B56" s="124"/>
      <c r="C56" s="1213" t="s">
        <v>51</v>
      </c>
      <c r="D56" s="1213"/>
      <c r="E56" s="1214"/>
      <c r="F56" s="125">
        <v>1700</v>
      </c>
      <c r="G56" s="125">
        <v>1000</v>
      </c>
      <c r="H56" s="126">
        <v>1224</v>
      </c>
    </row>
    <row r="57" spans="2:8" ht="53.25" customHeight="1" x14ac:dyDescent="0.15">
      <c r="B57" s="124"/>
      <c r="C57" s="1215" t="s">
        <v>52</v>
      </c>
      <c r="D57" s="1215"/>
      <c r="E57" s="1216"/>
      <c r="F57" s="127">
        <v>2708</v>
      </c>
      <c r="G57" s="127">
        <v>2836</v>
      </c>
      <c r="H57" s="128">
        <v>3024</v>
      </c>
    </row>
    <row r="58" spans="2:8" ht="45.75" customHeight="1" x14ac:dyDescent="0.15">
      <c r="B58" s="129"/>
      <c r="C58" s="1203" t="s">
        <v>583</v>
      </c>
      <c r="D58" s="1204"/>
      <c r="E58" s="1205"/>
      <c r="F58" s="130">
        <v>1371</v>
      </c>
      <c r="G58" s="130">
        <v>1360</v>
      </c>
      <c r="H58" s="131">
        <v>1361</v>
      </c>
    </row>
    <row r="59" spans="2:8" ht="45.75" customHeight="1" x14ac:dyDescent="0.15">
      <c r="B59" s="129"/>
      <c r="C59" s="1203" t="s">
        <v>584</v>
      </c>
      <c r="D59" s="1204"/>
      <c r="E59" s="1205"/>
      <c r="F59" s="130">
        <v>583</v>
      </c>
      <c r="G59" s="130">
        <v>583</v>
      </c>
      <c r="H59" s="131">
        <v>664</v>
      </c>
    </row>
    <row r="60" spans="2:8" ht="45.75" customHeight="1" x14ac:dyDescent="0.15">
      <c r="B60" s="129"/>
      <c r="C60" s="1203" t="s">
        <v>585</v>
      </c>
      <c r="D60" s="1204"/>
      <c r="E60" s="1205"/>
      <c r="F60" s="130">
        <v>92</v>
      </c>
      <c r="G60" s="130">
        <v>172</v>
      </c>
      <c r="H60" s="131">
        <v>173</v>
      </c>
    </row>
    <row r="61" spans="2:8" ht="45.75" customHeight="1" x14ac:dyDescent="0.15">
      <c r="B61" s="129"/>
      <c r="C61" s="1203" t="s">
        <v>586</v>
      </c>
      <c r="D61" s="1204"/>
      <c r="E61" s="1205"/>
      <c r="F61" s="130">
        <v>67</v>
      </c>
      <c r="G61" s="130">
        <v>147</v>
      </c>
      <c r="H61" s="131">
        <v>147</v>
      </c>
    </row>
    <row r="62" spans="2:8" ht="45.75" customHeight="1" thickBot="1" x14ac:dyDescent="0.2">
      <c r="B62" s="132"/>
      <c r="C62" s="1206" t="s">
        <v>587</v>
      </c>
      <c r="D62" s="1207"/>
      <c r="E62" s="1208"/>
      <c r="F62" s="133">
        <v>120</v>
      </c>
      <c r="G62" s="133">
        <v>111</v>
      </c>
      <c r="H62" s="134">
        <v>111</v>
      </c>
    </row>
    <row r="63" spans="2:8" ht="52.5" customHeight="1" thickBot="1" x14ac:dyDescent="0.2">
      <c r="B63" s="135"/>
      <c r="C63" s="1209" t="s">
        <v>53</v>
      </c>
      <c r="D63" s="1209"/>
      <c r="E63" s="1210"/>
      <c r="F63" s="136">
        <v>5325</v>
      </c>
      <c r="G63" s="136">
        <v>4738</v>
      </c>
      <c r="H63" s="137">
        <v>5148</v>
      </c>
    </row>
    <row r="64" spans="2:8" x14ac:dyDescent="0.15"/>
  </sheetData>
  <sheetProtection algorithmName="SHA-512" hashValue="WZisXSkv0Gn9mlTTSFzphJBG/umtdJrt2xKcFWQCtZBhviXas0i1heUNWeMSHgOIfJ2dwOa93rwiz7SJZyDqVw==" saltValue="b0+ML+EK7J5WD3TbU8WLx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81F1A-C24D-4C7C-8331-9FF8837C7793}">
  <sheetPr>
    <pageSetUpPr fitToPage="1"/>
  </sheetPr>
  <dimension ref="A1:DE85"/>
  <sheetViews>
    <sheetView showGridLines="0" zoomScaleNormal="100" zoomScaleSheetLayoutView="55" workbookViewId="0"/>
  </sheetViews>
  <sheetFormatPr defaultColWidth="0" defaultRowHeight="13.5" customHeight="1" zeroHeight="1" x14ac:dyDescent="0.15"/>
  <cols>
    <col min="1" max="1" width="6.375" style="1219" customWidth="1"/>
    <col min="2" max="107" width="2.5" style="1219" customWidth="1"/>
    <col min="108" max="108" width="6.125" style="1226" customWidth="1"/>
    <col min="109" max="109" width="5.875" style="1225" customWidth="1"/>
    <col min="110" max="16384" width="8.625" style="1219" hidden="1"/>
  </cols>
  <sheetData>
    <row r="1" spans="1:109" ht="42.75" customHeight="1" x14ac:dyDescent="0.15">
      <c r="A1" s="1217"/>
      <c r="B1" s="1218"/>
      <c r="DD1" s="1219"/>
      <c r="DE1" s="1219"/>
    </row>
    <row r="2" spans="1:109" ht="25.5" customHeight="1" x14ac:dyDescent="0.15">
      <c r="A2" s="1220"/>
      <c r="C2" s="1220"/>
      <c r="O2" s="1220"/>
      <c r="P2" s="1220"/>
      <c r="Q2" s="1220"/>
      <c r="R2" s="1220"/>
      <c r="S2" s="1220"/>
      <c r="T2" s="1220"/>
      <c r="U2" s="1220"/>
      <c r="V2" s="1220"/>
      <c r="W2" s="1220"/>
      <c r="X2" s="1220"/>
      <c r="Y2" s="1220"/>
      <c r="Z2" s="1220"/>
      <c r="AA2" s="1220"/>
      <c r="AB2" s="1220"/>
      <c r="AC2" s="1220"/>
      <c r="AD2" s="1220"/>
      <c r="AE2" s="1220"/>
      <c r="AF2" s="1220"/>
      <c r="AG2" s="1220"/>
      <c r="AH2" s="1220"/>
      <c r="AI2" s="1220"/>
      <c r="AU2" s="1220"/>
      <c r="BG2" s="1220"/>
      <c r="BS2" s="1220"/>
      <c r="CE2" s="1220"/>
      <c r="CQ2" s="1220"/>
      <c r="DD2" s="1219"/>
      <c r="DE2" s="1219"/>
    </row>
    <row r="3" spans="1:109" ht="25.5" customHeight="1" x14ac:dyDescent="0.15">
      <c r="A3" s="1220"/>
      <c r="C3" s="1220"/>
      <c r="O3" s="1220"/>
      <c r="P3" s="1220"/>
      <c r="Q3" s="1220"/>
      <c r="R3" s="1220"/>
      <c r="S3" s="1220"/>
      <c r="T3" s="1220"/>
      <c r="U3" s="1220"/>
      <c r="V3" s="1220"/>
      <c r="W3" s="1220"/>
      <c r="X3" s="1220"/>
      <c r="Y3" s="1220"/>
      <c r="Z3" s="1220"/>
      <c r="AA3" s="1220"/>
      <c r="AB3" s="1220"/>
      <c r="AC3" s="1220"/>
      <c r="AD3" s="1220"/>
      <c r="AE3" s="1220"/>
      <c r="AF3" s="1220"/>
      <c r="AG3" s="1220"/>
      <c r="AH3" s="1220"/>
      <c r="AI3" s="1220"/>
      <c r="AU3" s="1220"/>
      <c r="BG3" s="1220"/>
      <c r="BS3" s="1220"/>
      <c r="CE3" s="1220"/>
      <c r="CQ3" s="1220"/>
      <c r="DD3" s="1219"/>
      <c r="DE3" s="1219"/>
    </row>
    <row r="4" spans="1:109" s="259" customFormat="1" x14ac:dyDescent="0.15">
      <c r="A4" s="1220"/>
      <c r="B4" s="1220"/>
      <c r="C4" s="1220"/>
      <c r="D4" s="1220"/>
      <c r="E4" s="1220"/>
      <c r="F4" s="1220"/>
      <c r="G4" s="1220"/>
      <c r="H4" s="1220"/>
      <c r="I4" s="1220"/>
      <c r="J4" s="1220"/>
      <c r="K4" s="1220"/>
      <c r="L4" s="1220"/>
      <c r="M4" s="1220"/>
      <c r="N4" s="1220"/>
      <c r="O4" s="1220"/>
      <c r="P4" s="1220"/>
      <c r="Q4" s="1220"/>
      <c r="R4" s="1220"/>
      <c r="S4" s="1220"/>
      <c r="T4" s="1220"/>
      <c r="U4" s="1220"/>
      <c r="V4" s="1220"/>
      <c r="W4" s="1220"/>
      <c r="X4" s="1220"/>
      <c r="Y4" s="1220"/>
      <c r="Z4" s="1220"/>
      <c r="AA4" s="1220"/>
      <c r="AB4" s="1220"/>
      <c r="AC4" s="1220"/>
      <c r="AD4" s="1220"/>
      <c r="AE4" s="1220"/>
      <c r="AF4" s="1220"/>
      <c r="AG4" s="1220"/>
      <c r="AH4" s="1220"/>
      <c r="AI4" s="1220"/>
      <c r="AJ4" s="1220"/>
      <c r="AK4" s="1220"/>
      <c r="AL4" s="1220"/>
      <c r="AM4" s="1220"/>
      <c r="AN4" s="1220"/>
      <c r="AO4" s="1220"/>
      <c r="AP4" s="1220"/>
      <c r="AQ4" s="1220"/>
      <c r="AR4" s="1220"/>
      <c r="AS4" s="1220"/>
      <c r="AT4" s="1220"/>
      <c r="AU4" s="1220"/>
      <c r="AV4" s="1220"/>
      <c r="AW4" s="1220"/>
      <c r="AX4" s="1220"/>
      <c r="AY4" s="1220"/>
      <c r="AZ4" s="1220"/>
      <c r="BA4" s="1220"/>
      <c r="BB4" s="1220"/>
      <c r="BC4" s="1220"/>
      <c r="BD4" s="1220"/>
      <c r="BE4" s="1220"/>
      <c r="BF4" s="1220"/>
      <c r="BG4" s="1220"/>
      <c r="BH4" s="1220"/>
      <c r="BI4" s="1220"/>
      <c r="BJ4" s="1220"/>
      <c r="BK4" s="1220"/>
      <c r="BL4" s="1220"/>
      <c r="BM4" s="1220"/>
      <c r="BN4" s="1220"/>
      <c r="BO4" s="1220"/>
      <c r="BP4" s="1220"/>
      <c r="BQ4" s="1220"/>
      <c r="BR4" s="1220"/>
      <c r="BS4" s="1220"/>
      <c r="BT4" s="1220"/>
      <c r="BU4" s="1220"/>
      <c r="BV4" s="1220"/>
      <c r="BW4" s="1220"/>
      <c r="BX4" s="1220"/>
      <c r="BY4" s="1220"/>
      <c r="BZ4" s="1220"/>
      <c r="CA4" s="1220"/>
      <c r="CB4" s="1220"/>
      <c r="CC4" s="1220"/>
      <c r="CD4" s="1220"/>
      <c r="CE4" s="1220"/>
      <c r="CF4" s="1220"/>
      <c r="CG4" s="1220"/>
      <c r="CH4" s="1220"/>
      <c r="CI4" s="1220"/>
      <c r="CJ4" s="1220"/>
      <c r="CK4" s="1220"/>
      <c r="CL4" s="1220"/>
      <c r="CM4" s="1220"/>
      <c r="CN4" s="1220"/>
      <c r="CO4" s="1220"/>
      <c r="CP4" s="1220"/>
      <c r="CQ4" s="1220"/>
      <c r="CR4" s="1220"/>
      <c r="CS4" s="1220"/>
      <c r="CT4" s="1220"/>
      <c r="CU4" s="1220"/>
      <c r="CV4" s="1220"/>
      <c r="CW4" s="1220"/>
      <c r="CX4" s="1220"/>
      <c r="CY4" s="1220"/>
      <c r="CZ4" s="1220"/>
      <c r="DA4" s="1220"/>
      <c r="DB4" s="1220"/>
      <c r="DC4" s="1220"/>
      <c r="DD4" s="1220"/>
      <c r="DE4" s="1220"/>
    </row>
    <row r="5" spans="1:109" s="259" customFormat="1" x14ac:dyDescent="0.15">
      <c r="A5" s="1220"/>
      <c r="B5" s="1220"/>
      <c r="C5" s="1220"/>
      <c r="D5" s="1220"/>
      <c r="E5" s="1220"/>
      <c r="F5" s="1220"/>
      <c r="G5" s="1220"/>
      <c r="H5" s="1220"/>
      <c r="I5" s="1220"/>
      <c r="J5" s="1220"/>
      <c r="K5" s="1220"/>
      <c r="L5" s="1220"/>
      <c r="M5" s="1220"/>
      <c r="N5" s="1220"/>
      <c r="O5" s="1220"/>
      <c r="P5" s="1220"/>
      <c r="Q5" s="1220"/>
      <c r="R5" s="1220"/>
      <c r="S5" s="1220"/>
      <c r="T5" s="1220"/>
      <c r="U5" s="1220"/>
      <c r="V5" s="1220"/>
      <c r="W5" s="1220"/>
      <c r="X5" s="1220"/>
      <c r="Y5" s="1220"/>
      <c r="Z5" s="1220"/>
      <c r="AA5" s="1220"/>
      <c r="AB5" s="1220"/>
      <c r="AC5" s="1220"/>
      <c r="AD5" s="1220"/>
      <c r="AE5" s="1220"/>
      <c r="AF5" s="1220"/>
      <c r="AG5" s="1220"/>
      <c r="AH5" s="1220"/>
      <c r="AI5" s="1220"/>
      <c r="AJ5" s="1220"/>
      <c r="AK5" s="1220"/>
      <c r="AL5" s="1220"/>
      <c r="AM5" s="1220"/>
      <c r="AN5" s="1220"/>
      <c r="AO5" s="1220"/>
      <c r="AP5" s="1220"/>
      <c r="AQ5" s="1220"/>
      <c r="AR5" s="1220"/>
      <c r="AS5" s="1220"/>
      <c r="AT5" s="1220"/>
      <c r="AU5" s="1220"/>
      <c r="AV5" s="1220"/>
      <c r="AW5" s="1220"/>
      <c r="AX5" s="1220"/>
      <c r="AY5" s="1220"/>
      <c r="AZ5" s="1220"/>
      <c r="BA5" s="1220"/>
      <c r="BB5" s="1220"/>
      <c r="BC5" s="1220"/>
      <c r="BD5" s="1220"/>
      <c r="BE5" s="1220"/>
      <c r="BF5" s="1220"/>
      <c r="BG5" s="1220"/>
      <c r="BH5" s="1220"/>
      <c r="BI5" s="1220"/>
      <c r="BJ5" s="1220"/>
      <c r="BK5" s="1220"/>
      <c r="BL5" s="1220"/>
      <c r="BM5" s="1220"/>
      <c r="BN5" s="1220"/>
      <c r="BO5" s="1220"/>
      <c r="BP5" s="1220"/>
      <c r="BQ5" s="1220"/>
      <c r="BR5" s="1220"/>
      <c r="BS5" s="1220"/>
      <c r="BT5" s="1220"/>
      <c r="BU5" s="1220"/>
      <c r="BV5" s="1220"/>
      <c r="BW5" s="1220"/>
      <c r="BX5" s="1220"/>
      <c r="BY5" s="1220"/>
      <c r="BZ5" s="1220"/>
      <c r="CA5" s="1220"/>
      <c r="CB5" s="1220"/>
      <c r="CC5" s="1220"/>
      <c r="CD5" s="1220"/>
      <c r="CE5" s="1220"/>
      <c r="CF5" s="1220"/>
      <c r="CG5" s="1220"/>
      <c r="CH5" s="1220"/>
      <c r="CI5" s="1220"/>
      <c r="CJ5" s="1220"/>
      <c r="CK5" s="1220"/>
      <c r="CL5" s="1220"/>
      <c r="CM5" s="1220"/>
      <c r="CN5" s="1220"/>
      <c r="CO5" s="1220"/>
      <c r="CP5" s="1220"/>
      <c r="CQ5" s="1220"/>
      <c r="CR5" s="1220"/>
      <c r="CS5" s="1220"/>
      <c r="CT5" s="1220"/>
      <c r="CU5" s="1220"/>
      <c r="CV5" s="1220"/>
      <c r="CW5" s="1220"/>
      <c r="CX5" s="1220"/>
      <c r="CY5" s="1220"/>
      <c r="CZ5" s="1220"/>
      <c r="DA5" s="1220"/>
      <c r="DB5" s="1220"/>
      <c r="DC5" s="1220"/>
      <c r="DD5" s="1220"/>
      <c r="DE5" s="1220"/>
    </row>
    <row r="6" spans="1:109" s="259" customFormat="1" x14ac:dyDescent="0.15">
      <c r="A6" s="1220"/>
      <c r="B6" s="1220"/>
      <c r="C6" s="1220"/>
      <c r="D6" s="1220"/>
      <c r="E6" s="1220"/>
      <c r="F6" s="1220"/>
      <c r="G6" s="1220"/>
      <c r="H6" s="1220"/>
      <c r="I6" s="1220"/>
      <c r="J6" s="1220"/>
      <c r="K6" s="1220"/>
      <c r="L6" s="1220"/>
      <c r="M6" s="1220"/>
      <c r="N6" s="1220"/>
      <c r="O6" s="1220"/>
      <c r="P6" s="1220"/>
      <c r="Q6" s="1220"/>
      <c r="R6" s="1220"/>
      <c r="S6" s="1220"/>
      <c r="T6" s="1220"/>
      <c r="U6" s="1220"/>
      <c r="V6" s="1220"/>
      <c r="W6" s="1220"/>
      <c r="X6" s="1220"/>
      <c r="Y6" s="1220"/>
      <c r="Z6" s="1220"/>
      <c r="AA6" s="1220"/>
      <c r="AB6" s="1220"/>
      <c r="AC6" s="1220"/>
      <c r="AD6" s="1220"/>
      <c r="AE6" s="1220"/>
      <c r="AF6" s="1220"/>
      <c r="AG6" s="1220"/>
      <c r="AH6" s="1220"/>
      <c r="AI6" s="1220"/>
      <c r="AJ6" s="1220"/>
      <c r="AK6" s="1220"/>
      <c r="AL6" s="1220"/>
      <c r="AM6" s="1220"/>
      <c r="AN6" s="1220"/>
      <c r="AO6" s="1220"/>
      <c r="AP6" s="1220"/>
      <c r="AQ6" s="1220"/>
      <c r="AR6" s="1220"/>
      <c r="AS6" s="1220"/>
      <c r="AT6" s="1220"/>
      <c r="AU6" s="1220"/>
      <c r="AV6" s="1220"/>
      <c r="AW6" s="1220"/>
      <c r="AX6" s="1220"/>
      <c r="AY6" s="1220"/>
      <c r="AZ6" s="1220"/>
      <c r="BA6" s="1220"/>
      <c r="BB6" s="1220"/>
      <c r="BC6" s="1220"/>
      <c r="BD6" s="1220"/>
      <c r="BE6" s="1220"/>
      <c r="BF6" s="1220"/>
      <c r="BG6" s="1220"/>
      <c r="BH6" s="1220"/>
      <c r="BI6" s="1220"/>
      <c r="BJ6" s="1220"/>
      <c r="BK6" s="1220"/>
      <c r="BL6" s="1220"/>
      <c r="BM6" s="1220"/>
      <c r="BN6" s="1220"/>
      <c r="BO6" s="1220"/>
      <c r="BP6" s="1220"/>
      <c r="BQ6" s="1220"/>
      <c r="BR6" s="1220"/>
      <c r="BS6" s="1220"/>
      <c r="BT6" s="1220"/>
      <c r="BU6" s="1220"/>
      <c r="BV6" s="1220"/>
      <c r="BW6" s="1220"/>
      <c r="BX6" s="1220"/>
      <c r="BY6" s="1220"/>
      <c r="BZ6" s="1220"/>
      <c r="CA6" s="1220"/>
      <c r="CB6" s="1220"/>
      <c r="CC6" s="1220"/>
      <c r="CD6" s="1220"/>
      <c r="CE6" s="1220"/>
      <c r="CF6" s="1220"/>
      <c r="CG6" s="1220"/>
      <c r="CH6" s="1220"/>
      <c r="CI6" s="1220"/>
      <c r="CJ6" s="1220"/>
      <c r="CK6" s="1220"/>
      <c r="CL6" s="1220"/>
      <c r="CM6" s="1220"/>
      <c r="CN6" s="1220"/>
      <c r="CO6" s="1220"/>
      <c r="CP6" s="1220"/>
      <c r="CQ6" s="1220"/>
      <c r="CR6" s="1220"/>
      <c r="CS6" s="1220"/>
      <c r="CT6" s="1220"/>
      <c r="CU6" s="1220"/>
      <c r="CV6" s="1220"/>
      <c r="CW6" s="1220"/>
      <c r="CX6" s="1220"/>
      <c r="CY6" s="1220"/>
      <c r="CZ6" s="1220"/>
      <c r="DA6" s="1220"/>
      <c r="DB6" s="1220"/>
      <c r="DC6" s="1220"/>
      <c r="DD6" s="1220"/>
      <c r="DE6" s="1220"/>
    </row>
    <row r="7" spans="1:109" s="259" customFormat="1" x14ac:dyDescent="0.15">
      <c r="A7" s="1220"/>
      <c r="B7" s="1220"/>
      <c r="C7" s="1220"/>
      <c r="D7" s="1220"/>
      <c r="E7" s="1220"/>
      <c r="F7" s="1220"/>
      <c r="G7" s="1220"/>
      <c r="H7" s="1220"/>
      <c r="I7" s="1220"/>
      <c r="J7" s="1220"/>
      <c r="K7" s="1220"/>
      <c r="L7" s="1220"/>
      <c r="M7" s="1220"/>
      <c r="N7" s="1220"/>
      <c r="O7" s="1220"/>
      <c r="P7" s="1220"/>
      <c r="Q7" s="1220"/>
      <c r="R7" s="1220"/>
      <c r="S7" s="1220"/>
      <c r="T7" s="1220"/>
      <c r="U7" s="1220"/>
      <c r="V7" s="1220"/>
      <c r="W7" s="1220"/>
      <c r="X7" s="1220"/>
      <c r="Y7" s="1220"/>
      <c r="Z7" s="1220"/>
      <c r="AA7" s="1220"/>
      <c r="AB7" s="1220"/>
      <c r="AC7" s="1220"/>
      <c r="AD7" s="1220"/>
      <c r="AE7" s="1220"/>
      <c r="AF7" s="1220"/>
      <c r="AG7" s="1220"/>
      <c r="AH7" s="1220"/>
      <c r="AI7" s="1220"/>
      <c r="AJ7" s="1220"/>
      <c r="AK7" s="1220"/>
      <c r="AL7" s="1220"/>
      <c r="AM7" s="1220"/>
      <c r="AN7" s="1220"/>
      <c r="AO7" s="1220"/>
      <c r="AP7" s="1220"/>
      <c r="AQ7" s="1220"/>
      <c r="AR7" s="1220"/>
      <c r="AS7" s="1220"/>
      <c r="AT7" s="1220"/>
      <c r="AU7" s="1220"/>
      <c r="AV7" s="1220"/>
      <c r="AW7" s="1220"/>
      <c r="AX7" s="1220"/>
      <c r="AY7" s="1220"/>
      <c r="AZ7" s="1220"/>
      <c r="BA7" s="1220"/>
      <c r="BB7" s="1220"/>
      <c r="BC7" s="1220"/>
      <c r="BD7" s="1220"/>
      <c r="BE7" s="1220"/>
      <c r="BF7" s="1220"/>
      <c r="BG7" s="1220"/>
      <c r="BH7" s="1220"/>
      <c r="BI7" s="1220"/>
      <c r="BJ7" s="1220"/>
      <c r="BK7" s="1220"/>
      <c r="BL7" s="1220"/>
      <c r="BM7" s="1220"/>
      <c r="BN7" s="1220"/>
      <c r="BO7" s="1220"/>
      <c r="BP7" s="1220"/>
      <c r="BQ7" s="1220"/>
      <c r="BR7" s="1220"/>
      <c r="BS7" s="1220"/>
      <c r="BT7" s="1220"/>
      <c r="BU7" s="1220"/>
      <c r="BV7" s="1220"/>
      <c r="BW7" s="1220"/>
      <c r="BX7" s="1220"/>
      <c r="BY7" s="1220"/>
      <c r="BZ7" s="1220"/>
      <c r="CA7" s="1220"/>
      <c r="CB7" s="1220"/>
      <c r="CC7" s="1220"/>
      <c r="CD7" s="1220"/>
      <c r="CE7" s="1220"/>
      <c r="CF7" s="1220"/>
      <c r="CG7" s="1220"/>
      <c r="CH7" s="1220"/>
      <c r="CI7" s="1220"/>
      <c r="CJ7" s="1220"/>
      <c r="CK7" s="1220"/>
      <c r="CL7" s="1220"/>
      <c r="CM7" s="1220"/>
      <c r="CN7" s="1220"/>
      <c r="CO7" s="1220"/>
      <c r="CP7" s="1220"/>
      <c r="CQ7" s="1220"/>
      <c r="CR7" s="1220"/>
      <c r="CS7" s="1220"/>
      <c r="CT7" s="1220"/>
      <c r="CU7" s="1220"/>
      <c r="CV7" s="1220"/>
      <c r="CW7" s="1220"/>
      <c r="CX7" s="1220"/>
      <c r="CY7" s="1220"/>
      <c r="CZ7" s="1220"/>
      <c r="DA7" s="1220"/>
      <c r="DB7" s="1220"/>
      <c r="DC7" s="1220"/>
      <c r="DD7" s="1220"/>
      <c r="DE7" s="1220"/>
    </row>
    <row r="8" spans="1:109" s="259" customFormat="1" x14ac:dyDescent="0.15">
      <c r="A8" s="1220"/>
      <c r="B8" s="1220"/>
      <c r="C8" s="1220"/>
      <c r="D8" s="1220"/>
      <c r="E8" s="1220"/>
      <c r="F8" s="1220"/>
      <c r="G8" s="1220"/>
      <c r="H8" s="1220"/>
      <c r="I8" s="1220"/>
      <c r="J8" s="1220"/>
      <c r="K8" s="1220"/>
      <c r="L8" s="1220"/>
      <c r="M8" s="1220"/>
      <c r="N8" s="1220"/>
      <c r="O8" s="1220"/>
      <c r="P8" s="1220"/>
      <c r="Q8" s="1220"/>
      <c r="R8" s="1220"/>
      <c r="S8" s="1220"/>
      <c r="T8" s="1220"/>
      <c r="U8" s="1220"/>
      <c r="V8" s="1220"/>
      <c r="W8" s="1220"/>
      <c r="X8" s="1220"/>
      <c r="Y8" s="1220"/>
      <c r="Z8" s="1220"/>
      <c r="AA8" s="1220"/>
      <c r="AB8" s="1220"/>
      <c r="AC8" s="1220"/>
      <c r="AD8" s="1220"/>
      <c r="AE8" s="1220"/>
      <c r="AF8" s="1220"/>
      <c r="AG8" s="1220"/>
      <c r="AH8" s="1220"/>
      <c r="AI8" s="1220"/>
      <c r="AJ8" s="1220"/>
      <c r="AK8" s="1220"/>
      <c r="AL8" s="1220"/>
      <c r="AM8" s="1220"/>
      <c r="AN8" s="1220"/>
      <c r="AO8" s="1220"/>
      <c r="AP8" s="1220"/>
      <c r="AQ8" s="1220"/>
      <c r="AR8" s="1220"/>
      <c r="AS8" s="1220"/>
      <c r="AT8" s="1220"/>
      <c r="AU8" s="1220"/>
      <c r="AV8" s="1220"/>
      <c r="AW8" s="1220"/>
      <c r="AX8" s="1220"/>
      <c r="AY8" s="1220"/>
      <c r="AZ8" s="1220"/>
      <c r="BA8" s="1220"/>
      <c r="BB8" s="1220"/>
      <c r="BC8" s="1220"/>
      <c r="BD8" s="1220"/>
      <c r="BE8" s="1220"/>
      <c r="BF8" s="1220"/>
      <c r="BG8" s="1220"/>
      <c r="BH8" s="1220"/>
      <c r="BI8" s="1220"/>
      <c r="BJ8" s="1220"/>
      <c r="BK8" s="1220"/>
      <c r="BL8" s="1220"/>
      <c r="BM8" s="1220"/>
      <c r="BN8" s="1220"/>
      <c r="BO8" s="1220"/>
      <c r="BP8" s="1220"/>
      <c r="BQ8" s="1220"/>
      <c r="BR8" s="1220"/>
      <c r="BS8" s="1220"/>
      <c r="BT8" s="1220"/>
      <c r="BU8" s="1220"/>
      <c r="BV8" s="1220"/>
      <c r="BW8" s="1220"/>
      <c r="BX8" s="1220"/>
      <c r="BY8" s="1220"/>
      <c r="BZ8" s="1220"/>
      <c r="CA8" s="1220"/>
      <c r="CB8" s="1220"/>
      <c r="CC8" s="1220"/>
      <c r="CD8" s="1220"/>
      <c r="CE8" s="1220"/>
      <c r="CF8" s="1220"/>
      <c r="CG8" s="1220"/>
      <c r="CH8" s="1220"/>
      <c r="CI8" s="1220"/>
      <c r="CJ8" s="1220"/>
      <c r="CK8" s="1220"/>
      <c r="CL8" s="1220"/>
      <c r="CM8" s="1220"/>
      <c r="CN8" s="1220"/>
      <c r="CO8" s="1220"/>
      <c r="CP8" s="1220"/>
      <c r="CQ8" s="1220"/>
      <c r="CR8" s="1220"/>
      <c r="CS8" s="1220"/>
      <c r="CT8" s="1220"/>
      <c r="CU8" s="1220"/>
      <c r="CV8" s="1220"/>
      <c r="CW8" s="1220"/>
      <c r="CX8" s="1220"/>
      <c r="CY8" s="1220"/>
      <c r="CZ8" s="1220"/>
      <c r="DA8" s="1220"/>
      <c r="DB8" s="1220"/>
      <c r="DC8" s="1220"/>
      <c r="DD8" s="1220"/>
      <c r="DE8" s="1220"/>
    </row>
    <row r="9" spans="1:109" s="259" customFormat="1" x14ac:dyDescent="0.15">
      <c r="A9" s="1220"/>
      <c r="B9" s="1220"/>
      <c r="C9" s="1220"/>
      <c r="D9" s="1220"/>
      <c r="E9" s="1220"/>
      <c r="F9" s="1220"/>
      <c r="G9" s="1220"/>
      <c r="H9" s="1220"/>
      <c r="I9" s="1220"/>
      <c r="J9" s="1220"/>
      <c r="K9" s="1220"/>
      <c r="L9" s="1220"/>
      <c r="M9" s="1220"/>
      <c r="N9" s="1220"/>
      <c r="O9" s="1220"/>
      <c r="P9" s="1220"/>
      <c r="Q9" s="1220"/>
      <c r="R9" s="1220"/>
      <c r="S9" s="1220"/>
      <c r="T9" s="1220"/>
      <c r="U9" s="1220"/>
      <c r="V9" s="1220"/>
      <c r="W9" s="1220"/>
      <c r="X9" s="1220"/>
      <c r="Y9" s="1220"/>
      <c r="Z9" s="1220"/>
      <c r="AA9" s="1220"/>
      <c r="AB9" s="1220"/>
      <c r="AC9" s="1220"/>
      <c r="AD9" s="1220"/>
      <c r="AE9" s="1220"/>
      <c r="AF9" s="1220"/>
      <c r="AG9" s="1220"/>
      <c r="AH9" s="1220"/>
      <c r="AI9" s="1220"/>
      <c r="AJ9" s="1220"/>
      <c r="AK9" s="1220"/>
      <c r="AL9" s="1220"/>
      <c r="AM9" s="1220"/>
      <c r="AN9" s="1220"/>
      <c r="AO9" s="1220"/>
      <c r="AP9" s="1220"/>
      <c r="AQ9" s="1220"/>
      <c r="AR9" s="1220"/>
      <c r="AS9" s="1220"/>
      <c r="AT9" s="1220"/>
      <c r="AU9" s="1220"/>
      <c r="AV9" s="1220"/>
      <c r="AW9" s="1220"/>
      <c r="AX9" s="1220"/>
      <c r="AY9" s="1220"/>
      <c r="AZ9" s="1220"/>
      <c r="BA9" s="1220"/>
      <c r="BB9" s="1220"/>
      <c r="BC9" s="1220"/>
      <c r="BD9" s="1220"/>
      <c r="BE9" s="1220"/>
      <c r="BF9" s="1220"/>
      <c r="BG9" s="1220"/>
      <c r="BH9" s="1220"/>
      <c r="BI9" s="1220"/>
      <c r="BJ9" s="1220"/>
      <c r="BK9" s="1220"/>
      <c r="BL9" s="1220"/>
      <c r="BM9" s="1220"/>
      <c r="BN9" s="1220"/>
      <c r="BO9" s="1220"/>
      <c r="BP9" s="1220"/>
      <c r="BQ9" s="1220"/>
      <c r="BR9" s="1220"/>
      <c r="BS9" s="1220"/>
      <c r="BT9" s="1220"/>
      <c r="BU9" s="1220"/>
      <c r="BV9" s="1220"/>
      <c r="BW9" s="1220"/>
      <c r="BX9" s="1220"/>
      <c r="BY9" s="1220"/>
      <c r="BZ9" s="1220"/>
      <c r="CA9" s="1220"/>
      <c r="CB9" s="1220"/>
      <c r="CC9" s="1220"/>
      <c r="CD9" s="1220"/>
      <c r="CE9" s="1220"/>
      <c r="CF9" s="1220"/>
      <c r="CG9" s="1220"/>
      <c r="CH9" s="1220"/>
      <c r="CI9" s="1220"/>
      <c r="CJ9" s="1220"/>
      <c r="CK9" s="1220"/>
      <c r="CL9" s="1220"/>
      <c r="CM9" s="1220"/>
      <c r="CN9" s="1220"/>
      <c r="CO9" s="1220"/>
      <c r="CP9" s="1220"/>
      <c r="CQ9" s="1220"/>
      <c r="CR9" s="1220"/>
      <c r="CS9" s="1220"/>
      <c r="CT9" s="1220"/>
      <c r="CU9" s="1220"/>
      <c r="CV9" s="1220"/>
      <c r="CW9" s="1220"/>
      <c r="CX9" s="1220"/>
      <c r="CY9" s="1220"/>
      <c r="CZ9" s="1220"/>
      <c r="DA9" s="1220"/>
      <c r="DB9" s="1220"/>
      <c r="DC9" s="1220"/>
      <c r="DD9" s="1220"/>
      <c r="DE9" s="1220"/>
    </row>
    <row r="10" spans="1:109" s="259" customFormat="1" x14ac:dyDescent="0.15">
      <c r="A10" s="1220"/>
      <c r="B10" s="1220"/>
      <c r="C10" s="1220"/>
      <c r="D10" s="1220"/>
      <c r="E10" s="1220"/>
      <c r="F10" s="1220"/>
      <c r="G10" s="1220"/>
      <c r="H10" s="1220"/>
      <c r="I10" s="1220"/>
      <c r="J10" s="1220"/>
      <c r="K10" s="1220"/>
      <c r="L10" s="1220"/>
      <c r="M10" s="1220"/>
      <c r="N10" s="1220"/>
      <c r="O10" s="1220"/>
      <c r="P10" s="1220"/>
      <c r="Q10" s="1220"/>
      <c r="R10" s="1220"/>
      <c r="S10" s="1220"/>
      <c r="T10" s="1220"/>
      <c r="U10" s="1220"/>
      <c r="V10" s="1220"/>
      <c r="W10" s="1220"/>
      <c r="X10" s="1220"/>
      <c r="Y10" s="1220"/>
      <c r="Z10" s="1220"/>
      <c r="AA10" s="1220"/>
      <c r="AB10" s="1220"/>
      <c r="AC10" s="1220"/>
      <c r="AD10" s="1220"/>
      <c r="AE10" s="1220"/>
      <c r="AF10" s="1220"/>
      <c r="AG10" s="1220"/>
      <c r="AH10" s="1220"/>
      <c r="AI10" s="1220"/>
      <c r="AJ10" s="1220"/>
      <c r="AK10" s="1220"/>
      <c r="AL10" s="1220"/>
      <c r="AM10" s="1220"/>
      <c r="AN10" s="1220"/>
      <c r="AO10" s="1220"/>
      <c r="AP10" s="1220"/>
      <c r="AQ10" s="1220"/>
      <c r="AR10" s="1220"/>
      <c r="AS10" s="1220"/>
      <c r="AT10" s="1220"/>
      <c r="AU10" s="1220"/>
      <c r="AV10" s="1220"/>
      <c r="AW10" s="1220"/>
      <c r="AX10" s="1220"/>
      <c r="AY10" s="1220"/>
      <c r="AZ10" s="1220"/>
      <c r="BA10" s="1220"/>
      <c r="BB10" s="1220"/>
      <c r="BC10" s="1220"/>
      <c r="BD10" s="1220"/>
      <c r="BE10" s="1220"/>
      <c r="BF10" s="1220"/>
      <c r="BG10" s="1220"/>
      <c r="BH10" s="1220"/>
      <c r="BI10" s="1220"/>
      <c r="BJ10" s="1220"/>
      <c r="BK10" s="1220"/>
      <c r="BL10" s="1220"/>
      <c r="BM10" s="1220"/>
      <c r="BN10" s="1220"/>
      <c r="BO10" s="1220"/>
      <c r="BP10" s="1220"/>
      <c r="BQ10" s="1220"/>
      <c r="BR10" s="1220"/>
      <c r="BS10" s="1220"/>
      <c r="BT10" s="1220"/>
      <c r="BU10" s="1220"/>
      <c r="BV10" s="1220"/>
      <c r="BW10" s="1220"/>
      <c r="BX10" s="1220"/>
      <c r="BY10" s="1220"/>
      <c r="BZ10" s="1220"/>
      <c r="CA10" s="1220"/>
      <c r="CB10" s="1220"/>
      <c r="CC10" s="1220"/>
      <c r="CD10" s="1220"/>
      <c r="CE10" s="1220"/>
      <c r="CF10" s="1220"/>
      <c r="CG10" s="1220"/>
      <c r="CH10" s="1220"/>
      <c r="CI10" s="1220"/>
      <c r="CJ10" s="1220"/>
      <c r="CK10" s="1220"/>
      <c r="CL10" s="1220"/>
      <c r="CM10" s="1220"/>
      <c r="CN10" s="1220"/>
      <c r="CO10" s="1220"/>
      <c r="CP10" s="1220"/>
      <c r="CQ10" s="1220"/>
      <c r="CR10" s="1220"/>
      <c r="CS10" s="1220"/>
      <c r="CT10" s="1220"/>
      <c r="CU10" s="1220"/>
      <c r="CV10" s="1220"/>
      <c r="CW10" s="1220"/>
      <c r="CX10" s="1220"/>
      <c r="CY10" s="1220"/>
      <c r="CZ10" s="1220"/>
      <c r="DA10" s="1220"/>
      <c r="DB10" s="1220"/>
      <c r="DC10" s="1220"/>
      <c r="DD10" s="1220"/>
      <c r="DE10" s="1220"/>
    </row>
    <row r="11" spans="1:109" s="259" customFormat="1" x14ac:dyDescent="0.15">
      <c r="A11" s="1220"/>
      <c r="B11" s="1220"/>
      <c r="C11" s="1220"/>
      <c r="D11" s="1220"/>
      <c r="E11" s="1220"/>
      <c r="F11" s="1220"/>
      <c r="G11" s="1220"/>
      <c r="H11" s="1220"/>
      <c r="I11" s="1220"/>
      <c r="J11" s="1220"/>
      <c r="K11" s="1220"/>
      <c r="L11" s="1220"/>
      <c r="M11" s="1220"/>
      <c r="N11" s="1220"/>
      <c r="O11" s="1220"/>
      <c r="P11" s="1220"/>
      <c r="Q11" s="1220"/>
      <c r="R11" s="1220"/>
      <c r="S11" s="1220"/>
      <c r="T11" s="1220"/>
      <c r="U11" s="1220"/>
      <c r="V11" s="1220"/>
      <c r="W11" s="1220"/>
      <c r="X11" s="1220"/>
      <c r="Y11" s="1220"/>
      <c r="Z11" s="1220"/>
      <c r="AA11" s="1220"/>
      <c r="AB11" s="1220"/>
      <c r="AC11" s="1220"/>
      <c r="AD11" s="1220"/>
      <c r="AE11" s="1220"/>
      <c r="AF11" s="1220"/>
      <c r="AG11" s="1220"/>
      <c r="AH11" s="1220"/>
      <c r="AI11" s="1220"/>
      <c r="AJ11" s="1220"/>
      <c r="AK11" s="1220"/>
      <c r="AL11" s="1220"/>
      <c r="AM11" s="1220"/>
      <c r="AN11" s="1220"/>
      <c r="AO11" s="1220"/>
      <c r="AP11" s="1220"/>
      <c r="AQ11" s="1220"/>
      <c r="AR11" s="1220"/>
      <c r="AS11" s="1220"/>
      <c r="AT11" s="1220"/>
      <c r="AU11" s="1220"/>
      <c r="AV11" s="1220"/>
      <c r="AW11" s="1220"/>
      <c r="AX11" s="1220"/>
      <c r="AY11" s="1220"/>
      <c r="AZ11" s="1220"/>
      <c r="BA11" s="1220"/>
      <c r="BB11" s="1220"/>
      <c r="BC11" s="1220"/>
      <c r="BD11" s="1220"/>
      <c r="BE11" s="1220"/>
      <c r="BF11" s="1220"/>
      <c r="BG11" s="1220"/>
      <c r="BH11" s="1220"/>
      <c r="BI11" s="1220"/>
      <c r="BJ11" s="1220"/>
      <c r="BK11" s="1220"/>
      <c r="BL11" s="1220"/>
      <c r="BM11" s="1220"/>
      <c r="BN11" s="1220"/>
      <c r="BO11" s="1220"/>
      <c r="BP11" s="1220"/>
      <c r="BQ11" s="1220"/>
      <c r="BR11" s="1220"/>
      <c r="BS11" s="1220"/>
      <c r="BT11" s="1220"/>
      <c r="BU11" s="1220"/>
      <c r="BV11" s="1220"/>
      <c r="BW11" s="1220"/>
      <c r="BX11" s="1220"/>
      <c r="BY11" s="1220"/>
      <c r="BZ11" s="1220"/>
      <c r="CA11" s="1220"/>
      <c r="CB11" s="1220"/>
      <c r="CC11" s="1220"/>
      <c r="CD11" s="1220"/>
      <c r="CE11" s="1220"/>
      <c r="CF11" s="1220"/>
      <c r="CG11" s="1220"/>
      <c r="CH11" s="1220"/>
      <c r="CI11" s="1220"/>
      <c r="CJ11" s="1220"/>
      <c r="CK11" s="1220"/>
      <c r="CL11" s="1220"/>
      <c r="CM11" s="1220"/>
      <c r="CN11" s="1220"/>
      <c r="CO11" s="1220"/>
      <c r="CP11" s="1220"/>
      <c r="CQ11" s="1220"/>
      <c r="CR11" s="1220"/>
      <c r="CS11" s="1220"/>
      <c r="CT11" s="1220"/>
      <c r="CU11" s="1220"/>
      <c r="CV11" s="1220"/>
      <c r="CW11" s="1220"/>
      <c r="CX11" s="1220"/>
      <c r="CY11" s="1220"/>
      <c r="CZ11" s="1220"/>
      <c r="DA11" s="1220"/>
      <c r="DB11" s="1220"/>
      <c r="DC11" s="1220"/>
      <c r="DD11" s="1220"/>
      <c r="DE11" s="1220"/>
    </row>
    <row r="12" spans="1:109" s="259" customFormat="1" x14ac:dyDescent="0.15">
      <c r="A12" s="1220"/>
      <c r="B12" s="1220"/>
      <c r="C12" s="1220"/>
      <c r="D12" s="1220"/>
      <c r="E12" s="1220"/>
      <c r="F12" s="1220"/>
      <c r="G12" s="1220"/>
      <c r="H12" s="1220"/>
      <c r="I12" s="1220"/>
      <c r="J12" s="1220"/>
      <c r="K12" s="1220"/>
      <c r="L12" s="1220"/>
      <c r="M12" s="1220"/>
      <c r="N12" s="1220"/>
      <c r="O12" s="1220"/>
      <c r="P12" s="1220"/>
      <c r="Q12" s="1220"/>
      <c r="R12" s="1220"/>
      <c r="S12" s="1220"/>
      <c r="T12" s="1220"/>
      <c r="U12" s="1220"/>
      <c r="V12" s="1220"/>
      <c r="W12" s="1220"/>
      <c r="X12" s="1220"/>
      <c r="Y12" s="1220"/>
      <c r="Z12" s="1220"/>
      <c r="AA12" s="1220"/>
      <c r="AB12" s="1220"/>
      <c r="AC12" s="1220"/>
      <c r="AD12" s="1220"/>
      <c r="AE12" s="1220"/>
      <c r="AF12" s="1220"/>
      <c r="AG12" s="1220"/>
      <c r="AH12" s="1220"/>
      <c r="AI12" s="1220"/>
      <c r="AJ12" s="1220"/>
      <c r="AK12" s="1220"/>
      <c r="AL12" s="1220"/>
      <c r="AM12" s="1220"/>
      <c r="AN12" s="1220"/>
      <c r="AO12" s="1220"/>
      <c r="AP12" s="1220"/>
      <c r="AQ12" s="1220"/>
      <c r="AR12" s="1220"/>
      <c r="AS12" s="1220"/>
      <c r="AT12" s="1220"/>
      <c r="AU12" s="1220"/>
      <c r="AV12" s="1220"/>
      <c r="AW12" s="1220"/>
      <c r="AX12" s="1220"/>
      <c r="AY12" s="1220"/>
      <c r="AZ12" s="1220"/>
      <c r="BA12" s="1220"/>
      <c r="BB12" s="1220"/>
      <c r="BC12" s="1220"/>
      <c r="BD12" s="1220"/>
      <c r="BE12" s="1220"/>
      <c r="BF12" s="1220"/>
      <c r="BG12" s="1220"/>
      <c r="BH12" s="1220"/>
      <c r="BI12" s="1220"/>
      <c r="BJ12" s="1220"/>
      <c r="BK12" s="1220"/>
      <c r="BL12" s="1220"/>
      <c r="BM12" s="1220"/>
      <c r="BN12" s="1220"/>
      <c r="BO12" s="1220"/>
      <c r="BP12" s="1220"/>
      <c r="BQ12" s="1220"/>
      <c r="BR12" s="1220"/>
      <c r="BS12" s="1220"/>
      <c r="BT12" s="1220"/>
      <c r="BU12" s="1220"/>
      <c r="BV12" s="1220"/>
      <c r="BW12" s="1220"/>
      <c r="BX12" s="1220"/>
      <c r="BY12" s="1220"/>
      <c r="BZ12" s="1220"/>
      <c r="CA12" s="1220"/>
      <c r="CB12" s="1220"/>
      <c r="CC12" s="1220"/>
      <c r="CD12" s="1220"/>
      <c r="CE12" s="1220"/>
      <c r="CF12" s="1220"/>
      <c r="CG12" s="1220"/>
      <c r="CH12" s="1220"/>
      <c r="CI12" s="1220"/>
      <c r="CJ12" s="1220"/>
      <c r="CK12" s="1220"/>
      <c r="CL12" s="1220"/>
      <c r="CM12" s="1220"/>
      <c r="CN12" s="1220"/>
      <c r="CO12" s="1220"/>
      <c r="CP12" s="1220"/>
      <c r="CQ12" s="1220"/>
      <c r="CR12" s="1220"/>
      <c r="CS12" s="1220"/>
      <c r="CT12" s="1220"/>
      <c r="CU12" s="1220"/>
      <c r="CV12" s="1220"/>
      <c r="CW12" s="1220"/>
      <c r="CX12" s="1220"/>
      <c r="CY12" s="1220"/>
      <c r="CZ12" s="1220"/>
      <c r="DA12" s="1220"/>
      <c r="DB12" s="1220"/>
      <c r="DC12" s="1220"/>
      <c r="DD12" s="1220"/>
      <c r="DE12" s="1220"/>
    </row>
    <row r="13" spans="1:109" s="259" customFormat="1" x14ac:dyDescent="0.15">
      <c r="A13" s="1220"/>
      <c r="B13" s="1220"/>
      <c r="C13" s="1220"/>
      <c r="D13" s="1220"/>
      <c r="E13" s="1220"/>
      <c r="F13" s="1220"/>
      <c r="G13" s="1220"/>
      <c r="H13" s="1220"/>
      <c r="I13" s="1220"/>
      <c r="J13" s="1220"/>
      <c r="K13" s="1220"/>
      <c r="L13" s="1220"/>
      <c r="M13" s="1220"/>
      <c r="N13" s="1220"/>
      <c r="O13" s="1220"/>
      <c r="P13" s="1220"/>
      <c r="Q13" s="1220"/>
      <c r="R13" s="1220"/>
      <c r="S13" s="1220"/>
      <c r="T13" s="1220"/>
      <c r="U13" s="1220"/>
      <c r="V13" s="1220"/>
      <c r="W13" s="1220"/>
      <c r="X13" s="1220"/>
      <c r="Y13" s="1220"/>
      <c r="Z13" s="1220"/>
      <c r="AA13" s="1220"/>
      <c r="AB13" s="1220"/>
      <c r="AC13" s="1220"/>
      <c r="AD13" s="1220"/>
      <c r="AE13" s="1220"/>
      <c r="AF13" s="1220"/>
      <c r="AG13" s="1220"/>
      <c r="AH13" s="1220"/>
      <c r="AI13" s="1220"/>
      <c r="AJ13" s="1220"/>
      <c r="AK13" s="1220"/>
      <c r="AL13" s="1220"/>
      <c r="AM13" s="1220"/>
      <c r="AN13" s="1220"/>
      <c r="AO13" s="1220"/>
      <c r="AP13" s="1220"/>
      <c r="AQ13" s="1220"/>
      <c r="AR13" s="1220"/>
      <c r="AS13" s="1220"/>
      <c r="AT13" s="1220"/>
      <c r="AU13" s="1220"/>
      <c r="AV13" s="1220"/>
      <c r="AW13" s="1220"/>
      <c r="AX13" s="1220"/>
      <c r="AY13" s="1220"/>
      <c r="AZ13" s="1220"/>
      <c r="BA13" s="1220"/>
      <c r="BB13" s="1220"/>
      <c r="BC13" s="1220"/>
      <c r="BD13" s="1220"/>
      <c r="BE13" s="1220"/>
      <c r="BF13" s="1220"/>
      <c r="BG13" s="1220"/>
      <c r="BH13" s="1220"/>
      <c r="BI13" s="1220"/>
      <c r="BJ13" s="1220"/>
      <c r="BK13" s="1220"/>
      <c r="BL13" s="1220"/>
      <c r="BM13" s="1220"/>
      <c r="BN13" s="1220"/>
      <c r="BO13" s="1220"/>
      <c r="BP13" s="1220"/>
      <c r="BQ13" s="1220"/>
      <c r="BR13" s="1220"/>
      <c r="BS13" s="1220"/>
      <c r="BT13" s="1220"/>
      <c r="BU13" s="1220"/>
      <c r="BV13" s="1220"/>
      <c r="BW13" s="1220"/>
      <c r="BX13" s="1220"/>
      <c r="BY13" s="1220"/>
      <c r="BZ13" s="1220"/>
      <c r="CA13" s="1220"/>
      <c r="CB13" s="1220"/>
      <c r="CC13" s="1220"/>
      <c r="CD13" s="1220"/>
      <c r="CE13" s="1220"/>
      <c r="CF13" s="1220"/>
      <c r="CG13" s="1220"/>
      <c r="CH13" s="1220"/>
      <c r="CI13" s="1220"/>
      <c r="CJ13" s="1220"/>
      <c r="CK13" s="1220"/>
      <c r="CL13" s="1220"/>
      <c r="CM13" s="1220"/>
      <c r="CN13" s="1220"/>
      <c r="CO13" s="1220"/>
      <c r="CP13" s="1220"/>
      <c r="CQ13" s="1220"/>
      <c r="CR13" s="1220"/>
      <c r="CS13" s="1220"/>
      <c r="CT13" s="1220"/>
      <c r="CU13" s="1220"/>
      <c r="CV13" s="1220"/>
      <c r="CW13" s="1220"/>
      <c r="CX13" s="1220"/>
      <c r="CY13" s="1220"/>
      <c r="CZ13" s="1220"/>
      <c r="DA13" s="1220"/>
      <c r="DB13" s="1220"/>
      <c r="DC13" s="1220"/>
      <c r="DD13" s="1220"/>
      <c r="DE13" s="1220"/>
    </row>
    <row r="14" spans="1:109" s="259" customFormat="1" x14ac:dyDescent="0.15">
      <c r="A14" s="1220"/>
      <c r="B14" s="1220"/>
      <c r="C14" s="1220"/>
      <c r="D14" s="1220"/>
      <c r="E14" s="1220"/>
      <c r="F14" s="1220"/>
      <c r="G14" s="1220"/>
      <c r="H14" s="1220"/>
      <c r="I14" s="1220"/>
      <c r="J14" s="1220"/>
      <c r="K14" s="1220"/>
      <c r="L14" s="1220"/>
      <c r="M14" s="1220"/>
      <c r="N14" s="1220"/>
      <c r="O14" s="1220"/>
      <c r="P14" s="1220"/>
      <c r="Q14" s="1220"/>
      <c r="R14" s="1220"/>
      <c r="S14" s="1220"/>
      <c r="T14" s="1220"/>
      <c r="U14" s="1220"/>
      <c r="V14" s="1220"/>
      <c r="W14" s="1220"/>
      <c r="X14" s="1220"/>
      <c r="Y14" s="1220"/>
      <c r="Z14" s="1220"/>
      <c r="AA14" s="1220"/>
      <c r="AB14" s="1220"/>
      <c r="AC14" s="1220"/>
      <c r="AD14" s="1220"/>
      <c r="AE14" s="1220"/>
      <c r="AF14" s="1220"/>
      <c r="AG14" s="1220"/>
      <c r="AH14" s="1220"/>
      <c r="AI14" s="1220"/>
      <c r="AJ14" s="1220"/>
      <c r="AK14" s="1220"/>
      <c r="AL14" s="1220"/>
      <c r="AM14" s="1220"/>
      <c r="AN14" s="1220"/>
      <c r="AO14" s="1220"/>
      <c r="AP14" s="1220"/>
      <c r="AQ14" s="1220"/>
      <c r="AR14" s="1220"/>
      <c r="AS14" s="1220"/>
      <c r="AT14" s="1220"/>
      <c r="AU14" s="1220"/>
      <c r="AV14" s="1220"/>
      <c r="AW14" s="1220"/>
      <c r="AX14" s="1220"/>
      <c r="AY14" s="1220"/>
      <c r="AZ14" s="1220"/>
      <c r="BA14" s="1220"/>
      <c r="BB14" s="1220"/>
      <c r="BC14" s="1220"/>
      <c r="BD14" s="1220"/>
      <c r="BE14" s="1220"/>
      <c r="BF14" s="1220"/>
      <c r="BG14" s="1220"/>
      <c r="BH14" s="1220"/>
      <c r="BI14" s="1220"/>
      <c r="BJ14" s="1220"/>
      <c r="BK14" s="1220"/>
      <c r="BL14" s="1220"/>
      <c r="BM14" s="1220"/>
      <c r="BN14" s="1220"/>
      <c r="BO14" s="1220"/>
      <c r="BP14" s="1220"/>
      <c r="BQ14" s="1220"/>
      <c r="BR14" s="1220"/>
      <c r="BS14" s="1220"/>
      <c r="BT14" s="1220"/>
      <c r="BU14" s="1220"/>
      <c r="BV14" s="1220"/>
      <c r="BW14" s="1220"/>
      <c r="BX14" s="1220"/>
      <c r="BY14" s="1220"/>
      <c r="BZ14" s="1220"/>
      <c r="CA14" s="1220"/>
      <c r="CB14" s="1220"/>
      <c r="CC14" s="1220"/>
      <c r="CD14" s="1220"/>
      <c r="CE14" s="1220"/>
      <c r="CF14" s="1220"/>
      <c r="CG14" s="1220"/>
      <c r="CH14" s="1220"/>
      <c r="CI14" s="1220"/>
      <c r="CJ14" s="1220"/>
      <c r="CK14" s="1220"/>
      <c r="CL14" s="1220"/>
      <c r="CM14" s="1220"/>
      <c r="CN14" s="1220"/>
      <c r="CO14" s="1220"/>
      <c r="CP14" s="1220"/>
      <c r="CQ14" s="1220"/>
      <c r="CR14" s="1220"/>
      <c r="CS14" s="1220"/>
      <c r="CT14" s="1220"/>
      <c r="CU14" s="1220"/>
      <c r="CV14" s="1220"/>
      <c r="CW14" s="1220"/>
      <c r="CX14" s="1220"/>
      <c r="CY14" s="1220"/>
      <c r="CZ14" s="1220"/>
      <c r="DA14" s="1220"/>
      <c r="DB14" s="1220"/>
      <c r="DC14" s="1220"/>
      <c r="DD14" s="1220"/>
      <c r="DE14" s="1220"/>
    </row>
    <row r="15" spans="1:109" s="259" customFormat="1" x14ac:dyDescent="0.15">
      <c r="A15" s="1219"/>
      <c r="B15" s="1220"/>
      <c r="C15" s="1220"/>
      <c r="D15" s="1220"/>
      <c r="E15" s="1220"/>
      <c r="F15" s="1220"/>
      <c r="G15" s="1220"/>
      <c r="H15" s="1220"/>
      <c r="I15" s="1220"/>
      <c r="J15" s="1220"/>
      <c r="K15" s="1220"/>
      <c r="L15" s="1220"/>
      <c r="M15" s="1220"/>
      <c r="N15" s="1220"/>
      <c r="O15" s="1220"/>
      <c r="P15" s="1220"/>
      <c r="Q15" s="1220"/>
      <c r="R15" s="1220"/>
      <c r="S15" s="1220"/>
      <c r="T15" s="1220"/>
      <c r="U15" s="1220"/>
      <c r="V15" s="1220"/>
      <c r="W15" s="1220"/>
      <c r="X15" s="1220"/>
      <c r="Y15" s="1220"/>
      <c r="Z15" s="1220"/>
      <c r="AA15" s="1220"/>
      <c r="AB15" s="1220"/>
      <c r="AC15" s="1220"/>
      <c r="AD15" s="1220"/>
      <c r="AE15" s="1220"/>
      <c r="AF15" s="1220"/>
      <c r="AG15" s="1220"/>
      <c r="AH15" s="1220"/>
      <c r="AI15" s="1220"/>
      <c r="AJ15" s="1220"/>
      <c r="AK15" s="1220"/>
      <c r="AL15" s="1220"/>
      <c r="AM15" s="1220"/>
      <c r="AN15" s="1220"/>
      <c r="AO15" s="1220"/>
      <c r="AP15" s="1220"/>
      <c r="AQ15" s="1220"/>
      <c r="AR15" s="1220"/>
      <c r="AS15" s="1220"/>
      <c r="AT15" s="1220"/>
      <c r="AU15" s="1220"/>
      <c r="AV15" s="1220"/>
      <c r="AW15" s="1220"/>
      <c r="AX15" s="1220"/>
      <c r="AY15" s="1220"/>
      <c r="AZ15" s="1220"/>
      <c r="BA15" s="1220"/>
      <c r="BB15" s="1220"/>
      <c r="BC15" s="1220"/>
      <c r="BD15" s="1220"/>
      <c r="BE15" s="1220"/>
      <c r="BF15" s="1220"/>
      <c r="BG15" s="1220"/>
      <c r="BH15" s="1220"/>
      <c r="BI15" s="1220"/>
      <c r="BJ15" s="1220"/>
      <c r="BK15" s="1220"/>
      <c r="BL15" s="1220"/>
      <c r="BM15" s="1220"/>
      <c r="BN15" s="1220"/>
      <c r="BO15" s="1220"/>
      <c r="BP15" s="1220"/>
      <c r="BQ15" s="1220"/>
      <c r="BR15" s="1220"/>
      <c r="BS15" s="1220"/>
      <c r="BT15" s="1220"/>
      <c r="BU15" s="1220"/>
      <c r="BV15" s="1220"/>
      <c r="BW15" s="1220"/>
      <c r="BX15" s="1220"/>
      <c r="BY15" s="1220"/>
      <c r="BZ15" s="1220"/>
      <c r="CA15" s="1220"/>
      <c r="CB15" s="1220"/>
      <c r="CC15" s="1220"/>
      <c r="CD15" s="1220"/>
      <c r="CE15" s="1220"/>
      <c r="CF15" s="1220"/>
      <c r="CG15" s="1220"/>
      <c r="CH15" s="1220"/>
      <c r="CI15" s="1220"/>
      <c r="CJ15" s="1220"/>
      <c r="CK15" s="1220"/>
      <c r="CL15" s="1220"/>
      <c r="CM15" s="1220"/>
      <c r="CN15" s="1220"/>
      <c r="CO15" s="1220"/>
      <c r="CP15" s="1220"/>
      <c r="CQ15" s="1220"/>
      <c r="CR15" s="1220"/>
      <c r="CS15" s="1220"/>
      <c r="CT15" s="1220"/>
      <c r="CU15" s="1220"/>
      <c r="CV15" s="1220"/>
      <c r="CW15" s="1220"/>
      <c r="CX15" s="1220"/>
      <c r="CY15" s="1220"/>
      <c r="CZ15" s="1220"/>
      <c r="DA15" s="1220"/>
      <c r="DB15" s="1220"/>
      <c r="DC15" s="1220"/>
      <c r="DD15" s="1220"/>
      <c r="DE15" s="1220"/>
    </row>
    <row r="16" spans="1:109" s="259" customFormat="1" x14ac:dyDescent="0.15">
      <c r="A16" s="1219"/>
      <c r="B16" s="1220"/>
      <c r="C16" s="1220"/>
      <c r="D16" s="1220"/>
      <c r="E16" s="1220"/>
      <c r="F16" s="1220"/>
      <c r="G16" s="1220"/>
      <c r="H16" s="1220"/>
      <c r="I16" s="1220"/>
      <c r="J16" s="1220"/>
      <c r="K16" s="1220"/>
      <c r="L16" s="1220"/>
      <c r="M16" s="1220"/>
      <c r="N16" s="1220"/>
      <c r="O16" s="1220"/>
      <c r="P16" s="1220"/>
      <c r="Q16" s="1220"/>
      <c r="R16" s="1220"/>
      <c r="S16" s="1220"/>
      <c r="T16" s="1220"/>
      <c r="U16" s="1220"/>
      <c r="V16" s="1220"/>
      <c r="W16" s="1220"/>
      <c r="X16" s="1220"/>
      <c r="Y16" s="1220"/>
      <c r="Z16" s="1220"/>
      <c r="AA16" s="1220"/>
      <c r="AB16" s="1220"/>
      <c r="AC16" s="1220"/>
      <c r="AD16" s="1220"/>
      <c r="AE16" s="1220"/>
      <c r="AF16" s="1220"/>
      <c r="AG16" s="1220"/>
      <c r="AH16" s="1220"/>
      <c r="AI16" s="1220"/>
      <c r="AJ16" s="1220"/>
      <c r="AK16" s="1220"/>
      <c r="AL16" s="1220"/>
      <c r="AM16" s="1220"/>
      <c r="AN16" s="1220"/>
      <c r="AO16" s="1220"/>
      <c r="AP16" s="1220"/>
      <c r="AQ16" s="1220"/>
      <c r="AR16" s="1220"/>
      <c r="AS16" s="1220"/>
      <c r="AT16" s="1220"/>
      <c r="AU16" s="1220"/>
      <c r="AV16" s="1220"/>
      <c r="AW16" s="1220"/>
      <c r="AX16" s="1220"/>
      <c r="AY16" s="1220"/>
      <c r="AZ16" s="1220"/>
      <c r="BA16" s="1220"/>
      <c r="BB16" s="1220"/>
      <c r="BC16" s="1220"/>
      <c r="BD16" s="1220"/>
      <c r="BE16" s="1220"/>
      <c r="BF16" s="1220"/>
      <c r="BG16" s="1220"/>
      <c r="BH16" s="1220"/>
      <c r="BI16" s="1220"/>
      <c r="BJ16" s="1220"/>
      <c r="BK16" s="1220"/>
      <c r="BL16" s="1220"/>
      <c r="BM16" s="1220"/>
      <c r="BN16" s="1220"/>
      <c r="BO16" s="1220"/>
      <c r="BP16" s="1220"/>
      <c r="BQ16" s="1220"/>
      <c r="BR16" s="1220"/>
      <c r="BS16" s="1220"/>
      <c r="BT16" s="1220"/>
      <c r="BU16" s="1220"/>
      <c r="BV16" s="1220"/>
      <c r="BW16" s="1220"/>
      <c r="BX16" s="1220"/>
      <c r="BY16" s="1220"/>
      <c r="BZ16" s="1220"/>
      <c r="CA16" s="1220"/>
      <c r="CB16" s="1220"/>
      <c r="CC16" s="1220"/>
      <c r="CD16" s="1220"/>
      <c r="CE16" s="1220"/>
      <c r="CF16" s="1220"/>
      <c r="CG16" s="1220"/>
      <c r="CH16" s="1220"/>
      <c r="CI16" s="1220"/>
      <c r="CJ16" s="1220"/>
      <c r="CK16" s="1220"/>
      <c r="CL16" s="1220"/>
      <c r="CM16" s="1220"/>
      <c r="CN16" s="1220"/>
      <c r="CO16" s="1220"/>
      <c r="CP16" s="1220"/>
      <c r="CQ16" s="1220"/>
      <c r="CR16" s="1220"/>
      <c r="CS16" s="1220"/>
      <c r="CT16" s="1220"/>
      <c r="CU16" s="1220"/>
      <c r="CV16" s="1220"/>
      <c r="CW16" s="1220"/>
      <c r="CX16" s="1220"/>
      <c r="CY16" s="1220"/>
      <c r="CZ16" s="1220"/>
      <c r="DA16" s="1220"/>
      <c r="DB16" s="1220"/>
      <c r="DC16" s="1220"/>
      <c r="DD16" s="1220"/>
      <c r="DE16" s="1220"/>
    </row>
    <row r="17" spans="1:109" s="259" customFormat="1" x14ac:dyDescent="0.15">
      <c r="A17" s="1219"/>
      <c r="B17" s="1220"/>
      <c r="C17" s="1220"/>
      <c r="D17" s="1220"/>
      <c r="E17" s="1220"/>
      <c r="F17" s="1220"/>
      <c r="G17" s="1220"/>
      <c r="H17" s="1220"/>
      <c r="I17" s="1220"/>
      <c r="J17" s="1220"/>
      <c r="K17" s="1220"/>
      <c r="L17" s="1220"/>
      <c r="M17" s="1220"/>
      <c r="N17" s="1220"/>
      <c r="O17" s="1220"/>
      <c r="P17" s="1220"/>
      <c r="Q17" s="1220"/>
      <c r="R17" s="1220"/>
      <c r="S17" s="1220"/>
      <c r="T17" s="1220"/>
      <c r="U17" s="1220"/>
      <c r="V17" s="1220"/>
      <c r="W17" s="1220"/>
      <c r="X17" s="1220"/>
      <c r="Y17" s="1220"/>
      <c r="Z17" s="1220"/>
      <c r="AA17" s="1220"/>
      <c r="AB17" s="1220"/>
      <c r="AC17" s="1220"/>
      <c r="AD17" s="1220"/>
      <c r="AE17" s="1220"/>
      <c r="AF17" s="1220"/>
      <c r="AG17" s="1220"/>
      <c r="AH17" s="1220"/>
      <c r="AI17" s="1220"/>
      <c r="AJ17" s="1220"/>
      <c r="AK17" s="1220"/>
      <c r="AL17" s="1220"/>
      <c r="AM17" s="1220"/>
      <c r="AN17" s="1220"/>
      <c r="AO17" s="1220"/>
      <c r="AP17" s="1220"/>
      <c r="AQ17" s="1220"/>
      <c r="AR17" s="1220"/>
      <c r="AS17" s="1220"/>
      <c r="AT17" s="1220"/>
      <c r="AU17" s="1220"/>
      <c r="AV17" s="1220"/>
      <c r="AW17" s="1220"/>
      <c r="AX17" s="1220"/>
      <c r="AY17" s="1220"/>
      <c r="AZ17" s="1220"/>
      <c r="BA17" s="1220"/>
      <c r="BB17" s="1220"/>
      <c r="BC17" s="1220"/>
      <c r="BD17" s="1220"/>
      <c r="BE17" s="1220"/>
      <c r="BF17" s="1220"/>
      <c r="BG17" s="1220"/>
      <c r="BH17" s="1220"/>
      <c r="BI17" s="1220"/>
      <c r="BJ17" s="1220"/>
      <c r="BK17" s="1220"/>
      <c r="BL17" s="1220"/>
      <c r="BM17" s="1220"/>
      <c r="BN17" s="1220"/>
      <c r="BO17" s="1220"/>
      <c r="BP17" s="1220"/>
      <c r="BQ17" s="1220"/>
      <c r="BR17" s="1220"/>
      <c r="BS17" s="1220"/>
      <c r="BT17" s="1220"/>
      <c r="BU17" s="1220"/>
      <c r="BV17" s="1220"/>
      <c r="BW17" s="1220"/>
      <c r="BX17" s="1220"/>
      <c r="BY17" s="1220"/>
      <c r="BZ17" s="1220"/>
      <c r="CA17" s="1220"/>
      <c r="CB17" s="1220"/>
      <c r="CC17" s="1220"/>
      <c r="CD17" s="1220"/>
      <c r="CE17" s="1220"/>
      <c r="CF17" s="1220"/>
      <c r="CG17" s="1220"/>
      <c r="CH17" s="1220"/>
      <c r="CI17" s="1220"/>
      <c r="CJ17" s="1220"/>
      <c r="CK17" s="1220"/>
      <c r="CL17" s="1220"/>
      <c r="CM17" s="1220"/>
      <c r="CN17" s="1220"/>
      <c r="CO17" s="1220"/>
      <c r="CP17" s="1220"/>
      <c r="CQ17" s="1220"/>
      <c r="CR17" s="1220"/>
      <c r="CS17" s="1220"/>
      <c r="CT17" s="1220"/>
      <c r="CU17" s="1220"/>
      <c r="CV17" s="1220"/>
      <c r="CW17" s="1220"/>
      <c r="CX17" s="1220"/>
      <c r="CY17" s="1220"/>
      <c r="CZ17" s="1220"/>
      <c r="DA17" s="1220"/>
      <c r="DB17" s="1220"/>
      <c r="DC17" s="1220"/>
      <c r="DD17" s="1220"/>
      <c r="DE17" s="1220"/>
    </row>
    <row r="18" spans="1:109" s="259" customFormat="1" x14ac:dyDescent="0.15">
      <c r="A18" s="1219"/>
      <c r="B18" s="1220"/>
      <c r="C18" s="1220"/>
      <c r="D18" s="1220"/>
      <c r="E18" s="1220"/>
      <c r="F18" s="1220"/>
      <c r="G18" s="1220"/>
      <c r="H18" s="1220"/>
      <c r="I18" s="1220"/>
      <c r="J18" s="1220"/>
      <c r="K18" s="1220"/>
      <c r="L18" s="1220"/>
      <c r="M18" s="1220"/>
      <c r="N18" s="1220"/>
      <c r="O18" s="1220"/>
      <c r="P18" s="1220"/>
      <c r="Q18" s="1220"/>
      <c r="R18" s="1220"/>
      <c r="S18" s="1220"/>
      <c r="T18" s="1220"/>
      <c r="U18" s="1220"/>
      <c r="V18" s="1220"/>
      <c r="W18" s="1220"/>
      <c r="X18" s="1220"/>
      <c r="Y18" s="1220"/>
      <c r="Z18" s="1220"/>
      <c r="AA18" s="1220"/>
      <c r="AB18" s="1220"/>
      <c r="AC18" s="1220"/>
      <c r="AD18" s="1220"/>
      <c r="AE18" s="1220"/>
      <c r="AF18" s="1220"/>
      <c r="AG18" s="1220"/>
      <c r="AH18" s="1220"/>
      <c r="AI18" s="1220"/>
      <c r="AJ18" s="1220"/>
      <c r="AK18" s="1220"/>
      <c r="AL18" s="1220"/>
      <c r="AM18" s="1220"/>
      <c r="AN18" s="1220"/>
      <c r="AO18" s="1220"/>
      <c r="AP18" s="1220"/>
      <c r="AQ18" s="1220"/>
      <c r="AR18" s="1220"/>
      <c r="AS18" s="1220"/>
      <c r="AT18" s="1220"/>
      <c r="AU18" s="1220"/>
      <c r="AV18" s="1220"/>
      <c r="AW18" s="1220"/>
      <c r="AX18" s="1220"/>
      <c r="AY18" s="1220"/>
      <c r="AZ18" s="1220"/>
      <c r="BA18" s="1220"/>
      <c r="BB18" s="1220"/>
      <c r="BC18" s="1220"/>
      <c r="BD18" s="1220"/>
      <c r="BE18" s="1220"/>
      <c r="BF18" s="1220"/>
      <c r="BG18" s="1220"/>
      <c r="BH18" s="1220"/>
      <c r="BI18" s="1220"/>
      <c r="BJ18" s="1220"/>
      <c r="BK18" s="1220"/>
      <c r="BL18" s="1220"/>
      <c r="BM18" s="1220"/>
      <c r="BN18" s="1220"/>
      <c r="BO18" s="1220"/>
      <c r="BP18" s="1220"/>
      <c r="BQ18" s="1220"/>
      <c r="BR18" s="1220"/>
      <c r="BS18" s="1220"/>
      <c r="BT18" s="1220"/>
      <c r="BU18" s="1220"/>
      <c r="BV18" s="1220"/>
      <c r="BW18" s="1220"/>
      <c r="BX18" s="1220"/>
      <c r="BY18" s="1220"/>
      <c r="BZ18" s="1220"/>
      <c r="CA18" s="1220"/>
      <c r="CB18" s="1220"/>
      <c r="CC18" s="1220"/>
      <c r="CD18" s="1220"/>
      <c r="CE18" s="1220"/>
      <c r="CF18" s="1220"/>
      <c r="CG18" s="1220"/>
      <c r="CH18" s="1220"/>
      <c r="CI18" s="1220"/>
      <c r="CJ18" s="1220"/>
      <c r="CK18" s="1220"/>
      <c r="CL18" s="1220"/>
      <c r="CM18" s="1220"/>
      <c r="CN18" s="1220"/>
      <c r="CO18" s="1220"/>
      <c r="CP18" s="1220"/>
      <c r="CQ18" s="1220"/>
      <c r="CR18" s="1220"/>
      <c r="CS18" s="1220"/>
      <c r="CT18" s="1220"/>
      <c r="CU18" s="1220"/>
      <c r="CV18" s="1220"/>
      <c r="CW18" s="1220"/>
      <c r="CX18" s="1220"/>
      <c r="CY18" s="1220"/>
      <c r="CZ18" s="1220"/>
      <c r="DA18" s="1220"/>
      <c r="DB18" s="1220"/>
      <c r="DC18" s="1220"/>
      <c r="DD18" s="1220"/>
      <c r="DE18" s="1220"/>
    </row>
    <row r="19" spans="1:109" x14ac:dyDescent="0.15">
      <c r="DD19" s="1219"/>
      <c r="DE19" s="1219"/>
    </row>
    <row r="20" spans="1:109" x14ac:dyDescent="0.15">
      <c r="DD20" s="1219"/>
      <c r="DE20" s="1219"/>
    </row>
    <row r="21" spans="1:109" ht="17.25" customHeight="1" x14ac:dyDescent="0.15">
      <c r="B21" s="1221"/>
      <c r="C21" s="1222"/>
      <c r="D21" s="1222"/>
      <c r="E21" s="1222"/>
      <c r="F21" s="1222"/>
      <c r="G21" s="1222"/>
      <c r="H21" s="1222"/>
      <c r="I21" s="1222"/>
      <c r="J21" s="1222"/>
      <c r="K21" s="1222"/>
      <c r="L21" s="1222"/>
      <c r="M21" s="1222"/>
      <c r="N21" s="1223"/>
      <c r="O21" s="1222"/>
      <c r="P21" s="1222"/>
      <c r="Q21" s="1222"/>
      <c r="R21" s="1222"/>
      <c r="S21" s="1222"/>
      <c r="T21" s="1222"/>
      <c r="U21" s="1222"/>
      <c r="V21" s="1222"/>
      <c r="W21" s="1222"/>
      <c r="X21" s="1222"/>
      <c r="Y21" s="1222"/>
      <c r="Z21" s="1222"/>
      <c r="AA21" s="1222"/>
      <c r="AB21" s="1222"/>
      <c r="AC21" s="1222"/>
      <c r="AD21" s="1222"/>
      <c r="AE21" s="1222"/>
      <c r="AF21" s="1222"/>
      <c r="AG21" s="1222"/>
      <c r="AH21" s="1222"/>
      <c r="AI21" s="1222"/>
      <c r="AJ21" s="1222"/>
      <c r="AK21" s="1222"/>
      <c r="AL21" s="1222"/>
      <c r="AM21" s="1222"/>
      <c r="AN21" s="1222"/>
      <c r="AO21" s="1222"/>
      <c r="AP21" s="1222"/>
      <c r="AQ21" s="1222"/>
      <c r="AR21" s="1222"/>
      <c r="AS21" s="1222"/>
      <c r="AT21" s="1223"/>
      <c r="AU21" s="1222"/>
      <c r="AV21" s="1222"/>
      <c r="AW21" s="1222"/>
      <c r="AX21" s="1222"/>
      <c r="AY21" s="1222"/>
      <c r="AZ21" s="1222"/>
      <c r="BA21" s="1222"/>
      <c r="BB21" s="1222"/>
      <c r="BC21" s="1222"/>
      <c r="BD21" s="1222"/>
      <c r="BE21" s="1222"/>
      <c r="BF21" s="1223"/>
      <c r="BG21" s="1222"/>
      <c r="BH21" s="1222"/>
      <c r="BI21" s="1222"/>
      <c r="BJ21" s="1222"/>
      <c r="BK21" s="1222"/>
      <c r="BL21" s="1222"/>
      <c r="BM21" s="1222"/>
      <c r="BN21" s="1222"/>
      <c r="BO21" s="1222"/>
      <c r="BP21" s="1222"/>
      <c r="BQ21" s="1222"/>
      <c r="BR21" s="1223"/>
      <c r="BS21" s="1222"/>
      <c r="BT21" s="1222"/>
      <c r="BU21" s="1222"/>
      <c r="BV21" s="1222"/>
      <c r="BW21" s="1222"/>
      <c r="BX21" s="1222"/>
      <c r="BY21" s="1222"/>
      <c r="BZ21" s="1222"/>
      <c r="CA21" s="1222"/>
      <c r="CB21" s="1222"/>
      <c r="CC21" s="1222"/>
      <c r="CD21" s="1223"/>
      <c r="CE21" s="1222"/>
      <c r="CF21" s="1222"/>
      <c r="CG21" s="1222"/>
      <c r="CH21" s="1222"/>
      <c r="CI21" s="1222"/>
      <c r="CJ21" s="1222"/>
      <c r="CK21" s="1222"/>
      <c r="CL21" s="1222"/>
      <c r="CM21" s="1222"/>
      <c r="CN21" s="1222"/>
      <c r="CO21" s="1222"/>
      <c r="CP21" s="1223"/>
      <c r="CQ21" s="1222"/>
      <c r="CR21" s="1222"/>
      <c r="CS21" s="1222"/>
      <c r="CT21" s="1222"/>
      <c r="CU21" s="1222"/>
      <c r="CV21" s="1222"/>
      <c r="CW21" s="1222"/>
      <c r="CX21" s="1222"/>
      <c r="CY21" s="1222"/>
      <c r="CZ21" s="1222"/>
      <c r="DA21" s="1222"/>
      <c r="DB21" s="1223"/>
      <c r="DC21" s="1222"/>
      <c r="DD21" s="1224"/>
      <c r="DE21" s="1219"/>
    </row>
    <row r="22" spans="1:109" ht="17.25" customHeight="1" x14ac:dyDescent="0.15">
      <c r="B22" s="1225"/>
    </row>
    <row r="23" spans="1:109" x14ac:dyDescent="0.15">
      <c r="B23" s="1225"/>
    </row>
    <row r="24" spans="1:109" x14ac:dyDescent="0.15">
      <c r="B24" s="1225"/>
    </row>
    <row r="25" spans="1:109" x14ac:dyDescent="0.15">
      <c r="B25" s="1225"/>
    </row>
    <row r="26" spans="1:109" x14ac:dyDescent="0.15">
      <c r="B26" s="1225"/>
    </row>
    <row r="27" spans="1:109" x14ac:dyDescent="0.15">
      <c r="B27" s="1225"/>
    </row>
    <row r="28" spans="1:109" x14ac:dyDescent="0.15">
      <c r="B28" s="1225"/>
    </row>
    <row r="29" spans="1:109" x14ac:dyDescent="0.15">
      <c r="B29" s="1225"/>
    </row>
    <row r="30" spans="1:109" x14ac:dyDescent="0.15">
      <c r="B30" s="1225"/>
    </row>
    <row r="31" spans="1:109" x14ac:dyDescent="0.15">
      <c r="B31" s="1225"/>
    </row>
    <row r="32" spans="1:109" x14ac:dyDescent="0.15">
      <c r="B32" s="1225"/>
    </row>
    <row r="33" spans="2:109" x14ac:dyDescent="0.15">
      <c r="B33" s="1225"/>
    </row>
    <row r="34" spans="2:109" x14ac:dyDescent="0.15">
      <c r="B34" s="1225"/>
    </row>
    <row r="35" spans="2:109" x14ac:dyDescent="0.15">
      <c r="B35" s="1225"/>
    </row>
    <row r="36" spans="2:109" x14ac:dyDescent="0.15">
      <c r="B36" s="1225"/>
    </row>
    <row r="37" spans="2:109" x14ac:dyDescent="0.15">
      <c r="B37" s="1225"/>
    </row>
    <row r="38" spans="2:109" x14ac:dyDescent="0.15">
      <c r="B38" s="1225"/>
    </row>
    <row r="39" spans="2:109" x14ac:dyDescent="0.15">
      <c r="B39" s="1227"/>
      <c r="C39" s="1228"/>
      <c r="D39" s="1228"/>
      <c r="E39" s="1228"/>
      <c r="F39" s="1228"/>
      <c r="G39" s="1228"/>
      <c r="H39" s="1228"/>
      <c r="I39" s="1228"/>
      <c r="J39" s="1228"/>
      <c r="K39" s="1228"/>
      <c r="L39" s="1228"/>
      <c r="M39" s="1228"/>
      <c r="N39" s="1228"/>
      <c r="O39" s="1228"/>
      <c r="P39" s="1228"/>
      <c r="Q39" s="1228"/>
      <c r="R39" s="1228"/>
      <c r="S39" s="1228"/>
      <c r="T39" s="1228"/>
      <c r="U39" s="1228"/>
      <c r="V39" s="1228"/>
      <c r="W39" s="1228"/>
      <c r="X39" s="1228"/>
      <c r="Y39" s="1228"/>
      <c r="Z39" s="1228"/>
      <c r="AA39" s="1228"/>
      <c r="AB39" s="1228"/>
      <c r="AC39" s="1228"/>
      <c r="AD39" s="1228"/>
      <c r="AE39" s="1228"/>
      <c r="AF39" s="1228"/>
      <c r="AG39" s="1228"/>
      <c r="AH39" s="1228"/>
      <c r="AI39" s="1228"/>
      <c r="AJ39" s="1228"/>
      <c r="AK39" s="1228"/>
      <c r="AL39" s="1228"/>
      <c r="AM39" s="1228"/>
      <c r="AN39" s="1228"/>
      <c r="AO39" s="1228"/>
      <c r="AP39" s="1228"/>
      <c r="AQ39" s="1228"/>
      <c r="AR39" s="1228"/>
      <c r="AS39" s="1228"/>
      <c r="AT39" s="1228"/>
      <c r="AU39" s="1228"/>
      <c r="AV39" s="1228"/>
      <c r="AW39" s="1228"/>
      <c r="AX39" s="1228"/>
      <c r="AY39" s="1228"/>
      <c r="AZ39" s="1228"/>
      <c r="BA39" s="1228"/>
      <c r="BB39" s="1228"/>
      <c r="BC39" s="1228"/>
      <c r="BD39" s="1228"/>
      <c r="BE39" s="1228"/>
      <c r="BF39" s="1228"/>
      <c r="BG39" s="1228"/>
      <c r="BH39" s="1228"/>
      <c r="BI39" s="1228"/>
      <c r="BJ39" s="1228"/>
      <c r="BK39" s="1228"/>
      <c r="BL39" s="1228"/>
      <c r="BM39" s="1228"/>
      <c r="BN39" s="1228"/>
      <c r="BO39" s="1228"/>
      <c r="BP39" s="1228"/>
      <c r="BQ39" s="1228"/>
      <c r="BR39" s="1228"/>
      <c r="BS39" s="1228"/>
      <c r="BT39" s="1228"/>
      <c r="BU39" s="1228"/>
      <c r="BV39" s="1228"/>
      <c r="BW39" s="1228"/>
      <c r="BX39" s="1228"/>
      <c r="BY39" s="1228"/>
      <c r="BZ39" s="1228"/>
      <c r="CA39" s="1228"/>
      <c r="CB39" s="1228"/>
      <c r="CC39" s="1228"/>
      <c r="CD39" s="1228"/>
      <c r="CE39" s="1228"/>
      <c r="CF39" s="1228"/>
      <c r="CG39" s="1228"/>
      <c r="CH39" s="1228"/>
      <c r="CI39" s="1228"/>
      <c r="CJ39" s="1228"/>
      <c r="CK39" s="1228"/>
      <c r="CL39" s="1228"/>
      <c r="CM39" s="1228"/>
      <c r="CN39" s="1228"/>
      <c r="CO39" s="1228"/>
      <c r="CP39" s="1228"/>
      <c r="CQ39" s="1228"/>
      <c r="CR39" s="1228"/>
      <c r="CS39" s="1228"/>
      <c r="CT39" s="1228"/>
      <c r="CU39" s="1228"/>
      <c r="CV39" s="1228"/>
      <c r="CW39" s="1228"/>
      <c r="CX39" s="1228"/>
      <c r="CY39" s="1228"/>
      <c r="CZ39" s="1228"/>
      <c r="DA39" s="1228"/>
      <c r="DB39" s="1228"/>
      <c r="DC39" s="1228"/>
      <c r="DD39" s="1229"/>
    </row>
    <row r="40" spans="2:109" x14ac:dyDescent="0.15">
      <c r="B40" s="1230"/>
      <c r="DD40" s="1230"/>
      <c r="DE40" s="1219"/>
    </row>
    <row r="41" spans="2:109" ht="17.25" x14ac:dyDescent="0.15">
      <c r="B41" s="1231" t="s">
        <v>588</v>
      </c>
      <c r="C41" s="1222"/>
      <c r="D41" s="1222"/>
      <c r="E41" s="1222"/>
      <c r="F41" s="1222"/>
      <c r="G41" s="1222"/>
      <c r="H41" s="1222"/>
      <c r="I41" s="1222"/>
      <c r="J41" s="1222"/>
      <c r="K41" s="1222"/>
      <c r="L41" s="1222"/>
      <c r="M41" s="1222"/>
      <c r="N41" s="1222"/>
      <c r="O41" s="1222"/>
      <c r="P41" s="1222"/>
      <c r="Q41" s="1222"/>
      <c r="R41" s="1222"/>
      <c r="S41" s="1222"/>
      <c r="T41" s="1222"/>
      <c r="U41" s="1222"/>
      <c r="V41" s="1222"/>
      <c r="W41" s="1222"/>
      <c r="X41" s="1222"/>
      <c r="Y41" s="1222"/>
      <c r="Z41" s="1222"/>
      <c r="AA41" s="1222"/>
      <c r="AB41" s="1222"/>
      <c r="AC41" s="1222"/>
      <c r="AD41" s="1222"/>
      <c r="AE41" s="1222"/>
      <c r="AF41" s="1222"/>
      <c r="AG41" s="1222"/>
      <c r="AH41" s="1222"/>
      <c r="AI41" s="1222"/>
      <c r="AJ41" s="1222"/>
      <c r="AK41" s="1222"/>
      <c r="AL41" s="1222"/>
      <c r="AM41" s="1222"/>
      <c r="AN41" s="1222"/>
      <c r="AO41" s="1222"/>
      <c r="AP41" s="1222"/>
      <c r="AQ41" s="1222"/>
      <c r="AR41" s="1222"/>
      <c r="AS41" s="1222"/>
      <c r="AT41" s="1222"/>
      <c r="AU41" s="1222"/>
      <c r="AV41" s="1222"/>
      <c r="AW41" s="1222"/>
      <c r="AX41" s="1222"/>
      <c r="AY41" s="1222"/>
      <c r="AZ41" s="1222"/>
      <c r="BA41" s="1222"/>
      <c r="BB41" s="1222"/>
      <c r="BC41" s="1222"/>
      <c r="BD41" s="1222"/>
      <c r="BE41" s="1222"/>
      <c r="BF41" s="1222"/>
      <c r="BG41" s="1222"/>
      <c r="BH41" s="1222"/>
      <c r="BI41" s="1222"/>
      <c r="BJ41" s="1222"/>
      <c r="BK41" s="1222"/>
      <c r="BL41" s="1222"/>
      <c r="BM41" s="1222"/>
      <c r="BN41" s="1222"/>
      <c r="BO41" s="1222"/>
      <c r="BP41" s="1222"/>
      <c r="BQ41" s="1222"/>
      <c r="BR41" s="1222"/>
      <c r="BS41" s="1222"/>
      <c r="BT41" s="1222"/>
      <c r="BU41" s="1222"/>
      <c r="BV41" s="1222"/>
      <c r="BW41" s="1222"/>
      <c r="BX41" s="1222"/>
      <c r="BY41" s="1222"/>
      <c r="BZ41" s="1222"/>
      <c r="CA41" s="1222"/>
      <c r="CB41" s="1222"/>
      <c r="CC41" s="1222"/>
      <c r="CD41" s="1222"/>
      <c r="CE41" s="1222"/>
      <c r="CF41" s="1222"/>
      <c r="CG41" s="1222"/>
      <c r="CH41" s="1222"/>
      <c r="CI41" s="1222"/>
      <c r="CJ41" s="1222"/>
      <c r="CK41" s="1222"/>
      <c r="CL41" s="1222"/>
      <c r="CM41" s="1222"/>
      <c r="CN41" s="1222"/>
      <c r="CO41" s="1222"/>
      <c r="CP41" s="1222"/>
      <c r="CQ41" s="1222"/>
      <c r="CR41" s="1222"/>
      <c r="CS41" s="1222"/>
      <c r="CT41" s="1222"/>
      <c r="CU41" s="1222"/>
      <c r="CV41" s="1222"/>
      <c r="CW41" s="1222"/>
      <c r="CX41" s="1222"/>
      <c r="CY41" s="1222"/>
      <c r="CZ41" s="1222"/>
      <c r="DA41" s="1222"/>
      <c r="DB41" s="1222"/>
      <c r="DC41" s="1222"/>
      <c r="DD41" s="1224"/>
    </row>
    <row r="42" spans="2:109" x14ac:dyDescent="0.15">
      <c r="B42" s="1225"/>
      <c r="G42" s="1232"/>
      <c r="I42" s="1233"/>
      <c r="J42" s="1233"/>
      <c r="K42" s="1233"/>
      <c r="AM42" s="1232"/>
      <c r="AN42" s="1232" t="s">
        <v>589</v>
      </c>
      <c r="AP42" s="1233"/>
      <c r="AQ42" s="1233"/>
      <c r="AR42" s="1233"/>
      <c r="AY42" s="1232"/>
      <c r="BA42" s="1233"/>
      <c r="BB42" s="1233"/>
      <c r="BC42" s="1233"/>
      <c r="BK42" s="1232"/>
      <c r="BM42" s="1233"/>
      <c r="BN42" s="1233"/>
      <c r="BO42" s="1233"/>
      <c r="BW42" s="1232"/>
      <c r="BY42" s="1233"/>
      <c r="BZ42" s="1233"/>
      <c r="CA42" s="1233"/>
      <c r="CI42" s="1232"/>
      <c r="CK42" s="1233"/>
      <c r="CL42" s="1233"/>
      <c r="CM42" s="1233"/>
      <c r="CU42" s="1232"/>
      <c r="CW42" s="1233"/>
      <c r="CX42" s="1233"/>
      <c r="CY42" s="1233"/>
    </row>
    <row r="43" spans="2:109" ht="13.5" customHeight="1" x14ac:dyDescent="0.15">
      <c r="B43" s="1225"/>
      <c r="AN43" s="1234" t="s">
        <v>590</v>
      </c>
      <c r="AO43" s="1235"/>
      <c r="AP43" s="1235"/>
      <c r="AQ43" s="1235"/>
      <c r="AR43" s="1235"/>
      <c r="AS43" s="1235"/>
      <c r="AT43" s="1235"/>
      <c r="AU43" s="1235"/>
      <c r="AV43" s="1235"/>
      <c r="AW43" s="1235"/>
      <c r="AX43" s="1235"/>
      <c r="AY43" s="1235"/>
      <c r="AZ43" s="1235"/>
      <c r="BA43" s="1235"/>
      <c r="BB43" s="1235"/>
      <c r="BC43" s="1235"/>
      <c r="BD43" s="1235"/>
      <c r="BE43" s="1235"/>
      <c r="BF43" s="1235"/>
      <c r="BG43" s="1235"/>
      <c r="BH43" s="1235"/>
      <c r="BI43" s="1235"/>
      <c r="BJ43" s="1235"/>
      <c r="BK43" s="1235"/>
      <c r="BL43" s="1235"/>
      <c r="BM43" s="1235"/>
      <c r="BN43" s="1235"/>
      <c r="BO43" s="1235"/>
      <c r="BP43" s="1235"/>
      <c r="BQ43" s="1235"/>
      <c r="BR43" s="1235"/>
      <c r="BS43" s="1235"/>
      <c r="BT43" s="1235"/>
      <c r="BU43" s="1235"/>
      <c r="BV43" s="1235"/>
      <c r="BW43" s="1235"/>
      <c r="BX43" s="1235"/>
      <c r="BY43" s="1235"/>
      <c r="BZ43" s="1235"/>
      <c r="CA43" s="1235"/>
      <c r="CB43" s="1235"/>
      <c r="CC43" s="1235"/>
      <c r="CD43" s="1235"/>
      <c r="CE43" s="1235"/>
      <c r="CF43" s="1235"/>
      <c r="CG43" s="1235"/>
      <c r="CH43" s="1235"/>
      <c r="CI43" s="1235"/>
      <c r="CJ43" s="1235"/>
      <c r="CK43" s="1235"/>
      <c r="CL43" s="1235"/>
      <c r="CM43" s="1235"/>
      <c r="CN43" s="1235"/>
      <c r="CO43" s="1235"/>
      <c r="CP43" s="1235"/>
      <c r="CQ43" s="1235"/>
      <c r="CR43" s="1235"/>
      <c r="CS43" s="1235"/>
      <c r="CT43" s="1235"/>
      <c r="CU43" s="1235"/>
      <c r="CV43" s="1235"/>
      <c r="CW43" s="1235"/>
      <c r="CX43" s="1235"/>
      <c r="CY43" s="1235"/>
      <c r="CZ43" s="1235"/>
      <c r="DA43" s="1235"/>
      <c r="DB43" s="1235"/>
      <c r="DC43" s="1236"/>
    </row>
    <row r="44" spans="2:109" x14ac:dyDescent="0.15">
      <c r="B44" s="1225"/>
      <c r="AN44" s="1237"/>
      <c r="AO44" s="1238"/>
      <c r="AP44" s="1238"/>
      <c r="AQ44" s="1238"/>
      <c r="AR44" s="1238"/>
      <c r="AS44" s="1238"/>
      <c r="AT44" s="1238"/>
      <c r="AU44" s="1238"/>
      <c r="AV44" s="1238"/>
      <c r="AW44" s="1238"/>
      <c r="AX44" s="1238"/>
      <c r="AY44" s="1238"/>
      <c r="AZ44" s="1238"/>
      <c r="BA44" s="1238"/>
      <c r="BB44" s="1238"/>
      <c r="BC44" s="1238"/>
      <c r="BD44" s="1238"/>
      <c r="BE44" s="1238"/>
      <c r="BF44" s="1238"/>
      <c r="BG44" s="1238"/>
      <c r="BH44" s="1238"/>
      <c r="BI44" s="1238"/>
      <c r="BJ44" s="1238"/>
      <c r="BK44" s="1238"/>
      <c r="BL44" s="1238"/>
      <c r="BM44" s="1238"/>
      <c r="BN44" s="1238"/>
      <c r="BO44" s="1238"/>
      <c r="BP44" s="1238"/>
      <c r="BQ44" s="1238"/>
      <c r="BR44" s="1238"/>
      <c r="BS44" s="1238"/>
      <c r="BT44" s="1238"/>
      <c r="BU44" s="1238"/>
      <c r="BV44" s="1238"/>
      <c r="BW44" s="1238"/>
      <c r="BX44" s="1238"/>
      <c r="BY44" s="1238"/>
      <c r="BZ44" s="1238"/>
      <c r="CA44" s="1238"/>
      <c r="CB44" s="1238"/>
      <c r="CC44" s="1238"/>
      <c r="CD44" s="1238"/>
      <c r="CE44" s="1238"/>
      <c r="CF44" s="1238"/>
      <c r="CG44" s="1238"/>
      <c r="CH44" s="1238"/>
      <c r="CI44" s="1238"/>
      <c r="CJ44" s="1238"/>
      <c r="CK44" s="1238"/>
      <c r="CL44" s="1238"/>
      <c r="CM44" s="1238"/>
      <c r="CN44" s="1238"/>
      <c r="CO44" s="1238"/>
      <c r="CP44" s="1238"/>
      <c r="CQ44" s="1238"/>
      <c r="CR44" s="1238"/>
      <c r="CS44" s="1238"/>
      <c r="CT44" s="1238"/>
      <c r="CU44" s="1238"/>
      <c r="CV44" s="1238"/>
      <c r="CW44" s="1238"/>
      <c r="CX44" s="1238"/>
      <c r="CY44" s="1238"/>
      <c r="CZ44" s="1238"/>
      <c r="DA44" s="1238"/>
      <c r="DB44" s="1238"/>
      <c r="DC44" s="1239"/>
    </row>
    <row r="45" spans="2:109" x14ac:dyDescent="0.15">
      <c r="B45" s="1225"/>
      <c r="AN45" s="1237"/>
      <c r="AO45" s="1238"/>
      <c r="AP45" s="1238"/>
      <c r="AQ45" s="1238"/>
      <c r="AR45" s="1238"/>
      <c r="AS45" s="1238"/>
      <c r="AT45" s="1238"/>
      <c r="AU45" s="1238"/>
      <c r="AV45" s="1238"/>
      <c r="AW45" s="1238"/>
      <c r="AX45" s="1238"/>
      <c r="AY45" s="1238"/>
      <c r="AZ45" s="1238"/>
      <c r="BA45" s="1238"/>
      <c r="BB45" s="1238"/>
      <c r="BC45" s="1238"/>
      <c r="BD45" s="1238"/>
      <c r="BE45" s="1238"/>
      <c r="BF45" s="1238"/>
      <c r="BG45" s="1238"/>
      <c r="BH45" s="1238"/>
      <c r="BI45" s="1238"/>
      <c r="BJ45" s="1238"/>
      <c r="BK45" s="1238"/>
      <c r="BL45" s="1238"/>
      <c r="BM45" s="1238"/>
      <c r="BN45" s="1238"/>
      <c r="BO45" s="1238"/>
      <c r="BP45" s="1238"/>
      <c r="BQ45" s="1238"/>
      <c r="BR45" s="1238"/>
      <c r="BS45" s="1238"/>
      <c r="BT45" s="1238"/>
      <c r="BU45" s="1238"/>
      <c r="BV45" s="1238"/>
      <c r="BW45" s="1238"/>
      <c r="BX45" s="1238"/>
      <c r="BY45" s="1238"/>
      <c r="BZ45" s="1238"/>
      <c r="CA45" s="1238"/>
      <c r="CB45" s="1238"/>
      <c r="CC45" s="1238"/>
      <c r="CD45" s="1238"/>
      <c r="CE45" s="1238"/>
      <c r="CF45" s="1238"/>
      <c r="CG45" s="1238"/>
      <c r="CH45" s="1238"/>
      <c r="CI45" s="1238"/>
      <c r="CJ45" s="1238"/>
      <c r="CK45" s="1238"/>
      <c r="CL45" s="1238"/>
      <c r="CM45" s="1238"/>
      <c r="CN45" s="1238"/>
      <c r="CO45" s="1238"/>
      <c r="CP45" s="1238"/>
      <c r="CQ45" s="1238"/>
      <c r="CR45" s="1238"/>
      <c r="CS45" s="1238"/>
      <c r="CT45" s="1238"/>
      <c r="CU45" s="1238"/>
      <c r="CV45" s="1238"/>
      <c r="CW45" s="1238"/>
      <c r="CX45" s="1238"/>
      <c r="CY45" s="1238"/>
      <c r="CZ45" s="1238"/>
      <c r="DA45" s="1238"/>
      <c r="DB45" s="1238"/>
      <c r="DC45" s="1239"/>
    </row>
    <row r="46" spans="2:109" x14ac:dyDescent="0.15">
      <c r="B46" s="1225"/>
      <c r="AN46" s="1237"/>
      <c r="AO46" s="1238"/>
      <c r="AP46" s="1238"/>
      <c r="AQ46" s="1238"/>
      <c r="AR46" s="1238"/>
      <c r="AS46" s="1238"/>
      <c r="AT46" s="1238"/>
      <c r="AU46" s="1238"/>
      <c r="AV46" s="1238"/>
      <c r="AW46" s="1238"/>
      <c r="AX46" s="1238"/>
      <c r="AY46" s="1238"/>
      <c r="AZ46" s="1238"/>
      <c r="BA46" s="1238"/>
      <c r="BB46" s="1238"/>
      <c r="BC46" s="1238"/>
      <c r="BD46" s="1238"/>
      <c r="BE46" s="1238"/>
      <c r="BF46" s="1238"/>
      <c r="BG46" s="1238"/>
      <c r="BH46" s="1238"/>
      <c r="BI46" s="1238"/>
      <c r="BJ46" s="1238"/>
      <c r="BK46" s="1238"/>
      <c r="BL46" s="1238"/>
      <c r="BM46" s="1238"/>
      <c r="BN46" s="1238"/>
      <c r="BO46" s="1238"/>
      <c r="BP46" s="1238"/>
      <c r="BQ46" s="1238"/>
      <c r="BR46" s="1238"/>
      <c r="BS46" s="1238"/>
      <c r="BT46" s="1238"/>
      <c r="BU46" s="1238"/>
      <c r="BV46" s="1238"/>
      <c r="BW46" s="1238"/>
      <c r="BX46" s="1238"/>
      <c r="BY46" s="1238"/>
      <c r="BZ46" s="1238"/>
      <c r="CA46" s="1238"/>
      <c r="CB46" s="1238"/>
      <c r="CC46" s="1238"/>
      <c r="CD46" s="1238"/>
      <c r="CE46" s="1238"/>
      <c r="CF46" s="1238"/>
      <c r="CG46" s="1238"/>
      <c r="CH46" s="1238"/>
      <c r="CI46" s="1238"/>
      <c r="CJ46" s="1238"/>
      <c r="CK46" s="1238"/>
      <c r="CL46" s="1238"/>
      <c r="CM46" s="1238"/>
      <c r="CN46" s="1238"/>
      <c r="CO46" s="1238"/>
      <c r="CP46" s="1238"/>
      <c r="CQ46" s="1238"/>
      <c r="CR46" s="1238"/>
      <c r="CS46" s="1238"/>
      <c r="CT46" s="1238"/>
      <c r="CU46" s="1238"/>
      <c r="CV46" s="1238"/>
      <c r="CW46" s="1238"/>
      <c r="CX46" s="1238"/>
      <c r="CY46" s="1238"/>
      <c r="CZ46" s="1238"/>
      <c r="DA46" s="1238"/>
      <c r="DB46" s="1238"/>
      <c r="DC46" s="1239"/>
    </row>
    <row r="47" spans="2:109" x14ac:dyDescent="0.15">
      <c r="B47" s="1225"/>
      <c r="AN47" s="1240"/>
      <c r="AO47" s="1241"/>
      <c r="AP47" s="1241"/>
      <c r="AQ47" s="1241"/>
      <c r="AR47" s="1241"/>
      <c r="AS47" s="1241"/>
      <c r="AT47" s="1241"/>
      <c r="AU47" s="1241"/>
      <c r="AV47" s="1241"/>
      <c r="AW47" s="1241"/>
      <c r="AX47" s="1241"/>
      <c r="AY47" s="1241"/>
      <c r="AZ47" s="1241"/>
      <c r="BA47" s="1241"/>
      <c r="BB47" s="1241"/>
      <c r="BC47" s="1241"/>
      <c r="BD47" s="1241"/>
      <c r="BE47" s="1241"/>
      <c r="BF47" s="1241"/>
      <c r="BG47" s="1241"/>
      <c r="BH47" s="1241"/>
      <c r="BI47" s="1241"/>
      <c r="BJ47" s="1241"/>
      <c r="BK47" s="1241"/>
      <c r="BL47" s="1241"/>
      <c r="BM47" s="1241"/>
      <c r="BN47" s="1241"/>
      <c r="BO47" s="1241"/>
      <c r="BP47" s="1241"/>
      <c r="BQ47" s="1241"/>
      <c r="BR47" s="1241"/>
      <c r="BS47" s="1241"/>
      <c r="BT47" s="1241"/>
      <c r="BU47" s="1241"/>
      <c r="BV47" s="1241"/>
      <c r="BW47" s="1241"/>
      <c r="BX47" s="1241"/>
      <c r="BY47" s="1241"/>
      <c r="BZ47" s="1241"/>
      <c r="CA47" s="1241"/>
      <c r="CB47" s="1241"/>
      <c r="CC47" s="1241"/>
      <c r="CD47" s="1241"/>
      <c r="CE47" s="1241"/>
      <c r="CF47" s="1241"/>
      <c r="CG47" s="1241"/>
      <c r="CH47" s="1241"/>
      <c r="CI47" s="1241"/>
      <c r="CJ47" s="1241"/>
      <c r="CK47" s="1241"/>
      <c r="CL47" s="1241"/>
      <c r="CM47" s="1241"/>
      <c r="CN47" s="1241"/>
      <c r="CO47" s="1241"/>
      <c r="CP47" s="1241"/>
      <c r="CQ47" s="1241"/>
      <c r="CR47" s="1241"/>
      <c r="CS47" s="1241"/>
      <c r="CT47" s="1241"/>
      <c r="CU47" s="1241"/>
      <c r="CV47" s="1241"/>
      <c r="CW47" s="1241"/>
      <c r="CX47" s="1241"/>
      <c r="CY47" s="1241"/>
      <c r="CZ47" s="1241"/>
      <c r="DA47" s="1241"/>
      <c r="DB47" s="1241"/>
      <c r="DC47" s="1242"/>
    </row>
    <row r="48" spans="2:109" x14ac:dyDescent="0.15">
      <c r="B48" s="1225"/>
      <c r="H48" s="1243"/>
      <c r="I48" s="1243"/>
      <c r="J48" s="1243"/>
      <c r="AN48" s="1243"/>
      <c r="AO48" s="1243"/>
      <c r="AP48" s="1243"/>
      <c r="AZ48" s="1243"/>
      <c r="BA48" s="1243"/>
      <c r="BB48" s="1243"/>
      <c r="BL48" s="1243"/>
      <c r="BM48" s="1243"/>
      <c r="BN48" s="1243"/>
      <c r="BX48" s="1243"/>
      <c r="BY48" s="1243"/>
      <c r="BZ48" s="1243"/>
      <c r="CJ48" s="1243"/>
      <c r="CK48" s="1243"/>
      <c r="CL48" s="1243"/>
      <c r="CV48" s="1243"/>
      <c r="CW48" s="1243"/>
      <c r="CX48" s="1243"/>
    </row>
    <row r="49" spans="1:109" x14ac:dyDescent="0.15">
      <c r="B49" s="1225"/>
      <c r="AN49" s="1219" t="s">
        <v>591</v>
      </c>
    </row>
    <row r="50" spans="1:109" x14ac:dyDescent="0.15">
      <c r="B50" s="1225"/>
      <c r="G50" s="1244"/>
      <c r="H50" s="1244"/>
      <c r="I50" s="1244"/>
      <c r="J50" s="1244"/>
      <c r="K50" s="1245"/>
      <c r="L50" s="1245"/>
      <c r="M50" s="1246"/>
      <c r="N50" s="1246"/>
      <c r="AN50" s="1247"/>
      <c r="AO50" s="1248"/>
      <c r="AP50" s="1248"/>
      <c r="AQ50" s="1248"/>
      <c r="AR50" s="1248"/>
      <c r="AS50" s="1248"/>
      <c r="AT50" s="1248"/>
      <c r="AU50" s="1248"/>
      <c r="AV50" s="1248"/>
      <c r="AW50" s="1248"/>
      <c r="AX50" s="1248"/>
      <c r="AY50" s="1248"/>
      <c r="AZ50" s="1248"/>
      <c r="BA50" s="1248"/>
      <c r="BB50" s="1248"/>
      <c r="BC50" s="1248"/>
      <c r="BD50" s="1248"/>
      <c r="BE50" s="1248"/>
      <c r="BF50" s="1248"/>
      <c r="BG50" s="1248"/>
      <c r="BH50" s="1248"/>
      <c r="BI50" s="1248"/>
      <c r="BJ50" s="1248"/>
      <c r="BK50" s="1248"/>
      <c r="BL50" s="1248"/>
      <c r="BM50" s="1248"/>
      <c r="BN50" s="1248"/>
      <c r="BO50" s="1249"/>
      <c r="BP50" s="1250" t="s">
        <v>549</v>
      </c>
      <c r="BQ50" s="1250"/>
      <c r="BR50" s="1250"/>
      <c r="BS50" s="1250"/>
      <c r="BT50" s="1250"/>
      <c r="BU50" s="1250"/>
      <c r="BV50" s="1250"/>
      <c r="BW50" s="1250"/>
      <c r="BX50" s="1250" t="s">
        <v>550</v>
      </c>
      <c r="BY50" s="1250"/>
      <c r="BZ50" s="1250"/>
      <c r="CA50" s="1250"/>
      <c r="CB50" s="1250"/>
      <c r="CC50" s="1250"/>
      <c r="CD50" s="1250"/>
      <c r="CE50" s="1250"/>
      <c r="CF50" s="1250" t="s">
        <v>551</v>
      </c>
      <c r="CG50" s="1250"/>
      <c r="CH50" s="1250"/>
      <c r="CI50" s="1250"/>
      <c r="CJ50" s="1250"/>
      <c r="CK50" s="1250"/>
      <c r="CL50" s="1250"/>
      <c r="CM50" s="1250"/>
      <c r="CN50" s="1250" t="s">
        <v>552</v>
      </c>
      <c r="CO50" s="1250"/>
      <c r="CP50" s="1250"/>
      <c r="CQ50" s="1250"/>
      <c r="CR50" s="1250"/>
      <c r="CS50" s="1250"/>
      <c r="CT50" s="1250"/>
      <c r="CU50" s="1250"/>
      <c r="CV50" s="1250" t="s">
        <v>553</v>
      </c>
      <c r="CW50" s="1250"/>
      <c r="CX50" s="1250"/>
      <c r="CY50" s="1250"/>
      <c r="CZ50" s="1250"/>
      <c r="DA50" s="1250"/>
      <c r="DB50" s="1250"/>
      <c r="DC50" s="1250"/>
    </row>
    <row r="51" spans="1:109" ht="13.5" customHeight="1" x14ac:dyDescent="0.15">
      <c r="B51" s="1225"/>
      <c r="G51" s="1251"/>
      <c r="H51" s="1251"/>
      <c r="I51" s="1252"/>
      <c r="J51" s="1252"/>
      <c r="K51" s="1253"/>
      <c r="L51" s="1253"/>
      <c r="M51" s="1253"/>
      <c r="N51" s="1253"/>
      <c r="AM51" s="1243"/>
      <c r="AN51" s="1254" t="s">
        <v>592</v>
      </c>
      <c r="AO51" s="1254"/>
      <c r="AP51" s="1254"/>
      <c r="AQ51" s="1254"/>
      <c r="AR51" s="1254"/>
      <c r="AS51" s="1254"/>
      <c r="AT51" s="1254"/>
      <c r="AU51" s="1254"/>
      <c r="AV51" s="1254"/>
      <c r="AW51" s="1254"/>
      <c r="AX51" s="1254"/>
      <c r="AY51" s="1254"/>
      <c r="AZ51" s="1254"/>
      <c r="BA51" s="1254"/>
      <c r="BB51" s="1254" t="s">
        <v>593</v>
      </c>
      <c r="BC51" s="1254"/>
      <c r="BD51" s="1254"/>
      <c r="BE51" s="1254"/>
      <c r="BF51" s="1254"/>
      <c r="BG51" s="1254"/>
      <c r="BH51" s="1254"/>
      <c r="BI51" s="1254"/>
      <c r="BJ51" s="1254"/>
      <c r="BK51" s="1254"/>
      <c r="BL51" s="1254"/>
      <c r="BM51" s="1254"/>
      <c r="BN51" s="1254"/>
      <c r="BO51" s="1254"/>
      <c r="BP51" s="1255"/>
      <c r="BQ51" s="1255"/>
      <c r="BR51" s="1255"/>
      <c r="BS51" s="1255"/>
      <c r="BT51" s="1255"/>
      <c r="BU51" s="1255"/>
      <c r="BV51" s="1255"/>
      <c r="BW51" s="1255"/>
      <c r="BX51" s="1255"/>
      <c r="BY51" s="1255"/>
      <c r="BZ51" s="1255"/>
      <c r="CA51" s="1255"/>
      <c r="CB51" s="1255"/>
      <c r="CC51" s="1255"/>
      <c r="CD51" s="1255"/>
      <c r="CE51" s="1255"/>
      <c r="CF51" s="1255"/>
      <c r="CG51" s="1255"/>
      <c r="CH51" s="1255"/>
      <c r="CI51" s="1255"/>
      <c r="CJ51" s="1255"/>
      <c r="CK51" s="1255"/>
      <c r="CL51" s="1255"/>
      <c r="CM51" s="1255"/>
      <c r="CN51" s="1255"/>
      <c r="CO51" s="1255"/>
      <c r="CP51" s="1255"/>
      <c r="CQ51" s="1255"/>
      <c r="CR51" s="1255"/>
      <c r="CS51" s="1255"/>
      <c r="CT51" s="1255"/>
      <c r="CU51" s="1255"/>
      <c r="CV51" s="1255"/>
      <c r="CW51" s="1255"/>
      <c r="CX51" s="1255"/>
      <c r="CY51" s="1255"/>
      <c r="CZ51" s="1255"/>
      <c r="DA51" s="1255"/>
      <c r="DB51" s="1255"/>
      <c r="DC51" s="1255"/>
    </row>
    <row r="52" spans="1:109" x14ac:dyDescent="0.15">
      <c r="B52" s="1225"/>
      <c r="G52" s="1251"/>
      <c r="H52" s="1251"/>
      <c r="I52" s="1252"/>
      <c r="J52" s="1252"/>
      <c r="K52" s="1253"/>
      <c r="L52" s="1253"/>
      <c r="M52" s="1253"/>
      <c r="N52" s="1253"/>
      <c r="AM52" s="1243"/>
      <c r="AN52" s="1254"/>
      <c r="AO52" s="1254"/>
      <c r="AP52" s="1254"/>
      <c r="AQ52" s="1254"/>
      <c r="AR52" s="1254"/>
      <c r="AS52" s="1254"/>
      <c r="AT52" s="1254"/>
      <c r="AU52" s="1254"/>
      <c r="AV52" s="1254"/>
      <c r="AW52" s="1254"/>
      <c r="AX52" s="1254"/>
      <c r="AY52" s="1254"/>
      <c r="AZ52" s="1254"/>
      <c r="BA52" s="1254"/>
      <c r="BB52" s="1254"/>
      <c r="BC52" s="1254"/>
      <c r="BD52" s="1254"/>
      <c r="BE52" s="1254"/>
      <c r="BF52" s="1254"/>
      <c r="BG52" s="1254"/>
      <c r="BH52" s="1254"/>
      <c r="BI52" s="1254"/>
      <c r="BJ52" s="1254"/>
      <c r="BK52" s="1254"/>
      <c r="BL52" s="1254"/>
      <c r="BM52" s="1254"/>
      <c r="BN52" s="1254"/>
      <c r="BO52" s="1254"/>
      <c r="BP52" s="1255"/>
      <c r="BQ52" s="1255"/>
      <c r="BR52" s="1255"/>
      <c r="BS52" s="1255"/>
      <c r="BT52" s="1255"/>
      <c r="BU52" s="1255"/>
      <c r="BV52" s="1255"/>
      <c r="BW52" s="1255"/>
      <c r="BX52" s="1255"/>
      <c r="BY52" s="1255"/>
      <c r="BZ52" s="1255"/>
      <c r="CA52" s="1255"/>
      <c r="CB52" s="1255"/>
      <c r="CC52" s="1255"/>
      <c r="CD52" s="1255"/>
      <c r="CE52" s="1255"/>
      <c r="CF52" s="1255"/>
      <c r="CG52" s="1255"/>
      <c r="CH52" s="1255"/>
      <c r="CI52" s="1255"/>
      <c r="CJ52" s="1255"/>
      <c r="CK52" s="1255"/>
      <c r="CL52" s="1255"/>
      <c r="CM52" s="1255"/>
      <c r="CN52" s="1255"/>
      <c r="CO52" s="1255"/>
      <c r="CP52" s="1255"/>
      <c r="CQ52" s="1255"/>
      <c r="CR52" s="1255"/>
      <c r="CS52" s="1255"/>
      <c r="CT52" s="1255"/>
      <c r="CU52" s="1255"/>
      <c r="CV52" s="1255"/>
      <c r="CW52" s="1255"/>
      <c r="CX52" s="1255"/>
      <c r="CY52" s="1255"/>
      <c r="CZ52" s="1255"/>
      <c r="DA52" s="1255"/>
      <c r="DB52" s="1255"/>
      <c r="DC52" s="1255"/>
    </row>
    <row r="53" spans="1:109" x14ac:dyDescent="0.15">
      <c r="A53" s="1233"/>
      <c r="B53" s="1225"/>
      <c r="G53" s="1251"/>
      <c r="H53" s="1251"/>
      <c r="I53" s="1244"/>
      <c r="J53" s="1244"/>
      <c r="K53" s="1253"/>
      <c r="L53" s="1253"/>
      <c r="M53" s="1253"/>
      <c r="N53" s="1253"/>
      <c r="AM53" s="1243"/>
      <c r="AN53" s="1254"/>
      <c r="AO53" s="1254"/>
      <c r="AP53" s="1254"/>
      <c r="AQ53" s="1254"/>
      <c r="AR53" s="1254"/>
      <c r="AS53" s="1254"/>
      <c r="AT53" s="1254"/>
      <c r="AU53" s="1254"/>
      <c r="AV53" s="1254"/>
      <c r="AW53" s="1254"/>
      <c r="AX53" s="1254"/>
      <c r="AY53" s="1254"/>
      <c r="AZ53" s="1254"/>
      <c r="BA53" s="1254"/>
      <c r="BB53" s="1254" t="s">
        <v>594</v>
      </c>
      <c r="BC53" s="1254"/>
      <c r="BD53" s="1254"/>
      <c r="BE53" s="1254"/>
      <c r="BF53" s="1254"/>
      <c r="BG53" s="1254"/>
      <c r="BH53" s="1254"/>
      <c r="BI53" s="1254"/>
      <c r="BJ53" s="1254"/>
      <c r="BK53" s="1254"/>
      <c r="BL53" s="1254"/>
      <c r="BM53" s="1254"/>
      <c r="BN53" s="1254"/>
      <c r="BO53" s="1254"/>
      <c r="BP53" s="1255">
        <v>65.400000000000006</v>
      </c>
      <c r="BQ53" s="1255"/>
      <c r="BR53" s="1255"/>
      <c r="BS53" s="1255"/>
      <c r="BT53" s="1255"/>
      <c r="BU53" s="1255"/>
      <c r="BV53" s="1255"/>
      <c r="BW53" s="1255"/>
      <c r="BX53" s="1255">
        <v>66.900000000000006</v>
      </c>
      <c r="BY53" s="1255"/>
      <c r="BZ53" s="1255"/>
      <c r="CA53" s="1255"/>
      <c r="CB53" s="1255"/>
      <c r="CC53" s="1255"/>
      <c r="CD53" s="1255"/>
      <c r="CE53" s="1255"/>
      <c r="CF53" s="1255">
        <v>68.7</v>
      </c>
      <c r="CG53" s="1255"/>
      <c r="CH53" s="1255"/>
      <c r="CI53" s="1255"/>
      <c r="CJ53" s="1255"/>
      <c r="CK53" s="1255"/>
      <c r="CL53" s="1255"/>
      <c r="CM53" s="1255"/>
      <c r="CN53" s="1255">
        <v>70.099999999999994</v>
      </c>
      <c r="CO53" s="1255"/>
      <c r="CP53" s="1255"/>
      <c r="CQ53" s="1255"/>
      <c r="CR53" s="1255"/>
      <c r="CS53" s="1255"/>
      <c r="CT53" s="1255"/>
      <c r="CU53" s="1255"/>
      <c r="CV53" s="1255">
        <v>71.099999999999994</v>
      </c>
      <c r="CW53" s="1255"/>
      <c r="CX53" s="1255"/>
      <c r="CY53" s="1255"/>
      <c r="CZ53" s="1255"/>
      <c r="DA53" s="1255"/>
      <c r="DB53" s="1255"/>
      <c r="DC53" s="1255"/>
    </row>
    <row r="54" spans="1:109" x14ac:dyDescent="0.15">
      <c r="A54" s="1233"/>
      <c r="B54" s="1225"/>
      <c r="G54" s="1251"/>
      <c r="H54" s="1251"/>
      <c r="I54" s="1244"/>
      <c r="J54" s="1244"/>
      <c r="K54" s="1253"/>
      <c r="L54" s="1253"/>
      <c r="M54" s="1253"/>
      <c r="N54" s="1253"/>
      <c r="AM54" s="1243"/>
      <c r="AN54" s="1254"/>
      <c r="AO54" s="1254"/>
      <c r="AP54" s="1254"/>
      <c r="AQ54" s="1254"/>
      <c r="AR54" s="1254"/>
      <c r="AS54" s="1254"/>
      <c r="AT54" s="1254"/>
      <c r="AU54" s="1254"/>
      <c r="AV54" s="1254"/>
      <c r="AW54" s="1254"/>
      <c r="AX54" s="1254"/>
      <c r="AY54" s="1254"/>
      <c r="AZ54" s="1254"/>
      <c r="BA54" s="1254"/>
      <c r="BB54" s="1254"/>
      <c r="BC54" s="1254"/>
      <c r="BD54" s="1254"/>
      <c r="BE54" s="1254"/>
      <c r="BF54" s="1254"/>
      <c r="BG54" s="1254"/>
      <c r="BH54" s="1254"/>
      <c r="BI54" s="1254"/>
      <c r="BJ54" s="1254"/>
      <c r="BK54" s="1254"/>
      <c r="BL54" s="1254"/>
      <c r="BM54" s="1254"/>
      <c r="BN54" s="1254"/>
      <c r="BO54" s="1254"/>
      <c r="BP54" s="1255"/>
      <c r="BQ54" s="1255"/>
      <c r="BR54" s="1255"/>
      <c r="BS54" s="1255"/>
      <c r="BT54" s="1255"/>
      <c r="BU54" s="1255"/>
      <c r="BV54" s="1255"/>
      <c r="BW54" s="1255"/>
      <c r="BX54" s="1255"/>
      <c r="BY54" s="1255"/>
      <c r="BZ54" s="1255"/>
      <c r="CA54" s="1255"/>
      <c r="CB54" s="1255"/>
      <c r="CC54" s="1255"/>
      <c r="CD54" s="1255"/>
      <c r="CE54" s="1255"/>
      <c r="CF54" s="1255"/>
      <c r="CG54" s="1255"/>
      <c r="CH54" s="1255"/>
      <c r="CI54" s="1255"/>
      <c r="CJ54" s="1255"/>
      <c r="CK54" s="1255"/>
      <c r="CL54" s="1255"/>
      <c r="CM54" s="1255"/>
      <c r="CN54" s="1255"/>
      <c r="CO54" s="1255"/>
      <c r="CP54" s="1255"/>
      <c r="CQ54" s="1255"/>
      <c r="CR54" s="1255"/>
      <c r="CS54" s="1255"/>
      <c r="CT54" s="1255"/>
      <c r="CU54" s="1255"/>
      <c r="CV54" s="1255"/>
      <c r="CW54" s="1255"/>
      <c r="CX54" s="1255"/>
      <c r="CY54" s="1255"/>
      <c r="CZ54" s="1255"/>
      <c r="DA54" s="1255"/>
      <c r="DB54" s="1255"/>
      <c r="DC54" s="1255"/>
    </row>
    <row r="55" spans="1:109" x14ac:dyDescent="0.15">
      <c r="A55" s="1233"/>
      <c r="B55" s="1225"/>
      <c r="G55" s="1244"/>
      <c r="H55" s="1244"/>
      <c r="I55" s="1244"/>
      <c r="J55" s="1244"/>
      <c r="K55" s="1253"/>
      <c r="L55" s="1253"/>
      <c r="M55" s="1253"/>
      <c r="N55" s="1253"/>
      <c r="AN55" s="1250" t="s">
        <v>595</v>
      </c>
      <c r="AO55" s="1250"/>
      <c r="AP55" s="1250"/>
      <c r="AQ55" s="1250"/>
      <c r="AR55" s="1250"/>
      <c r="AS55" s="1250"/>
      <c r="AT55" s="1250"/>
      <c r="AU55" s="1250"/>
      <c r="AV55" s="1250"/>
      <c r="AW55" s="1250"/>
      <c r="AX55" s="1250"/>
      <c r="AY55" s="1250"/>
      <c r="AZ55" s="1250"/>
      <c r="BA55" s="1250"/>
      <c r="BB55" s="1254" t="s">
        <v>593</v>
      </c>
      <c r="BC55" s="1254"/>
      <c r="BD55" s="1254"/>
      <c r="BE55" s="1254"/>
      <c r="BF55" s="1254"/>
      <c r="BG55" s="1254"/>
      <c r="BH55" s="1254"/>
      <c r="BI55" s="1254"/>
      <c r="BJ55" s="1254"/>
      <c r="BK55" s="1254"/>
      <c r="BL55" s="1254"/>
      <c r="BM55" s="1254"/>
      <c r="BN55" s="1254"/>
      <c r="BO55" s="1254"/>
      <c r="BP55" s="1255">
        <v>0</v>
      </c>
      <c r="BQ55" s="1255"/>
      <c r="BR55" s="1255"/>
      <c r="BS55" s="1255"/>
      <c r="BT55" s="1255"/>
      <c r="BU55" s="1255"/>
      <c r="BV55" s="1255"/>
      <c r="BW55" s="1255"/>
      <c r="BX55" s="1255">
        <v>0</v>
      </c>
      <c r="BY55" s="1255"/>
      <c r="BZ55" s="1255"/>
      <c r="CA55" s="1255"/>
      <c r="CB55" s="1255"/>
      <c r="CC55" s="1255"/>
      <c r="CD55" s="1255"/>
      <c r="CE55" s="1255"/>
      <c r="CF55" s="1255">
        <v>0</v>
      </c>
      <c r="CG55" s="1255"/>
      <c r="CH55" s="1255"/>
      <c r="CI55" s="1255"/>
      <c r="CJ55" s="1255"/>
      <c r="CK55" s="1255"/>
      <c r="CL55" s="1255"/>
      <c r="CM55" s="1255"/>
      <c r="CN55" s="1255">
        <v>0</v>
      </c>
      <c r="CO55" s="1255"/>
      <c r="CP55" s="1255"/>
      <c r="CQ55" s="1255"/>
      <c r="CR55" s="1255"/>
      <c r="CS55" s="1255"/>
      <c r="CT55" s="1255"/>
      <c r="CU55" s="1255"/>
      <c r="CV55" s="1255">
        <v>0</v>
      </c>
      <c r="CW55" s="1255"/>
      <c r="CX55" s="1255"/>
      <c r="CY55" s="1255"/>
      <c r="CZ55" s="1255"/>
      <c r="DA55" s="1255"/>
      <c r="DB55" s="1255"/>
      <c r="DC55" s="1255"/>
    </row>
    <row r="56" spans="1:109" x14ac:dyDescent="0.15">
      <c r="A56" s="1233"/>
      <c r="B56" s="1225"/>
      <c r="G56" s="1244"/>
      <c r="H56" s="1244"/>
      <c r="I56" s="1244"/>
      <c r="J56" s="1244"/>
      <c r="K56" s="1253"/>
      <c r="L56" s="1253"/>
      <c r="M56" s="1253"/>
      <c r="N56" s="1253"/>
      <c r="AN56" s="1250"/>
      <c r="AO56" s="1250"/>
      <c r="AP56" s="1250"/>
      <c r="AQ56" s="1250"/>
      <c r="AR56" s="1250"/>
      <c r="AS56" s="1250"/>
      <c r="AT56" s="1250"/>
      <c r="AU56" s="1250"/>
      <c r="AV56" s="1250"/>
      <c r="AW56" s="1250"/>
      <c r="AX56" s="1250"/>
      <c r="AY56" s="1250"/>
      <c r="AZ56" s="1250"/>
      <c r="BA56" s="1250"/>
      <c r="BB56" s="1254"/>
      <c r="BC56" s="1254"/>
      <c r="BD56" s="1254"/>
      <c r="BE56" s="1254"/>
      <c r="BF56" s="1254"/>
      <c r="BG56" s="1254"/>
      <c r="BH56" s="1254"/>
      <c r="BI56" s="1254"/>
      <c r="BJ56" s="1254"/>
      <c r="BK56" s="1254"/>
      <c r="BL56" s="1254"/>
      <c r="BM56" s="1254"/>
      <c r="BN56" s="1254"/>
      <c r="BO56" s="1254"/>
      <c r="BP56" s="1255"/>
      <c r="BQ56" s="1255"/>
      <c r="BR56" s="1255"/>
      <c r="BS56" s="1255"/>
      <c r="BT56" s="1255"/>
      <c r="BU56" s="1255"/>
      <c r="BV56" s="1255"/>
      <c r="BW56" s="1255"/>
      <c r="BX56" s="1255"/>
      <c r="BY56" s="1255"/>
      <c r="BZ56" s="1255"/>
      <c r="CA56" s="1255"/>
      <c r="CB56" s="1255"/>
      <c r="CC56" s="1255"/>
      <c r="CD56" s="1255"/>
      <c r="CE56" s="1255"/>
      <c r="CF56" s="1255"/>
      <c r="CG56" s="1255"/>
      <c r="CH56" s="1255"/>
      <c r="CI56" s="1255"/>
      <c r="CJ56" s="1255"/>
      <c r="CK56" s="1255"/>
      <c r="CL56" s="1255"/>
      <c r="CM56" s="1255"/>
      <c r="CN56" s="1255"/>
      <c r="CO56" s="1255"/>
      <c r="CP56" s="1255"/>
      <c r="CQ56" s="1255"/>
      <c r="CR56" s="1255"/>
      <c r="CS56" s="1255"/>
      <c r="CT56" s="1255"/>
      <c r="CU56" s="1255"/>
      <c r="CV56" s="1255"/>
      <c r="CW56" s="1255"/>
      <c r="CX56" s="1255"/>
      <c r="CY56" s="1255"/>
      <c r="CZ56" s="1255"/>
      <c r="DA56" s="1255"/>
      <c r="DB56" s="1255"/>
      <c r="DC56" s="1255"/>
    </row>
    <row r="57" spans="1:109" s="1233" customFormat="1" x14ac:dyDescent="0.15">
      <c r="B57" s="1256"/>
      <c r="G57" s="1244"/>
      <c r="H57" s="1244"/>
      <c r="I57" s="1257"/>
      <c r="J57" s="1257"/>
      <c r="K57" s="1253"/>
      <c r="L57" s="1253"/>
      <c r="M57" s="1253"/>
      <c r="N57" s="1253"/>
      <c r="AM57" s="1219"/>
      <c r="AN57" s="1250"/>
      <c r="AO57" s="1250"/>
      <c r="AP57" s="1250"/>
      <c r="AQ57" s="1250"/>
      <c r="AR57" s="1250"/>
      <c r="AS57" s="1250"/>
      <c r="AT57" s="1250"/>
      <c r="AU57" s="1250"/>
      <c r="AV57" s="1250"/>
      <c r="AW57" s="1250"/>
      <c r="AX57" s="1250"/>
      <c r="AY57" s="1250"/>
      <c r="AZ57" s="1250"/>
      <c r="BA57" s="1250"/>
      <c r="BB57" s="1254" t="s">
        <v>594</v>
      </c>
      <c r="BC57" s="1254"/>
      <c r="BD57" s="1254"/>
      <c r="BE57" s="1254"/>
      <c r="BF57" s="1254"/>
      <c r="BG57" s="1254"/>
      <c r="BH57" s="1254"/>
      <c r="BI57" s="1254"/>
      <c r="BJ57" s="1254"/>
      <c r="BK57" s="1254"/>
      <c r="BL57" s="1254"/>
      <c r="BM57" s="1254"/>
      <c r="BN57" s="1254"/>
      <c r="BO57" s="1254"/>
      <c r="BP57" s="1255">
        <v>61.2</v>
      </c>
      <c r="BQ57" s="1255"/>
      <c r="BR57" s="1255"/>
      <c r="BS57" s="1255"/>
      <c r="BT57" s="1255"/>
      <c r="BU57" s="1255"/>
      <c r="BV57" s="1255"/>
      <c r="BW57" s="1255"/>
      <c r="BX57" s="1255">
        <v>62.8</v>
      </c>
      <c r="BY57" s="1255"/>
      <c r="BZ57" s="1255"/>
      <c r="CA57" s="1255"/>
      <c r="CB57" s="1255"/>
      <c r="CC57" s="1255"/>
      <c r="CD57" s="1255"/>
      <c r="CE57" s="1255"/>
      <c r="CF57" s="1255">
        <v>62.2</v>
      </c>
      <c r="CG57" s="1255"/>
      <c r="CH57" s="1255"/>
      <c r="CI57" s="1255"/>
      <c r="CJ57" s="1255"/>
      <c r="CK57" s="1255"/>
      <c r="CL57" s="1255"/>
      <c r="CM57" s="1255"/>
      <c r="CN57" s="1255">
        <v>62.9</v>
      </c>
      <c r="CO57" s="1255"/>
      <c r="CP57" s="1255"/>
      <c r="CQ57" s="1255"/>
      <c r="CR57" s="1255"/>
      <c r="CS57" s="1255"/>
      <c r="CT57" s="1255"/>
      <c r="CU57" s="1255"/>
      <c r="CV57" s="1255">
        <v>62.9</v>
      </c>
      <c r="CW57" s="1255"/>
      <c r="CX57" s="1255"/>
      <c r="CY57" s="1255"/>
      <c r="CZ57" s="1255"/>
      <c r="DA57" s="1255"/>
      <c r="DB57" s="1255"/>
      <c r="DC57" s="1255"/>
      <c r="DD57" s="1258"/>
      <c r="DE57" s="1256"/>
    </row>
    <row r="58" spans="1:109" s="1233" customFormat="1" x14ac:dyDescent="0.15">
      <c r="A58" s="1219"/>
      <c r="B58" s="1256"/>
      <c r="G58" s="1244"/>
      <c r="H58" s="1244"/>
      <c r="I58" s="1257"/>
      <c r="J58" s="1257"/>
      <c r="K58" s="1253"/>
      <c r="L58" s="1253"/>
      <c r="M58" s="1253"/>
      <c r="N58" s="1253"/>
      <c r="AM58" s="1219"/>
      <c r="AN58" s="1250"/>
      <c r="AO58" s="1250"/>
      <c r="AP58" s="1250"/>
      <c r="AQ58" s="1250"/>
      <c r="AR58" s="1250"/>
      <c r="AS58" s="1250"/>
      <c r="AT58" s="1250"/>
      <c r="AU58" s="1250"/>
      <c r="AV58" s="1250"/>
      <c r="AW58" s="1250"/>
      <c r="AX58" s="1250"/>
      <c r="AY58" s="1250"/>
      <c r="AZ58" s="1250"/>
      <c r="BA58" s="1250"/>
      <c r="BB58" s="1254"/>
      <c r="BC58" s="1254"/>
      <c r="BD58" s="1254"/>
      <c r="BE58" s="1254"/>
      <c r="BF58" s="1254"/>
      <c r="BG58" s="1254"/>
      <c r="BH58" s="1254"/>
      <c r="BI58" s="1254"/>
      <c r="BJ58" s="1254"/>
      <c r="BK58" s="1254"/>
      <c r="BL58" s="1254"/>
      <c r="BM58" s="1254"/>
      <c r="BN58" s="1254"/>
      <c r="BO58" s="1254"/>
      <c r="BP58" s="1255"/>
      <c r="BQ58" s="1255"/>
      <c r="BR58" s="1255"/>
      <c r="BS58" s="1255"/>
      <c r="BT58" s="1255"/>
      <c r="BU58" s="1255"/>
      <c r="BV58" s="1255"/>
      <c r="BW58" s="1255"/>
      <c r="BX58" s="1255"/>
      <c r="BY58" s="1255"/>
      <c r="BZ58" s="1255"/>
      <c r="CA58" s="1255"/>
      <c r="CB58" s="1255"/>
      <c r="CC58" s="1255"/>
      <c r="CD58" s="1255"/>
      <c r="CE58" s="1255"/>
      <c r="CF58" s="1255"/>
      <c r="CG58" s="1255"/>
      <c r="CH58" s="1255"/>
      <c r="CI58" s="1255"/>
      <c r="CJ58" s="1255"/>
      <c r="CK58" s="1255"/>
      <c r="CL58" s="1255"/>
      <c r="CM58" s="1255"/>
      <c r="CN58" s="1255"/>
      <c r="CO58" s="1255"/>
      <c r="CP58" s="1255"/>
      <c r="CQ58" s="1255"/>
      <c r="CR58" s="1255"/>
      <c r="CS58" s="1255"/>
      <c r="CT58" s="1255"/>
      <c r="CU58" s="1255"/>
      <c r="CV58" s="1255"/>
      <c r="CW58" s="1255"/>
      <c r="CX58" s="1255"/>
      <c r="CY58" s="1255"/>
      <c r="CZ58" s="1255"/>
      <c r="DA58" s="1255"/>
      <c r="DB58" s="1255"/>
      <c r="DC58" s="1255"/>
      <c r="DD58" s="1258"/>
      <c r="DE58" s="1256"/>
    </row>
    <row r="59" spans="1:109" s="1233" customFormat="1" x14ac:dyDescent="0.15">
      <c r="A59" s="1219"/>
      <c r="B59" s="1256"/>
      <c r="K59" s="1259"/>
      <c r="L59" s="1259"/>
      <c r="M59" s="1259"/>
      <c r="N59" s="1259"/>
      <c r="AQ59" s="1259"/>
      <c r="AR59" s="1259"/>
      <c r="AS59" s="1259"/>
      <c r="AT59" s="1259"/>
      <c r="BC59" s="1259"/>
      <c r="BD59" s="1259"/>
      <c r="BE59" s="1259"/>
      <c r="BF59" s="1259"/>
      <c r="BO59" s="1259"/>
      <c r="BP59" s="1259"/>
      <c r="BQ59" s="1259"/>
      <c r="BR59" s="1259"/>
      <c r="CA59" s="1259"/>
      <c r="CB59" s="1259"/>
      <c r="CC59" s="1259"/>
      <c r="CD59" s="1259"/>
      <c r="CM59" s="1259"/>
      <c r="CN59" s="1259"/>
      <c r="CO59" s="1259"/>
      <c r="CP59" s="1259"/>
      <c r="CY59" s="1259"/>
      <c r="CZ59" s="1259"/>
      <c r="DA59" s="1259"/>
      <c r="DB59" s="1259"/>
      <c r="DC59" s="1259"/>
      <c r="DD59" s="1258"/>
      <c r="DE59" s="1256"/>
    </row>
    <row r="60" spans="1:109" s="1233" customFormat="1" x14ac:dyDescent="0.15">
      <c r="A60" s="1219"/>
      <c r="B60" s="1256"/>
      <c r="K60" s="1259"/>
      <c r="L60" s="1259"/>
      <c r="M60" s="1259"/>
      <c r="N60" s="1259"/>
      <c r="AQ60" s="1259"/>
      <c r="AR60" s="1259"/>
      <c r="AS60" s="1259"/>
      <c r="AT60" s="1259"/>
      <c r="BC60" s="1259"/>
      <c r="BD60" s="1259"/>
      <c r="BE60" s="1259"/>
      <c r="BF60" s="1259"/>
      <c r="BO60" s="1259"/>
      <c r="BP60" s="1259"/>
      <c r="BQ60" s="1259"/>
      <c r="BR60" s="1259"/>
      <c r="CA60" s="1259"/>
      <c r="CB60" s="1259"/>
      <c r="CC60" s="1259"/>
      <c r="CD60" s="1259"/>
      <c r="CM60" s="1259"/>
      <c r="CN60" s="1259"/>
      <c r="CO60" s="1259"/>
      <c r="CP60" s="1259"/>
      <c r="CY60" s="1259"/>
      <c r="CZ60" s="1259"/>
      <c r="DA60" s="1259"/>
      <c r="DB60" s="1259"/>
      <c r="DC60" s="1259"/>
      <c r="DD60" s="1258"/>
      <c r="DE60" s="1256"/>
    </row>
    <row r="61" spans="1:109" s="1233" customFormat="1" x14ac:dyDescent="0.15">
      <c r="A61" s="1219"/>
      <c r="B61" s="1260"/>
      <c r="C61" s="1261"/>
      <c r="D61" s="1261"/>
      <c r="E61" s="1261"/>
      <c r="F61" s="1261"/>
      <c r="G61" s="1261"/>
      <c r="H61" s="1261"/>
      <c r="I61" s="1261"/>
      <c r="J61" s="1261"/>
      <c r="K61" s="1261"/>
      <c r="L61" s="1261"/>
      <c r="M61" s="1262"/>
      <c r="N61" s="1262"/>
      <c r="O61" s="1261"/>
      <c r="P61" s="1261"/>
      <c r="Q61" s="1261"/>
      <c r="R61" s="1261"/>
      <c r="S61" s="1261"/>
      <c r="T61" s="1261"/>
      <c r="U61" s="1261"/>
      <c r="V61" s="1261"/>
      <c r="W61" s="1261"/>
      <c r="X61" s="1261"/>
      <c r="Y61" s="1261"/>
      <c r="Z61" s="1261"/>
      <c r="AA61" s="1261"/>
      <c r="AB61" s="1261"/>
      <c r="AC61" s="1261"/>
      <c r="AD61" s="1261"/>
      <c r="AE61" s="1261"/>
      <c r="AF61" s="1261"/>
      <c r="AG61" s="1261"/>
      <c r="AH61" s="1261"/>
      <c r="AI61" s="1261"/>
      <c r="AJ61" s="1261"/>
      <c r="AK61" s="1261"/>
      <c r="AL61" s="1261"/>
      <c r="AM61" s="1261"/>
      <c r="AN61" s="1261"/>
      <c r="AO61" s="1261"/>
      <c r="AP61" s="1261"/>
      <c r="AQ61" s="1261"/>
      <c r="AR61" s="1261"/>
      <c r="AS61" s="1262"/>
      <c r="AT61" s="1262"/>
      <c r="AU61" s="1261"/>
      <c r="AV61" s="1261"/>
      <c r="AW61" s="1261"/>
      <c r="AX61" s="1261"/>
      <c r="AY61" s="1261"/>
      <c r="AZ61" s="1261"/>
      <c r="BA61" s="1261"/>
      <c r="BB61" s="1261"/>
      <c r="BC61" s="1261"/>
      <c r="BD61" s="1261"/>
      <c r="BE61" s="1262"/>
      <c r="BF61" s="1262"/>
      <c r="BG61" s="1261"/>
      <c r="BH61" s="1261"/>
      <c r="BI61" s="1261"/>
      <c r="BJ61" s="1261"/>
      <c r="BK61" s="1261"/>
      <c r="BL61" s="1261"/>
      <c r="BM61" s="1261"/>
      <c r="BN61" s="1261"/>
      <c r="BO61" s="1261"/>
      <c r="BP61" s="1261"/>
      <c r="BQ61" s="1262"/>
      <c r="BR61" s="1262"/>
      <c r="BS61" s="1261"/>
      <c r="BT61" s="1261"/>
      <c r="BU61" s="1261"/>
      <c r="BV61" s="1261"/>
      <c r="BW61" s="1261"/>
      <c r="BX61" s="1261"/>
      <c r="BY61" s="1261"/>
      <c r="BZ61" s="1261"/>
      <c r="CA61" s="1261"/>
      <c r="CB61" s="1261"/>
      <c r="CC61" s="1262"/>
      <c r="CD61" s="1262"/>
      <c r="CE61" s="1261"/>
      <c r="CF61" s="1261"/>
      <c r="CG61" s="1261"/>
      <c r="CH61" s="1261"/>
      <c r="CI61" s="1261"/>
      <c r="CJ61" s="1261"/>
      <c r="CK61" s="1261"/>
      <c r="CL61" s="1261"/>
      <c r="CM61" s="1261"/>
      <c r="CN61" s="1261"/>
      <c r="CO61" s="1262"/>
      <c r="CP61" s="1262"/>
      <c r="CQ61" s="1261"/>
      <c r="CR61" s="1261"/>
      <c r="CS61" s="1261"/>
      <c r="CT61" s="1261"/>
      <c r="CU61" s="1261"/>
      <c r="CV61" s="1261"/>
      <c r="CW61" s="1261"/>
      <c r="CX61" s="1261"/>
      <c r="CY61" s="1261"/>
      <c r="CZ61" s="1261"/>
      <c r="DA61" s="1262"/>
      <c r="DB61" s="1262"/>
      <c r="DC61" s="1262"/>
      <c r="DD61" s="1263"/>
      <c r="DE61" s="1256"/>
    </row>
    <row r="62" spans="1:109" x14ac:dyDescent="0.15">
      <c r="B62" s="1230"/>
      <c r="C62" s="1230"/>
      <c r="D62" s="1230"/>
      <c r="E62" s="1230"/>
      <c r="F62" s="1230"/>
      <c r="G62" s="1230"/>
      <c r="H62" s="1230"/>
      <c r="I62" s="1230"/>
      <c r="J62" s="1230"/>
      <c r="K62" s="1230"/>
      <c r="L62" s="1230"/>
      <c r="M62" s="1230"/>
      <c r="N62" s="1230"/>
      <c r="O62" s="1230"/>
      <c r="P62" s="1230"/>
      <c r="Q62" s="1230"/>
      <c r="R62" s="1230"/>
      <c r="S62" s="1230"/>
      <c r="T62" s="1230"/>
      <c r="U62" s="1230"/>
      <c r="V62" s="1230"/>
      <c r="W62" s="1230"/>
      <c r="X62" s="1230"/>
      <c r="Y62" s="1230"/>
      <c r="Z62" s="1230"/>
      <c r="AA62" s="1230"/>
      <c r="AB62" s="1230"/>
      <c r="AC62" s="1230"/>
      <c r="AD62" s="1230"/>
      <c r="AE62" s="1230"/>
      <c r="AF62" s="1230"/>
      <c r="AG62" s="1230"/>
      <c r="AH62" s="1230"/>
      <c r="AI62" s="1230"/>
      <c r="AJ62" s="1230"/>
      <c r="AK62" s="1230"/>
      <c r="AL62" s="1230"/>
      <c r="AM62" s="1230"/>
      <c r="AN62" s="1230"/>
      <c r="AO62" s="1230"/>
      <c r="AP62" s="1230"/>
      <c r="AQ62" s="1230"/>
      <c r="AR62" s="1230"/>
      <c r="AS62" s="1230"/>
      <c r="AT62" s="1230"/>
      <c r="AU62" s="1230"/>
      <c r="AV62" s="1230"/>
      <c r="AW62" s="1230"/>
      <c r="AX62" s="1230"/>
      <c r="AY62" s="1230"/>
      <c r="AZ62" s="1230"/>
      <c r="BA62" s="1230"/>
      <c r="BB62" s="1230"/>
      <c r="BC62" s="1230"/>
      <c r="BD62" s="1230"/>
      <c r="BE62" s="1230"/>
      <c r="BF62" s="1230"/>
      <c r="BG62" s="1230"/>
      <c r="BH62" s="1230"/>
      <c r="BI62" s="1230"/>
      <c r="BJ62" s="1230"/>
      <c r="BK62" s="1230"/>
      <c r="BL62" s="1230"/>
      <c r="BM62" s="1230"/>
      <c r="BN62" s="1230"/>
      <c r="BO62" s="1230"/>
      <c r="BP62" s="1230"/>
      <c r="BQ62" s="1230"/>
      <c r="BR62" s="1230"/>
      <c r="BS62" s="1230"/>
      <c r="BT62" s="1230"/>
      <c r="BU62" s="1230"/>
      <c r="BV62" s="1230"/>
      <c r="BW62" s="1230"/>
      <c r="BX62" s="1230"/>
      <c r="BY62" s="1230"/>
      <c r="BZ62" s="1230"/>
      <c r="CA62" s="1230"/>
      <c r="CB62" s="1230"/>
      <c r="CC62" s="1230"/>
      <c r="CD62" s="1230"/>
      <c r="CE62" s="1230"/>
      <c r="CF62" s="1230"/>
      <c r="CG62" s="1230"/>
      <c r="CH62" s="1230"/>
      <c r="CI62" s="1230"/>
      <c r="CJ62" s="1230"/>
      <c r="CK62" s="1230"/>
      <c r="CL62" s="1230"/>
      <c r="CM62" s="1230"/>
      <c r="CN62" s="1230"/>
      <c r="CO62" s="1230"/>
      <c r="CP62" s="1230"/>
      <c r="CQ62" s="1230"/>
      <c r="CR62" s="1230"/>
      <c r="CS62" s="1230"/>
      <c r="CT62" s="1230"/>
      <c r="CU62" s="1230"/>
      <c r="CV62" s="1230"/>
      <c r="CW62" s="1230"/>
      <c r="CX62" s="1230"/>
      <c r="CY62" s="1230"/>
      <c r="CZ62" s="1230"/>
      <c r="DA62" s="1230"/>
      <c r="DB62" s="1230"/>
      <c r="DC62" s="1230"/>
      <c r="DD62" s="1230"/>
      <c r="DE62" s="1219"/>
    </row>
    <row r="63" spans="1:109" ht="17.25" x14ac:dyDescent="0.15">
      <c r="B63" s="1264" t="s">
        <v>596</v>
      </c>
    </row>
    <row r="64" spans="1:109" x14ac:dyDescent="0.15">
      <c r="B64" s="1225"/>
      <c r="G64" s="1232"/>
      <c r="I64" s="1265"/>
      <c r="J64" s="1265"/>
      <c r="K64" s="1265"/>
      <c r="L64" s="1265"/>
      <c r="M64" s="1265"/>
      <c r="N64" s="1266"/>
      <c r="AM64" s="1232"/>
      <c r="AN64" s="1232" t="s">
        <v>589</v>
      </c>
      <c r="AP64" s="1233"/>
      <c r="AQ64" s="1233"/>
      <c r="AR64" s="1233"/>
      <c r="AY64" s="1232"/>
      <c r="BA64" s="1233"/>
      <c r="BB64" s="1233"/>
      <c r="BC64" s="1233"/>
      <c r="BK64" s="1232"/>
      <c r="BM64" s="1233"/>
      <c r="BN64" s="1233"/>
      <c r="BO64" s="1233"/>
      <c r="BW64" s="1232"/>
      <c r="BY64" s="1233"/>
      <c r="BZ64" s="1233"/>
      <c r="CA64" s="1233"/>
      <c r="CI64" s="1232"/>
      <c r="CK64" s="1233"/>
      <c r="CL64" s="1233"/>
      <c r="CM64" s="1233"/>
      <c r="CU64" s="1232"/>
      <c r="CW64" s="1233"/>
      <c r="CX64" s="1233"/>
      <c r="CY64" s="1233"/>
    </row>
    <row r="65" spans="2:107" x14ac:dyDescent="0.15">
      <c r="B65" s="1225"/>
      <c r="AN65" s="1234" t="s">
        <v>597</v>
      </c>
      <c r="AO65" s="1235"/>
      <c r="AP65" s="1235"/>
      <c r="AQ65" s="1235"/>
      <c r="AR65" s="1235"/>
      <c r="AS65" s="1235"/>
      <c r="AT65" s="1235"/>
      <c r="AU65" s="1235"/>
      <c r="AV65" s="1235"/>
      <c r="AW65" s="1235"/>
      <c r="AX65" s="1235"/>
      <c r="AY65" s="1235"/>
      <c r="AZ65" s="1235"/>
      <c r="BA65" s="1235"/>
      <c r="BB65" s="1235"/>
      <c r="BC65" s="1235"/>
      <c r="BD65" s="1235"/>
      <c r="BE65" s="1235"/>
      <c r="BF65" s="1235"/>
      <c r="BG65" s="1235"/>
      <c r="BH65" s="1235"/>
      <c r="BI65" s="1235"/>
      <c r="BJ65" s="1235"/>
      <c r="BK65" s="1235"/>
      <c r="BL65" s="1235"/>
      <c r="BM65" s="1235"/>
      <c r="BN65" s="1235"/>
      <c r="BO65" s="1235"/>
      <c r="BP65" s="1235"/>
      <c r="BQ65" s="1235"/>
      <c r="BR65" s="1235"/>
      <c r="BS65" s="1235"/>
      <c r="BT65" s="1235"/>
      <c r="BU65" s="1235"/>
      <c r="BV65" s="1235"/>
      <c r="BW65" s="1235"/>
      <c r="BX65" s="1235"/>
      <c r="BY65" s="1235"/>
      <c r="BZ65" s="1235"/>
      <c r="CA65" s="1235"/>
      <c r="CB65" s="1235"/>
      <c r="CC65" s="1235"/>
      <c r="CD65" s="1235"/>
      <c r="CE65" s="1235"/>
      <c r="CF65" s="1235"/>
      <c r="CG65" s="1235"/>
      <c r="CH65" s="1235"/>
      <c r="CI65" s="1235"/>
      <c r="CJ65" s="1235"/>
      <c r="CK65" s="1235"/>
      <c r="CL65" s="1235"/>
      <c r="CM65" s="1235"/>
      <c r="CN65" s="1235"/>
      <c r="CO65" s="1235"/>
      <c r="CP65" s="1235"/>
      <c r="CQ65" s="1235"/>
      <c r="CR65" s="1235"/>
      <c r="CS65" s="1235"/>
      <c r="CT65" s="1235"/>
      <c r="CU65" s="1235"/>
      <c r="CV65" s="1235"/>
      <c r="CW65" s="1235"/>
      <c r="CX65" s="1235"/>
      <c r="CY65" s="1235"/>
      <c r="CZ65" s="1235"/>
      <c r="DA65" s="1235"/>
      <c r="DB65" s="1235"/>
      <c r="DC65" s="1236"/>
    </row>
    <row r="66" spans="2:107" x14ac:dyDescent="0.15">
      <c r="B66" s="1225"/>
      <c r="AN66" s="1237"/>
      <c r="AO66" s="1238"/>
      <c r="AP66" s="1238"/>
      <c r="AQ66" s="1238"/>
      <c r="AR66" s="1238"/>
      <c r="AS66" s="1238"/>
      <c r="AT66" s="1238"/>
      <c r="AU66" s="1238"/>
      <c r="AV66" s="1238"/>
      <c r="AW66" s="1238"/>
      <c r="AX66" s="1238"/>
      <c r="AY66" s="1238"/>
      <c r="AZ66" s="1238"/>
      <c r="BA66" s="1238"/>
      <c r="BB66" s="1238"/>
      <c r="BC66" s="1238"/>
      <c r="BD66" s="1238"/>
      <c r="BE66" s="1238"/>
      <c r="BF66" s="1238"/>
      <c r="BG66" s="1238"/>
      <c r="BH66" s="1238"/>
      <c r="BI66" s="1238"/>
      <c r="BJ66" s="1238"/>
      <c r="BK66" s="1238"/>
      <c r="BL66" s="1238"/>
      <c r="BM66" s="1238"/>
      <c r="BN66" s="1238"/>
      <c r="BO66" s="1238"/>
      <c r="BP66" s="1238"/>
      <c r="BQ66" s="1238"/>
      <c r="BR66" s="1238"/>
      <c r="BS66" s="1238"/>
      <c r="BT66" s="1238"/>
      <c r="BU66" s="1238"/>
      <c r="BV66" s="1238"/>
      <c r="BW66" s="1238"/>
      <c r="BX66" s="1238"/>
      <c r="BY66" s="1238"/>
      <c r="BZ66" s="1238"/>
      <c r="CA66" s="1238"/>
      <c r="CB66" s="1238"/>
      <c r="CC66" s="1238"/>
      <c r="CD66" s="1238"/>
      <c r="CE66" s="1238"/>
      <c r="CF66" s="1238"/>
      <c r="CG66" s="1238"/>
      <c r="CH66" s="1238"/>
      <c r="CI66" s="1238"/>
      <c r="CJ66" s="1238"/>
      <c r="CK66" s="1238"/>
      <c r="CL66" s="1238"/>
      <c r="CM66" s="1238"/>
      <c r="CN66" s="1238"/>
      <c r="CO66" s="1238"/>
      <c r="CP66" s="1238"/>
      <c r="CQ66" s="1238"/>
      <c r="CR66" s="1238"/>
      <c r="CS66" s="1238"/>
      <c r="CT66" s="1238"/>
      <c r="CU66" s="1238"/>
      <c r="CV66" s="1238"/>
      <c r="CW66" s="1238"/>
      <c r="CX66" s="1238"/>
      <c r="CY66" s="1238"/>
      <c r="CZ66" s="1238"/>
      <c r="DA66" s="1238"/>
      <c r="DB66" s="1238"/>
      <c r="DC66" s="1239"/>
    </row>
    <row r="67" spans="2:107" x14ac:dyDescent="0.15">
      <c r="B67" s="1225"/>
      <c r="AN67" s="1237"/>
      <c r="AO67" s="1238"/>
      <c r="AP67" s="1238"/>
      <c r="AQ67" s="1238"/>
      <c r="AR67" s="1238"/>
      <c r="AS67" s="1238"/>
      <c r="AT67" s="1238"/>
      <c r="AU67" s="1238"/>
      <c r="AV67" s="1238"/>
      <c r="AW67" s="1238"/>
      <c r="AX67" s="1238"/>
      <c r="AY67" s="1238"/>
      <c r="AZ67" s="1238"/>
      <c r="BA67" s="1238"/>
      <c r="BB67" s="1238"/>
      <c r="BC67" s="1238"/>
      <c r="BD67" s="1238"/>
      <c r="BE67" s="1238"/>
      <c r="BF67" s="1238"/>
      <c r="BG67" s="1238"/>
      <c r="BH67" s="1238"/>
      <c r="BI67" s="1238"/>
      <c r="BJ67" s="1238"/>
      <c r="BK67" s="1238"/>
      <c r="BL67" s="1238"/>
      <c r="BM67" s="1238"/>
      <c r="BN67" s="1238"/>
      <c r="BO67" s="1238"/>
      <c r="BP67" s="1238"/>
      <c r="BQ67" s="1238"/>
      <c r="BR67" s="1238"/>
      <c r="BS67" s="1238"/>
      <c r="BT67" s="1238"/>
      <c r="BU67" s="1238"/>
      <c r="BV67" s="1238"/>
      <c r="BW67" s="1238"/>
      <c r="BX67" s="1238"/>
      <c r="BY67" s="1238"/>
      <c r="BZ67" s="1238"/>
      <c r="CA67" s="1238"/>
      <c r="CB67" s="1238"/>
      <c r="CC67" s="1238"/>
      <c r="CD67" s="1238"/>
      <c r="CE67" s="1238"/>
      <c r="CF67" s="1238"/>
      <c r="CG67" s="1238"/>
      <c r="CH67" s="1238"/>
      <c r="CI67" s="1238"/>
      <c r="CJ67" s="1238"/>
      <c r="CK67" s="1238"/>
      <c r="CL67" s="1238"/>
      <c r="CM67" s="1238"/>
      <c r="CN67" s="1238"/>
      <c r="CO67" s="1238"/>
      <c r="CP67" s="1238"/>
      <c r="CQ67" s="1238"/>
      <c r="CR67" s="1238"/>
      <c r="CS67" s="1238"/>
      <c r="CT67" s="1238"/>
      <c r="CU67" s="1238"/>
      <c r="CV67" s="1238"/>
      <c r="CW67" s="1238"/>
      <c r="CX67" s="1238"/>
      <c r="CY67" s="1238"/>
      <c r="CZ67" s="1238"/>
      <c r="DA67" s="1238"/>
      <c r="DB67" s="1238"/>
      <c r="DC67" s="1239"/>
    </row>
    <row r="68" spans="2:107" x14ac:dyDescent="0.15">
      <c r="B68" s="1225"/>
      <c r="AN68" s="1237"/>
      <c r="AO68" s="1238"/>
      <c r="AP68" s="1238"/>
      <c r="AQ68" s="1238"/>
      <c r="AR68" s="1238"/>
      <c r="AS68" s="1238"/>
      <c r="AT68" s="1238"/>
      <c r="AU68" s="1238"/>
      <c r="AV68" s="1238"/>
      <c r="AW68" s="1238"/>
      <c r="AX68" s="1238"/>
      <c r="AY68" s="1238"/>
      <c r="AZ68" s="1238"/>
      <c r="BA68" s="1238"/>
      <c r="BB68" s="1238"/>
      <c r="BC68" s="1238"/>
      <c r="BD68" s="1238"/>
      <c r="BE68" s="1238"/>
      <c r="BF68" s="1238"/>
      <c r="BG68" s="1238"/>
      <c r="BH68" s="1238"/>
      <c r="BI68" s="1238"/>
      <c r="BJ68" s="1238"/>
      <c r="BK68" s="1238"/>
      <c r="BL68" s="1238"/>
      <c r="BM68" s="1238"/>
      <c r="BN68" s="1238"/>
      <c r="BO68" s="1238"/>
      <c r="BP68" s="1238"/>
      <c r="BQ68" s="1238"/>
      <c r="BR68" s="1238"/>
      <c r="BS68" s="1238"/>
      <c r="BT68" s="1238"/>
      <c r="BU68" s="1238"/>
      <c r="BV68" s="1238"/>
      <c r="BW68" s="1238"/>
      <c r="BX68" s="1238"/>
      <c r="BY68" s="1238"/>
      <c r="BZ68" s="1238"/>
      <c r="CA68" s="1238"/>
      <c r="CB68" s="1238"/>
      <c r="CC68" s="1238"/>
      <c r="CD68" s="1238"/>
      <c r="CE68" s="1238"/>
      <c r="CF68" s="1238"/>
      <c r="CG68" s="1238"/>
      <c r="CH68" s="1238"/>
      <c r="CI68" s="1238"/>
      <c r="CJ68" s="1238"/>
      <c r="CK68" s="1238"/>
      <c r="CL68" s="1238"/>
      <c r="CM68" s="1238"/>
      <c r="CN68" s="1238"/>
      <c r="CO68" s="1238"/>
      <c r="CP68" s="1238"/>
      <c r="CQ68" s="1238"/>
      <c r="CR68" s="1238"/>
      <c r="CS68" s="1238"/>
      <c r="CT68" s="1238"/>
      <c r="CU68" s="1238"/>
      <c r="CV68" s="1238"/>
      <c r="CW68" s="1238"/>
      <c r="CX68" s="1238"/>
      <c r="CY68" s="1238"/>
      <c r="CZ68" s="1238"/>
      <c r="DA68" s="1238"/>
      <c r="DB68" s="1238"/>
      <c r="DC68" s="1239"/>
    </row>
    <row r="69" spans="2:107" x14ac:dyDescent="0.15">
      <c r="B69" s="1225"/>
      <c r="AN69" s="1240"/>
      <c r="AO69" s="1241"/>
      <c r="AP69" s="1241"/>
      <c r="AQ69" s="1241"/>
      <c r="AR69" s="1241"/>
      <c r="AS69" s="1241"/>
      <c r="AT69" s="1241"/>
      <c r="AU69" s="1241"/>
      <c r="AV69" s="1241"/>
      <c r="AW69" s="1241"/>
      <c r="AX69" s="1241"/>
      <c r="AY69" s="1241"/>
      <c r="AZ69" s="1241"/>
      <c r="BA69" s="1241"/>
      <c r="BB69" s="1241"/>
      <c r="BC69" s="1241"/>
      <c r="BD69" s="1241"/>
      <c r="BE69" s="1241"/>
      <c r="BF69" s="1241"/>
      <c r="BG69" s="1241"/>
      <c r="BH69" s="1241"/>
      <c r="BI69" s="1241"/>
      <c r="BJ69" s="1241"/>
      <c r="BK69" s="1241"/>
      <c r="BL69" s="1241"/>
      <c r="BM69" s="1241"/>
      <c r="BN69" s="1241"/>
      <c r="BO69" s="1241"/>
      <c r="BP69" s="1241"/>
      <c r="BQ69" s="1241"/>
      <c r="BR69" s="1241"/>
      <c r="BS69" s="1241"/>
      <c r="BT69" s="1241"/>
      <c r="BU69" s="1241"/>
      <c r="BV69" s="1241"/>
      <c r="BW69" s="1241"/>
      <c r="BX69" s="1241"/>
      <c r="BY69" s="1241"/>
      <c r="BZ69" s="1241"/>
      <c r="CA69" s="1241"/>
      <c r="CB69" s="1241"/>
      <c r="CC69" s="1241"/>
      <c r="CD69" s="1241"/>
      <c r="CE69" s="1241"/>
      <c r="CF69" s="1241"/>
      <c r="CG69" s="1241"/>
      <c r="CH69" s="1241"/>
      <c r="CI69" s="1241"/>
      <c r="CJ69" s="1241"/>
      <c r="CK69" s="1241"/>
      <c r="CL69" s="1241"/>
      <c r="CM69" s="1241"/>
      <c r="CN69" s="1241"/>
      <c r="CO69" s="1241"/>
      <c r="CP69" s="1241"/>
      <c r="CQ69" s="1241"/>
      <c r="CR69" s="1241"/>
      <c r="CS69" s="1241"/>
      <c r="CT69" s="1241"/>
      <c r="CU69" s="1241"/>
      <c r="CV69" s="1241"/>
      <c r="CW69" s="1241"/>
      <c r="CX69" s="1241"/>
      <c r="CY69" s="1241"/>
      <c r="CZ69" s="1241"/>
      <c r="DA69" s="1241"/>
      <c r="DB69" s="1241"/>
      <c r="DC69" s="1242"/>
    </row>
    <row r="70" spans="2:107" x14ac:dyDescent="0.15">
      <c r="B70" s="1225"/>
      <c r="H70" s="1267"/>
      <c r="I70" s="1267"/>
      <c r="J70" s="1268"/>
      <c r="K70" s="1268"/>
      <c r="L70" s="1269"/>
      <c r="M70" s="1268"/>
      <c r="N70" s="1269"/>
      <c r="AN70" s="1243"/>
      <c r="AO70" s="1243"/>
      <c r="AP70" s="1243"/>
      <c r="AZ70" s="1243"/>
      <c r="BA70" s="1243"/>
      <c r="BB70" s="1243"/>
      <c r="BL70" s="1243"/>
      <c r="BM70" s="1243"/>
      <c r="BN70" s="1243"/>
      <c r="BX70" s="1243"/>
      <c r="BY70" s="1243"/>
      <c r="BZ70" s="1243"/>
      <c r="CJ70" s="1243"/>
      <c r="CK70" s="1243"/>
      <c r="CL70" s="1243"/>
      <c r="CV70" s="1243"/>
      <c r="CW70" s="1243"/>
      <c r="CX70" s="1243"/>
    </row>
    <row r="71" spans="2:107" x14ac:dyDescent="0.15">
      <c r="B71" s="1225"/>
      <c r="G71" s="1270"/>
      <c r="I71" s="1271"/>
      <c r="J71" s="1268"/>
      <c r="K71" s="1268"/>
      <c r="L71" s="1269"/>
      <c r="M71" s="1268"/>
      <c r="N71" s="1269"/>
      <c r="AM71" s="1270"/>
      <c r="AN71" s="1219" t="s">
        <v>591</v>
      </c>
    </row>
    <row r="72" spans="2:107" x14ac:dyDescent="0.15">
      <c r="B72" s="1225"/>
      <c r="G72" s="1244"/>
      <c r="H72" s="1244"/>
      <c r="I72" s="1244"/>
      <c r="J72" s="1244"/>
      <c r="K72" s="1245"/>
      <c r="L72" s="1245"/>
      <c r="M72" s="1246"/>
      <c r="N72" s="1246"/>
      <c r="AN72" s="1247"/>
      <c r="AO72" s="1248"/>
      <c r="AP72" s="1248"/>
      <c r="AQ72" s="1248"/>
      <c r="AR72" s="1248"/>
      <c r="AS72" s="1248"/>
      <c r="AT72" s="1248"/>
      <c r="AU72" s="1248"/>
      <c r="AV72" s="1248"/>
      <c r="AW72" s="1248"/>
      <c r="AX72" s="1248"/>
      <c r="AY72" s="1248"/>
      <c r="AZ72" s="1248"/>
      <c r="BA72" s="1248"/>
      <c r="BB72" s="1248"/>
      <c r="BC72" s="1248"/>
      <c r="BD72" s="1248"/>
      <c r="BE72" s="1248"/>
      <c r="BF72" s="1248"/>
      <c r="BG72" s="1248"/>
      <c r="BH72" s="1248"/>
      <c r="BI72" s="1248"/>
      <c r="BJ72" s="1248"/>
      <c r="BK72" s="1248"/>
      <c r="BL72" s="1248"/>
      <c r="BM72" s="1248"/>
      <c r="BN72" s="1248"/>
      <c r="BO72" s="1249"/>
      <c r="BP72" s="1250" t="s">
        <v>549</v>
      </c>
      <c r="BQ72" s="1250"/>
      <c r="BR72" s="1250"/>
      <c r="BS72" s="1250"/>
      <c r="BT72" s="1250"/>
      <c r="BU72" s="1250"/>
      <c r="BV72" s="1250"/>
      <c r="BW72" s="1250"/>
      <c r="BX72" s="1250" t="s">
        <v>550</v>
      </c>
      <c r="BY72" s="1250"/>
      <c r="BZ72" s="1250"/>
      <c r="CA72" s="1250"/>
      <c r="CB72" s="1250"/>
      <c r="CC72" s="1250"/>
      <c r="CD72" s="1250"/>
      <c r="CE72" s="1250"/>
      <c r="CF72" s="1250" t="s">
        <v>551</v>
      </c>
      <c r="CG72" s="1250"/>
      <c r="CH72" s="1250"/>
      <c r="CI72" s="1250"/>
      <c r="CJ72" s="1250"/>
      <c r="CK72" s="1250"/>
      <c r="CL72" s="1250"/>
      <c r="CM72" s="1250"/>
      <c r="CN72" s="1250" t="s">
        <v>552</v>
      </c>
      <c r="CO72" s="1250"/>
      <c r="CP72" s="1250"/>
      <c r="CQ72" s="1250"/>
      <c r="CR72" s="1250"/>
      <c r="CS72" s="1250"/>
      <c r="CT72" s="1250"/>
      <c r="CU72" s="1250"/>
      <c r="CV72" s="1250" t="s">
        <v>553</v>
      </c>
      <c r="CW72" s="1250"/>
      <c r="CX72" s="1250"/>
      <c r="CY72" s="1250"/>
      <c r="CZ72" s="1250"/>
      <c r="DA72" s="1250"/>
      <c r="DB72" s="1250"/>
      <c r="DC72" s="1250"/>
    </row>
    <row r="73" spans="2:107" x14ac:dyDescent="0.15">
      <c r="B73" s="1225"/>
      <c r="G73" s="1251"/>
      <c r="H73" s="1251"/>
      <c r="I73" s="1251"/>
      <c r="J73" s="1251"/>
      <c r="K73" s="1272"/>
      <c r="L73" s="1272"/>
      <c r="M73" s="1272"/>
      <c r="N73" s="1272"/>
      <c r="AM73" s="1243"/>
      <c r="AN73" s="1254" t="s">
        <v>592</v>
      </c>
      <c r="AO73" s="1254"/>
      <c r="AP73" s="1254"/>
      <c r="AQ73" s="1254"/>
      <c r="AR73" s="1254"/>
      <c r="AS73" s="1254"/>
      <c r="AT73" s="1254"/>
      <c r="AU73" s="1254"/>
      <c r="AV73" s="1254"/>
      <c r="AW73" s="1254"/>
      <c r="AX73" s="1254"/>
      <c r="AY73" s="1254"/>
      <c r="AZ73" s="1254"/>
      <c r="BA73" s="1254"/>
      <c r="BB73" s="1254" t="s">
        <v>593</v>
      </c>
      <c r="BC73" s="1254"/>
      <c r="BD73" s="1254"/>
      <c r="BE73" s="1254"/>
      <c r="BF73" s="1254"/>
      <c r="BG73" s="1254"/>
      <c r="BH73" s="1254"/>
      <c r="BI73" s="1254"/>
      <c r="BJ73" s="1254"/>
      <c r="BK73" s="1254"/>
      <c r="BL73" s="1254"/>
      <c r="BM73" s="1254"/>
      <c r="BN73" s="1254"/>
      <c r="BO73" s="1254"/>
      <c r="BP73" s="1255"/>
      <c r="BQ73" s="1255"/>
      <c r="BR73" s="1255"/>
      <c r="BS73" s="1255"/>
      <c r="BT73" s="1255"/>
      <c r="BU73" s="1255"/>
      <c r="BV73" s="1255"/>
      <c r="BW73" s="1255"/>
      <c r="BX73" s="1255"/>
      <c r="BY73" s="1255"/>
      <c r="BZ73" s="1255"/>
      <c r="CA73" s="1255"/>
      <c r="CB73" s="1255"/>
      <c r="CC73" s="1255"/>
      <c r="CD73" s="1255"/>
      <c r="CE73" s="1255"/>
      <c r="CF73" s="1255"/>
      <c r="CG73" s="1255"/>
      <c r="CH73" s="1255"/>
      <c r="CI73" s="1255"/>
      <c r="CJ73" s="1255"/>
      <c r="CK73" s="1255"/>
      <c r="CL73" s="1255"/>
      <c r="CM73" s="1255"/>
      <c r="CN73" s="1255"/>
      <c r="CO73" s="1255"/>
      <c r="CP73" s="1255"/>
      <c r="CQ73" s="1255"/>
      <c r="CR73" s="1255"/>
      <c r="CS73" s="1255"/>
      <c r="CT73" s="1255"/>
      <c r="CU73" s="1255"/>
      <c r="CV73" s="1255"/>
      <c r="CW73" s="1255"/>
      <c r="CX73" s="1255"/>
      <c r="CY73" s="1255"/>
      <c r="CZ73" s="1255"/>
      <c r="DA73" s="1255"/>
      <c r="DB73" s="1255"/>
      <c r="DC73" s="1255"/>
    </row>
    <row r="74" spans="2:107" x14ac:dyDescent="0.15">
      <c r="B74" s="1225"/>
      <c r="G74" s="1251"/>
      <c r="H74" s="1251"/>
      <c r="I74" s="1251"/>
      <c r="J74" s="1251"/>
      <c r="K74" s="1272"/>
      <c r="L74" s="1272"/>
      <c r="M74" s="1272"/>
      <c r="N74" s="1272"/>
      <c r="AM74" s="1243"/>
      <c r="AN74" s="1254"/>
      <c r="AO74" s="1254"/>
      <c r="AP74" s="1254"/>
      <c r="AQ74" s="1254"/>
      <c r="AR74" s="1254"/>
      <c r="AS74" s="1254"/>
      <c r="AT74" s="1254"/>
      <c r="AU74" s="1254"/>
      <c r="AV74" s="1254"/>
      <c r="AW74" s="1254"/>
      <c r="AX74" s="1254"/>
      <c r="AY74" s="1254"/>
      <c r="AZ74" s="1254"/>
      <c r="BA74" s="1254"/>
      <c r="BB74" s="1254"/>
      <c r="BC74" s="1254"/>
      <c r="BD74" s="1254"/>
      <c r="BE74" s="1254"/>
      <c r="BF74" s="1254"/>
      <c r="BG74" s="1254"/>
      <c r="BH74" s="1254"/>
      <c r="BI74" s="1254"/>
      <c r="BJ74" s="1254"/>
      <c r="BK74" s="1254"/>
      <c r="BL74" s="1254"/>
      <c r="BM74" s="1254"/>
      <c r="BN74" s="1254"/>
      <c r="BO74" s="1254"/>
      <c r="BP74" s="1255"/>
      <c r="BQ74" s="1255"/>
      <c r="BR74" s="1255"/>
      <c r="BS74" s="1255"/>
      <c r="BT74" s="1255"/>
      <c r="BU74" s="1255"/>
      <c r="BV74" s="1255"/>
      <c r="BW74" s="1255"/>
      <c r="BX74" s="1255"/>
      <c r="BY74" s="1255"/>
      <c r="BZ74" s="1255"/>
      <c r="CA74" s="1255"/>
      <c r="CB74" s="1255"/>
      <c r="CC74" s="1255"/>
      <c r="CD74" s="1255"/>
      <c r="CE74" s="1255"/>
      <c r="CF74" s="1255"/>
      <c r="CG74" s="1255"/>
      <c r="CH74" s="1255"/>
      <c r="CI74" s="1255"/>
      <c r="CJ74" s="1255"/>
      <c r="CK74" s="1255"/>
      <c r="CL74" s="1255"/>
      <c r="CM74" s="1255"/>
      <c r="CN74" s="1255"/>
      <c r="CO74" s="1255"/>
      <c r="CP74" s="1255"/>
      <c r="CQ74" s="1255"/>
      <c r="CR74" s="1255"/>
      <c r="CS74" s="1255"/>
      <c r="CT74" s="1255"/>
      <c r="CU74" s="1255"/>
      <c r="CV74" s="1255"/>
      <c r="CW74" s="1255"/>
      <c r="CX74" s="1255"/>
      <c r="CY74" s="1255"/>
      <c r="CZ74" s="1255"/>
      <c r="DA74" s="1255"/>
      <c r="DB74" s="1255"/>
      <c r="DC74" s="1255"/>
    </row>
    <row r="75" spans="2:107" x14ac:dyDescent="0.15">
      <c r="B75" s="1225"/>
      <c r="G75" s="1251"/>
      <c r="H75" s="1251"/>
      <c r="I75" s="1244"/>
      <c r="J75" s="1244"/>
      <c r="K75" s="1253"/>
      <c r="L75" s="1253"/>
      <c r="M75" s="1253"/>
      <c r="N75" s="1253"/>
      <c r="AM75" s="1243"/>
      <c r="AN75" s="1254"/>
      <c r="AO75" s="1254"/>
      <c r="AP75" s="1254"/>
      <c r="AQ75" s="1254"/>
      <c r="AR75" s="1254"/>
      <c r="AS75" s="1254"/>
      <c r="AT75" s="1254"/>
      <c r="AU75" s="1254"/>
      <c r="AV75" s="1254"/>
      <c r="AW75" s="1254"/>
      <c r="AX75" s="1254"/>
      <c r="AY75" s="1254"/>
      <c r="AZ75" s="1254"/>
      <c r="BA75" s="1254"/>
      <c r="BB75" s="1254" t="s">
        <v>598</v>
      </c>
      <c r="BC75" s="1254"/>
      <c r="BD75" s="1254"/>
      <c r="BE75" s="1254"/>
      <c r="BF75" s="1254"/>
      <c r="BG75" s="1254"/>
      <c r="BH75" s="1254"/>
      <c r="BI75" s="1254"/>
      <c r="BJ75" s="1254"/>
      <c r="BK75" s="1254"/>
      <c r="BL75" s="1254"/>
      <c r="BM75" s="1254"/>
      <c r="BN75" s="1254"/>
      <c r="BO75" s="1254"/>
      <c r="BP75" s="1255">
        <v>1.4</v>
      </c>
      <c r="BQ75" s="1255"/>
      <c r="BR75" s="1255"/>
      <c r="BS75" s="1255"/>
      <c r="BT75" s="1255"/>
      <c r="BU75" s="1255"/>
      <c r="BV75" s="1255"/>
      <c r="BW75" s="1255"/>
      <c r="BX75" s="1255">
        <v>1.3</v>
      </c>
      <c r="BY75" s="1255"/>
      <c r="BZ75" s="1255"/>
      <c r="CA75" s="1255"/>
      <c r="CB75" s="1255"/>
      <c r="CC75" s="1255"/>
      <c r="CD75" s="1255"/>
      <c r="CE75" s="1255"/>
      <c r="CF75" s="1255">
        <v>1.4</v>
      </c>
      <c r="CG75" s="1255"/>
      <c r="CH75" s="1255"/>
      <c r="CI75" s="1255"/>
      <c r="CJ75" s="1255"/>
      <c r="CK75" s="1255"/>
      <c r="CL75" s="1255"/>
      <c r="CM75" s="1255"/>
      <c r="CN75" s="1255">
        <v>1.1000000000000001</v>
      </c>
      <c r="CO75" s="1255"/>
      <c r="CP75" s="1255"/>
      <c r="CQ75" s="1255"/>
      <c r="CR75" s="1255"/>
      <c r="CS75" s="1255"/>
      <c r="CT75" s="1255"/>
      <c r="CU75" s="1255"/>
      <c r="CV75" s="1255">
        <v>-0.3</v>
      </c>
      <c r="CW75" s="1255"/>
      <c r="CX75" s="1255"/>
      <c r="CY75" s="1255"/>
      <c r="CZ75" s="1255"/>
      <c r="DA75" s="1255"/>
      <c r="DB75" s="1255"/>
      <c r="DC75" s="1255"/>
    </row>
    <row r="76" spans="2:107" x14ac:dyDescent="0.15">
      <c r="B76" s="1225"/>
      <c r="G76" s="1251"/>
      <c r="H76" s="1251"/>
      <c r="I76" s="1244"/>
      <c r="J76" s="1244"/>
      <c r="K76" s="1253"/>
      <c r="L76" s="1253"/>
      <c r="M76" s="1253"/>
      <c r="N76" s="1253"/>
      <c r="AM76" s="1243"/>
      <c r="AN76" s="1254"/>
      <c r="AO76" s="1254"/>
      <c r="AP76" s="1254"/>
      <c r="AQ76" s="1254"/>
      <c r="AR76" s="1254"/>
      <c r="AS76" s="1254"/>
      <c r="AT76" s="1254"/>
      <c r="AU76" s="1254"/>
      <c r="AV76" s="1254"/>
      <c r="AW76" s="1254"/>
      <c r="AX76" s="1254"/>
      <c r="AY76" s="1254"/>
      <c r="AZ76" s="1254"/>
      <c r="BA76" s="1254"/>
      <c r="BB76" s="1254"/>
      <c r="BC76" s="1254"/>
      <c r="BD76" s="1254"/>
      <c r="BE76" s="1254"/>
      <c r="BF76" s="1254"/>
      <c r="BG76" s="1254"/>
      <c r="BH76" s="1254"/>
      <c r="BI76" s="1254"/>
      <c r="BJ76" s="1254"/>
      <c r="BK76" s="1254"/>
      <c r="BL76" s="1254"/>
      <c r="BM76" s="1254"/>
      <c r="BN76" s="1254"/>
      <c r="BO76" s="1254"/>
      <c r="BP76" s="1255"/>
      <c r="BQ76" s="1255"/>
      <c r="BR76" s="1255"/>
      <c r="BS76" s="1255"/>
      <c r="BT76" s="1255"/>
      <c r="BU76" s="1255"/>
      <c r="BV76" s="1255"/>
      <c r="BW76" s="1255"/>
      <c r="BX76" s="1255"/>
      <c r="BY76" s="1255"/>
      <c r="BZ76" s="1255"/>
      <c r="CA76" s="1255"/>
      <c r="CB76" s="1255"/>
      <c r="CC76" s="1255"/>
      <c r="CD76" s="1255"/>
      <c r="CE76" s="1255"/>
      <c r="CF76" s="1255"/>
      <c r="CG76" s="1255"/>
      <c r="CH76" s="1255"/>
      <c r="CI76" s="1255"/>
      <c r="CJ76" s="1255"/>
      <c r="CK76" s="1255"/>
      <c r="CL76" s="1255"/>
      <c r="CM76" s="1255"/>
      <c r="CN76" s="1255"/>
      <c r="CO76" s="1255"/>
      <c r="CP76" s="1255"/>
      <c r="CQ76" s="1255"/>
      <c r="CR76" s="1255"/>
      <c r="CS76" s="1255"/>
      <c r="CT76" s="1255"/>
      <c r="CU76" s="1255"/>
      <c r="CV76" s="1255"/>
      <c r="CW76" s="1255"/>
      <c r="CX76" s="1255"/>
      <c r="CY76" s="1255"/>
      <c r="CZ76" s="1255"/>
      <c r="DA76" s="1255"/>
      <c r="DB76" s="1255"/>
      <c r="DC76" s="1255"/>
    </row>
    <row r="77" spans="2:107" x14ac:dyDescent="0.15">
      <c r="B77" s="1225"/>
      <c r="G77" s="1244"/>
      <c r="H77" s="1244"/>
      <c r="I77" s="1244"/>
      <c r="J77" s="1244"/>
      <c r="K77" s="1272"/>
      <c r="L77" s="1272"/>
      <c r="M77" s="1272"/>
      <c r="N77" s="1272"/>
      <c r="AN77" s="1250" t="s">
        <v>595</v>
      </c>
      <c r="AO77" s="1250"/>
      <c r="AP77" s="1250"/>
      <c r="AQ77" s="1250"/>
      <c r="AR77" s="1250"/>
      <c r="AS77" s="1250"/>
      <c r="AT77" s="1250"/>
      <c r="AU77" s="1250"/>
      <c r="AV77" s="1250"/>
      <c r="AW77" s="1250"/>
      <c r="AX77" s="1250"/>
      <c r="AY77" s="1250"/>
      <c r="AZ77" s="1250"/>
      <c r="BA77" s="1250"/>
      <c r="BB77" s="1254" t="s">
        <v>593</v>
      </c>
      <c r="BC77" s="1254"/>
      <c r="BD77" s="1254"/>
      <c r="BE77" s="1254"/>
      <c r="BF77" s="1254"/>
      <c r="BG77" s="1254"/>
      <c r="BH77" s="1254"/>
      <c r="BI77" s="1254"/>
      <c r="BJ77" s="1254"/>
      <c r="BK77" s="1254"/>
      <c r="BL77" s="1254"/>
      <c r="BM77" s="1254"/>
      <c r="BN77" s="1254"/>
      <c r="BO77" s="1254"/>
      <c r="BP77" s="1255">
        <v>0</v>
      </c>
      <c r="BQ77" s="1255"/>
      <c r="BR77" s="1255"/>
      <c r="BS77" s="1255"/>
      <c r="BT77" s="1255"/>
      <c r="BU77" s="1255"/>
      <c r="BV77" s="1255"/>
      <c r="BW77" s="1255"/>
      <c r="BX77" s="1255">
        <v>0</v>
      </c>
      <c r="BY77" s="1255"/>
      <c r="BZ77" s="1255"/>
      <c r="CA77" s="1255"/>
      <c r="CB77" s="1255"/>
      <c r="CC77" s="1255"/>
      <c r="CD77" s="1255"/>
      <c r="CE77" s="1255"/>
      <c r="CF77" s="1255">
        <v>0</v>
      </c>
      <c r="CG77" s="1255"/>
      <c r="CH77" s="1255"/>
      <c r="CI77" s="1255"/>
      <c r="CJ77" s="1255"/>
      <c r="CK77" s="1255"/>
      <c r="CL77" s="1255"/>
      <c r="CM77" s="1255"/>
      <c r="CN77" s="1255">
        <v>0</v>
      </c>
      <c r="CO77" s="1255"/>
      <c r="CP77" s="1255"/>
      <c r="CQ77" s="1255"/>
      <c r="CR77" s="1255"/>
      <c r="CS77" s="1255"/>
      <c r="CT77" s="1255"/>
      <c r="CU77" s="1255"/>
      <c r="CV77" s="1255">
        <v>0</v>
      </c>
      <c r="CW77" s="1255"/>
      <c r="CX77" s="1255"/>
      <c r="CY77" s="1255"/>
      <c r="CZ77" s="1255"/>
      <c r="DA77" s="1255"/>
      <c r="DB77" s="1255"/>
      <c r="DC77" s="1255"/>
    </row>
    <row r="78" spans="2:107" x14ac:dyDescent="0.15">
      <c r="B78" s="1225"/>
      <c r="G78" s="1244"/>
      <c r="H78" s="1244"/>
      <c r="I78" s="1244"/>
      <c r="J78" s="1244"/>
      <c r="K78" s="1272"/>
      <c r="L78" s="1272"/>
      <c r="M78" s="1272"/>
      <c r="N78" s="1272"/>
      <c r="AN78" s="1250"/>
      <c r="AO78" s="1250"/>
      <c r="AP78" s="1250"/>
      <c r="AQ78" s="1250"/>
      <c r="AR78" s="1250"/>
      <c r="AS78" s="1250"/>
      <c r="AT78" s="1250"/>
      <c r="AU78" s="1250"/>
      <c r="AV78" s="1250"/>
      <c r="AW78" s="1250"/>
      <c r="AX78" s="1250"/>
      <c r="AY78" s="1250"/>
      <c r="AZ78" s="1250"/>
      <c r="BA78" s="1250"/>
      <c r="BB78" s="1254"/>
      <c r="BC78" s="1254"/>
      <c r="BD78" s="1254"/>
      <c r="BE78" s="1254"/>
      <c r="BF78" s="1254"/>
      <c r="BG78" s="1254"/>
      <c r="BH78" s="1254"/>
      <c r="BI78" s="1254"/>
      <c r="BJ78" s="1254"/>
      <c r="BK78" s="1254"/>
      <c r="BL78" s="1254"/>
      <c r="BM78" s="1254"/>
      <c r="BN78" s="1254"/>
      <c r="BO78" s="1254"/>
      <c r="BP78" s="1255"/>
      <c r="BQ78" s="1255"/>
      <c r="BR78" s="1255"/>
      <c r="BS78" s="1255"/>
      <c r="BT78" s="1255"/>
      <c r="BU78" s="1255"/>
      <c r="BV78" s="1255"/>
      <c r="BW78" s="1255"/>
      <c r="BX78" s="1255"/>
      <c r="BY78" s="1255"/>
      <c r="BZ78" s="1255"/>
      <c r="CA78" s="1255"/>
      <c r="CB78" s="1255"/>
      <c r="CC78" s="1255"/>
      <c r="CD78" s="1255"/>
      <c r="CE78" s="1255"/>
      <c r="CF78" s="1255"/>
      <c r="CG78" s="1255"/>
      <c r="CH78" s="1255"/>
      <c r="CI78" s="1255"/>
      <c r="CJ78" s="1255"/>
      <c r="CK78" s="1255"/>
      <c r="CL78" s="1255"/>
      <c r="CM78" s="1255"/>
      <c r="CN78" s="1255"/>
      <c r="CO78" s="1255"/>
      <c r="CP78" s="1255"/>
      <c r="CQ78" s="1255"/>
      <c r="CR78" s="1255"/>
      <c r="CS78" s="1255"/>
      <c r="CT78" s="1255"/>
      <c r="CU78" s="1255"/>
      <c r="CV78" s="1255"/>
      <c r="CW78" s="1255"/>
      <c r="CX78" s="1255"/>
      <c r="CY78" s="1255"/>
      <c r="CZ78" s="1255"/>
      <c r="DA78" s="1255"/>
      <c r="DB78" s="1255"/>
      <c r="DC78" s="1255"/>
    </row>
    <row r="79" spans="2:107" x14ac:dyDescent="0.15">
      <c r="B79" s="1225"/>
      <c r="G79" s="1244"/>
      <c r="H79" s="1244"/>
      <c r="I79" s="1257"/>
      <c r="J79" s="1257"/>
      <c r="K79" s="1273"/>
      <c r="L79" s="1273"/>
      <c r="M79" s="1273"/>
      <c r="N79" s="1273"/>
      <c r="AN79" s="1250"/>
      <c r="AO79" s="1250"/>
      <c r="AP79" s="1250"/>
      <c r="AQ79" s="1250"/>
      <c r="AR79" s="1250"/>
      <c r="AS79" s="1250"/>
      <c r="AT79" s="1250"/>
      <c r="AU79" s="1250"/>
      <c r="AV79" s="1250"/>
      <c r="AW79" s="1250"/>
      <c r="AX79" s="1250"/>
      <c r="AY79" s="1250"/>
      <c r="AZ79" s="1250"/>
      <c r="BA79" s="1250"/>
      <c r="BB79" s="1254" t="s">
        <v>598</v>
      </c>
      <c r="BC79" s="1254"/>
      <c r="BD79" s="1254"/>
      <c r="BE79" s="1254"/>
      <c r="BF79" s="1254"/>
      <c r="BG79" s="1254"/>
      <c r="BH79" s="1254"/>
      <c r="BI79" s="1254"/>
      <c r="BJ79" s="1254"/>
      <c r="BK79" s="1254"/>
      <c r="BL79" s="1254"/>
      <c r="BM79" s="1254"/>
      <c r="BN79" s="1254"/>
      <c r="BO79" s="1254"/>
      <c r="BP79" s="1255">
        <v>7.2</v>
      </c>
      <c r="BQ79" s="1255"/>
      <c r="BR79" s="1255"/>
      <c r="BS79" s="1255"/>
      <c r="BT79" s="1255"/>
      <c r="BU79" s="1255"/>
      <c r="BV79" s="1255"/>
      <c r="BW79" s="1255"/>
      <c r="BX79" s="1255">
        <v>7.7</v>
      </c>
      <c r="BY79" s="1255"/>
      <c r="BZ79" s="1255"/>
      <c r="CA79" s="1255"/>
      <c r="CB79" s="1255"/>
      <c r="CC79" s="1255"/>
      <c r="CD79" s="1255"/>
      <c r="CE79" s="1255"/>
      <c r="CF79" s="1255">
        <v>5.8</v>
      </c>
      <c r="CG79" s="1255"/>
      <c r="CH79" s="1255"/>
      <c r="CI79" s="1255"/>
      <c r="CJ79" s="1255"/>
      <c r="CK79" s="1255"/>
      <c r="CL79" s="1255"/>
      <c r="CM79" s="1255"/>
      <c r="CN79" s="1255">
        <v>6.1</v>
      </c>
      <c r="CO79" s="1255"/>
      <c r="CP79" s="1255"/>
      <c r="CQ79" s="1255"/>
      <c r="CR79" s="1255"/>
      <c r="CS79" s="1255"/>
      <c r="CT79" s="1255"/>
      <c r="CU79" s="1255"/>
      <c r="CV79" s="1255">
        <v>6.4</v>
      </c>
      <c r="CW79" s="1255"/>
      <c r="CX79" s="1255"/>
      <c r="CY79" s="1255"/>
      <c r="CZ79" s="1255"/>
      <c r="DA79" s="1255"/>
      <c r="DB79" s="1255"/>
      <c r="DC79" s="1255"/>
    </row>
    <row r="80" spans="2:107" x14ac:dyDescent="0.15">
      <c r="B80" s="1225"/>
      <c r="G80" s="1244"/>
      <c r="H80" s="1244"/>
      <c r="I80" s="1257"/>
      <c r="J80" s="1257"/>
      <c r="K80" s="1273"/>
      <c r="L80" s="1273"/>
      <c r="M80" s="1273"/>
      <c r="N80" s="1273"/>
      <c r="AN80" s="1250"/>
      <c r="AO80" s="1250"/>
      <c r="AP80" s="1250"/>
      <c r="AQ80" s="1250"/>
      <c r="AR80" s="1250"/>
      <c r="AS80" s="1250"/>
      <c r="AT80" s="1250"/>
      <c r="AU80" s="1250"/>
      <c r="AV80" s="1250"/>
      <c r="AW80" s="1250"/>
      <c r="AX80" s="1250"/>
      <c r="AY80" s="1250"/>
      <c r="AZ80" s="1250"/>
      <c r="BA80" s="1250"/>
      <c r="BB80" s="1254"/>
      <c r="BC80" s="1254"/>
      <c r="BD80" s="1254"/>
      <c r="BE80" s="1254"/>
      <c r="BF80" s="1254"/>
      <c r="BG80" s="1254"/>
      <c r="BH80" s="1254"/>
      <c r="BI80" s="1254"/>
      <c r="BJ80" s="1254"/>
      <c r="BK80" s="1254"/>
      <c r="BL80" s="1254"/>
      <c r="BM80" s="1254"/>
      <c r="BN80" s="1254"/>
      <c r="BO80" s="1254"/>
      <c r="BP80" s="1255"/>
      <c r="BQ80" s="1255"/>
      <c r="BR80" s="1255"/>
      <c r="BS80" s="1255"/>
      <c r="BT80" s="1255"/>
      <c r="BU80" s="1255"/>
      <c r="BV80" s="1255"/>
      <c r="BW80" s="1255"/>
      <c r="BX80" s="1255"/>
      <c r="BY80" s="1255"/>
      <c r="BZ80" s="1255"/>
      <c r="CA80" s="1255"/>
      <c r="CB80" s="1255"/>
      <c r="CC80" s="1255"/>
      <c r="CD80" s="1255"/>
      <c r="CE80" s="1255"/>
      <c r="CF80" s="1255"/>
      <c r="CG80" s="1255"/>
      <c r="CH80" s="1255"/>
      <c r="CI80" s="1255"/>
      <c r="CJ80" s="1255"/>
      <c r="CK80" s="1255"/>
      <c r="CL80" s="1255"/>
      <c r="CM80" s="1255"/>
      <c r="CN80" s="1255"/>
      <c r="CO80" s="1255"/>
      <c r="CP80" s="1255"/>
      <c r="CQ80" s="1255"/>
      <c r="CR80" s="1255"/>
      <c r="CS80" s="1255"/>
      <c r="CT80" s="1255"/>
      <c r="CU80" s="1255"/>
      <c r="CV80" s="1255"/>
      <c r="CW80" s="1255"/>
      <c r="CX80" s="1255"/>
      <c r="CY80" s="1255"/>
      <c r="CZ80" s="1255"/>
      <c r="DA80" s="1255"/>
      <c r="DB80" s="1255"/>
      <c r="DC80" s="1255"/>
    </row>
    <row r="81" spans="2:109" x14ac:dyDescent="0.15">
      <c r="B81" s="1225"/>
    </row>
    <row r="82" spans="2:109" ht="17.25" x14ac:dyDescent="0.15">
      <c r="B82" s="1225"/>
      <c r="K82" s="1274"/>
      <c r="L82" s="1274"/>
      <c r="M82" s="1274"/>
      <c r="N82" s="1274"/>
      <c r="AQ82" s="1274"/>
      <c r="AR82" s="1274"/>
      <c r="AS82" s="1274"/>
      <c r="AT82" s="1274"/>
      <c r="BC82" s="1274"/>
      <c r="BD82" s="1274"/>
      <c r="BE82" s="1274"/>
      <c r="BF82" s="1274"/>
      <c r="BO82" s="1274"/>
      <c r="BP82" s="1274"/>
      <c r="BQ82" s="1274"/>
      <c r="BR82" s="1274"/>
      <c r="CA82" s="1274"/>
      <c r="CB82" s="1274"/>
      <c r="CC82" s="1274"/>
      <c r="CD82" s="1274"/>
      <c r="CM82" s="1274"/>
      <c r="CN82" s="1274"/>
      <c r="CO82" s="1274"/>
      <c r="CP82" s="1274"/>
      <c r="CY82" s="1274"/>
      <c r="CZ82" s="1274"/>
      <c r="DA82" s="1274"/>
      <c r="DB82" s="1274"/>
      <c r="DC82" s="1274"/>
    </row>
    <row r="83" spans="2:109" x14ac:dyDescent="0.15">
      <c r="B83" s="1227"/>
      <c r="C83" s="1228"/>
      <c r="D83" s="1228"/>
      <c r="E83" s="1228"/>
      <c r="F83" s="1228"/>
      <c r="G83" s="1228"/>
      <c r="H83" s="1228"/>
      <c r="I83" s="1228"/>
      <c r="J83" s="1228"/>
      <c r="K83" s="1228"/>
      <c r="L83" s="1228"/>
      <c r="M83" s="1228"/>
      <c r="N83" s="1228"/>
      <c r="O83" s="1228"/>
      <c r="P83" s="1228"/>
      <c r="Q83" s="1228"/>
      <c r="R83" s="1228"/>
      <c r="S83" s="1228"/>
      <c r="T83" s="1228"/>
      <c r="U83" s="1228"/>
      <c r="V83" s="1228"/>
      <c r="W83" s="1228"/>
      <c r="X83" s="1228"/>
      <c r="Y83" s="1228"/>
      <c r="Z83" s="1228"/>
      <c r="AA83" s="1228"/>
      <c r="AB83" s="1228"/>
      <c r="AC83" s="1228"/>
      <c r="AD83" s="1228"/>
      <c r="AE83" s="1228"/>
      <c r="AF83" s="1228"/>
      <c r="AG83" s="1228"/>
      <c r="AH83" s="1228"/>
      <c r="AI83" s="1228"/>
      <c r="AJ83" s="1228"/>
      <c r="AK83" s="1228"/>
      <c r="AL83" s="1228"/>
      <c r="AM83" s="1228"/>
      <c r="AN83" s="1228"/>
      <c r="AO83" s="1228"/>
      <c r="AP83" s="1228"/>
      <c r="AQ83" s="1228"/>
      <c r="AR83" s="1228"/>
      <c r="AS83" s="1228"/>
      <c r="AT83" s="1228"/>
      <c r="AU83" s="1228"/>
      <c r="AV83" s="1228"/>
      <c r="AW83" s="1228"/>
      <c r="AX83" s="1228"/>
      <c r="AY83" s="1228"/>
      <c r="AZ83" s="1228"/>
      <c r="BA83" s="1228"/>
      <c r="BB83" s="1228"/>
      <c r="BC83" s="1228"/>
      <c r="BD83" s="1228"/>
      <c r="BE83" s="1228"/>
      <c r="BF83" s="1228"/>
      <c r="BG83" s="1228"/>
      <c r="BH83" s="1228"/>
      <c r="BI83" s="1228"/>
      <c r="BJ83" s="1228"/>
      <c r="BK83" s="1228"/>
      <c r="BL83" s="1228"/>
      <c r="BM83" s="1228"/>
      <c r="BN83" s="1228"/>
      <c r="BO83" s="1228"/>
      <c r="BP83" s="1228"/>
      <c r="BQ83" s="1228"/>
      <c r="BR83" s="1228"/>
      <c r="BS83" s="1228"/>
      <c r="BT83" s="1228"/>
      <c r="BU83" s="1228"/>
      <c r="BV83" s="1228"/>
      <c r="BW83" s="1228"/>
      <c r="BX83" s="1228"/>
      <c r="BY83" s="1228"/>
      <c r="BZ83" s="1228"/>
      <c r="CA83" s="1228"/>
      <c r="CB83" s="1228"/>
      <c r="CC83" s="1228"/>
      <c r="CD83" s="1228"/>
      <c r="CE83" s="1228"/>
      <c r="CF83" s="1228"/>
      <c r="CG83" s="1228"/>
      <c r="CH83" s="1228"/>
      <c r="CI83" s="1228"/>
      <c r="CJ83" s="1228"/>
      <c r="CK83" s="1228"/>
      <c r="CL83" s="1228"/>
      <c r="CM83" s="1228"/>
      <c r="CN83" s="1228"/>
      <c r="CO83" s="1228"/>
      <c r="CP83" s="1228"/>
      <c r="CQ83" s="1228"/>
      <c r="CR83" s="1228"/>
      <c r="CS83" s="1228"/>
      <c r="CT83" s="1228"/>
      <c r="CU83" s="1228"/>
      <c r="CV83" s="1228"/>
      <c r="CW83" s="1228"/>
      <c r="CX83" s="1228"/>
      <c r="CY83" s="1228"/>
      <c r="CZ83" s="1228"/>
      <c r="DA83" s="1228"/>
      <c r="DB83" s="1228"/>
      <c r="DC83" s="1228"/>
      <c r="DD83" s="1229"/>
    </row>
    <row r="84" spans="2:109" x14ac:dyDescent="0.15">
      <c r="DD84" s="1219"/>
      <c r="DE84" s="1219"/>
    </row>
    <row r="85" spans="2:109" x14ac:dyDescent="0.15">
      <c r="DD85" s="1219"/>
      <c r="DE85" s="1219"/>
    </row>
  </sheetData>
  <sheetProtection algorithmName="SHA-512" hashValue="QYsCkUmQnEVA49oN8RJjLWM5Zqeq7F8utihwVZpEcuK9nyizJ0CZP+vYfMDON38WyWzw5mhOPDB75BDEF5uWjg==" saltValue="eYiCc6BktPhJYpXLYqPTgQ=="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1" orientation="landscape"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8BFD5-5803-4F28-B913-693EC15428B3}">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1:34"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1:34" x14ac:dyDescent="0.15">
      <c r="S2" s="259"/>
      <c r="AH2" s="259"/>
    </row>
    <row r="3" spans="1: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1:34" x14ac:dyDescent="0.15"/>
    <row r="5" spans="1:34" x14ac:dyDescent="0.15"/>
    <row r="6" spans="1:34" x14ac:dyDescent="0.15"/>
    <row r="7" spans="1:34" x14ac:dyDescent="0.15"/>
    <row r="8" spans="1:34" x14ac:dyDescent="0.15"/>
    <row r="9" spans="1:34" x14ac:dyDescent="0.15">
      <c r="AH9" s="259"/>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496</v>
      </c>
    </row>
  </sheetData>
  <sheetProtection algorithmName="SHA-512" hashValue="7pEBOcrnW122qFATaiMIezZ1aVgfABPY9tAD2LVdEfJKOSXIrV2V2yQQN5HLokjxhkSk90sTqnVDYzJvqyK1RQ==" saltValue="JeHvneolNa3j2t9avEgC5w==" spinCount="100000" sheet="1" objects="1" scenarios="1"/>
  <dataConsolidate/>
  <phoneticPr fontId="2"/>
  <printOptions horizontalCentered="1" verticalCentered="1"/>
  <pageMargins left="0" right="0" top="0.19685039370078741" bottom="0" header="0.39370078740157483" footer="0"/>
  <pageSetup paperSize="9" scale="36" orientation="landscape"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265AD-A28A-4FE0-88BA-B93D4CE54E38}">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2:34"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2:34" x14ac:dyDescent="0.15">
      <c r="S2" s="259"/>
      <c r="AH2" s="259"/>
    </row>
    <row r="3" spans="2: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2:34" x14ac:dyDescent="0.15"/>
    <row r="5" spans="2:34" x14ac:dyDescent="0.15"/>
    <row r="6" spans="2:34" x14ac:dyDescent="0.15"/>
    <row r="7" spans="2:34" x14ac:dyDescent="0.15"/>
    <row r="8" spans="2:34" x14ac:dyDescent="0.15"/>
    <row r="9" spans="2:34" x14ac:dyDescent="0.15">
      <c r="AH9" s="259"/>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c r="AG59" s="259"/>
      <c r="AH59" s="259"/>
    </row>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496</v>
      </c>
    </row>
  </sheetData>
  <sheetProtection algorithmName="SHA-512" hashValue="UBhlnz++6vShTn9hXlveWm3x6IhIH4jURmi+ErjGE1h+86rXSFAhZS8XkcVlQQqtdgQHZGRCemDLxFU+ULapKQ==" saltValue="GwxNCdg6uprtF+t8AszV6Q==" spinCount="100000" sheet="1" objects="1" scenarios="1"/>
  <dataConsolidate/>
  <phoneticPr fontId="2"/>
  <printOptions horizontalCentered="1" verticalCentered="1"/>
  <pageMargins left="0" right="0" top="0.19685039370078741" bottom="0" header="0.39370078740157483" footer="0"/>
  <pageSetup paperSize="9" scale="36" orientation="landscape"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54</v>
      </c>
      <c r="E2" s="149"/>
      <c r="F2" s="150" t="s">
        <v>546</v>
      </c>
      <c r="G2" s="151"/>
      <c r="H2" s="152"/>
    </row>
    <row r="3" spans="1:8" x14ac:dyDescent="0.15">
      <c r="A3" s="148" t="s">
        <v>539</v>
      </c>
      <c r="B3" s="153"/>
      <c r="C3" s="154"/>
      <c r="D3" s="155">
        <v>182846</v>
      </c>
      <c r="E3" s="156"/>
      <c r="F3" s="157">
        <v>114790</v>
      </c>
      <c r="G3" s="158"/>
      <c r="H3" s="159"/>
    </row>
    <row r="4" spans="1:8" x14ac:dyDescent="0.15">
      <c r="A4" s="160"/>
      <c r="B4" s="161"/>
      <c r="C4" s="162"/>
      <c r="D4" s="163">
        <v>107575</v>
      </c>
      <c r="E4" s="164"/>
      <c r="F4" s="165">
        <v>55601</v>
      </c>
      <c r="G4" s="166"/>
      <c r="H4" s="167"/>
    </row>
    <row r="5" spans="1:8" x14ac:dyDescent="0.15">
      <c r="A5" s="148" t="s">
        <v>541</v>
      </c>
      <c r="B5" s="153"/>
      <c r="C5" s="154"/>
      <c r="D5" s="155">
        <v>200032</v>
      </c>
      <c r="E5" s="156"/>
      <c r="F5" s="157">
        <v>126262</v>
      </c>
      <c r="G5" s="158"/>
      <c r="H5" s="159"/>
    </row>
    <row r="6" spans="1:8" x14ac:dyDescent="0.15">
      <c r="A6" s="160"/>
      <c r="B6" s="161"/>
      <c r="C6" s="162"/>
      <c r="D6" s="163">
        <v>96952</v>
      </c>
      <c r="E6" s="164"/>
      <c r="F6" s="165">
        <v>56769</v>
      </c>
      <c r="G6" s="166"/>
      <c r="H6" s="167"/>
    </row>
    <row r="7" spans="1:8" x14ac:dyDescent="0.15">
      <c r="A7" s="148" t="s">
        <v>542</v>
      </c>
      <c r="B7" s="153"/>
      <c r="C7" s="154"/>
      <c r="D7" s="155">
        <v>262573</v>
      </c>
      <c r="E7" s="156"/>
      <c r="F7" s="157">
        <v>263613</v>
      </c>
      <c r="G7" s="158"/>
      <c r="H7" s="159"/>
    </row>
    <row r="8" spans="1:8" x14ac:dyDescent="0.15">
      <c r="A8" s="160"/>
      <c r="B8" s="161"/>
      <c r="C8" s="162"/>
      <c r="D8" s="163">
        <v>128161</v>
      </c>
      <c r="E8" s="164"/>
      <c r="F8" s="165">
        <v>128823</v>
      </c>
      <c r="G8" s="166"/>
      <c r="H8" s="167"/>
    </row>
    <row r="9" spans="1:8" x14ac:dyDescent="0.15">
      <c r="A9" s="148" t="s">
        <v>543</v>
      </c>
      <c r="B9" s="153"/>
      <c r="C9" s="154"/>
      <c r="D9" s="155">
        <v>261360</v>
      </c>
      <c r="E9" s="156"/>
      <c r="F9" s="157">
        <v>330026</v>
      </c>
      <c r="G9" s="158"/>
      <c r="H9" s="159"/>
    </row>
    <row r="10" spans="1:8" x14ac:dyDescent="0.15">
      <c r="A10" s="160"/>
      <c r="B10" s="161"/>
      <c r="C10" s="162"/>
      <c r="D10" s="163">
        <v>140104</v>
      </c>
      <c r="E10" s="164"/>
      <c r="F10" s="165">
        <v>141075</v>
      </c>
      <c r="G10" s="166"/>
      <c r="H10" s="167"/>
    </row>
    <row r="11" spans="1:8" x14ac:dyDescent="0.15">
      <c r="A11" s="148" t="s">
        <v>544</v>
      </c>
      <c r="B11" s="153"/>
      <c r="C11" s="154"/>
      <c r="D11" s="155">
        <v>217077</v>
      </c>
      <c r="E11" s="156"/>
      <c r="F11" s="157">
        <v>278179</v>
      </c>
      <c r="G11" s="158"/>
      <c r="H11" s="159"/>
    </row>
    <row r="12" spans="1:8" x14ac:dyDescent="0.15">
      <c r="A12" s="160"/>
      <c r="B12" s="161"/>
      <c r="C12" s="168"/>
      <c r="D12" s="163">
        <v>92848</v>
      </c>
      <c r="E12" s="164"/>
      <c r="F12" s="165">
        <v>122182</v>
      </c>
      <c r="G12" s="166"/>
      <c r="H12" s="167"/>
    </row>
    <row r="13" spans="1:8" x14ac:dyDescent="0.15">
      <c r="A13" s="148"/>
      <c r="B13" s="153"/>
      <c r="C13" s="169"/>
      <c r="D13" s="170">
        <v>224778</v>
      </c>
      <c r="E13" s="171"/>
      <c r="F13" s="172">
        <v>222574</v>
      </c>
      <c r="G13" s="173"/>
      <c r="H13" s="159"/>
    </row>
    <row r="14" spans="1:8" x14ac:dyDescent="0.15">
      <c r="A14" s="160"/>
      <c r="B14" s="161"/>
      <c r="C14" s="162"/>
      <c r="D14" s="163">
        <v>113128</v>
      </c>
      <c r="E14" s="164"/>
      <c r="F14" s="165">
        <v>100890</v>
      </c>
      <c r="G14" s="166"/>
      <c r="H14" s="167"/>
    </row>
    <row r="17" spans="1:11" x14ac:dyDescent="0.15">
      <c r="A17" s="144" t="s">
        <v>55</v>
      </c>
    </row>
    <row r="18" spans="1:11" x14ac:dyDescent="0.15">
      <c r="A18" s="174"/>
      <c r="B18" s="174" t="str">
        <f>実質収支比率等に係る経年分析!F$46</f>
        <v>H30</v>
      </c>
      <c r="C18" s="174" t="str">
        <f>実質収支比率等に係る経年分析!G$46</f>
        <v>R01</v>
      </c>
      <c r="D18" s="174" t="str">
        <f>実質収支比率等に係る経年分析!H$46</f>
        <v>R02</v>
      </c>
      <c r="E18" s="174" t="str">
        <f>実質収支比率等に係る経年分析!I$46</f>
        <v>R03</v>
      </c>
      <c r="F18" s="174" t="str">
        <f>実質収支比率等に係る経年分析!J$46</f>
        <v>R04</v>
      </c>
    </row>
    <row r="19" spans="1:11" x14ac:dyDescent="0.15">
      <c r="A19" s="174" t="s">
        <v>56</v>
      </c>
      <c r="B19" s="174">
        <f>ROUND(VALUE(SUBSTITUTE(実質収支比率等に係る経年分析!F$48,"▲","-")),2)</f>
        <v>6.49</v>
      </c>
      <c r="C19" s="174">
        <f>ROUND(VALUE(SUBSTITUTE(実質収支比率等に係る経年分析!G$48,"▲","-")),2)</f>
        <v>7.98</v>
      </c>
      <c r="D19" s="174">
        <f>ROUND(VALUE(SUBSTITUTE(実質収支比率等に係る経年分析!H$48,"▲","-")),2)</f>
        <v>8.23</v>
      </c>
      <c r="E19" s="174">
        <f>ROUND(VALUE(SUBSTITUTE(実質収支比率等に係る経年分析!I$48,"▲","-")),2)</f>
        <v>9.5399999999999991</v>
      </c>
      <c r="F19" s="174">
        <f>ROUND(VALUE(SUBSTITUTE(実質収支比率等に係る経年分析!J$48,"▲","-")),2)</f>
        <v>9</v>
      </c>
    </row>
    <row r="20" spans="1:11" x14ac:dyDescent="0.15">
      <c r="A20" s="174" t="s">
        <v>57</v>
      </c>
      <c r="B20" s="174">
        <f>ROUND(VALUE(SUBSTITUTE(実質収支比率等に係る経年分析!F$47,"▲","-")),2)</f>
        <v>23.21</v>
      </c>
      <c r="C20" s="174">
        <f>ROUND(VALUE(SUBSTITUTE(実質収支比率等に係る経年分析!G$47,"▲","-")),2)</f>
        <v>22.56</v>
      </c>
      <c r="D20" s="174">
        <f>ROUND(VALUE(SUBSTITUTE(実質収支比率等に係る経年分析!H$47,"▲","-")),2)</f>
        <v>20.61</v>
      </c>
      <c r="E20" s="174">
        <f>ROUND(VALUE(SUBSTITUTE(実質収支比率等に係る経年分析!I$47,"▲","-")),2)</f>
        <v>19.61</v>
      </c>
      <c r="F20" s="174">
        <f>ROUND(VALUE(SUBSTITUTE(実質収支比率等に係る経年分析!J$47,"▲","-")),2)</f>
        <v>20.14</v>
      </c>
    </row>
    <row r="21" spans="1:11" x14ac:dyDescent="0.15">
      <c r="A21" s="174" t="s">
        <v>58</v>
      </c>
      <c r="B21" s="174">
        <f>IF(ISNUMBER(VALUE(SUBSTITUTE(実質収支比率等に係る経年分析!F$49,"▲","-"))),ROUND(VALUE(SUBSTITUTE(実質収支比率等に係る経年分析!F$49,"▲","-")),2),NA())</f>
        <v>7.7</v>
      </c>
      <c r="C21" s="174">
        <f>IF(ISNUMBER(VALUE(SUBSTITUTE(実質収支比率等に係る経年分析!G$49,"▲","-"))),ROUND(VALUE(SUBSTITUTE(実質収支比率等に係る経年分析!G$49,"▲","-")),2),NA())</f>
        <v>4.28</v>
      </c>
      <c r="D21" s="174">
        <f>IF(ISNUMBER(VALUE(SUBSTITUTE(実質収支比率等に係る経年分析!H$49,"▲","-"))),ROUND(VALUE(SUBSTITUTE(実質収支比率等に係る経年分析!H$49,"▲","-")),2),NA())</f>
        <v>8.7200000000000006</v>
      </c>
      <c r="E21" s="174">
        <f>IF(ISNUMBER(VALUE(SUBSTITUTE(実質収支比率等に係る経年分析!I$49,"▲","-"))),ROUND(VALUE(SUBSTITUTE(実質収支比率等に係る経年分析!I$49,"▲","-")),2),NA())</f>
        <v>21.74</v>
      </c>
      <c r="F21" s="174">
        <f>IF(ISNUMBER(VALUE(SUBSTITUTE(実質収支比率等に係る経年分析!J$49,"▲","-"))),ROUND(VALUE(SUBSTITUTE(実質収支比率等に係る経年分析!J$49,"▲","-")),2),NA())</f>
        <v>-0.89</v>
      </c>
    </row>
    <row r="24" spans="1:11" x14ac:dyDescent="0.15">
      <c r="A24" s="144" t="s">
        <v>59</v>
      </c>
    </row>
    <row r="25" spans="1:11" x14ac:dyDescent="0.15">
      <c r="A25" s="175"/>
      <c r="B25" s="175" t="str">
        <f>連結実質赤字比率に係る赤字・黒字の構成分析!F$33</f>
        <v>H30</v>
      </c>
      <c r="C25" s="175"/>
      <c r="D25" s="175" t="str">
        <f>連結実質赤字比率に係る赤字・黒字の構成分析!G$33</f>
        <v>R01</v>
      </c>
      <c r="E25" s="175"/>
      <c r="F25" s="175" t="str">
        <f>連結実質赤字比率に係る赤字・黒字の構成分析!H$33</f>
        <v>R02</v>
      </c>
      <c r="G25" s="175"/>
      <c r="H25" s="175" t="str">
        <f>連結実質赤字比率に係る赤字・黒字の構成分析!I$33</f>
        <v>R03</v>
      </c>
      <c r="I25" s="175"/>
      <c r="J25" s="175" t="str">
        <f>連結実質赤字比率に係る赤字・黒字の構成分析!J$33</f>
        <v>R04</v>
      </c>
      <c r="K25" s="175"/>
    </row>
    <row r="26" spans="1:11" x14ac:dyDescent="0.15">
      <c r="A26" s="175"/>
      <c r="B26" s="175" t="s">
        <v>60</v>
      </c>
      <c r="C26" s="175" t="s">
        <v>61</v>
      </c>
      <c r="D26" s="175" t="s">
        <v>60</v>
      </c>
      <c r="E26" s="175" t="s">
        <v>61</v>
      </c>
      <c r="F26" s="175" t="s">
        <v>60</v>
      </c>
      <c r="G26" s="175" t="s">
        <v>61</v>
      </c>
      <c r="H26" s="175" t="s">
        <v>60</v>
      </c>
      <c r="I26" s="175" t="s">
        <v>61</v>
      </c>
      <c r="J26" s="175" t="s">
        <v>60</v>
      </c>
      <c r="K26" s="175" t="s">
        <v>61</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#N/A</v>
      </c>
      <c r="C27" s="175">
        <f>IF(ROUND(VALUE(SUBSTITUTE(連結実質赤字比率に係る赤字・黒字の構成分析!F$43,"▲", "-")), 2) &gt;= 0, ABS(ROUND(VALUE(SUBSTITUTE(連結実質赤字比率に係る赤字・黒字の構成分析!F$43,"▲", "-")), 2)), NA())</f>
        <v>0.03</v>
      </c>
      <c r="D27" s="175" t="e">
        <f>IF(ROUND(VALUE(SUBSTITUTE(連結実質赤字比率に係る赤字・黒字の構成分析!G$43,"▲", "-")), 2) &lt; 0, ABS(ROUND(VALUE(SUBSTITUTE(連結実質赤字比率に係る赤字・黒字の構成分析!G$43,"▲", "-")), 2)), NA())</f>
        <v>#N/A</v>
      </c>
      <c r="E27" s="175">
        <f>IF(ROUND(VALUE(SUBSTITUTE(連結実質赤字比率に係る赤字・黒字の構成分析!G$43,"▲", "-")), 2) &gt;= 0, ABS(ROUND(VALUE(SUBSTITUTE(連結実質赤字比率に係る赤字・黒字の構成分析!G$43,"▲", "-")), 2)), NA())</f>
        <v>0.03</v>
      </c>
      <c r="F27" s="175" t="e">
        <f>IF(ROUND(VALUE(SUBSTITUTE(連結実質赤字比率に係る赤字・黒字の構成分析!H$43,"▲", "-")), 2) &lt; 0, ABS(ROUND(VALUE(SUBSTITUTE(連結実質赤字比率に係る赤字・黒字の構成分析!H$43,"▲", "-")), 2)), NA())</f>
        <v>#N/A</v>
      </c>
      <c r="G27" s="175">
        <f>IF(ROUND(VALUE(SUBSTITUTE(連結実質赤字比率に係る赤字・黒字の構成分析!H$43,"▲", "-")), 2) &gt;= 0, ABS(ROUND(VALUE(SUBSTITUTE(連結実質赤字比率に係る赤字・黒字の構成分析!H$43,"▲", "-")), 2)), NA())</f>
        <v>0.04</v>
      </c>
      <c r="H27" s="175" t="e">
        <f>IF(ROUND(VALUE(SUBSTITUTE(連結実質赤字比率に係る赤字・黒字の構成分析!I$43,"▲", "-")), 2) &lt; 0, ABS(ROUND(VALUE(SUBSTITUTE(連結実質赤字比率に係る赤字・黒字の構成分析!I$43,"▲", "-")), 2)), NA())</f>
        <v>#N/A</v>
      </c>
      <c r="I27" s="175">
        <f>IF(ROUND(VALUE(SUBSTITUTE(連結実質赤字比率に係る赤字・黒字の構成分析!I$43,"▲", "-")), 2) &gt;= 0, ABS(ROUND(VALUE(SUBSTITUTE(連結実質赤字比率に係る赤字・黒字の構成分析!I$43,"▲", "-")), 2)), NA())</f>
        <v>0.02</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15">
      <c r="A30" s="175" t="str">
        <f>IF(連結実質赤字比率に係る赤字・黒字の構成分析!C$40="",NA(),連結実質赤字比率に係る赤字・黒字の構成分析!C$40)</f>
        <v>農業集落排水事業特別会計</v>
      </c>
      <c r="B30" s="175" t="e">
        <f>IF(ROUND(VALUE(SUBSTITUTE(連結実質赤字比率に係る赤字・黒字の構成分析!F$40,"▲", "-")), 2) &lt; 0, ABS(ROUND(VALUE(SUBSTITUTE(連結実質赤字比率に係る赤字・黒字の構成分析!F$40,"▲", "-")), 2)), NA())</f>
        <v>#N/A</v>
      </c>
      <c r="C30" s="175">
        <f>IF(ROUND(VALUE(SUBSTITUTE(連結実質赤字比率に係る赤字・黒字の構成分析!F$40,"▲", "-")), 2) &gt;= 0, ABS(ROUND(VALUE(SUBSTITUTE(連結実質赤字比率に係る赤字・黒字の構成分析!F$40,"▲", "-")), 2)), NA())</f>
        <v>0.15</v>
      </c>
      <c r="D30" s="175" t="e">
        <f>IF(ROUND(VALUE(SUBSTITUTE(連結実質赤字比率に係る赤字・黒字の構成分析!G$40,"▲", "-")), 2) &lt; 0, ABS(ROUND(VALUE(SUBSTITUTE(連結実質赤字比率に係る赤字・黒字の構成分析!G$40,"▲", "-")), 2)), NA())</f>
        <v>#N/A</v>
      </c>
      <c r="E30" s="175">
        <f>IF(ROUND(VALUE(SUBSTITUTE(連結実質赤字比率に係る赤字・黒字の構成分析!G$40,"▲", "-")), 2) &gt;= 0, ABS(ROUND(VALUE(SUBSTITUTE(連結実質赤字比率に係る赤字・黒字の構成分析!G$40,"▲", "-")), 2)), NA())</f>
        <v>0.01</v>
      </c>
      <c r="F30" s="175" t="e">
        <f>IF(ROUND(VALUE(SUBSTITUTE(連結実質赤字比率に係る赤字・黒字の構成分析!H$40,"▲", "-")), 2) &lt; 0, ABS(ROUND(VALUE(SUBSTITUTE(連結実質赤字比率に係る赤字・黒字の構成分析!H$40,"▲", "-")), 2)), NA())</f>
        <v>#N/A</v>
      </c>
      <c r="G30" s="175">
        <f>IF(ROUND(VALUE(SUBSTITUTE(連結実質赤字比率に係る赤字・黒字の構成分析!H$40,"▲", "-")), 2) &gt;= 0, ABS(ROUND(VALUE(SUBSTITUTE(連結実質赤字比率に係る赤字・黒字の構成分析!H$40,"▲", "-")), 2)), NA())</f>
        <v>0.01</v>
      </c>
      <c r="H30" s="175" t="e">
        <f>IF(ROUND(VALUE(SUBSTITUTE(連結実質赤字比率に係る赤字・黒字の構成分析!I$40,"▲", "-")), 2) &lt; 0, ABS(ROUND(VALUE(SUBSTITUTE(連結実質赤字比率に係る赤字・黒字の構成分析!I$40,"▲", "-")), 2)), NA())</f>
        <v>#N/A</v>
      </c>
      <c r="I30" s="175">
        <f>IF(ROUND(VALUE(SUBSTITUTE(連結実質赤字比率に係る赤字・黒字の構成分析!I$40,"▲", "-")), 2) &gt;= 0, ABS(ROUND(VALUE(SUBSTITUTE(連結実質赤字比率に係る赤字・黒字の構成分析!I$40,"▲", "-")), 2)), NA())</f>
        <v>0.01</v>
      </c>
      <c r="J30" s="175" t="e">
        <f>IF(ROUND(VALUE(SUBSTITUTE(連結実質赤字比率に係る赤字・黒字の構成分析!J$40,"▲", "-")), 2) &lt; 0, ABS(ROUND(VALUE(SUBSTITUTE(連結実質赤字比率に係る赤字・黒字の構成分析!J$40,"▲", "-")), 2)), NA())</f>
        <v>#N/A</v>
      </c>
      <c r="K30" s="175">
        <f>IF(ROUND(VALUE(SUBSTITUTE(連結実質赤字比率に係る赤字・黒字の構成分析!J$40,"▲", "-")), 2) &gt;= 0, ABS(ROUND(VALUE(SUBSTITUTE(連結実質赤字比率に係る赤字・黒字の構成分析!J$40,"▲", "-")), 2)), NA())</f>
        <v>0.01</v>
      </c>
    </row>
    <row r="31" spans="1:11" x14ac:dyDescent="0.15">
      <c r="A31" s="175" t="str">
        <f>IF(連結実質赤字比率に係る赤字・黒字の構成分析!C$39="",NA(),連結実質赤字比率に係る赤字・黒字の構成分析!C$39)</f>
        <v>後期高齢者医療特別会計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0.01</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0.01</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0.01</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0.01</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0.02</v>
      </c>
    </row>
    <row r="32" spans="1:11" x14ac:dyDescent="0.15">
      <c r="A32" s="175" t="str">
        <f>IF(連結実質赤字比率に係る赤字・黒字の構成分析!C$38="",NA(),連結実質赤字比率に係る赤字・黒字の構成分析!C$38)</f>
        <v>簡易水道事業特別会計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0.02</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0.03</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0.02</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0.02</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0.02</v>
      </c>
    </row>
    <row r="33" spans="1:16" x14ac:dyDescent="0.15">
      <c r="A33" s="175" t="str">
        <f>IF(連結実質赤字比率に係る赤字・黒字の構成分析!C$37="",NA(),連結実質赤字比率に係る赤字・黒字の構成分析!C$37)</f>
        <v>国民健康保険直診勘定特別会計</v>
      </c>
      <c r="B33" s="175" t="e">
        <f>IF(ROUND(VALUE(SUBSTITUTE(連結実質赤字比率に係る赤字・黒字の構成分析!F$37,"▲", "-")), 2) &lt; 0, ABS(ROUND(VALUE(SUBSTITUTE(連結実質赤字比率に係る赤字・黒字の構成分析!F$37,"▲", "-")), 2)), NA())</f>
        <v>#VALUE!</v>
      </c>
      <c r="C33" s="175" t="e">
        <f>IF(ROUND(VALUE(SUBSTITUTE(連結実質赤字比率に係る赤字・黒字の構成分析!F$37,"▲", "-")), 2) &gt;= 0, ABS(ROUND(VALUE(SUBSTITUTE(連結実質赤字比率に係る赤字・黒字の構成分析!F$37,"▲", "-")), 2)), NA())</f>
        <v>#VALUE!</v>
      </c>
      <c r="D33" s="175" t="e">
        <f>IF(ROUND(VALUE(SUBSTITUTE(連結実質赤字比率に係る赤字・黒字の構成分析!G$37,"▲", "-")), 2) &lt; 0, ABS(ROUND(VALUE(SUBSTITUTE(連結実質赤字比率に係る赤字・黒字の構成分析!G$37,"▲", "-")), 2)), NA())</f>
        <v>#VALUE!</v>
      </c>
      <c r="E33" s="175" t="e">
        <f>IF(ROUND(VALUE(SUBSTITUTE(連結実質赤字比率に係る赤字・黒字の構成分析!G$37,"▲", "-")), 2) &gt;= 0, ABS(ROUND(VALUE(SUBSTITUTE(連結実質赤字比率に係る赤字・黒字の構成分析!G$37,"▲", "-")), 2)), NA())</f>
        <v>#VALUE!</v>
      </c>
      <c r="F33" s="175" t="e">
        <f>IF(ROUND(VALUE(SUBSTITUTE(連結実質赤字比率に係る赤字・黒字の構成分析!H$37,"▲", "-")), 2) &lt; 0, ABS(ROUND(VALUE(SUBSTITUTE(連結実質赤字比率に係る赤字・黒字の構成分析!H$37,"▲", "-")), 2)), NA())</f>
        <v>#VALUE!</v>
      </c>
      <c r="G33" s="175" t="e">
        <f>IF(ROUND(VALUE(SUBSTITUTE(連結実質赤字比率に係る赤字・黒字の構成分析!H$37,"▲", "-")), 2) &gt;= 0, ABS(ROUND(VALUE(SUBSTITUTE(連結実質赤字比率に係る赤字・黒字の構成分析!H$37,"▲", "-")), 2)), NA())</f>
        <v>#VALUE!</v>
      </c>
      <c r="H33" s="175" t="e">
        <f>IF(ROUND(VALUE(SUBSTITUTE(連結実質赤字比率に係る赤字・黒字の構成分析!I$37,"▲", "-")), 2) &lt; 0, ABS(ROUND(VALUE(SUBSTITUTE(連結実質赤字比率に係る赤字・黒字の構成分析!I$37,"▲", "-")), 2)), NA())</f>
        <v>#VALUE!</v>
      </c>
      <c r="I33" s="175" t="e">
        <f>IF(ROUND(VALUE(SUBSTITUTE(連結実質赤字比率に係る赤字・黒字の構成分析!I$37,"▲", "-")), 2) &gt;= 0, ABS(ROUND(VALUE(SUBSTITUTE(連結実質赤字比率に係る赤字・黒字の構成分析!I$37,"▲", "-")), 2)), NA())</f>
        <v>#VALUE!</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0.15</v>
      </c>
    </row>
    <row r="34" spans="1:16" x14ac:dyDescent="0.15">
      <c r="A34" s="175" t="str">
        <f>IF(連結実質赤字比率に係る赤字・黒字の構成分析!C$36="",NA(),連結実質赤字比率に係る赤字・黒字の構成分析!C$36)</f>
        <v>国民健康保険特別会計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0.04</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0.02</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0.21</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0.49</v>
      </c>
    </row>
    <row r="35" spans="1:16" x14ac:dyDescent="0.15">
      <c r="A35" s="175" t="str">
        <f>IF(連結実質赤字比率に係る赤字・黒字の構成分析!C$35="",NA(),連結実質赤字比率に係る赤字・黒字の構成分析!C$35)</f>
        <v>介護保険特別会計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0.37</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0.39</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0.26</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0.45</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1.07</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6.49</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7.98</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8.23</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9.5399999999999991</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8.99</v>
      </c>
    </row>
    <row r="39" spans="1:16" x14ac:dyDescent="0.15">
      <c r="A39" s="144" t="s">
        <v>62</v>
      </c>
    </row>
    <row r="40" spans="1:16" x14ac:dyDescent="0.15">
      <c r="A40" s="176"/>
      <c r="B40" s="176" t="str">
        <f>'実質公債費比率（分子）の構造'!K$44</f>
        <v>H30</v>
      </c>
      <c r="C40" s="176"/>
      <c r="D40" s="176"/>
      <c r="E40" s="176" t="str">
        <f>'実質公債費比率（分子）の構造'!L$44</f>
        <v>R01</v>
      </c>
      <c r="F40" s="176"/>
      <c r="G40" s="176"/>
      <c r="H40" s="176" t="str">
        <f>'実質公債費比率（分子）の構造'!M$44</f>
        <v>R02</v>
      </c>
      <c r="I40" s="176"/>
      <c r="J40" s="176"/>
      <c r="K40" s="176" t="str">
        <f>'実質公債費比率（分子）の構造'!N$44</f>
        <v>R03</v>
      </c>
      <c r="L40" s="176"/>
      <c r="M40" s="176"/>
      <c r="N40" s="176" t="str">
        <f>'実質公債費比率（分子）の構造'!O$44</f>
        <v>R04</v>
      </c>
      <c r="O40" s="176"/>
      <c r="P40" s="176"/>
    </row>
    <row r="41" spans="1:16" x14ac:dyDescent="0.15">
      <c r="A41" s="176"/>
      <c r="B41" s="176" t="s">
        <v>63</v>
      </c>
      <c r="C41" s="176"/>
      <c r="D41" s="176" t="s">
        <v>64</v>
      </c>
      <c r="E41" s="176" t="s">
        <v>63</v>
      </c>
      <c r="F41" s="176"/>
      <c r="G41" s="176" t="s">
        <v>64</v>
      </c>
      <c r="H41" s="176" t="s">
        <v>63</v>
      </c>
      <c r="I41" s="176"/>
      <c r="J41" s="176" t="s">
        <v>64</v>
      </c>
      <c r="K41" s="176" t="s">
        <v>63</v>
      </c>
      <c r="L41" s="176"/>
      <c r="M41" s="176" t="s">
        <v>64</v>
      </c>
      <c r="N41" s="176" t="s">
        <v>63</v>
      </c>
      <c r="O41" s="176"/>
      <c r="P41" s="176" t="s">
        <v>64</v>
      </c>
    </row>
    <row r="42" spans="1:16" x14ac:dyDescent="0.15">
      <c r="A42" s="176" t="s">
        <v>65</v>
      </c>
      <c r="B42" s="176"/>
      <c r="C42" s="176"/>
      <c r="D42" s="176">
        <f>'実質公債費比率（分子）の構造'!K$52</f>
        <v>1046</v>
      </c>
      <c r="E42" s="176"/>
      <c r="F42" s="176"/>
      <c r="G42" s="176">
        <f>'実質公債費比率（分子）の構造'!L$52</f>
        <v>1117</v>
      </c>
      <c r="H42" s="176"/>
      <c r="I42" s="176"/>
      <c r="J42" s="176">
        <f>'実質公債費比率（分子）の構造'!M$52</f>
        <v>1079</v>
      </c>
      <c r="K42" s="176"/>
      <c r="L42" s="176"/>
      <c r="M42" s="176">
        <f>'実質公債費比率（分子）の構造'!N$52</f>
        <v>1026</v>
      </c>
      <c r="N42" s="176"/>
      <c r="O42" s="176"/>
      <c r="P42" s="176">
        <f>'実質公債費比率（分子）の構造'!O$52</f>
        <v>1017</v>
      </c>
    </row>
    <row r="43" spans="1:16" x14ac:dyDescent="0.15">
      <c r="A43" s="176" t="s">
        <v>66</v>
      </c>
      <c r="B43" s="176" t="str">
        <f>'実質公債費比率（分子）の構造'!K$51</f>
        <v>-</v>
      </c>
      <c r="C43" s="176"/>
      <c r="D43" s="176"/>
      <c r="E43" s="176">
        <f>'実質公債費比率（分子）の構造'!L$51</f>
        <v>0</v>
      </c>
      <c r="F43" s="176"/>
      <c r="G43" s="176"/>
      <c r="H43" s="176">
        <f>'実質公債費比率（分子）の構造'!M$51</f>
        <v>0</v>
      </c>
      <c r="I43" s="176"/>
      <c r="J43" s="176"/>
      <c r="K43" s="176">
        <f>'実質公債費比率（分子）の構造'!N$51</f>
        <v>0</v>
      </c>
      <c r="L43" s="176"/>
      <c r="M43" s="176"/>
      <c r="N43" s="176">
        <f>'実質公債費比率（分子）の構造'!O$51</f>
        <v>0</v>
      </c>
      <c r="O43" s="176"/>
      <c r="P43" s="176"/>
    </row>
    <row r="44" spans="1:16" x14ac:dyDescent="0.15">
      <c r="A44" s="176" t="s">
        <v>67</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15">
      <c r="A45" s="176" t="s">
        <v>68</v>
      </c>
      <c r="B45" s="176">
        <f>'実質公債費比率（分子）の構造'!K$49</f>
        <v>10</v>
      </c>
      <c r="C45" s="176"/>
      <c r="D45" s="176"/>
      <c r="E45" s="176">
        <f>'実質公債費比率（分子）の構造'!L$49</f>
        <v>10</v>
      </c>
      <c r="F45" s="176"/>
      <c r="G45" s="176"/>
      <c r="H45" s="176">
        <f>'実質公債費比率（分子）の構造'!M$49</f>
        <v>12</v>
      </c>
      <c r="I45" s="176"/>
      <c r="J45" s="176"/>
      <c r="K45" s="176">
        <f>'実質公債費比率（分子）の構造'!N$49</f>
        <v>12</v>
      </c>
      <c r="L45" s="176"/>
      <c r="M45" s="176"/>
      <c r="N45" s="176">
        <f>'実質公債費比率（分子）の構造'!O$49</f>
        <v>21</v>
      </c>
      <c r="O45" s="176"/>
      <c r="P45" s="176"/>
    </row>
    <row r="46" spans="1:16" x14ac:dyDescent="0.15">
      <c r="A46" s="176" t="s">
        <v>69</v>
      </c>
      <c r="B46" s="176">
        <f>'実質公債費比率（分子）の構造'!K$48</f>
        <v>54</v>
      </c>
      <c r="C46" s="176"/>
      <c r="D46" s="176"/>
      <c r="E46" s="176">
        <f>'実質公債費比率（分子）の構造'!L$48</f>
        <v>47</v>
      </c>
      <c r="F46" s="176"/>
      <c r="G46" s="176"/>
      <c r="H46" s="176">
        <f>'実質公債費比率（分子）の構造'!M$48</f>
        <v>45</v>
      </c>
      <c r="I46" s="176"/>
      <c r="J46" s="176"/>
      <c r="K46" s="176">
        <f>'実質公債費比率（分子）の構造'!N$48</f>
        <v>51</v>
      </c>
      <c r="L46" s="176"/>
      <c r="M46" s="176"/>
      <c r="N46" s="176">
        <f>'実質公債費比率（分子）の構造'!O$48</f>
        <v>50</v>
      </c>
      <c r="O46" s="176"/>
      <c r="P46" s="176"/>
    </row>
    <row r="47" spans="1:16" x14ac:dyDescent="0.15">
      <c r="A47" s="176" t="s">
        <v>70</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71</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72</v>
      </c>
      <c r="B49" s="176">
        <f>'実質公債費比率（分子）の構造'!K$45</f>
        <v>1004</v>
      </c>
      <c r="C49" s="176"/>
      <c r="D49" s="176"/>
      <c r="E49" s="176">
        <f>'実質公債費比率（分子）の構造'!L$45</f>
        <v>1111</v>
      </c>
      <c r="F49" s="176"/>
      <c r="G49" s="176"/>
      <c r="H49" s="176">
        <f>'実質公債費比率（分子）の構造'!M$45</f>
        <v>1091</v>
      </c>
      <c r="I49" s="176"/>
      <c r="J49" s="176"/>
      <c r="K49" s="176">
        <f>'実質公債費比率（分子）の構造'!N$45</f>
        <v>957</v>
      </c>
      <c r="L49" s="176"/>
      <c r="M49" s="176"/>
      <c r="N49" s="176">
        <f>'実質公債費比率（分子）の構造'!O$45</f>
        <v>846</v>
      </c>
      <c r="O49" s="176"/>
      <c r="P49" s="176"/>
    </row>
    <row r="50" spans="1:16" x14ac:dyDescent="0.15">
      <c r="A50" s="176" t="s">
        <v>73</v>
      </c>
      <c r="B50" s="176" t="e">
        <f>NA()</f>
        <v>#N/A</v>
      </c>
      <c r="C50" s="176">
        <f>IF(ISNUMBER('実質公債費比率（分子）の構造'!K$53),'実質公債費比率（分子）の構造'!K$53,NA())</f>
        <v>22</v>
      </c>
      <c r="D50" s="176" t="e">
        <f>NA()</f>
        <v>#N/A</v>
      </c>
      <c r="E50" s="176" t="e">
        <f>NA()</f>
        <v>#N/A</v>
      </c>
      <c r="F50" s="176">
        <f>IF(ISNUMBER('実質公債費比率（分子）の構造'!L$53),'実質公債費比率（分子）の構造'!L$53,NA())</f>
        <v>51</v>
      </c>
      <c r="G50" s="176" t="e">
        <f>NA()</f>
        <v>#N/A</v>
      </c>
      <c r="H50" s="176" t="e">
        <f>NA()</f>
        <v>#N/A</v>
      </c>
      <c r="I50" s="176">
        <f>IF(ISNUMBER('実質公債費比率（分子）の構造'!M$53),'実質公債費比率（分子）の構造'!M$53,NA())</f>
        <v>69</v>
      </c>
      <c r="J50" s="176" t="e">
        <f>NA()</f>
        <v>#N/A</v>
      </c>
      <c r="K50" s="176" t="e">
        <f>NA()</f>
        <v>#N/A</v>
      </c>
      <c r="L50" s="176">
        <f>IF(ISNUMBER('実質公債費比率（分子）の構造'!N$53),'実質公債費比率（分子）の構造'!N$53,NA())</f>
        <v>-6</v>
      </c>
      <c r="M50" s="176" t="e">
        <f>NA()</f>
        <v>#N/A</v>
      </c>
      <c r="N50" s="176" t="e">
        <f>NA()</f>
        <v>#N/A</v>
      </c>
      <c r="O50" s="176">
        <f>IF(ISNUMBER('実質公債費比率（分子）の構造'!O$53),'実質公債費比率（分子）の構造'!O$53,NA())</f>
        <v>-100</v>
      </c>
      <c r="P50" s="176" t="e">
        <f>NA()</f>
        <v>#N/A</v>
      </c>
    </row>
    <row r="53" spans="1:16" x14ac:dyDescent="0.15">
      <c r="A53" s="144" t="s">
        <v>74</v>
      </c>
    </row>
    <row r="54" spans="1:16" x14ac:dyDescent="0.15">
      <c r="A54" s="175"/>
      <c r="B54" s="175" t="str">
        <f>'将来負担比率（分子）の構造'!I$40</f>
        <v>H30</v>
      </c>
      <c r="C54" s="175"/>
      <c r="D54" s="175"/>
      <c r="E54" s="175" t="str">
        <f>'将来負担比率（分子）の構造'!J$40</f>
        <v>R01</v>
      </c>
      <c r="F54" s="175"/>
      <c r="G54" s="175"/>
      <c r="H54" s="175" t="str">
        <f>'将来負担比率（分子）の構造'!K$40</f>
        <v>R02</v>
      </c>
      <c r="I54" s="175"/>
      <c r="J54" s="175"/>
      <c r="K54" s="175" t="str">
        <f>'将来負担比率（分子）の構造'!L$40</f>
        <v>R03</v>
      </c>
      <c r="L54" s="175"/>
      <c r="M54" s="175"/>
      <c r="N54" s="175" t="str">
        <f>'将来負担比率（分子）の構造'!M$40</f>
        <v>R04</v>
      </c>
      <c r="O54" s="175"/>
      <c r="P54" s="175"/>
    </row>
    <row r="55" spans="1:16" x14ac:dyDescent="0.15">
      <c r="A55" s="175"/>
      <c r="B55" s="175" t="s">
        <v>75</v>
      </c>
      <c r="C55" s="175"/>
      <c r="D55" s="175" t="s">
        <v>76</v>
      </c>
      <c r="E55" s="175" t="s">
        <v>75</v>
      </c>
      <c r="F55" s="175"/>
      <c r="G55" s="175" t="s">
        <v>76</v>
      </c>
      <c r="H55" s="175" t="s">
        <v>75</v>
      </c>
      <c r="I55" s="175"/>
      <c r="J55" s="175" t="s">
        <v>76</v>
      </c>
      <c r="K55" s="175" t="s">
        <v>75</v>
      </c>
      <c r="L55" s="175"/>
      <c r="M55" s="175" t="s">
        <v>76</v>
      </c>
      <c r="N55" s="175" t="s">
        <v>75</v>
      </c>
      <c r="O55" s="175"/>
      <c r="P55" s="175" t="s">
        <v>76</v>
      </c>
    </row>
    <row r="56" spans="1:16" x14ac:dyDescent="0.15">
      <c r="A56" s="175" t="s">
        <v>45</v>
      </c>
      <c r="B56" s="175"/>
      <c r="C56" s="175"/>
      <c r="D56" s="175">
        <f>'将来負担比率（分子）の構造'!I$52</f>
        <v>8289</v>
      </c>
      <c r="E56" s="175"/>
      <c r="F56" s="175"/>
      <c r="G56" s="175">
        <f>'将来負担比率（分子）の構造'!J$52</f>
        <v>7603</v>
      </c>
      <c r="H56" s="175"/>
      <c r="I56" s="175"/>
      <c r="J56" s="175">
        <f>'将来負担比率（分子）の構造'!K$52</f>
        <v>7230</v>
      </c>
      <c r="K56" s="175"/>
      <c r="L56" s="175"/>
      <c r="M56" s="175">
        <f>'将来負担比率（分子）の構造'!L$52</f>
        <v>6957</v>
      </c>
      <c r="N56" s="175"/>
      <c r="O56" s="175"/>
      <c r="P56" s="175">
        <f>'将来負担比率（分子）の構造'!M$52</f>
        <v>6670</v>
      </c>
    </row>
    <row r="57" spans="1:16" x14ac:dyDescent="0.15">
      <c r="A57" s="175" t="s">
        <v>44</v>
      </c>
      <c r="B57" s="175"/>
      <c r="C57" s="175"/>
      <c r="D57" s="175">
        <f>'将来負担比率（分子）の構造'!I$51</f>
        <v>77</v>
      </c>
      <c r="E57" s="175"/>
      <c r="F57" s="175"/>
      <c r="G57" s="175">
        <f>'将来負担比率（分子）の構造'!J$51</f>
        <v>62</v>
      </c>
      <c r="H57" s="175"/>
      <c r="I57" s="175"/>
      <c r="J57" s="175">
        <f>'将来負担比率（分子）の構造'!K$51</f>
        <v>52</v>
      </c>
      <c r="K57" s="175"/>
      <c r="L57" s="175"/>
      <c r="M57" s="175">
        <f>'将来負担比率（分子）の構造'!L$51</f>
        <v>32</v>
      </c>
      <c r="N57" s="175"/>
      <c r="O57" s="175"/>
      <c r="P57" s="175">
        <f>'将来負担比率（分子）の構造'!M$51</f>
        <v>14</v>
      </c>
    </row>
    <row r="58" spans="1:16" x14ac:dyDescent="0.15">
      <c r="A58" s="175" t="s">
        <v>43</v>
      </c>
      <c r="B58" s="175"/>
      <c r="C58" s="175"/>
      <c r="D58" s="175">
        <f>'将来負担比率（分子）の構造'!I$50</f>
        <v>4879</v>
      </c>
      <c r="E58" s="175"/>
      <c r="F58" s="175"/>
      <c r="G58" s="175">
        <f>'将来負担比率（分子）の構造'!J$50</f>
        <v>4623</v>
      </c>
      <c r="H58" s="175"/>
      <c r="I58" s="175"/>
      <c r="J58" s="175">
        <f>'将来負担比率（分子）の構造'!K$50</f>
        <v>4154</v>
      </c>
      <c r="K58" s="175"/>
      <c r="L58" s="175"/>
      <c r="M58" s="175">
        <f>'将来負担比率（分子）の構造'!L$50</f>
        <v>3728</v>
      </c>
      <c r="N58" s="175"/>
      <c r="O58" s="175"/>
      <c r="P58" s="175">
        <f>'将来負担比率（分子）の構造'!M$50</f>
        <v>4001</v>
      </c>
    </row>
    <row r="59" spans="1:16" x14ac:dyDescent="0.15">
      <c r="A59" s="175" t="s">
        <v>41</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40</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38</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37</v>
      </c>
      <c r="B62" s="175">
        <f>'将来負担比率（分子）の構造'!I$45</f>
        <v>1103</v>
      </c>
      <c r="C62" s="175"/>
      <c r="D62" s="175"/>
      <c r="E62" s="175">
        <f>'将来負担比率（分子）の構造'!J$45</f>
        <v>1017</v>
      </c>
      <c r="F62" s="175"/>
      <c r="G62" s="175"/>
      <c r="H62" s="175">
        <f>'将来負担比率（分子）の構造'!K$45</f>
        <v>922</v>
      </c>
      <c r="I62" s="175"/>
      <c r="J62" s="175"/>
      <c r="K62" s="175">
        <f>'将来負担比率（分子）の構造'!L$45</f>
        <v>1024</v>
      </c>
      <c r="L62" s="175"/>
      <c r="M62" s="175"/>
      <c r="N62" s="175">
        <f>'将来負担比率（分子）の構造'!M$45</f>
        <v>1000</v>
      </c>
      <c r="O62" s="175"/>
      <c r="P62" s="175"/>
    </row>
    <row r="63" spans="1:16" x14ac:dyDescent="0.15">
      <c r="A63" s="175" t="s">
        <v>36</v>
      </c>
      <c r="B63" s="175">
        <f>'将来負担比率（分子）の構造'!I$44</f>
        <v>176</v>
      </c>
      <c r="C63" s="175"/>
      <c r="D63" s="175"/>
      <c r="E63" s="175">
        <f>'将来負担比率（分子）の構造'!J$44</f>
        <v>239</v>
      </c>
      <c r="F63" s="175"/>
      <c r="G63" s="175"/>
      <c r="H63" s="175">
        <f>'将来負担比率（分子）の構造'!K$44</f>
        <v>233</v>
      </c>
      <c r="I63" s="175"/>
      <c r="J63" s="175"/>
      <c r="K63" s="175">
        <f>'将来負担比率（分子）の構造'!L$44</f>
        <v>240</v>
      </c>
      <c r="L63" s="175"/>
      <c r="M63" s="175"/>
      <c r="N63" s="175">
        <f>'将来負担比率（分子）の構造'!M$44</f>
        <v>228</v>
      </c>
      <c r="O63" s="175"/>
      <c r="P63" s="175"/>
    </row>
    <row r="64" spans="1:16" x14ac:dyDescent="0.15">
      <c r="A64" s="175" t="s">
        <v>35</v>
      </c>
      <c r="B64" s="175">
        <f>'将来負担比率（分子）の構造'!I$43</f>
        <v>504</v>
      </c>
      <c r="C64" s="175"/>
      <c r="D64" s="175"/>
      <c r="E64" s="175">
        <f>'将来負担比率（分子）の構造'!J$43</f>
        <v>503</v>
      </c>
      <c r="F64" s="175"/>
      <c r="G64" s="175"/>
      <c r="H64" s="175">
        <f>'将来負担比率（分子）の構造'!K$43</f>
        <v>458</v>
      </c>
      <c r="I64" s="175"/>
      <c r="J64" s="175"/>
      <c r="K64" s="175">
        <f>'将来負担比率（分子）の構造'!L$43</f>
        <v>449</v>
      </c>
      <c r="L64" s="175"/>
      <c r="M64" s="175"/>
      <c r="N64" s="175">
        <f>'将来負担比率（分子）の構造'!M$43</f>
        <v>595</v>
      </c>
      <c r="O64" s="175"/>
      <c r="P64" s="175"/>
    </row>
    <row r="65" spans="1:16" x14ac:dyDescent="0.15">
      <c r="A65" s="175" t="s">
        <v>34</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33</v>
      </c>
      <c r="B66" s="175">
        <f>'将来負担比率（分子）の構造'!I$41</f>
        <v>8538</v>
      </c>
      <c r="C66" s="175"/>
      <c r="D66" s="175"/>
      <c r="E66" s="175">
        <f>'将来負担比率（分子）の構造'!J$41</f>
        <v>7876</v>
      </c>
      <c r="F66" s="175"/>
      <c r="G66" s="175"/>
      <c r="H66" s="175">
        <f>'将来負担比率（分子）の構造'!K$41</f>
        <v>7098</v>
      </c>
      <c r="I66" s="175"/>
      <c r="J66" s="175"/>
      <c r="K66" s="175">
        <f>'将来負担比率（分子）の構造'!L$41</f>
        <v>5966</v>
      </c>
      <c r="L66" s="175"/>
      <c r="M66" s="175"/>
      <c r="N66" s="175">
        <f>'将来負担比率（分子）の構造'!M$41</f>
        <v>5588</v>
      </c>
      <c r="O66" s="175"/>
      <c r="P66" s="175"/>
    </row>
    <row r="67" spans="1:16" x14ac:dyDescent="0.15">
      <c r="A67" s="175" t="s">
        <v>77</v>
      </c>
      <c r="B67" s="175" t="e">
        <f>NA()</f>
        <v>#N/A</v>
      </c>
      <c r="C67" s="175">
        <f>IF(ISNUMBER('将来負担比率（分子）の構造'!I$53), IF('将来負担比率（分子）の構造'!I$53 &lt; 0, 0, '将来負担比率（分子）の構造'!I$53), NA())</f>
        <v>0</v>
      </c>
      <c r="D67" s="175" t="e">
        <f>NA()</f>
        <v>#N/A</v>
      </c>
      <c r="E67" s="175" t="e">
        <f>NA()</f>
        <v>#N/A</v>
      </c>
      <c r="F67" s="175">
        <f>IF(ISNUMBER('将来負担比率（分子）の構造'!J$53), IF('将来負担比率（分子）の構造'!J$53 &lt; 0, 0, '将来負担比率（分子）の構造'!J$53), NA())</f>
        <v>0</v>
      </c>
      <c r="G67" s="175" t="e">
        <f>NA()</f>
        <v>#N/A</v>
      </c>
      <c r="H67" s="175" t="e">
        <f>NA()</f>
        <v>#N/A</v>
      </c>
      <c r="I67" s="175">
        <f>IF(ISNUMBER('将来負担比率（分子）の構造'!K$53), IF('将来負担比率（分子）の構造'!K$53 &lt; 0, 0, '将来負担比率（分子）の構造'!K$53), NA())</f>
        <v>0</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78</v>
      </c>
      <c r="B70" s="177"/>
      <c r="C70" s="177"/>
      <c r="D70" s="177"/>
      <c r="E70" s="177"/>
      <c r="F70" s="177"/>
    </row>
    <row r="71" spans="1:16" x14ac:dyDescent="0.15">
      <c r="A71" s="178"/>
      <c r="B71" s="178" t="str">
        <f>基金残高に係る経年分析!F54</f>
        <v>R02</v>
      </c>
      <c r="C71" s="178" t="str">
        <f>基金残高に係る経年分析!G54</f>
        <v>R03</v>
      </c>
      <c r="D71" s="178" t="str">
        <f>基金残高に係る経年分析!H54</f>
        <v>R04</v>
      </c>
    </row>
    <row r="72" spans="1:16" x14ac:dyDescent="0.15">
      <c r="A72" s="178" t="s">
        <v>79</v>
      </c>
      <c r="B72" s="179">
        <f>基金残高に係る経年分析!F55</f>
        <v>918</v>
      </c>
      <c r="C72" s="179">
        <f>基金残高に係る経年分析!G55</f>
        <v>903</v>
      </c>
      <c r="D72" s="179">
        <f>基金残高に係る経年分析!H55</f>
        <v>900</v>
      </c>
    </row>
    <row r="73" spans="1:16" x14ac:dyDescent="0.15">
      <c r="A73" s="178" t="s">
        <v>80</v>
      </c>
      <c r="B73" s="179">
        <f>基金残高に係る経年分析!F56</f>
        <v>1700</v>
      </c>
      <c r="C73" s="179">
        <f>基金残高に係る経年分析!G56</f>
        <v>1000</v>
      </c>
      <c r="D73" s="179">
        <f>基金残高に係る経年分析!H56</f>
        <v>1224</v>
      </c>
    </row>
    <row r="74" spans="1:16" x14ac:dyDescent="0.15">
      <c r="A74" s="178" t="s">
        <v>81</v>
      </c>
      <c r="B74" s="179">
        <f>基金残高に係る経年分析!F57</f>
        <v>2708</v>
      </c>
      <c r="C74" s="179">
        <f>基金残高に係る経年分析!G57</f>
        <v>2836</v>
      </c>
      <c r="D74" s="179">
        <f>基金残高に係る経年分析!H57</f>
        <v>3024</v>
      </c>
    </row>
  </sheetData>
  <sheetProtection algorithmName="SHA-512" hashValue="DZa+nA2hIw4EhIijLG79KedquqeQGV3pQAYKxO9g8anYU9XtNCe0p/8MM1vlJuCNJvuUni4LLvKY+xq4INpKug==" saltValue="oDDbzgvlRU5GlBT3Rr/7x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dcterms:created xsi:type="dcterms:W3CDTF">2024-03-14T04:15:05Z</dcterms:created>
  <dcterms:modified xsi:type="dcterms:W3CDTF">2025-03-18T05:58:41Z</dcterms:modified>
  <cp:category/>
</cp:coreProperties>
</file>