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mc:AlternateContent xmlns:mc="http://schemas.openxmlformats.org/markup-compatibility/2006">
    <mc:Choice Requires="x15">
      <x15ac:absPath xmlns:x15ac="http://schemas.microsoft.com/office/spreadsheetml/2010/11/ac" url="\\192.168.4.18\総務課\総務課\財政係\24_財政状況資料集の作成及び公表について（9月・3月）\R08\③結合\"/>
    </mc:Choice>
  </mc:AlternateContent>
  <xr:revisionPtr revIDLastSave="0" documentId="13_ncr:1_{82F7B28E-4B4B-4F2B-962D-8623B262E08F}" xr6:coauthVersionLast="36" xr6:coauthVersionMax="36" xr10:uidLastSave="{00000000-0000-0000-0000-000000000000}"/>
  <bookViews>
    <workbookView xWindow="0" yWindow="0" windowWidth="14370" windowHeight="5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c r="DG42" i="10"/>
  <c r="CQ42" i="10"/>
  <c r="CO42" i="10"/>
  <c r="BY42" i="10"/>
  <c r="BW42" i="10"/>
  <c r="BE42" i="10"/>
  <c r="AM42" i="10"/>
  <c r="U42" i="10"/>
  <c r="E42" i="10"/>
  <c r="C42" i="10"/>
  <c r="DG41" i="10"/>
  <c r="CQ41" i="10"/>
  <c r="CO41" i="10"/>
  <c r="BY41" i="10"/>
  <c r="BW41" i="10"/>
  <c r="BE41" i="10"/>
  <c r="AM41" i="10"/>
  <c r="U41" i="10"/>
  <c r="E41" i="10"/>
  <c r="C41" i="10"/>
  <c r="DG40" i="10"/>
  <c r="CQ40" i="10"/>
  <c r="CO40" i="10"/>
  <c r="BY40" i="10"/>
  <c r="BW40" i="10"/>
  <c r="BE40" i="10"/>
  <c r="AM40" i="10"/>
  <c r="U40" i="10"/>
  <c r="E40" i="10"/>
  <c r="C40" i="10"/>
  <c r="DG39" i="10"/>
  <c r="CQ39" i="10"/>
  <c r="CO39" i="10"/>
  <c r="BY39" i="10"/>
  <c r="BW39" i="10"/>
  <c r="BE39" i="10"/>
  <c r="AM39" i="10"/>
  <c r="U39" i="10"/>
  <c r="E39" i="10"/>
  <c r="C39" i="10"/>
  <c r="DG38" i="10"/>
  <c r="CQ38" i="10"/>
  <c r="CO38" i="10"/>
  <c r="BY38" i="10"/>
  <c r="BW38" i="10"/>
  <c r="BE38" i="10"/>
  <c r="AM38" i="10"/>
  <c r="U38" i="10"/>
  <c r="E38" i="10"/>
  <c r="C38" i="10"/>
  <c r="DG37" i="10"/>
  <c r="CQ37" i="10"/>
  <c r="CO37" i="10"/>
  <c r="BY37" i="10"/>
  <c r="BW37" i="10"/>
  <c r="BE37" i="10"/>
  <c r="AM37" i="10"/>
  <c r="W37" i="10"/>
  <c r="U37" i="10"/>
  <c r="E37" i="10"/>
  <c r="C37" i="10"/>
  <c r="DG36" i="10"/>
  <c r="CQ36" i="10"/>
  <c r="CO36" i="10"/>
  <c r="BY36" i="10"/>
  <c r="BW36" i="10"/>
  <c r="BE36" i="10"/>
  <c r="AM36" i="10"/>
  <c r="W36" i="10"/>
  <c r="U36" i="10"/>
  <c r="E36" i="10"/>
  <c r="C36" i="10"/>
  <c r="DG35" i="10"/>
  <c r="CQ35" i="10"/>
  <c r="CO35" i="10"/>
  <c r="BY35" i="10"/>
  <c r="BW35" i="10"/>
  <c r="BE35" i="10"/>
  <c r="AO35" i="10"/>
  <c r="AM35" i="10"/>
  <c r="W35" i="10"/>
  <c r="U35" i="10"/>
  <c r="E35" i="10"/>
  <c r="C35" i="10"/>
  <c r="DG34" i="10"/>
  <c r="CQ34" i="10"/>
  <c r="CO34" i="10"/>
  <c r="BY34" i="10"/>
  <c r="BW34" i="10"/>
  <c r="BE34" i="10"/>
  <c r="AO34" i="10"/>
  <c r="AM34" i="10"/>
  <c r="W34" i="10"/>
  <c r="U34" i="10"/>
  <c r="E34" i="10"/>
  <c r="C34" i="10"/>
</calcChain>
</file>

<file path=xl/sharedStrings.xml><?xml version="1.0" encoding="utf-8"?>
<sst xmlns="http://schemas.openxmlformats.org/spreadsheetml/2006/main" count="1165" uniqueCount="549">
  <si>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</si>
  <si>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</si>
  <si>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</si>
  <si>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</si>
  <si>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（参考）</t>
    <rPh sb="1" eb="3">
      <t>サンコウ</t>
    </rPh>
    <phoneticPr fontId="5"/>
  </si>
  <si>
    <t>第2次</t>
    <rPh sb="0" eb="1">
      <t>ダイ</t>
    </rPh>
    <rPh sb="2" eb="3">
      <t>ジ</t>
    </rPh>
    <phoneticPr fontId="5"/>
  </si>
  <si>
    <t>(Ｂ)</t>
  </si>
  <si>
    <t>徴収率
(％)</t>
    <rPh sb="0" eb="2">
      <t>チョウシュウ</t>
    </rPh>
    <rPh sb="2" eb="3">
      <t>リツ</t>
    </rPh>
    <phoneticPr fontId="5"/>
  </si>
  <si>
    <t>区分</t>
    <rPh sb="0" eb="2">
      <t>クブン</t>
    </rPh>
    <phoneticPr fontId="5"/>
  </si>
  <si>
    <t>実質収支額</t>
    <rPh sb="0" eb="2">
      <t>ジッシツ</t>
    </rPh>
    <rPh sb="2" eb="4">
      <t>シュウシ</t>
    </rPh>
    <rPh sb="4" eb="5">
      <t>ガク</t>
    </rPh>
    <phoneticPr fontId="5"/>
  </si>
  <si>
    <t>実質公債費比率（分子）の構造</t>
  </si>
  <si>
    <t>こうち人づくり広域連合（一般会計）</t>
    <rPh sb="3" eb="4">
      <t>ヒト</t>
    </rPh>
    <rPh sb="7" eb="9">
      <t>コウイキ</t>
    </rPh>
    <rPh sb="9" eb="11">
      <t>レンゴウ</t>
    </rPh>
    <rPh sb="12" eb="16">
      <t>イッパンカイケイ</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</si>
  <si>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</si>
  <si>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</si>
  <si>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</si>
  <si>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</si>
  <si>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</si>
  <si>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</si>
  <si>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</si>
  <si>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</si>
  <si>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</si>
  <si>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</si>
  <si>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</si>
  <si>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</si>
  <si>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（百万円）</t>
  </si>
  <si>
    <t>元利償還金等(A)</t>
  </si>
  <si>
    <t>介護保険特別会計</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</si>
  <si>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</si>
  <si>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</si>
  <si>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</si>
  <si>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</si>
  <si>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</si>
  <si>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</si>
  <si>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</si>
  <si>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</si>
  <si>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</si>
  <si>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</si>
  <si>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</si>
  <si>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</si>
  <si>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</si>
  <si>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債務負担行為に基づく支出額</t>
  </si>
  <si>
    <t>対比（差引）</t>
    <rPh sb="0" eb="2">
      <t>タイヒ</t>
    </rPh>
    <rPh sb="3" eb="5">
      <t>サシヒキ</t>
    </rPh>
    <phoneticPr fontId="5"/>
  </si>
  <si>
    <t>基準財政需要額算入見込額</t>
  </si>
  <si>
    <t>利子割交付金</t>
  </si>
  <si>
    <t>一時借入金の利子</t>
  </si>
  <si>
    <t>令和5年度(千円･％)</t>
    <rPh sb="0" eb="2">
      <t>レイワ</t>
    </rPh>
    <rPh sb="4" eb="5">
      <t>ド</t>
    </rPh>
    <rPh sb="6" eb="8">
      <t>センエン</t>
    </rPh>
    <phoneticPr fontId="5"/>
  </si>
  <si>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4"/>
  </si>
  <si>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</si>
  <si>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</si>
  <si>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</si>
  <si>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</si>
  <si>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</si>
  <si>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</si>
  <si>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</si>
  <si>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一般会計等に係る地方債の現在高</t>
  </si>
  <si>
    <t>人口密度 (人/k㎡)</t>
    <rPh sb="0" eb="2">
      <t>ジンコウ</t>
    </rPh>
    <rPh sb="2" eb="4">
      <t>ミツド</t>
    </rPh>
    <phoneticPr fontId="5"/>
  </si>
  <si>
    <t>一般職員等(※6)</t>
    <rPh sb="0" eb="2">
      <t>イッパン</t>
    </rPh>
    <rPh sb="2" eb="4">
      <t>ショクイン</t>
    </rPh>
    <rPh sb="4" eb="5">
      <t>トウ</t>
    </rPh>
    <phoneticPr fontId="5"/>
  </si>
  <si>
    <t>※ 減債基金積立不足算定額=(C)×(１－(D)/(E))</t>
  </si>
  <si>
    <t>減債基金
積立状況等（注）</t>
    <rPh sb="0" eb="2">
      <t>ゲンサイ</t>
    </rPh>
    <rPh sb="2" eb="4">
      <t>キキン</t>
    </rPh>
    <rPh sb="5" eb="7">
      <t>ツミタテ</t>
    </rPh>
    <rPh sb="7" eb="9">
      <t>ジョウキョウ</t>
    </rPh>
    <rPh sb="9" eb="10">
      <t>トウ</t>
    </rPh>
    <rPh sb="10" eb="13">
      <t>チュウ</t>
    </rPh>
    <phoneticPr fontId="5"/>
  </si>
  <si>
    <t>将来負担比率</t>
    <rPh sb="0" eb="2">
      <t>ショウライ</t>
    </rPh>
    <rPh sb="2" eb="4">
      <t>フタン</t>
    </rPh>
    <rPh sb="4" eb="6">
      <t>ヒリツ</t>
    </rPh>
    <phoneticPr fontId="35"/>
  </si>
  <si>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</si>
  <si>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</si>
  <si>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</si>
  <si>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4"/>
  </si>
  <si>
    <t>黒字額</t>
    <rPh sb="0" eb="2">
      <t>クロジ</t>
    </rPh>
    <rPh sb="2" eb="3">
      <t>ガク</t>
    </rPh>
    <phoneticPr fontId="36"/>
  </si>
  <si>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</si>
  <si>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</si>
  <si>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</si>
  <si>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</si>
  <si>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</si>
  <si>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</si>
  <si>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</si>
  <si>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</si>
  <si>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</si>
  <si>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</si>
  <si>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</si>
  <si>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</si>
  <si>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family val="3"/>
        <charset val="128"/>
      </rPr>
      <t>3)</t>
    </r>
  </si>
  <si>
    <t>当該団体(円)</t>
  </si>
  <si>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</si>
  <si>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</si>
  <si>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</si>
  <si>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</si>
  <si>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</si>
  <si>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</si>
  <si>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</si>
  <si>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</si>
  <si>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</si>
  <si>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</si>
  <si>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</si>
  <si>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農林業振興基金</t>
    <rPh sb="0" eb="7">
      <t>ノウリンギョウシンコウキキン</t>
    </rPh>
    <phoneticPr fontId="37"/>
  </si>
  <si>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</si>
  <si>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</si>
  <si>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</si>
  <si>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</si>
  <si>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</si>
  <si>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</si>
  <si>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</si>
  <si>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</si>
  <si>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</si>
  <si>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</si>
  <si>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</si>
  <si>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</si>
  <si>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</si>
  <si>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</si>
  <si>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</si>
  <si>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</si>
  <si>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</si>
  <si>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</si>
  <si>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36"/>
  </si>
  <si>
    <t>赤字額</t>
    <rPh sb="0" eb="2">
      <t>アカジ</t>
    </rPh>
    <rPh sb="2" eb="3">
      <t>ガク</t>
    </rPh>
    <phoneticPr fontId="36"/>
  </si>
  <si>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</si>
  <si>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</si>
  <si>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</si>
  <si>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5"/>
  </si>
  <si>
    <t>算入公債費等</t>
    <rPh sb="0" eb="2">
      <t>サンニュウ</t>
    </rPh>
    <rPh sb="2" eb="6">
      <t>コウサイヒトウ</t>
    </rPh>
    <phoneticPr fontId="36"/>
  </si>
  <si>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</si>
  <si>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</si>
  <si>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</si>
  <si>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</si>
  <si>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</si>
  <si>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</si>
  <si>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</si>
  <si>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</si>
  <si>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</si>
  <si>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</si>
  <si>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</si>
  <si>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</si>
  <si>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</si>
  <si>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首都</t>
    <rPh sb="0" eb="2">
      <t>シュト</t>
    </rPh>
    <phoneticPr fontId="5"/>
  </si>
  <si>
    <t>令和6年度　財政状況資料集</t>
  </si>
  <si>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</si>
  <si>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</si>
  <si>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</si>
  <si>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 xml:space="preserve"> R04</t>
  </si>
  <si>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</si>
  <si>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</si>
  <si>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</si>
  <si>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</si>
  <si>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</si>
  <si>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Ⅰ－１</t>
  </si>
  <si>
    <t>指定団体等の指定状況</t>
  </si>
  <si>
    <t>歳出総額</t>
  </si>
  <si>
    <t>ゴルフ場利用税交付金</t>
  </si>
  <si>
    <t>寄附金</t>
  </si>
  <si>
    <t>令和6年度(千円)</t>
    <rPh sb="0" eb="2">
      <t>レイワ</t>
    </rPh>
    <rPh sb="3" eb="5">
      <t>ネンド</t>
    </rPh>
    <rPh sb="6" eb="8">
      <t>センエン</t>
    </rPh>
    <phoneticPr fontId="5"/>
  </si>
  <si>
    <t>令和5年度(千円)</t>
    <rPh sb="0" eb="2">
      <t>レイワ</t>
    </rPh>
    <rPh sb="4" eb="5">
      <t>ド</t>
    </rPh>
    <rPh sb="6" eb="8">
      <t>センエン</t>
    </rPh>
    <phoneticPr fontId="5"/>
  </si>
  <si>
    <t>令和6年度(千円･％)</t>
    <rPh sb="0" eb="2">
      <t>レイワ</t>
    </rPh>
    <rPh sb="3" eb="5">
      <t>ネンド</t>
    </rPh>
    <rPh sb="6" eb="8">
      <t>センエン</t>
    </rPh>
    <phoneticPr fontId="5"/>
  </si>
  <si>
    <t>算入公債費等の額</t>
    <rPh sb="0" eb="2">
      <t>サンニュウ</t>
    </rPh>
    <rPh sb="2" eb="4">
      <t>コウサイ</t>
    </rPh>
    <rPh sb="4" eb="5">
      <t>ヒ</t>
    </rPh>
    <rPh sb="5" eb="6">
      <t>トウ</t>
    </rPh>
    <rPh sb="7" eb="8">
      <t>ガク</t>
    </rPh>
    <phoneticPr fontId="5"/>
  </si>
  <si>
    <t>歳入総額</t>
  </si>
  <si>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</si>
  <si>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</si>
  <si>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</si>
  <si>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</si>
  <si>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</si>
  <si>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</si>
  <si>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</si>
  <si>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</si>
  <si>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仁淀川町</t>
  </si>
  <si>
    <t>地方交付税種地</t>
    <rPh sb="0" eb="2">
      <t>チホウ</t>
    </rPh>
    <rPh sb="2" eb="5">
      <t>コウフゼイ</t>
    </rPh>
    <rPh sb="5" eb="6">
      <t>シュ</t>
    </rPh>
    <rPh sb="6" eb="7">
      <t>チ</t>
    </rPh>
    <phoneticPr fontId="5"/>
  </si>
  <si>
    <t>2-1</t>
  </si>
  <si>
    <t>会計名</t>
    <rPh sb="0" eb="2">
      <t>カイケイ</t>
    </rPh>
    <rPh sb="2" eb="3">
      <t>メイ</t>
    </rPh>
    <phoneticPr fontId="5"/>
  </si>
  <si>
    <t>(Ｅ)</t>
  </si>
  <si>
    <t>歳入歳出差引</t>
  </si>
  <si>
    <t>　　(※1)</t>
  </si>
  <si>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</si>
  <si>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</si>
  <si>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</si>
  <si>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</si>
  <si>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</si>
  <si>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</si>
  <si>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</si>
  <si>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</si>
  <si>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family val="3"/>
        <charset val="128"/>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</si>
  <si>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</si>
  <si>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</si>
  <si>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</si>
  <si>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</si>
  <si>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</si>
  <si>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</si>
  <si>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</si>
  <si>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</si>
  <si>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</si>
  <si>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令和6年度</t>
    <rPh sb="0" eb="2">
      <t>レイワ</t>
    </rPh>
    <rPh sb="3" eb="5">
      <t>ネンド</t>
    </rPh>
    <phoneticPr fontId="5"/>
  </si>
  <si>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</si>
  <si>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</si>
  <si>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</si>
  <si>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5"/>
  </si>
  <si>
    <t>(Ｆ)</t>
  </si>
  <si>
    <t>-13.0</t>
  </si>
  <si>
    <t>山振</t>
    <rPh sb="0" eb="1">
      <t>ヤマ</t>
    </rPh>
    <rPh sb="1" eb="2">
      <t>フ</t>
    </rPh>
    <phoneticPr fontId="5"/>
  </si>
  <si>
    <t>繰上償還金</t>
  </si>
  <si>
    <t>※5：産業構造の比率は、分母を就業人口総数とし、分類不能の産業を除いて算出。</t>
  </si>
  <si>
    <t>　人件費</t>
  </si>
  <si>
    <t>-4.5</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</si>
  <si>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</si>
  <si>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</si>
  <si>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</si>
  <si>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</si>
  <si>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令07.01.01(人)</t>
    <rPh sb="0" eb="1">
      <t>レイ</t>
    </rPh>
    <phoneticPr fontId="5"/>
  </si>
  <si>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</si>
  <si>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</si>
  <si>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</si>
  <si>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</si>
  <si>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高知県市町村総合事務組合（一般会計）</t>
    <rPh sb="0" eb="3">
      <t>コウチケン</t>
    </rPh>
    <rPh sb="3" eb="6">
      <t>シチョウソン</t>
    </rPh>
    <rPh sb="6" eb="8">
      <t>ソウゴウ</t>
    </rPh>
    <rPh sb="8" eb="10">
      <t>ジム</t>
    </rPh>
    <rPh sb="10" eb="12">
      <t>クミアイ</t>
    </rPh>
    <rPh sb="13" eb="17">
      <t>イッパンカイケイ</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</si>
  <si>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</si>
  <si>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</si>
  <si>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</si>
  <si>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family val="3"/>
        <charset val="128"/>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</si>
  <si>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</si>
  <si>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</si>
  <si>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</si>
  <si>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</si>
  <si>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</si>
  <si>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</si>
  <si>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</si>
  <si>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　住宅借入金等特別税額控除減収補塡特例交付金</t>
  </si>
  <si>
    <t>令06.01.01(人)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</si>
  <si>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</si>
  <si>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</si>
  <si>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</si>
  <si>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</si>
  <si>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</si>
  <si>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労働費</t>
  </si>
  <si>
    <t>増減率  (％)</t>
    <rPh sb="0" eb="2">
      <t>ゾウゲン</t>
    </rPh>
    <rPh sb="2" eb="3">
      <t>リツ</t>
    </rPh>
    <phoneticPr fontId="5"/>
  </si>
  <si>
    <t>-4.2</t>
  </si>
  <si>
    <t>その他</t>
  </si>
  <si>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</si>
  <si>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</si>
  <si>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7"/>
  </si>
  <si>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</si>
  <si>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</si>
  <si>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</si>
  <si>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</si>
  <si>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</si>
  <si>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令和6年度</t>
    <rPh sb="0" eb="2">
      <t>レイワ</t>
    </rPh>
    <rPh sb="3" eb="5">
      <t>ネンド</t>
    </rPh>
    <phoneticPr fontId="35"/>
  </si>
  <si>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</si>
  <si>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</si>
  <si>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</si>
  <si>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</si>
  <si>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</si>
  <si>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</si>
  <si>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</si>
  <si>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</si>
  <si>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</si>
  <si>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</si>
  <si>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</si>
  <si>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</si>
  <si>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</si>
  <si>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</si>
  <si>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</si>
  <si>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</si>
  <si>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R05</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</si>
  <si>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</si>
  <si>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</si>
  <si>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</si>
  <si>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</si>
  <si>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</si>
  <si>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</si>
  <si>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</si>
  <si>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t>
  </si>
  <si>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</si>
  <si>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</si>
  <si>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</si>
  <si>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</si>
  <si>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</si>
  <si>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</si>
  <si>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</si>
  <si>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</si>
  <si>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</si>
  <si>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7"/>
  </si>
  <si>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</si>
  <si>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</si>
  <si>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</si>
  <si>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</si>
  <si>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</si>
  <si>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</si>
  <si>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</si>
  <si>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</si>
  <si>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</si>
  <si>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</si>
  <si>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</si>
  <si>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</si>
  <si>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会計名</t>
  </si>
  <si>
    <t>　前年度繰上充用金</t>
  </si>
  <si>
    <t>項番</t>
    <rPh sb="0" eb="2">
      <t>コウバン</t>
    </rPh>
    <phoneticPr fontId="5"/>
  </si>
  <si>
    <t>団体名</t>
    <rPh sb="0" eb="2">
      <t>ダンタイ</t>
    </rPh>
    <phoneticPr fontId="5"/>
  </si>
  <si>
    <t>（注釈）</t>
    <rPh sb="1" eb="3">
      <t>チュウシャク</t>
    </rPh>
    <phoneticPr fontId="5"/>
  </si>
  <si>
    <t>※1：経常収支比率の( )内の数値は、「減収補塡債（特例分）」及び「臨時財政対策債」を除いて算出したものである。</t>
  </si>
  <si>
    <t>高吾北広域町村事務組合（一般会計）</t>
    <rPh sb="0" eb="1">
      <t>コウ</t>
    </rPh>
    <rPh sb="1" eb="3">
      <t>ゴホク</t>
    </rPh>
    <rPh sb="3" eb="5">
      <t>コウイキ</t>
    </rPh>
    <rPh sb="5" eb="7">
      <t>チョウソン</t>
    </rPh>
    <rPh sb="7" eb="9">
      <t>ジム</t>
    </rPh>
    <rPh sb="9" eb="11">
      <t>クミアイ</t>
    </rPh>
    <rPh sb="12" eb="16">
      <t>イッパンカイケイ</t>
    </rPh>
    <phoneticPr fontId="5"/>
  </si>
  <si>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</si>
  <si>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</si>
  <si>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</si>
  <si>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</si>
  <si>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</si>
  <si>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</si>
  <si>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高知県仁淀川町</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</si>
  <si>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</si>
  <si>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</si>
  <si>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</si>
  <si>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9"/>
  </si>
  <si>
    <t>※8：職員の状況については、調査対象年度の地方公務員給与実態調査に基づいている。</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</si>
  <si>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</si>
  <si>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</si>
  <si>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令和6年度</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</si>
  <si>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</si>
  <si>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</si>
  <si>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</si>
  <si>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</si>
  <si>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</si>
  <si>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</si>
  <si>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</si>
  <si>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</si>
  <si>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</si>
  <si>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</si>
  <si>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</si>
  <si>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</si>
  <si>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</si>
  <si>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</si>
  <si>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</si>
  <si>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</si>
  <si>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4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</si>
  <si>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</si>
  <si>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</si>
  <si>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</si>
  <si>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</si>
  <si>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</si>
  <si>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</si>
  <si>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</si>
  <si>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</si>
  <si>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</si>
  <si>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</si>
  <si>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</si>
  <si>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</si>
  <si>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</si>
  <si>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4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</si>
  <si>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</si>
  <si>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</si>
  <si>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</si>
  <si>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</si>
  <si>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</si>
  <si>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</si>
  <si>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</si>
  <si>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</si>
  <si>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</si>
  <si>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</si>
  <si>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</si>
  <si>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公債費に準ずる債務負担行為に係るもの</t>
  </si>
  <si>
    <t>自動車取得税交付金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</si>
  <si>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</si>
  <si>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</si>
  <si>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</si>
  <si>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自動車税環境性能割交付金</t>
  </si>
  <si>
    <t>教育費</t>
  </si>
  <si>
    <t>法人事業税交付金</t>
  </si>
  <si>
    <t>　　鉱産税</t>
  </si>
  <si>
    <t>災害復旧費</t>
  </si>
  <si>
    <t>地方特例交付金等</t>
    <rPh sb="7" eb="8">
      <t>トウ</t>
    </rPh>
    <phoneticPr fontId="36"/>
  </si>
  <si>
    <t>　　特別土地保有税</t>
  </si>
  <si>
    <t>企業債
（地方債）
現在高</t>
  </si>
  <si>
    <t>公債費</t>
  </si>
  <si>
    <t>諸支出金</t>
    <rPh sb="3" eb="4">
      <t>キン</t>
    </rPh>
    <phoneticPr fontId="37"/>
  </si>
  <si>
    <t>失業対策事業費</t>
  </si>
  <si>
    <t>　定額減税減収補塡特例交付金</t>
  </si>
  <si>
    <t>前年度繰上充用金</t>
  </si>
  <si>
    <t>　新型コロナウイルス感染症対策地方税減収補塡特別交付金</t>
  </si>
  <si>
    <t>高吾北広域町村事務組合（養護老人ホーム特別会計）</t>
    <rPh sb="0" eb="5">
      <t>コウゴホクコウイキ</t>
    </rPh>
    <rPh sb="5" eb="7">
      <t>チョウソン</t>
    </rPh>
    <rPh sb="7" eb="9">
      <t>ジム</t>
    </rPh>
    <rPh sb="9" eb="11">
      <t>クミアイ</t>
    </rPh>
    <phoneticPr fontId="5"/>
  </si>
  <si>
    <t>　法定目的税</t>
  </si>
  <si>
    <t>経常損益</t>
  </si>
  <si>
    <t>　　入湯税</t>
  </si>
  <si>
    <t>　投資・出資金・貸付金</t>
  </si>
  <si>
    <t>　　事業所税</t>
  </si>
  <si>
    <t>性質別歳出の状況（単位 千円・％）</t>
    <rPh sb="0" eb="2">
      <t>セイシツ</t>
    </rPh>
    <phoneticPr fontId="5"/>
  </si>
  <si>
    <t>決算額</t>
  </si>
  <si>
    <t>市町村民税</t>
    <rPh sb="0" eb="3">
      <t>シチョウソン</t>
    </rPh>
    <rPh sb="3" eb="4">
      <t>ミン</t>
    </rPh>
    <rPh sb="4" eb="5">
      <t>ゼイ</t>
    </rPh>
    <phoneticPr fontId="5"/>
  </si>
  <si>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</si>
  <si>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</si>
  <si>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</si>
  <si>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</si>
  <si>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</si>
  <si>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</si>
  <si>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</si>
  <si>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</si>
  <si>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</si>
  <si>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</si>
  <si>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</si>
  <si>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</si>
  <si>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</si>
  <si>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債務負担行為</t>
    <rPh sb="0" eb="2">
      <t>サイム</t>
    </rPh>
    <rPh sb="2" eb="4">
      <t>フタン</t>
    </rPh>
    <rPh sb="4" eb="6">
      <t>コウイ</t>
    </rPh>
    <phoneticPr fontId="5"/>
  </si>
  <si>
    <t>旧法による税</t>
  </si>
  <si>
    <t>合計</t>
  </si>
  <si>
    <t>他会計等
からの
繰入金</t>
  </si>
  <si>
    <t>令和5年度</t>
    <rPh sb="0" eb="2">
      <t>レイワ</t>
    </rPh>
    <rPh sb="4" eb="5">
      <t>ド</t>
    </rPh>
    <phoneticPr fontId="5"/>
  </si>
  <si>
    <t>　うち元金</t>
  </si>
  <si>
    <t>現年</t>
    <rPh sb="0" eb="1">
      <t>ゲン</t>
    </rPh>
    <rPh sb="1" eb="2">
      <t>ネン</t>
    </rPh>
    <phoneticPr fontId="5"/>
  </si>
  <si>
    <t>都道府県支出金</t>
  </si>
  <si>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</si>
  <si>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</si>
  <si>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</si>
  <si>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</si>
  <si>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</si>
  <si>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高吾北広域町村事務組合（特別養護老人ホーム特別会計）</t>
    <rPh sb="0" eb="1">
      <t>コウ</t>
    </rPh>
    <rPh sb="1" eb="3">
      <t>ゴホク</t>
    </rPh>
    <rPh sb="3" eb="5">
      <t>コウイキ</t>
    </rPh>
    <rPh sb="5" eb="7">
      <t>チョウソン</t>
    </rPh>
    <rPh sb="7" eb="9">
      <t>ジム</t>
    </rPh>
    <rPh sb="9" eb="11">
      <t>クミアイ</t>
    </rPh>
    <rPh sb="12" eb="14">
      <t>トクベツ</t>
    </rPh>
    <rPh sb="14" eb="16">
      <t>ヨウゴ</t>
    </rPh>
    <rPh sb="16" eb="18">
      <t>ロウジン</t>
    </rPh>
    <rPh sb="21" eb="23">
      <t>トクベツ</t>
    </rPh>
    <rPh sb="23" eb="25">
      <t>カイケイ</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</si>
  <si>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</si>
  <si>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</si>
  <si>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</si>
  <si>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</si>
  <si>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</si>
  <si>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</si>
  <si>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</si>
  <si>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</si>
  <si>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 xml:space="preserve"> 過去５年間平均</t>
    <rPh sb="1" eb="3">
      <t>カコ</t>
    </rPh>
    <rPh sb="4" eb="6">
      <t>ネンカン</t>
    </rPh>
    <rPh sb="6" eb="8">
      <t>ヘイキン</t>
    </rPh>
    <phoneticPr fontId="5"/>
  </si>
  <si>
    <t>簡易水道</t>
  </si>
  <si>
    <t>財政再生基準</t>
  </si>
  <si>
    <t>再差引収支</t>
    <rPh sb="0" eb="1">
      <t>サイ</t>
    </rPh>
    <rPh sb="1" eb="3">
      <t>サシヒキ</t>
    </rPh>
    <rPh sb="3" eb="5">
      <t>シュウシ</t>
    </rPh>
    <phoneticPr fontId="5"/>
  </si>
  <si>
    <t>地方債</t>
  </si>
  <si>
    <t>下水道</t>
  </si>
  <si>
    <t>加入世帯数(世帯)</t>
  </si>
  <si>
    <t>　繰出金</t>
  </si>
  <si>
    <t>　うち減収補塡債(特例分)</t>
    <rPh sb="4" eb="5">
      <t>シュウ</t>
    </rPh>
    <rPh sb="9" eb="10">
      <t>トク</t>
    </rPh>
    <rPh sb="10" eb="11">
      <t>レイ</t>
    </rPh>
    <rPh sb="11" eb="12">
      <t>ブン</t>
    </rPh>
    <phoneticPr fontId="36"/>
  </si>
  <si>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</si>
  <si>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</si>
  <si>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</si>
  <si>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</si>
  <si>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　うち臨時財政対策債</t>
  </si>
  <si>
    <t>歳入合計</t>
  </si>
  <si>
    <t>工業用水道</t>
  </si>
  <si>
    <t>被保険者
1人当り</t>
  </si>
  <si>
    <t>保険税(料)収入額</t>
  </si>
  <si>
    <t>国民健康保険</t>
  </si>
  <si>
    <t>保険給付費</t>
  </si>
  <si>
    <t>普通建設事業費</t>
  </si>
  <si>
    <t>　うち補助</t>
  </si>
  <si>
    <t>　うち単独</t>
  </si>
  <si>
    <t>実質公債費比率</t>
    <rPh sb="0" eb="2">
      <t>ジッシツ</t>
    </rPh>
    <rPh sb="2" eb="5">
      <t>コウサイヒ</t>
    </rPh>
    <rPh sb="5" eb="7">
      <t>ヒリツ</t>
    </rPh>
    <phoneticPr fontId="35"/>
  </si>
  <si>
    <t>災害復旧事業費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</si>
  <si>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</si>
  <si>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</si>
  <si>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</si>
  <si>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</si>
  <si>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</si>
  <si>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</si>
  <si>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</si>
  <si>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</si>
  <si>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高吾北広域町村事務組合（障害者支援施設特別会計）</t>
    <rPh sb="0" eb="5">
      <t>コウゴホクコウイキ</t>
    </rPh>
    <rPh sb="5" eb="7">
      <t>チョウソン</t>
    </rPh>
    <rPh sb="7" eb="9">
      <t>ジム</t>
    </rPh>
    <rPh sb="9" eb="11">
      <t>クミアイ</t>
    </rPh>
    <rPh sb="12" eb="15">
      <t>ショウガイシャ</t>
    </rPh>
    <rPh sb="15" eb="17">
      <t>シエン</t>
    </rPh>
    <rPh sb="17" eb="19">
      <t>シセツ</t>
    </rPh>
    <rPh sb="19" eb="23">
      <t>トクベツカイケイ</t>
    </rPh>
    <phoneticPr fontId="5"/>
  </si>
  <si>
    <t>国民健康保険直診勘定特別会計</t>
  </si>
  <si>
    <t>備考</t>
    <rPh sb="0" eb="2">
      <t>ビコウ</t>
    </rPh>
    <phoneticPr fontId="5"/>
  </si>
  <si>
    <t>地方公社・第三セクター等名</t>
    <rPh sb="12" eb="13">
      <t>メイ</t>
    </rPh>
    <phoneticPr fontId="5"/>
  </si>
  <si>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</si>
  <si>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</si>
  <si>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</si>
  <si>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</si>
  <si>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</si>
  <si>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</si>
  <si>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</si>
  <si>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</si>
  <si>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</si>
  <si>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</si>
  <si>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</si>
  <si>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</si>
  <si>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</si>
  <si>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国民健康保険特別会計</t>
  </si>
  <si>
    <t>簡易水道事業会計</t>
  </si>
  <si>
    <t>法適用企業</t>
  </si>
  <si>
    <t>当該団体(円)</t>
    <rPh sb="0" eb="2">
      <t>トウガイ</t>
    </rPh>
    <rPh sb="2" eb="4">
      <t>ダンタイ</t>
    </rPh>
    <rPh sb="5" eb="6">
      <t>エン</t>
    </rPh>
    <phoneticPr fontId="5"/>
  </si>
  <si>
    <t>増減率(%)(A)</t>
    <rPh sb="0" eb="3">
      <t>ゾウゲンリツ</t>
    </rPh>
    <phoneticPr fontId="5"/>
  </si>
  <si>
    <t>農業集落排水事業会計</t>
  </si>
  <si>
    <t>公社・
三セク等</t>
    <rPh sb="0" eb="2">
      <t>コウシャ</t>
    </rPh>
    <rPh sb="4" eb="5">
      <t>サン</t>
    </rPh>
    <rPh sb="7" eb="8">
      <t>トウ</t>
    </rPh>
    <phoneticPr fontId="5"/>
  </si>
  <si>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</si>
  <si>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</si>
  <si>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</si>
  <si>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</si>
  <si>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</si>
  <si>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</si>
  <si>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</si>
  <si>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令和4年度</t>
    <rPh sb="0" eb="2">
      <t>レイワ</t>
    </rPh>
    <rPh sb="3" eb="5">
      <t>ネンド</t>
    </rPh>
    <phoneticPr fontId="5"/>
  </si>
  <si>
    <t xml:space="preserve">充当可能特定歳入 </t>
    <rPh sb="0" eb="2">
      <t>ジュウトウ</t>
    </rPh>
    <rPh sb="2" eb="4">
      <t>カノウ</t>
    </rPh>
    <rPh sb="4" eb="6">
      <t>トクテイ</t>
    </rPh>
    <rPh sb="6" eb="8">
      <t>サイニュウ</t>
    </rPh>
    <phoneticPr fontId="33"/>
  </si>
  <si>
    <t>令和5年度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</si>
  <si>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</si>
  <si>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</si>
  <si>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</si>
  <si>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</si>
  <si>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</si>
  <si>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</si>
  <si>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</si>
  <si>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</si>
  <si>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</si>
  <si>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</si>
  <si>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</si>
  <si>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</si>
  <si>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</si>
  <si>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</si>
  <si>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将来負担比率（(Ｅ)－(Ｆ)）／（(Ｃ)－(Ｄ)）×１００</t>
    <rPh sb="0" eb="2">
      <t>ショウライ</t>
    </rPh>
    <rPh sb="2" eb="4">
      <t>フタン</t>
    </rPh>
    <rPh sb="4" eb="6">
      <t>ヒリツ</t>
    </rPh>
    <phoneticPr fontId="5"/>
  </si>
  <si>
    <t>その他の会計</t>
  </si>
  <si>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</si>
  <si>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</si>
  <si>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</si>
  <si>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</si>
  <si>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</si>
  <si>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</si>
  <si>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</si>
  <si>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</si>
  <si>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</si>
  <si>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</si>
  <si>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</si>
  <si>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</si>
  <si>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</si>
  <si>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</si>
  <si>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</si>
  <si>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</si>
  <si>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</si>
  <si>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2"/>
  </si>
  <si>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</si>
  <si>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</si>
  <si>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</si>
  <si>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</si>
  <si>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</si>
  <si>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</si>
  <si>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</si>
  <si>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</si>
  <si>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R05</t>
  </si>
  <si>
    <t xml:space="preserve"> R06</t>
  </si>
  <si>
    <t>類似団体内平均(円)</t>
    <rPh sb="0" eb="2">
      <t>ルイジ</t>
    </rPh>
    <rPh sb="2" eb="4">
      <t>ダンタイ</t>
    </rPh>
    <phoneticPr fontId="5"/>
  </si>
  <si>
    <t>R02</t>
  </si>
  <si>
    <t>R03</t>
  </si>
  <si>
    <t>R04</t>
  </si>
  <si>
    <t>R06</t>
  </si>
  <si>
    <t>▲ 0.89</t>
  </si>
  <si>
    <t>その他会計（赤字）</t>
  </si>
  <si>
    <t>合併振興基金</t>
    <rPh sb="0" eb="6">
      <t>ガッペイシンコウキキン</t>
    </rPh>
    <phoneticPr fontId="5"/>
  </si>
  <si>
    <t>施設等整備基金</t>
    <rPh sb="0" eb="7">
      <t>シセツトウセイビキキン</t>
    </rPh>
    <phoneticPr fontId="37"/>
  </si>
  <si>
    <t>地域雇用創出推進基金</t>
    <rPh sb="0" eb="8">
      <t>チイキコヨウソウシュツスイシン</t>
    </rPh>
    <rPh sb="8" eb="10">
      <t>キキン</t>
    </rPh>
    <phoneticPr fontId="37"/>
  </si>
  <si>
    <t>福祉基金</t>
    <rPh sb="0" eb="4">
      <t>フクシキキン</t>
    </rPh>
    <phoneticPr fontId="37"/>
  </si>
  <si>
    <t>高吾北広域町村事務組合（ふるさと市町村圏特別会計）</t>
    <rPh sb="0" eb="11">
      <t>コウゴホクコウイキチョウソンジムクミアイ</t>
    </rPh>
    <rPh sb="16" eb="19">
      <t>シチョウソン</t>
    </rPh>
    <rPh sb="19" eb="20">
      <t>ケン</t>
    </rPh>
    <rPh sb="20" eb="24">
      <t>トクベツカイケイ</t>
    </rPh>
    <phoneticPr fontId="5"/>
  </si>
  <si>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</si>
  <si>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</si>
  <si>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rPh sb="0" eb="3">
      <t>コウチケン</t>
    </rPh>
    <rPh sb="3" eb="10">
      <t>コウキコウレイシャイリョウ</t>
    </rPh>
    <rPh sb="10" eb="14">
      <t>コウイキレンゴウ</t>
    </rPh>
    <rPh sb="15" eb="19">
      <t>トクベツカイケイ</t>
    </rPh>
    <phoneticPr fontId="5"/>
  </si>
  <si>
    <t>‐</t>
  </si>
  <si>
    <t>アプロス（株）</t>
    <rPh sb="4" eb="7">
      <t>カブ</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</si>
  <si>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</si>
  <si>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</si>
  <si>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計画的な繰り上げ償還の実施により将来負担比率は低水準を保っている。しかしながら公共施設の老朽化がかなり進んでいるため、公共施設等総合管理計画に基づき、除却や更新等を今後とも積極的に推進していく必要がある。</t>
    <rPh sb="87" eb="90">
      <t>セッキョクテキ</t>
    </rPh>
    <rPh sb="97" eb="99">
      <t>ヒツヨウ</t>
    </rPh>
    <phoneticPr fontId="5"/>
  </si>
  <si>
    <t>(　参考　）</t>
    <rPh sb="2" eb="4">
      <t>サンコウ</t>
    </rPh>
    <phoneticPr fontId="5"/>
  </si>
  <si>
    <t>当該団体値</t>
    <rPh sb="0" eb="2">
      <t>トウガイ</t>
    </rPh>
    <rPh sb="2" eb="4">
      <t>ダンタイ</t>
    </rPh>
    <rPh sb="4" eb="5">
      <t>アタイ</t>
    </rPh>
    <phoneticPr fontId="5"/>
  </si>
  <si>
    <t>将来負担比率</t>
  </si>
  <si>
    <t>有形固定資産減価償却率</t>
  </si>
  <si>
    <t>類似団体内平均値</t>
  </si>
  <si>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</si>
  <si>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3ヵ年平均で▲2.3％となっており、類似団体と比較しても低い水準であり、将来負担比率も健全な状態である。今後とも引き続き、金利の高い地方債から繰上償還を行い、将来を見据えた健全な財政運営に取り組んでいく。</t>
  </si>
  <si>
    <t>実質公債費比率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</si>
</sst>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 numFmtId="191" formatCode="#,##0.0_);[Red]\(#,##0.0\)"/>
  </numFmts>
  <fonts count="47"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11"/>
      <name val="ＭＳ Ｐゴシック"/>
      <family val="3"/>
    </font>
    <font>
      <sz val="6"/>
      <name val="ＭＳ ゴシック"/>
      <family val="3"/>
    </font>
    <font>
      <b/>
      <sz val="13"/>
      <color indexed="56"/>
      <name val="ＭＳ ゴシック"/>
      <family val="3"/>
    </font>
    <font>
      <b/>
      <sz val="9"/>
      <color indexed="9"/>
      <name val="ＭＳ ゴシック"/>
      <family val="3"/>
    </font>
    <font>
      <sz val="9"/>
      <name val="ＭＳ ゴシック"/>
      <family val="3"/>
    </font>
    <font>
      <sz val="11"/>
      <color indexed="8"/>
      <name val="ＭＳ ゴシック"/>
      <family val="3"/>
    </font>
    <font>
      <sz val="11"/>
      <name val="ＭＳ ゴシック"/>
      <family val="3"/>
    </font>
    <font>
      <sz val="9"/>
      <color indexed="8"/>
      <name val="ＭＳ ゴシック"/>
      <family val="3"/>
      <charset val="128"/>
    </font>
    <font>
      <sz val="11"/>
      <color theme="1"/>
      <name val="ＭＳ Ｐゴシック"/>
      <family val="3"/>
    </font>
    <font>
      <sz val="6"/>
      <name val="ＭＳ Ｐゴシック"/>
      <family val="3"/>
      <charset val="128"/>
    </font>
    <font>
      <sz val="14"/>
      <color theme="1"/>
      <name val="ＭＳ Ｐ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4" fillId="0" borderId="0">
      <alignment vertical="center"/>
    </xf>
  </cellStyleXfs>
  <cellXfs count="1140">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0" xfId="9" applyFont="1" applyAlignment="1">
      <alignment horizontal="center" vertical="center" wrapText="1"/>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0" fillId="0" borderId="26" xfId="10" applyFont="1" applyBorder="1">
      <alignment vertical="center"/>
    </xf>
    <xf numFmtId="0" fontId="10" fillId="0" borderId="28" xfId="10"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2" fontId="2" fillId="0" borderId="7"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2" fontId="2" fillId="0" borderId="19"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2" fontId="2" fillId="0" borderId="53"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10"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lignment vertical="center"/>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2" fillId="3" borderId="0" xfId="12" applyFont="1" applyFill="1">
      <alignment vertical="center"/>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12" xfId="12" applyFont="1" applyFill="1" applyBorder="1">
      <alignment vertical="center"/>
    </xf>
    <xf numFmtId="0" fontId="19" fillId="3" borderId="0" xfId="15" applyFont="1" applyFill="1">
      <alignment vertical="center"/>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23" xfId="12" applyFont="1" applyFill="1" applyBorder="1">
      <alignment vertical="center"/>
    </xf>
    <xf numFmtId="183" fontId="17" fillId="3" borderId="0" xfId="12" applyNumberFormat="1" applyFont="1" applyFill="1" applyAlignment="1">
      <alignment horizontal="right" vertical="center" shrinkToFit="1"/>
    </xf>
    <xf numFmtId="0" fontId="15" fillId="3" borderId="8" xfId="12" applyFont="1" applyFill="1" applyBorder="1">
      <alignment vertical="center"/>
    </xf>
    <xf numFmtId="0" fontId="15" fillId="3" borderId="0" xfId="12" applyFont="1" applyFill="1">
      <alignment vertical="center"/>
    </xf>
    <xf numFmtId="183" fontId="17" fillId="3" borderId="0" xfId="12" applyNumberFormat="1" applyFont="1" applyFill="1" applyAlignment="1">
      <alignment horizontal="left" vertical="center" shrinkToFit="1"/>
    </xf>
    <xf numFmtId="0" fontId="17" fillId="3" borderId="35" xfId="12" applyFont="1" applyFill="1" applyBorder="1">
      <alignment vertical="center"/>
    </xf>
    <xf numFmtId="0" fontId="15" fillId="3" borderId="0" xfId="12" applyFont="1" applyFill="1" applyAlignment="1">
      <alignment horizontal="center" vertical="center"/>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0" fontId="17" fillId="3" borderId="0" xfId="12" applyFont="1" applyFill="1" applyAlignment="1">
      <alignment horizontal="center" vertical="center"/>
    </xf>
    <xf numFmtId="0" fontId="17" fillId="3" borderId="58" xfId="12" applyFont="1" applyFill="1" applyBorder="1">
      <alignment vertical="center"/>
    </xf>
    <xf numFmtId="0" fontId="2" fillId="3" borderId="20" xfId="12" applyFont="1" applyFill="1" applyBorder="1">
      <alignment vertical="center"/>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78" fontId="14" fillId="0" borderId="32" xfId="19" applyNumberFormat="1" applyFont="1" applyFill="1" applyBorder="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78" fontId="14" fillId="0" borderId="35" xfId="19" applyNumberFormat="1" applyFont="1" applyFill="1" applyBorder="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78" fontId="14" fillId="0" borderId="37" xfId="19" applyNumberFormat="1" applyFont="1" applyFill="1" applyBorder="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8"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0" xfId="7" applyFont="1" applyFill="1" applyBorder="1" applyAlignment="1"/>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0"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3" fontId="30" fillId="0" borderId="24" xfId="5" applyNumberFormat="1" applyFont="1" applyBorder="1" applyAlignment="1">
      <alignment horizontal="right" vertical="center" shrinkToFit="1"/>
    </xf>
    <xf numFmtId="183" fontId="30" fillId="0" borderId="27" xfId="5" applyNumberFormat="1" applyFont="1" applyBorder="1" applyAlignment="1">
      <alignment horizontal="right" vertical="center" shrinkToFit="1"/>
    </xf>
    <xf numFmtId="183" fontId="30" fillId="0" borderId="74" xfId="5" applyNumberFormat="1" applyFont="1" applyBorder="1" applyAlignment="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Border="1" applyAlignment="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Border="1" applyAlignment="1">
      <alignment horizontal="right" vertical="center" shrinkToFit="1"/>
    </xf>
    <xf numFmtId="183" fontId="30" fillId="0" borderId="48" xfId="5" applyNumberFormat="1" applyFont="1" applyBorder="1" applyAlignment="1">
      <alignment horizontal="right" vertical="center" shrinkToFit="1"/>
    </xf>
    <xf numFmtId="183" fontId="30" fillId="0" borderId="187" xfId="5" applyNumberFormat="1" applyFont="1" applyBorder="1" applyAlignment="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xf numFmtId="49" fontId="6" fillId="0" borderId="0" xfId="9" applyNumberFormat="1" applyFont="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64"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53" xfId="9" applyFont="1" applyBorder="1" applyAlignment="1">
      <alignment horizontal="center" vertical="center"/>
    </xf>
    <xf numFmtId="0" fontId="10" fillId="0" borderId="7" xfId="2" applyFont="1" applyBorder="1" applyAlignment="1">
      <alignment horizontal="left" vertical="center"/>
    </xf>
    <xf numFmtId="0" fontId="10" fillId="0" borderId="19" xfId="2" applyFont="1" applyBorder="1" applyAlignment="1">
      <alignment horizontal="left" vertical="center"/>
    </xf>
    <xf numFmtId="0" fontId="10" fillId="0" borderId="53" xfId="2"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180" fontId="2" fillId="0" borderId="7" xfId="9" applyNumberFormat="1" applyFont="1" applyBorder="1" applyAlignment="1">
      <alignment horizontal="right" vertical="center" shrinkToFit="1"/>
    </xf>
    <xf numFmtId="180" fontId="2" fillId="0" borderId="19" xfId="9" applyNumberFormat="1" applyFont="1" applyBorder="1" applyAlignment="1">
      <alignment horizontal="right" vertical="center" shrinkToFit="1"/>
    </xf>
    <xf numFmtId="180" fontId="2" fillId="0" borderId="53" xfId="9" applyNumberFormat="1" applyFont="1" applyBorder="1" applyAlignment="1">
      <alignment horizontal="right" vertical="center" shrinkToFit="1"/>
    </xf>
    <xf numFmtId="0" fontId="2" fillId="0" borderId="57" xfId="9" applyFont="1" applyBorder="1">
      <alignment vertical="center"/>
    </xf>
    <xf numFmtId="0" fontId="2" fillId="0" borderId="35" xfId="9" applyFont="1" applyBorder="1">
      <alignment vertical="center"/>
    </xf>
    <xf numFmtId="0" fontId="2" fillId="0" borderId="3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0" fontId="10" fillId="0" borderId="8" xfId="2" applyFont="1" applyBorder="1" applyAlignment="1">
      <alignment horizontal="left" vertical="center"/>
    </xf>
    <xf numFmtId="0" fontId="10" fillId="0" borderId="0" xfId="2" applyFont="1" applyAlignment="1">
      <alignment horizontal="left" vertical="center"/>
    </xf>
    <xf numFmtId="0" fontId="10" fillId="0" borderId="58" xfId="2" applyFont="1" applyBorder="1" applyAlignment="1">
      <alignment horizontal="left" vertical="center"/>
    </xf>
    <xf numFmtId="178" fontId="2" fillId="0" borderId="8"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58" xfId="9" applyNumberFormat="1" applyFont="1" applyBorder="1" applyAlignment="1">
      <alignment horizontal="right" vertical="center" shrinkToFit="1"/>
    </xf>
    <xf numFmtId="0" fontId="2" fillId="0" borderId="8" xfId="9" applyFont="1" applyBorder="1" applyAlignment="1">
      <alignment horizontal="left" vertical="center"/>
    </xf>
    <xf numFmtId="0" fontId="2" fillId="0" borderId="0" xfId="9" applyFont="1" applyAlignment="1">
      <alignment horizontal="left" vertical="center"/>
    </xf>
    <xf numFmtId="0" fontId="2" fillId="0" borderId="58" xfId="9" applyFont="1" applyBorder="1" applyAlignment="1">
      <alignment horizontal="left" vertical="center"/>
    </xf>
    <xf numFmtId="180" fontId="2" fillId="0" borderId="8"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0" fontId="2" fillId="0" borderId="5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81" fontId="2" fillId="0" borderId="0" xfId="9" applyNumberFormat="1" applyFont="1" applyAlignment="1">
      <alignment horizontal="right" vertical="center" shrinkToFit="1"/>
    </xf>
    <xf numFmtId="181" fontId="2" fillId="0" borderId="5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77" fontId="2" fillId="0" borderId="0" xfId="9" applyNumberFormat="1" applyFont="1" applyAlignment="1">
      <alignment horizontal="right" vertical="center" shrinkToFit="1"/>
    </xf>
    <xf numFmtId="177" fontId="2" fillId="0" borderId="58"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78" fontId="2" fillId="0" borderId="39" xfId="9" applyNumberFormat="1" applyFont="1" applyBorder="1" applyAlignment="1">
      <alignment horizontal="right" vertical="center" shrinkToFit="1"/>
    </xf>
    <xf numFmtId="178" fontId="2" fillId="0" borderId="22" xfId="9" applyNumberFormat="1" applyFont="1" applyBorder="1" applyAlignment="1">
      <alignment horizontal="right" vertical="center" shrinkToFit="1"/>
    </xf>
    <xf numFmtId="178" fontId="2" fillId="0" borderId="50" xfId="9" applyNumberFormat="1" applyFont="1" applyBorder="1" applyAlignment="1">
      <alignment horizontal="right" vertical="center" shrinkToFit="1"/>
    </xf>
    <xf numFmtId="0" fontId="2" fillId="0" borderId="32" xfId="9" applyFont="1" applyBorder="1">
      <alignment vertical="center"/>
    </xf>
    <xf numFmtId="178" fontId="2" fillId="0" borderId="32" xfId="9" applyNumberFormat="1" applyFont="1" applyBorder="1" applyAlignment="1">
      <alignment horizontal="right" vertical="center" shrinkToFit="1"/>
    </xf>
    <xf numFmtId="178" fontId="2" fillId="0" borderId="35"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79" fontId="2" fillId="0" borderId="33"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0" fontId="10" fillId="0" borderId="40" xfId="9" applyFont="1" applyBorder="1">
      <alignment vertical="center"/>
    </xf>
    <xf numFmtId="0" fontId="10" fillId="0" borderId="22" xfId="9" applyFont="1" applyBorder="1">
      <alignment vertical="center"/>
    </xf>
    <xf numFmtId="0" fontId="10" fillId="0" borderId="41" xfId="9" applyFont="1" applyBorder="1">
      <alignment vertical="center"/>
    </xf>
    <xf numFmtId="178" fontId="10" fillId="0" borderId="40"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0" fontId="10" fillId="0" borderId="30" xfId="10" applyFont="1" applyBorder="1" applyAlignment="1">
      <alignment horizontal="center" vertical="center" shrinkToFit="1"/>
    </xf>
    <xf numFmtId="0" fontId="10" fillId="0" borderId="23" xfId="10" applyFont="1" applyBorder="1" applyAlignment="1">
      <alignment horizontal="center" vertical="center" shrinkToFit="1"/>
    </xf>
    <xf numFmtId="0" fontId="10" fillId="0" borderId="16" xfId="10" applyFont="1" applyBorder="1" applyAlignment="1">
      <alignment horizontal="center" vertical="center" shrinkToFit="1"/>
    </xf>
    <xf numFmtId="178" fontId="10" fillId="0" borderId="32"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8" fontId="2" fillId="0" borderId="37" xfId="9" applyNumberFormat="1" applyFont="1" applyBorder="1" applyAlignment="1">
      <alignment horizontal="right" vertical="center" shrinkToFit="1"/>
    </xf>
    <xf numFmtId="0" fontId="10" fillId="0" borderId="30" xfId="9" applyFont="1" applyBorder="1">
      <alignment vertical="center"/>
    </xf>
    <xf numFmtId="0" fontId="10" fillId="0" borderId="35" xfId="9" applyFont="1" applyBorder="1">
      <alignment vertical="center"/>
    </xf>
    <xf numFmtId="0" fontId="10" fillId="0" borderId="37" xfId="9" applyFont="1" applyBorder="1">
      <alignment vertical="center"/>
    </xf>
    <xf numFmtId="180" fontId="2" fillId="0" borderId="32" xfId="9" applyNumberFormat="1" applyFont="1" applyBorder="1" applyAlignment="1">
      <alignment horizontal="right" vertical="center" shrinkToFit="1"/>
    </xf>
    <xf numFmtId="180" fontId="2" fillId="0" borderId="35" xfId="9" applyNumberFormat="1" applyFont="1" applyBorder="1" applyAlignment="1">
      <alignment horizontal="right" vertical="center" shrinkToFit="1"/>
    </xf>
    <xf numFmtId="180" fontId="2" fillId="0" borderId="37" xfId="9" applyNumberFormat="1" applyFont="1" applyBorder="1" applyAlignment="1">
      <alignment horizontal="right" vertical="center" shrinkToFit="1"/>
    </xf>
    <xf numFmtId="180" fontId="2" fillId="0" borderId="51" xfId="9" applyNumberFormat="1" applyFont="1" applyBorder="1" applyAlignment="1">
      <alignment horizontal="right" vertical="center" shrinkToFit="1"/>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180" fontId="2" fillId="0" borderId="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0" fontId="10" fillId="0" borderId="23" xfId="9" applyFont="1" applyBorder="1">
      <alignment vertical="center"/>
    </xf>
    <xf numFmtId="0" fontId="10" fillId="0" borderId="16" xfId="9" applyFont="1" applyBorder="1">
      <alignment vertical="center"/>
    </xf>
    <xf numFmtId="179" fontId="10" fillId="0" borderId="30"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0" fontId="10" fillId="0" borderId="33" xfId="10" applyFont="1" applyBorder="1" applyAlignment="1">
      <alignment horizontal="center" vertical="center" shrinkToFit="1"/>
    </xf>
    <xf numFmtId="0" fontId="10" fillId="0" borderId="36" xfId="10" applyFont="1" applyBorder="1" applyAlignment="1">
      <alignment horizontal="center" vertical="center" shrinkToFit="1"/>
    </xf>
    <xf numFmtId="0" fontId="10" fillId="0" borderId="38" xfId="10" applyFont="1" applyBorder="1" applyAlignment="1">
      <alignment horizontal="center" vertical="center" shrinkToFit="1"/>
    </xf>
    <xf numFmtId="0" fontId="2" fillId="0" borderId="10" xfId="9" applyFont="1" applyBorder="1" applyAlignment="1">
      <alignment horizontal="center" vertical="center"/>
    </xf>
    <xf numFmtId="0" fontId="2" fillId="0" borderId="21" xfId="9" applyFont="1" applyBorder="1" applyAlignment="1">
      <alignment horizontal="center" vertical="center"/>
    </xf>
    <xf numFmtId="0" fontId="2" fillId="0" borderId="29" xfId="9" applyFont="1" applyBorder="1" applyAlignment="1">
      <alignment horizontal="center" vertical="center"/>
    </xf>
    <xf numFmtId="177" fontId="2" fillId="0" borderId="29"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78" fontId="2" fillId="0" borderId="53" xfId="9" applyNumberFormat="1" applyFont="1" applyBorder="1" applyAlignment="1">
      <alignment horizontal="right" vertical="center"/>
    </xf>
    <xf numFmtId="180" fontId="2" fillId="0" borderId="20"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10" fillId="0" borderId="9" xfId="2" applyFont="1" applyBorder="1" applyAlignment="1">
      <alignment horizontal="left" vertical="center"/>
    </xf>
    <xf numFmtId="0" fontId="10" fillId="0" borderId="20" xfId="2" applyFont="1" applyBorder="1" applyAlignment="1">
      <alignment horizontal="left" vertical="center"/>
    </xf>
    <xf numFmtId="0" fontId="10" fillId="0" borderId="60" xfId="2" applyFont="1" applyBorder="1" applyAlignment="1">
      <alignment horizontal="left" vertical="center"/>
    </xf>
    <xf numFmtId="178" fontId="2" fillId="0" borderId="9" xfId="9" applyNumberFormat="1" applyFont="1" applyBorder="1" applyAlignment="1">
      <alignment horizontal="right" vertical="center" shrinkToFit="1"/>
    </xf>
    <xf numFmtId="178" fontId="2" fillId="0" borderId="20"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11" fillId="0" borderId="35" xfId="9" applyFont="1" applyBorder="1">
      <alignment vertical="center"/>
    </xf>
    <xf numFmtId="0" fontId="11" fillId="0" borderId="37" xfId="9" applyFont="1" applyBorder="1">
      <alignment vertical="center"/>
    </xf>
    <xf numFmtId="178" fontId="2" fillId="0" borderId="33" xfId="9" applyNumberFormat="1" applyFont="1" applyBorder="1" applyAlignment="1">
      <alignment horizontal="right" vertical="center"/>
    </xf>
    <xf numFmtId="178" fontId="2" fillId="0" borderId="36" xfId="9" applyNumberFormat="1" applyFont="1" applyBorder="1" applyAlignment="1">
      <alignment horizontal="right" vertical="center"/>
    </xf>
    <xf numFmtId="178"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0" fontId="2" fillId="0" borderId="0" xfId="9" applyFont="1" applyAlignment="1">
      <alignment horizontal="center" vertical="center"/>
    </xf>
    <xf numFmtId="0" fontId="2" fillId="0" borderId="0" xfId="9" applyFont="1" applyAlignment="1">
      <alignment horizontal="center" vertical="center" shrinkToFit="1"/>
    </xf>
    <xf numFmtId="176" fontId="2" fillId="0" borderId="0" xfId="9" applyNumberFormat="1" applyFont="1" applyAlignment="1" applyProtection="1">
      <alignment horizontal="center" vertical="center" shrinkToFit="1"/>
      <protection hidden="1"/>
    </xf>
    <xf numFmtId="0" fontId="9" fillId="0" borderId="0" xfId="9" applyFont="1" applyAlignment="1" applyProtection="1">
      <alignment horizontal="left" vertical="center" wrapText="1"/>
      <protection hidden="1"/>
    </xf>
    <xf numFmtId="0" fontId="2" fillId="0" borderId="0" xfId="9" applyFont="1" applyAlignment="1" applyProtection="1">
      <alignment horizontal="center" vertical="center" shrinkToFit="1"/>
      <protection hidden="1"/>
    </xf>
    <xf numFmtId="0" fontId="2" fillId="0" borderId="0" xfId="9" applyFont="1">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15"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31" xfId="9" applyFont="1" applyBorder="1" applyAlignment="1">
      <alignment horizontal="center" vertical="center"/>
    </xf>
    <xf numFmtId="0" fontId="2" fillId="0" borderId="4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34"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16"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30"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23"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lignment horizontal="left" vertical="center" wrapText="1"/>
    </xf>
    <xf numFmtId="0" fontId="9" fillId="0" borderId="58" xfId="9" applyFont="1" applyBorder="1" applyAlignment="1">
      <alignment horizontal="left" vertical="center" wrapText="1"/>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center" vertical="center" wrapText="1"/>
    </xf>
    <xf numFmtId="0" fontId="10" fillId="0" borderId="19"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Alignment="1">
      <alignment horizontal="center" vertical="center" wrapText="1"/>
    </xf>
    <xf numFmtId="0" fontId="10" fillId="0" borderId="5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20"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12"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49" fontId="8" fillId="0" borderId="64" xfId="4" applyNumberFormat="1" applyFont="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78" fontId="2" fillId="0" borderId="30"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80" fontId="2" fillId="0" borderId="72"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5" xfId="4" applyNumberFormat="1" applyFont="1" applyBorder="1" applyAlignment="1">
      <alignment horizontal="right" vertical="center" shrinkToFit="1"/>
    </xf>
    <xf numFmtId="0" fontId="2" fillId="0" borderId="42" xfId="4" applyFont="1" applyBorder="1">
      <alignment vertical="center"/>
    </xf>
    <xf numFmtId="0" fontId="2" fillId="0" borderId="14" xfId="4" applyFont="1" applyBorder="1">
      <alignment vertical="center"/>
    </xf>
    <xf numFmtId="180" fontId="2" fillId="0" borderId="70"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65"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0" fontId="9" fillId="0" borderId="42" xfId="4" applyFont="1" applyBorder="1">
      <alignment vertical="center"/>
    </xf>
    <xf numFmtId="0" fontId="9" fillId="0" borderId="0" xfId="4" applyFont="1">
      <alignment vertical="center"/>
    </xf>
    <xf numFmtId="0" fontId="9" fillId="0" borderId="14" xfId="4" applyFont="1" applyBorder="1">
      <alignmen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180" fontId="2" fillId="0" borderId="69" xfId="4" applyNumberFormat="1" applyFont="1" applyBorder="1" applyAlignment="1">
      <alignment horizontal="right" vertical="center"/>
    </xf>
    <xf numFmtId="178" fontId="2" fillId="0" borderId="70" xfId="4" applyNumberFormat="1" applyFont="1" applyBorder="1" applyAlignment="1">
      <alignment horizontal="right" vertical="center"/>
    </xf>
    <xf numFmtId="178" fontId="2" fillId="0" borderId="14" xfId="4" applyNumberFormat="1" applyFont="1" applyBorder="1" applyAlignment="1">
      <alignment horizontal="right" vertical="center"/>
    </xf>
    <xf numFmtId="0" fontId="9" fillId="0" borderId="32" xfId="4" applyFont="1" applyBorder="1" applyAlignment="1">
      <alignment horizontal="center" vertical="center"/>
    </xf>
    <xf numFmtId="0" fontId="9" fillId="0" borderId="35" xfId="4" applyFont="1" applyBorder="1" applyAlignment="1">
      <alignment horizontal="center" vertical="center"/>
    </xf>
    <xf numFmtId="0" fontId="9" fillId="0" borderId="37" xfId="4" applyFont="1" applyBorder="1" applyAlignment="1">
      <alignment horizontal="center" vertical="center"/>
    </xf>
    <xf numFmtId="178" fontId="2" fillId="0" borderId="72" xfId="4" applyNumberFormat="1" applyFont="1" applyBorder="1" applyAlignment="1">
      <alignment horizontal="right" vertical="center" shrinkToFit="1"/>
    </xf>
    <xf numFmtId="0" fontId="3" fillId="0" borderId="0" xfId="4" applyAlignment="1">
      <alignment horizontal="right" vertical="center" shrinkToFit="1"/>
    </xf>
    <xf numFmtId="0" fontId="3" fillId="0" borderId="66" xfId="4" applyBorder="1" applyAlignment="1">
      <alignment horizontal="right" vertical="center" shrinkToFit="1"/>
    </xf>
    <xf numFmtId="180" fontId="3" fillId="0" borderId="0" xfId="4" applyNumberFormat="1" applyAlignment="1">
      <alignment horizontal="right" vertical="center" shrinkToFit="1"/>
    </xf>
    <xf numFmtId="180" fontId="3" fillId="0" borderId="66" xfId="4" applyNumberFormat="1" applyBorder="1" applyAlignment="1">
      <alignment horizontal="right" vertical="center" shrinkToFit="1"/>
    </xf>
    <xf numFmtId="180" fontId="3" fillId="0" borderId="14" xfId="4" applyNumberFormat="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0" fontId="2" fillId="0" borderId="30" xfId="4" applyNumberFormat="1" applyFont="1" applyBorder="1" applyAlignment="1">
      <alignment horizontal="right" vertical="center" shrinkToFit="1"/>
    </xf>
    <xf numFmtId="0" fontId="3" fillId="0" borderId="23" xfId="4" applyBorder="1" applyAlignment="1">
      <alignment horizontal="right" vertical="center" shrinkToFit="1"/>
    </xf>
    <xf numFmtId="0" fontId="3" fillId="0" borderId="16" xfId="4" applyBorder="1" applyAlignment="1">
      <alignment horizontal="right" vertical="center" shrinkToFit="1"/>
    </xf>
    <xf numFmtId="180" fontId="2" fillId="0" borderId="42" xfId="4" applyNumberFormat="1" applyFont="1" applyBorder="1" applyAlignment="1">
      <alignment horizontal="right" vertical="center" shrinkToFit="1"/>
    </xf>
    <xf numFmtId="0" fontId="3" fillId="0" borderId="14" xfId="4"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4" xfId="4" applyBorder="1" applyAlignment="1">
      <alignment horizontal="right" vertical="center" shrinkToFit="1"/>
    </xf>
    <xf numFmtId="180" fontId="2" fillId="0" borderId="34" xfId="4" applyNumberFormat="1" applyFont="1" applyBorder="1" applyAlignment="1">
      <alignment horizontal="right" vertical="center" shrinkToFit="1"/>
    </xf>
    <xf numFmtId="0" fontId="3" fillId="0" borderId="15" xfId="4" applyBorder="1" applyAlignment="1">
      <alignment horizontal="right" vertical="center" shrinkToFit="1"/>
    </xf>
    <xf numFmtId="0" fontId="2" fillId="0" borderId="30" xfId="4" applyFont="1" applyBorder="1" applyAlignment="1">
      <alignment horizontal="left" vertical="center"/>
    </xf>
    <xf numFmtId="0" fontId="2" fillId="0" borderId="23" xfId="4" applyFont="1" applyBorder="1" applyAlignment="1">
      <alignment horizontal="left" vertical="center"/>
    </xf>
    <xf numFmtId="0" fontId="2" fillId="0" borderId="16" xfId="4" applyFont="1" applyBorder="1" applyAlignment="1">
      <alignment horizontal="left" vertical="center"/>
    </xf>
    <xf numFmtId="178" fontId="2" fillId="0" borderId="16" xfId="4" applyNumberFormat="1" applyFont="1" applyBorder="1" applyAlignment="1">
      <alignment horizontal="right" vertical="center" shrinkToFit="1"/>
    </xf>
    <xf numFmtId="0" fontId="2" fillId="0" borderId="42" xfId="4" applyFont="1" applyBorder="1" applyAlignment="1">
      <alignment horizontal="left" vertical="center"/>
    </xf>
    <xf numFmtId="0" fontId="2" fillId="0" borderId="14" xfId="4" applyFont="1" applyBorder="1" applyAlignment="1">
      <alignment horizontal="left" vertical="center"/>
    </xf>
    <xf numFmtId="178" fontId="2" fillId="0" borderId="31"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178" fontId="2" fillId="2" borderId="70"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178"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Border="1" applyAlignment="1">
      <alignment horizontal="left" vertical="center"/>
    </xf>
    <xf numFmtId="0" fontId="2" fillId="0" borderId="34" xfId="4" applyFont="1" applyBorder="1" applyAlignment="1">
      <alignment horizontal="left" vertical="center"/>
    </xf>
    <xf numFmtId="0" fontId="2" fillId="0" borderId="15" xfId="4" applyFont="1" applyBorder="1" applyAlignment="1">
      <alignment horizontal="left" vertical="center"/>
    </xf>
    <xf numFmtId="178" fontId="2" fillId="0" borderId="15" xfId="4" applyNumberFormat="1" applyFont="1" applyBorder="1" applyAlignment="1">
      <alignment horizontal="right" vertical="center" shrinkToFit="1"/>
    </xf>
    <xf numFmtId="0" fontId="10" fillId="0" borderId="0" xfId="4" applyFont="1">
      <alignment vertical="center"/>
    </xf>
    <xf numFmtId="0" fontId="10" fillId="0" borderId="14" xfId="4" applyFont="1" applyBorder="1">
      <alignment vertical="center"/>
    </xf>
    <xf numFmtId="0" fontId="3" fillId="0" borderId="67" xfId="4" applyBorder="1" applyAlignment="1">
      <alignment horizontal="right" vertical="center" shrinkToFit="1"/>
    </xf>
    <xf numFmtId="180" fontId="3" fillId="0" borderId="34"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3" xfId="4" applyNumberFormat="1" applyFont="1" applyBorder="1" applyAlignment="1">
      <alignment horizontal="right" vertical="center" shrinkToFit="1"/>
    </xf>
    <xf numFmtId="178" fontId="2" fillId="2" borderId="73"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16" fillId="3" borderId="0" xfId="12" applyFont="1" applyFill="1">
      <alignment vertical="center"/>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20" fillId="3" borderId="64" xfId="12" applyFont="1" applyFill="1" applyBorder="1" applyAlignment="1">
      <alignment horizontal="center" vertical="center"/>
    </xf>
    <xf numFmtId="0" fontId="17" fillId="3" borderId="20" xfId="12" applyFont="1" applyFill="1" applyBorder="1" applyAlignment="1">
      <alignment horizontal="left" vertical="center"/>
    </xf>
    <xf numFmtId="0" fontId="17" fillId="3" borderId="20" xfId="12" applyFont="1" applyFill="1" applyBorder="1">
      <alignment vertical="center"/>
    </xf>
    <xf numFmtId="0" fontId="17" fillId="0" borderId="83" xfId="16" applyFont="1" applyBorder="1" applyAlignment="1" applyProtection="1">
      <alignment horizontal="left" vertical="center" shrinkToFit="1"/>
      <protection locked="0"/>
    </xf>
    <xf numFmtId="0" fontId="17" fillId="0" borderId="86" xfId="16" applyFont="1" applyBorder="1" applyAlignment="1" applyProtection="1">
      <alignment horizontal="left" vertical="center" shrinkToFit="1"/>
      <protection locked="0"/>
    </xf>
    <xf numFmtId="0" fontId="17" fillId="0" borderId="90" xfId="16" applyFont="1" applyBorder="1" applyAlignment="1" applyProtection="1">
      <alignment horizontal="left" vertical="center" shrinkToFit="1"/>
      <protection locked="0"/>
    </xf>
    <xf numFmtId="183" fontId="17" fillId="0" borderId="94" xfId="16" applyNumberFormat="1" applyFont="1" applyBorder="1" applyAlignment="1" applyProtection="1">
      <alignment horizontal="right" vertical="center" shrinkToFit="1"/>
      <protection locked="0"/>
    </xf>
    <xf numFmtId="183" fontId="17" fillId="0" borderId="100" xfId="16" applyNumberFormat="1" applyFont="1" applyBorder="1" applyAlignment="1" applyProtection="1">
      <alignment horizontal="right" vertical="center" shrinkToFit="1"/>
      <protection locked="0"/>
    </xf>
    <xf numFmtId="183" fontId="17" fillId="0" borderId="109" xfId="16" applyNumberFormat="1" applyFont="1" applyBorder="1" applyAlignment="1" applyProtection="1">
      <alignment horizontal="right" vertical="center" shrinkToFit="1"/>
      <protection locked="0"/>
    </xf>
    <xf numFmtId="183" fontId="17" fillId="0" borderId="115" xfId="16" applyNumberFormat="1" applyFont="1" applyBorder="1" applyAlignment="1" applyProtection="1">
      <alignment horizontal="right" vertical="center" shrinkToFit="1"/>
      <protection locked="0"/>
    </xf>
    <xf numFmtId="183" fontId="17" fillId="0" borderId="120" xfId="16" applyNumberFormat="1" applyFont="1" applyBorder="1" applyAlignment="1" applyProtection="1">
      <alignment horizontal="right" vertical="center" shrinkToFit="1"/>
      <protection locked="0"/>
    </xf>
    <xf numFmtId="183" fontId="17" fillId="0" borderId="122" xfId="16" applyNumberFormat="1" applyFont="1" applyBorder="1" applyAlignment="1" applyProtection="1">
      <alignment horizontal="right" vertical="center" shrinkToFit="1"/>
      <protection locked="0"/>
    </xf>
    <xf numFmtId="183" fontId="17" fillId="0" borderId="126" xfId="11" applyNumberFormat="1" applyFont="1" applyBorder="1" applyAlignment="1" applyProtection="1">
      <alignment horizontal="right" vertical="center" shrinkToFit="1"/>
      <protection locked="0"/>
    </xf>
    <xf numFmtId="0" fontId="17" fillId="0" borderId="100" xfId="11" applyFont="1" applyBorder="1" applyAlignment="1" applyProtection="1">
      <alignment horizontal="left" vertical="center" shrinkToFit="1"/>
      <protection locked="0"/>
    </xf>
    <xf numFmtId="0" fontId="17" fillId="0" borderId="145" xfId="11" applyFont="1" applyBorder="1" applyAlignment="1" applyProtection="1">
      <alignment horizontal="left" vertical="center" shrinkToFit="1"/>
      <protection locked="0"/>
    </xf>
    <xf numFmtId="183" fontId="17" fillId="0" borderId="83" xfId="11" applyNumberFormat="1" applyFont="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0" borderId="90" xfId="11" applyNumberFormat="1" applyFont="1" applyBorder="1" applyAlignment="1" applyProtection="1">
      <alignment horizontal="right" vertical="center" shrinkToFit="1"/>
      <protection locked="0"/>
    </xf>
    <xf numFmtId="0" fontId="17" fillId="0" borderId="167" xfId="11"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0" borderId="106" xfId="12" applyNumberFormat="1" applyFont="1" applyBorder="1" applyAlignment="1" applyProtection="1">
      <alignment horizontal="right" vertical="center" shrinkToFit="1"/>
      <protection locked="0"/>
    </xf>
    <xf numFmtId="0" fontId="17" fillId="0" borderId="101"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0" fontId="17" fillId="0" borderId="123" xfId="11" applyFont="1" applyBorder="1" applyAlignment="1" applyProtection="1">
      <alignment horizontal="lef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0" fontId="17" fillId="0" borderId="102"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0" borderId="22" xfId="12" applyFont="1" applyBorder="1" applyAlignment="1" applyProtection="1">
      <alignment horizontal="center" vertical="center"/>
      <protection locked="0"/>
    </xf>
    <xf numFmtId="0" fontId="17" fillId="0" borderId="50" xfId="12" applyFont="1" applyBorder="1" applyAlignment="1" applyProtection="1">
      <alignment horizontal="center" vertical="center"/>
      <protection locked="0"/>
    </xf>
    <xf numFmtId="0" fontId="17" fillId="5" borderId="33" xfId="12" applyFont="1" applyFill="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0" fontId="17" fillId="5" borderId="103" xfId="11" applyFont="1" applyFill="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183" fontId="17" fillId="5" borderId="61" xfId="11" applyNumberFormat="1" applyFont="1" applyFill="1" applyBorder="1" applyAlignment="1" applyProtection="1">
      <alignment horizontal="right" vertical="center" shrinkToFit="1"/>
      <protection locked="0"/>
    </xf>
    <xf numFmtId="183" fontId="17" fillId="5" borderId="36" xfId="11" applyNumberFormat="1" applyFont="1" applyFill="1" applyBorder="1" applyAlignment="1" applyProtection="1">
      <alignment horizontal="right" vertical="center" shrinkToFit="1"/>
      <protection locked="0"/>
    </xf>
    <xf numFmtId="183" fontId="17" fillId="5" borderId="52" xfId="11" applyNumberFormat="1" applyFont="1" applyFill="1" applyBorder="1" applyAlignment="1" applyProtection="1">
      <alignment horizontal="right" vertical="center" shrinkToFit="1"/>
      <protection locked="0"/>
    </xf>
    <xf numFmtId="0" fontId="17" fillId="3" borderId="19" xfId="12" applyFont="1" applyFill="1" applyBorder="1" applyAlignment="1">
      <alignment horizontal="left" vertical="center"/>
    </xf>
    <xf numFmtId="183" fontId="17" fillId="0" borderId="98" xfId="16" applyNumberFormat="1" applyFont="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0" borderId="118" xfId="16" applyNumberFormat="1" applyFont="1" applyBorder="1" applyAlignment="1" applyProtection="1">
      <alignment horizontal="right" vertical="center" shrinkToFit="1"/>
      <protection locked="0"/>
    </xf>
    <xf numFmtId="183" fontId="17" fillId="0" borderId="125" xfId="16" applyNumberFormat="1" applyFont="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0" fontId="17" fillId="0" borderId="104" xfId="12" applyFont="1" applyBorder="1" applyAlignment="1" applyProtection="1">
      <alignment horizontal="left" vertical="center" shrinkToFit="1"/>
      <protection locked="0"/>
    </xf>
    <xf numFmtId="0" fontId="17" fillId="0" borderId="125" xfId="12" applyFont="1" applyBorder="1" applyAlignment="1" applyProtection="1">
      <alignment horizontal="left" vertical="center" shrinkToFit="1"/>
      <protection locked="0"/>
    </xf>
    <xf numFmtId="184" fontId="17" fillId="0" borderId="101" xfId="12"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0" fontId="17" fillId="0" borderId="11" xfId="12" applyFont="1" applyBorder="1" applyAlignment="1" applyProtection="1">
      <alignment horizontal="center"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0" fontId="17" fillId="3" borderId="91" xfId="12" applyFont="1" applyFill="1" applyBorder="1" applyAlignment="1" applyProtection="1">
      <alignment horizontal="lef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0" fontId="17" fillId="3" borderId="12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0" fontId="17" fillId="3" borderId="147" xfId="12" applyFont="1" applyFill="1" applyBorder="1" applyAlignment="1" applyProtection="1">
      <alignment horizontal="lef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5" borderId="52" xfId="12" applyFont="1" applyFill="1" applyBorder="1" applyAlignment="1" applyProtection="1">
      <alignment horizontal="left" vertical="center" shrinkToFit="1"/>
      <protection locked="0"/>
    </xf>
    <xf numFmtId="0" fontId="17" fillId="3" borderId="19" xfId="12" applyFont="1" applyFill="1" applyBorder="1" applyAlignment="1">
      <alignment horizontal="left" vertical="center" wrapText="1"/>
    </xf>
    <xf numFmtId="0" fontId="17" fillId="3" borderId="0" xfId="12" applyFont="1" applyFill="1" applyAlignment="1">
      <alignment horizontal="left" vertical="center"/>
    </xf>
    <xf numFmtId="0" fontId="17" fillId="3" borderId="56"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59"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37" xfId="12" applyFont="1" applyFill="1" applyBorder="1" applyAlignment="1">
      <alignment horizontal="center" vertical="center"/>
    </xf>
    <xf numFmtId="0" fontId="17" fillId="3" borderId="32" xfId="12" applyFont="1" applyFill="1" applyBorder="1" applyAlignment="1">
      <alignment horizontal="center" vertical="center"/>
    </xf>
    <xf numFmtId="0" fontId="17" fillId="3" borderId="51" xfId="12" applyFont="1" applyFill="1" applyBorder="1" applyAlignment="1">
      <alignment horizontal="center" vertical="center"/>
    </xf>
    <xf numFmtId="0" fontId="17" fillId="3" borderId="74" xfId="12" applyFont="1" applyFill="1" applyBorder="1" applyAlignment="1">
      <alignment horizontal="center" vertical="center"/>
    </xf>
    <xf numFmtId="0" fontId="17" fillId="3" borderId="12" xfId="12" applyFont="1" applyFill="1" applyBorder="1">
      <alignment vertical="center"/>
    </xf>
    <xf numFmtId="0" fontId="17" fillId="3" borderId="23" xfId="12" applyFont="1" applyFill="1" applyBorder="1">
      <alignment vertical="center"/>
    </xf>
    <xf numFmtId="0" fontId="17" fillId="3" borderId="16" xfId="12" applyFont="1" applyFill="1" applyBorder="1">
      <alignment vertical="center"/>
    </xf>
    <xf numFmtId="183" fontId="17" fillId="3" borderId="30"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65" xfId="16" applyNumberFormat="1" applyFont="1" applyFill="1" applyBorder="1" applyAlignment="1">
      <alignment horizontal="right" vertical="center" shrinkToFit="1"/>
    </xf>
    <xf numFmtId="183" fontId="17" fillId="3" borderId="72" xfId="16" applyNumberFormat="1" applyFont="1" applyFill="1" applyBorder="1" applyAlignment="1">
      <alignment horizontal="right" vertical="center" shrinkToFit="1"/>
    </xf>
    <xf numFmtId="184" fontId="17" fillId="3" borderId="72"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54" xfId="16" applyNumberFormat="1" applyFont="1" applyFill="1" applyBorder="1" applyAlignment="1">
      <alignment horizontal="right" vertical="center" shrinkToFit="1"/>
    </xf>
    <xf numFmtId="0" fontId="17" fillId="3" borderId="30" xfId="12" applyFont="1" applyFill="1" applyBorder="1">
      <alignment vertical="center"/>
    </xf>
    <xf numFmtId="183" fontId="17" fillId="3" borderId="148" xfId="16" applyNumberFormat="1" applyFont="1" applyFill="1" applyBorder="1" applyAlignment="1">
      <alignment horizontal="right" vertical="center" shrinkToFit="1"/>
    </xf>
    <xf numFmtId="183" fontId="17" fillId="3" borderId="68" xfId="16" applyNumberFormat="1" applyFont="1" applyFill="1" applyBorder="1" applyAlignment="1">
      <alignment horizontal="right" vertical="center" shrinkToFit="1"/>
    </xf>
    <xf numFmtId="184" fontId="17" fillId="3" borderId="158" xfId="16" applyNumberFormat="1" applyFont="1" applyFill="1" applyBorder="1" applyAlignment="1">
      <alignment horizontal="right" vertical="center" shrinkToFit="1"/>
    </xf>
    <xf numFmtId="184" fontId="17" fillId="3" borderId="27" xfId="16" applyNumberFormat="1" applyFont="1" applyFill="1" applyBorder="1" applyAlignment="1">
      <alignment horizontal="right" vertical="center" shrinkToFit="1"/>
    </xf>
    <xf numFmtId="184" fontId="17" fillId="3" borderId="68" xfId="16" applyNumberFormat="1" applyFont="1" applyFill="1" applyBorder="1" applyAlignment="1">
      <alignment horizontal="right" vertical="center" shrinkToFit="1"/>
    </xf>
    <xf numFmtId="184" fontId="17" fillId="3" borderId="168" xfId="16" applyNumberFormat="1" applyFont="1" applyFill="1" applyBorder="1" applyAlignment="1">
      <alignment horizontal="right" vertical="center" shrinkToFit="1"/>
    </xf>
    <xf numFmtId="0" fontId="17" fillId="3" borderId="8" xfId="12" applyFont="1" applyFill="1" applyBorder="1" applyAlignment="1">
      <alignment horizontal="left" vertical="center"/>
    </xf>
    <xf numFmtId="0" fontId="17" fillId="3" borderId="14" xfId="12" applyFont="1" applyFill="1" applyBorder="1" applyAlignment="1">
      <alignment horizontal="left" vertical="center"/>
    </xf>
    <xf numFmtId="183" fontId="17" fillId="3" borderId="42" xfId="15" applyNumberFormat="1" applyFont="1" applyFill="1" applyBorder="1" applyAlignment="1">
      <alignment horizontal="right" vertical="center" shrinkToFit="1"/>
    </xf>
    <xf numFmtId="183" fontId="17" fillId="3" borderId="0" xfId="12" applyNumberFormat="1" applyFont="1" applyFill="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4" fontId="17" fillId="3" borderId="58" xfId="15" applyNumberFormat="1" applyFont="1" applyFill="1" applyBorder="1" applyAlignment="1">
      <alignment horizontal="right" vertical="center" shrinkToFit="1"/>
    </xf>
    <xf numFmtId="0" fontId="17" fillId="3" borderId="42" xfId="12" applyFont="1" applyFill="1" applyBorder="1">
      <alignment vertical="center"/>
    </xf>
    <xf numFmtId="0" fontId="17" fillId="3" borderId="0" xfId="12" applyFont="1" applyFill="1">
      <alignment vertical="center"/>
    </xf>
    <xf numFmtId="0" fontId="17" fillId="3" borderId="14" xfId="12" applyFont="1" applyFill="1" applyBorder="1">
      <alignment vertical="center"/>
    </xf>
    <xf numFmtId="183" fontId="17" fillId="3" borderId="149"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0" fontId="17" fillId="3" borderId="34" xfId="12" applyFont="1" applyFill="1" applyBorder="1">
      <alignment vertical="center"/>
    </xf>
    <xf numFmtId="0" fontId="17" fillId="3" borderId="15" xfId="12" applyFont="1" applyFill="1" applyBorder="1">
      <alignment vertical="center"/>
    </xf>
    <xf numFmtId="0" fontId="3" fillId="3" borderId="42" xfId="12" applyFill="1" applyBorder="1" applyAlignment="1">
      <alignment vertical="center" shrinkToFit="1"/>
    </xf>
    <xf numFmtId="0" fontId="3" fillId="3" borderId="0" xfId="12" applyFill="1" applyAlignment="1">
      <alignment vertical="center" shrinkToFit="1"/>
    </xf>
    <xf numFmtId="0" fontId="3" fillId="3" borderId="14" xfId="12" applyFill="1" applyBorder="1" applyAlignment="1">
      <alignment vertical="center" shrinkToFit="1"/>
    </xf>
    <xf numFmtId="0" fontId="17" fillId="3" borderId="35" xfId="12" applyFont="1" applyFill="1" applyBorder="1" applyAlignment="1">
      <alignment horizontal="center" vertical="center" wrapText="1"/>
    </xf>
    <xf numFmtId="183" fontId="17" fillId="3" borderId="32"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3" fontId="17" fillId="3" borderId="135" xfId="16"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0" fontId="17" fillId="3" borderId="42" xfId="12" applyFont="1" applyFill="1" applyBorder="1" applyAlignment="1">
      <alignment vertical="center" shrinkToFit="1"/>
    </xf>
    <xf numFmtId="0" fontId="17" fillId="3" borderId="0" xfId="12" applyFont="1" applyFill="1" applyAlignment="1">
      <alignment vertical="center" shrinkToFit="1"/>
    </xf>
    <xf numFmtId="0" fontId="17" fillId="3" borderId="14" xfId="12" applyFont="1" applyFill="1" applyBorder="1" applyAlignment="1">
      <alignment vertical="center" shrinkToFit="1"/>
    </xf>
    <xf numFmtId="0" fontId="17" fillId="3" borderId="31" xfId="12" applyFont="1" applyFill="1" applyBorder="1">
      <alignment vertical="center"/>
    </xf>
    <xf numFmtId="183" fontId="17" fillId="3" borderId="150"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0" fontId="18" fillId="3" borderId="37" xfId="12" applyFont="1" applyFill="1" applyBorder="1" applyAlignment="1">
      <alignment horizontal="center" vertical="center"/>
    </xf>
    <xf numFmtId="184" fontId="17" fillId="3" borderId="130"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6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0" fontId="17" fillId="3" borderId="30" xfId="16" applyFont="1" applyFill="1" applyBorder="1" applyAlignment="1">
      <alignment horizontal="left" vertical="center" shrinkToFit="1"/>
    </xf>
    <xf numFmtId="0" fontId="17" fillId="3" borderId="23" xfId="16" applyFont="1" applyFill="1" applyBorder="1" applyAlignment="1">
      <alignment horizontal="left" vertical="center" shrinkToFit="1"/>
    </xf>
    <xf numFmtId="0" fontId="17" fillId="3" borderId="16"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0" xfId="12" applyFont="1" applyFill="1" applyAlignment="1">
      <alignment horizontal="left" vertical="center" shrinkToFit="1"/>
    </xf>
    <xf numFmtId="0" fontId="17" fillId="3" borderId="14" xfId="16" applyFont="1" applyFill="1" applyBorder="1" applyAlignment="1">
      <alignment horizontal="left" vertical="center" shrinkToFit="1"/>
    </xf>
    <xf numFmtId="184" fontId="17" fillId="3" borderId="159"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0" fontId="17" fillId="3" borderId="61" xfId="12" applyFont="1" applyFill="1" applyBorder="1" applyAlignment="1">
      <alignment horizontal="left" vertical="center" wrapText="1"/>
    </xf>
    <xf numFmtId="0" fontId="17" fillId="3" borderId="36" xfId="12" applyFont="1" applyFill="1" applyBorder="1" applyAlignment="1">
      <alignment horizontal="left" vertical="center"/>
    </xf>
    <xf numFmtId="0" fontId="17" fillId="3" borderId="38" xfId="12" applyFont="1" applyFill="1" applyBorder="1" applyAlignment="1">
      <alignment horizontal="left" vertical="center"/>
    </xf>
    <xf numFmtId="184" fontId="17" fillId="3" borderId="97"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11" xfId="12" applyFont="1" applyFill="1" applyBorder="1" applyAlignment="1">
      <alignment horizontal="center" vertical="center"/>
    </xf>
    <xf numFmtId="0" fontId="17" fillId="3" borderId="22" xfId="12" applyFont="1" applyFill="1" applyBorder="1" applyAlignment="1">
      <alignment horizontal="center" vertical="center"/>
    </xf>
    <xf numFmtId="0" fontId="17" fillId="3" borderId="41" xfId="12" applyFont="1" applyFill="1" applyBorder="1" applyAlignment="1">
      <alignment horizontal="center" vertical="center"/>
    </xf>
    <xf numFmtId="0" fontId="17" fillId="3" borderId="39" xfId="12" applyFont="1" applyFill="1" applyBorder="1" applyAlignment="1">
      <alignment horizontal="center" vertical="center"/>
    </xf>
    <xf numFmtId="0" fontId="17" fillId="3" borderId="50" xfId="12" applyFont="1" applyFill="1" applyBorder="1" applyAlignment="1">
      <alignment horizontal="center" vertical="center"/>
    </xf>
    <xf numFmtId="0" fontId="17" fillId="3" borderId="12" xfId="12" applyFont="1" applyFill="1" applyBorder="1" applyAlignment="1">
      <alignment horizontal="left" vertical="center"/>
    </xf>
    <xf numFmtId="0" fontId="17" fillId="3" borderId="23" xfId="12" applyFont="1" applyFill="1" applyBorder="1" applyAlignment="1">
      <alignment horizontal="left" vertical="center"/>
    </xf>
    <xf numFmtId="0" fontId="17" fillId="3" borderId="23" xfId="12" applyFont="1" applyFill="1" applyBorder="1" applyAlignment="1">
      <alignment horizontal="right" vertical="center"/>
    </xf>
    <xf numFmtId="0" fontId="17" fillId="3" borderId="16" xfId="12" applyFont="1" applyFill="1" applyBorder="1" applyAlignment="1">
      <alignment horizontal="right" vertical="center"/>
    </xf>
    <xf numFmtId="184" fontId="17" fillId="3" borderId="131"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5" fontId="17" fillId="3" borderId="30"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16" xfId="16" applyNumberFormat="1" applyFont="1" applyFill="1" applyBorder="1" applyAlignment="1">
      <alignment horizontal="right" vertical="center" shrinkToFit="1"/>
    </xf>
    <xf numFmtId="185" fontId="17" fillId="3" borderId="54" xfId="16" applyNumberFormat="1" applyFont="1" applyFill="1" applyBorder="1" applyAlignment="1">
      <alignment horizontal="right" vertical="center" shrinkToFit="1"/>
    </xf>
    <xf numFmtId="0" fontId="17" fillId="3" borderId="43" xfId="12" applyFont="1" applyFill="1" applyBorder="1">
      <alignment vertical="center"/>
    </xf>
    <xf numFmtId="0" fontId="17" fillId="3" borderId="17" xfId="12" applyFont="1" applyFill="1" applyBorder="1">
      <alignment vertical="center"/>
    </xf>
    <xf numFmtId="183" fontId="17" fillId="3" borderId="165" xfId="16" applyNumberFormat="1" applyFont="1" applyFill="1" applyBorder="1" applyAlignment="1">
      <alignment horizontal="right" vertical="center" shrinkToFit="1"/>
    </xf>
    <xf numFmtId="183" fontId="17" fillId="3" borderId="166"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14" xfId="12" applyFont="1" applyFill="1" applyBorder="1" applyAlignment="1">
      <alignment horizontal="right" vertical="center"/>
    </xf>
    <xf numFmtId="184" fontId="17" fillId="3" borderId="132"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0" fontId="17" fillId="3" borderId="8" xfId="12" applyFont="1" applyFill="1" applyBorder="1">
      <alignment vertical="center"/>
    </xf>
    <xf numFmtId="185" fontId="17" fillId="3" borderId="42"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5" fontId="17" fillId="3" borderId="1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0" fontId="18" fillId="3" borderId="56"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34" xfId="12" applyFont="1" applyFill="1" applyBorder="1" applyAlignment="1">
      <alignment horizontal="right" vertical="center" wrapText="1"/>
    </xf>
    <xf numFmtId="0" fontId="17" fillId="3" borderId="34" xfId="12" applyFont="1" applyFill="1" applyBorder="1" applyAlignment="1">
      <alignment horizontal="right" vertical="center"/>
    </xf>
    <xf numFmtId="0" fontId="17" fillId="3" borderId="15" xfId="12" applyFont="1" applyFill="1" applyBorder="1" applyAlignment="1">
      <alignment horizontal="right" vertical="center"/>
    </xf>
    <xf numFmtId="184" fontId="17" fillId="3" borderId="133"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0" fontId="17" fillId="3" borderId="9" xfId="12" applyFont="1" applyFill="1" applyBorder="1">
      <alignment vertical="center"/>
    </xf>
    <xf numFmtId="186" fontId="17" fillId="3" borderId="43" xfId="16" applyNumberFormat="1" applyFont="1" applyFill="1" applyBorder="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23" xfId="12" applyFont="1" applyFill="1" applyBorder="1" applyAlignment="1">
      <alignment horizontal="center" vertical="center"/>
    </xf>
    <xf numFmtId="0" fontId="17" fillId="3" borderId="16" xfId="12" applyFont="1" applyFill="1" applyBorder="1" applyAlignment="1">
      <alignment horizontal="center" vertical="center"/>
    </xf>
    <xf numFmtId="184" fontId="17" fillId="3" borderId="32"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0" fontId="17" fillId="3" borderId="20" xfId="12" applyFont="1" applyFill="1" applyBorder="1" applyAlignment="1">
      <alignment horizontal="center" vertical="center"/>
    </xf>
    <xf numFmtId="0" fontId="17" fillId="3" borderId="17" xfId="12" applyFont="1" applyFill="1" applyBorder="1" applyAlignment="1">
      <alignment horizontal="center" vertical="center"/>
    </xf>
    <xf numFmtId="184" fontId="17" fillId="3" borderId="108"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protection locked="0"/>
    </xf>
    <xf numFmtId="0" fontId="17" fillId="4" borderId="1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4" borderId="40" xfId="12" applyFont="1" applyFill="1" applyBorder="1" applyAlignment="1" applyProtection="1">
      <alignment horizontal="center" vertical="center" wrapText="1"/>
      <protection locked="0"/>
    </xf>
    <xf numFmtId="0" fontId="17" fillId="4" borderId="19" xfId="12" applyFont="1" applyFill="1" applyBorder="1" applyAlignment="1" applyProtection="1">
      <alignment horizontal="center" vertical="center" wrapText="1"/>
      <protection locked="0"/>
    </xf>
    <xf numFmtId="0" fontId="17" fillId="4" borderId="13"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wrapText="1"/>
      <protection locked="0"/>
    </xf>
    <xf numFmtId="0" fontId="17" fillId="4" borderId="53"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0" fontId="3" fillId="4" borderId="40"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3"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wrapText="1" shrinkToFit="1"/>
      <protection locked="0"/>
    </xf>
    <xf numFmtId="0" fontId="17" fillId="4" borderId="19"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76"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13"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protection locked="0"/>
    </xf>
    <xf numFmtId="0" fontId="17" fillId="3" borderId="12"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2" xfId="12" applyFont="1" applyFill="1" applyBorder="1" applyAlignment="1">
      <alignment horizontal="center" vertical="top" wrapText="1"/>
    </xf>
    <xf numFmtId="0" fontId="17" fillId="3" borderId="23" xfId="12" applyFont="1" applyFill="1" applyBorder="1" applyAlignment="1">
      <alignment horizontal="center" vertical="top" wrapText="1"/>
    </xf>
    <xf numFmtId="0" fontId="17" fillId="3" borderId="16"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14"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34" xfId="12" applyFont="1" applyFill="1" applyBorder="1" applyAlignment="1">
      <alignment horizontal="center" vertical="top" wrapText="1"/>
    </xf>
    <xf numFmtId="0" fontId="17" fillId="3" borderId="30" xfId="12" applyFont="1" applyFill="1" applyBorder="1" applyAlignment="1">
      <alignment horizontal="center" vertical="center" wrapText="1"/>
    </xf>
    <xf numFmtId="0" fontId="17" fillId="3" borderId="23"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14"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0" fontId="17" fillId="3" borderId="20"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12" xfId="12" applyFont="1" applyFill="1" applyBorder="1" applyAlignment="1">
      <alignment horizontal="left" vertical="center" wrapText="1"/>
    </xf>
    <xf numFmtId="0" fontId="17" fillId="3" borderId="23"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3" borderId="12" xfId="12" applyFont="1" applyFill="1" applyBorder="1" applyAlignment="1">
      <alignment horizontal="center" vertical="top"/>
    </xf>
    <xf numFmtId="0" fontId="17" fillId="3" borderId="23" xfId="12" applyFont="1" applyFill="1" applyBorder="1" applyAlignment="1">
      <alignment horizontal="center" vertical="top"/>
    </xf>
    <xf numFmtId="0" fontId="17" fillId="3" borderId="8" xfId="12" applyFont="1" applyFill="1" applyBorder="1" applyAlignment="1">
      <alignment horizontal="center" vertical="top"/>
    </xf>
    <xf numFmtId="0" fontId="17" fillId="3" borderId="0" xfId="12" applyFont="1" applyFill="1" applyAlignment="1">
      <alignment horizontal="center" vertical="top"/>
    </xf>
    <xf numFmtId="0" fontId="17" fillId="3" borderId="56" xfId="12" applyFont="1" applyFill="1" applyBorder="1" applyAlignment="1">
      <alignment horizontal="center" vertical="top"/>
    </xf>
    <xf numFmtId="0" fontId="17" fillId="3" borderId="34" xfId="12" applyFont="1" applyFill="1" applyBorder="1" applyAlignment="1">
      <alignment horizontal="center" vertical="top"/>
    </xf>
    <xf numFmtId="0" fontId="17" fillId="3" borderId="30" xfId="12" applyFont="1" applyFill="1" applyBorder="1" applyAlignment="1">
      <alignment horizontal="center" vertical="center" textRotation="255" wrapText="1"/>
    </xf>
    <xf numFmtId="0" fontId="17" fillId="3" borderId="16"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187" fontId="14" fillId="3" borderId="32" xfId="18" applyNumberFormat="1" applyFont="1" applyFill="1" applyBorder="1" applyAlignment="1">
      <alignment horizontal="left" vertical="center" wrapText="1"/>
    </xf>
    <xf numFmtId="187" fontId="14" fillId="3" borderId="35" xfId="18" applyNumberFormat="1" applyFont="1" applyFill="1" applyBorder="1" applyAlignment="1">
      <alignment horizontal="left" vertical="center" wrapText="1"/>
    </xf>
    <xf numFmtId="187" fontId="14" fillId="3" borderId="37"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0" fontId="14" fillId="3" borderId="35" xfId="18" applyFont="1" applyFill="1" applyBorder="1" applyAlignment="1">
      <alignment horizontal="left" vertical="center"/>
    </xf>
    <xf numFmtId="0" fontId="14" fillId="3" borderId="37" xfId="18" applyFont="1" applyFill="1" applyBorder="1" applyAlignment="1">
      <alignment horizontal="left" vertical="center"/>
    </xf>
    <xf numFmtId="178" fontId="21" fillId="0" borderId="32" xfId="19" applyNumberFormat="1" applyFont="1" applyBorder="1">
      <alignment vertical="center"/>
    </xf>
    <xf numFmtId="178" fontId="21" fillId="0" borderId="35" xfId="19" applyNumberFormat="1" applyFont="1" applyBorder="1">
      <alignment vertical="center"/>
    </xf>
    <xf numFmtId="178" fontId="21" fillId="0" borderId="37" xfId="19" applyNumberFormat="1" applyFont="1" applyBorder="1">
      <alignment vertical="center"/>
    </xf>
    <xf numFmtId="178" fontId="14" fillId="0" borderId="23" xfId="19" applyNumberFormat="1" applyFont="1" applyFill="1" applyBorder="1">
      <alignment vertical="center"/>
    </xf>
    <xf numFmtId="178" fontId="14" fillId="3" borderId="32" xfId="19" applyNumberFormat="1" applyFont="1" applyFill="1" applyBorder="1" applyAlignment="1">
      <alignment vertical="center" wrapText="1"/>
    </xf>
    <xf numFmtId="178" fontId="14" fillId="3" borderId="35" xfId="19" applyNumberFormat="1" applyFont="1" applyFill="1" applyBorder="1" applyAlignment="1">
      <alignment vertical="center" wrapText="1"/>
    </xf>
    <xf numFmtId="178" fontId="14" fillId="3" borderId="37"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0" fontId="14" fillId="3" borderId="32" xfId="19" applyFont="1" applyFill="1" applyBorder="1" applyAlignment="1">
      <alignment vertical="center"/>
    </xf>
    <xf numFmtId="0" fontId="14" fillId="3" borderId="35" xfId="19" applyFont="1" applyFill="1" applyBorder="1" applyAlignment="1">
      <alignment vertical="center"/>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5" xfId="13" applyNumberFormat="1" applyFont="1" applyBorder="1" applyAlignment="1">
      <alignment horizontal="center" vertical="center"/>
    </xf>
    <xf numFmtId="178" fontId="21" fillId="0" borderId="37" xfId="13" applyNumberFormat="1" applyFont="1" applyBorder="1" applyAlignment="1">
      <alignment horizontal="center" vertical="center"/>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0" fontId="22" fillId="0" borderId="19" xfId="6" applyFont="1" applyFill="1" applyBorder="1" applyAlignment="1" applyProtection="1">
      <alignment horizontal="left" vertical="center" wrapText="1"/>
    </xf>
    <xf numFmtId="0" fontId="22" fillId="0" borderId="53"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54"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4" fillId="0" borderId="22" xfId="17" applyFont="1" applyFill="1" applyBorder="1" applyAlignment="1">
      <alignment horizontal="left" vertical="center" wrapText="1"/>
    </xf>
    <xf numFmtId="0" fontId="24" fillId="0" borderId="50"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36" xfId="17" applyFont="1" applyFill="1" applyBorder="1" applyAlignment="1">
      <alignment horizontal="left" vertical="center" wrapText="1"/>
    </xf>
    <xf numFmtId="0" fontId="24" fillId="0" borderId="52" xfId="17" applyFont="1" applyBorder="1" applyAlignment="1">
      <alignment horizontal="left" vertical="center" wrapText="1"/>
    </xf>
    <xf numFmtId="0" fontId="24" fillId="0" borderId="22" xfId="8" applyFont="1" applyFill="1" applyBorder="1" applyAlignment="1">
      <alignment vertical="center"/>
    </xf>
    <xf numFmtId="0" fontId="24" fillId="0" borderId="50" xfId="8" applyFont="1" applyFill="1" applyBorder="1" applyAlignment="1">
      <alignment vertical="center"/>
    </xf>
    <xf numFmtId="0" fontId="24" fillId="0" borderId="35" xfId="8" applyFont="1" applyFill="1" applyBorder="1" applyAlignment="1">
      <alignment vertical="center"/>
    </xf>
    <xf numFmtId="0" fontId="24" fillId="0" borderId="51" xfId="8" applyFont="1" applyFill="1" applyBorder="1" applyAlignment="1">
      <alignment vertical="center"/>
    </xf>
    <xf numFmtId="0" fontId="24" fillId="0" borderId="57" xfId="8" applyFont="1" applyFill="1" applyBorder="1" applyAlignment="1">
      <alignment vertical="center" wrapText="1"/>
    </xf>
    <xf numFmtId="0" fontId="24" fillId="0" borderId="37" xfId="8" applyFont="1" applyFill="1" applyBorder="1" applyAlignment="1">
      <alignment vertical="center" wrapText="1"/>
    </xf>
    <xf numFmtId="0" fontId="24" fillId="0" borderId="61" xfId="8" applyFont="1" applyFill="1" applyBorder="1" applyAlignment="1">
      <alignment vertical="center"/>
    </xf>
    <xf numFmtId="0" fontId="24" fillId="0" borderId="38" xfId="8" applyFont="1" applyFill="1" applyBorder="1" applyAlignment="1">
      <alignment vertical="center"/>
    </xf>
    <xf numFmtId="0" fontId="24" fillId="0" borderId="36" xfId="8" applyFont="1" applyFill="1" applyBorder="1" applyAlignment="1">
      <alignment vertical="center"/>
    </xf>
    <xf numFmtId="0" fontId="24" fillId="0" borderId="52" xfId="8" applyFont="1" applyFill="1" applyBorder="1" applyAlignment="1">
      <alignment vertical="center"/>
    </xf>
    <xf numFmtId="0" fontId="27" fillId="0" borderId="39" xfId="8" applyFont="1" applyBorder="1">
      <alignment vertical="center"/>
    </xf>
    <xf numFmtId="0" fontId="27" fillId="0" borderId="22" xfId="8" applyFont="1" applyBorder="1">
      <alignment vertical="center"/>
    </xf>
    <xf numFmtId="0" fontId="27" fillId="0" borderId="41" xfId="8" applyFont="1" applyBorder="1">
      <alignment vertical="center"/>
    </xf>
    <xf numFmtId="0" fontId="25" fillId="0" borderId="32" xfId="8" applyFont="1" applyBorder="1">
      <alignment vertical="center"/>
    </xf>
    <xf numFmtId="0" fontId="25" fillId="0" borderId="35" xfId="8" applyFont="1" applyBorder="1">
      <alignment vertical="center"/>
    </xf>
    <xf numFmtId="0" fontId="25" fillId="0" borderId="5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Fill="1" applyBorder="1" applyAlignment="1">
      <alignment vertical="center" wrapText="1"/>
    </xf>
    <xf numFmtId="0" fontId="24" fillId="0" borderId="13" xfId="8" applyFont="1" applyFill="1" applyBorder="1" applyAlignment="1">
      <alignment vertical="center" wrapText="1"/>
    </xf>
    <xf numFmtId="0" fontId="24" fillId="0" borderId="8" xfId="8" applyFont="1" applyFill="1" applyBorder="1" applyAlignment="1">
      <alignment vertical="center" wrapText="1"/>
    </xf>
    <xf numFmtId="0" fontId="24" fillId="0" borderId="14" xfId="8" applyFont="1" applyFill="1" applyBorder="1" applyAlignment="1">
      <alignment vertical="center" wrapText="1"/>
    </xf>
    <xf numFmtId="0" fontId="24" fillId="0" borderId="56" xfId="8" applyFont="1" applyFill="1" applyBorder="1" applyAlignment="1">
      <alignment vertical="center" wrapText="1"/>
    </xf>
    <xf numFmtId="0" fontId="24" fillId="0" borderId="15" xfId="8" applyFont="1" applyFill="1" applyBorder="1" applyAlignment="1">
      <alignment vertical="center" wrapText="1"/>
    </xf>
    <xf numFmtId="0" fontId="24" fillId="0" borderId="22" xfId="7" applyFont="1" applyFill="1" applyBorder="1" applyAlignment="1">
      <alignment horizontal="left" vertical="center"/>
    </xf>
    <xf numFmtId="0" fontId="24" fillId="0" borderId="50" xfId="7" applyFont="1" applyFill="1" applyBorder="1" applyAlignment="1">
      <alignment horizontal="left" vertical="center"/>
    </xf>
    <xf numFmtId="0" fontId="24" fillId="0" borderId="35"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32" xfId="7" applyFont="1" applyFill="1" applyBorder="1" applyAlignment="1">
      <alignment horizontal="center" vertical="center" shrinkToFit="1"/>
    </xf>
    <xf numFmtId="0" fontId="24" fillId="0" borderId="35" xfId="7" applyFont="1" applyFill="1" applyBorder="1" applyAlignment="1">
      <alignment horizontal="center" vertical="center" shrinkToFit="1"/>
    </xf>
    <xf numFmtId="0" fontId="24" fillId="0" borderId="51" xfId="7" applyFont="1" applyFill="1" applyBorder="1" applyAlignment="1">
      <alignment horizontal="center" vertical="center" shrinkToFit="1"/>
    </xf>
    <xf numFmtId="0" fontId="24" fillId="0" borderId="36" xfId="7" applyFont="1" applyFill="1" applyBorder="1" applyAlignment="1">
      <alignment horizontal="left" vertical="center"/>
    </xf>
    <xf numFmtId="0" fontId="24" fillId="0" borderId="52" xfId="7" applyFont="1" applyFill="1" applyBorder="1" applyAlignment="1">
      <alignment horizontal="left" vertical="center"/>
    </xf>
    <xf numFmtId="0" fontId="24" fillId="0" borderId="12" xfId="7" applyFont="1" applyFill="1" applyBorder="1" applyAlignment="1">
      <alignment vertical="center" wrapText="1"/>
    </xf>
    <xf numFmtId="0" fontId="24" fillId="0" borderId="16" xfId="7" applyFont="1" applyFill="1" applyBorder="1" applyAlignment="1">
      <alignment vertical="center" wrapText="1"/>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32" xfId="6" applyFont="1" applyBorder="1" applyAlignment="1" applyProtection="1">
      <alignment horizontal="left" vertical="center" wrapText="1"/>
      <protection locked="0"/>
    </xf>
    <xf numFmtId="0" fontId="30" fillId="0" borderId="35" xfId="6" applyFont="1" applyBorder="1" applyAlignment="1" applyProtection="1">
      <alignment horizontal="left" vertical="center" wrapText="1"/>
      <protection locked="0"/>
    </xf>
    <xf numFmtId="0" fontId="30" fillId="0" borderId="51" xfId="6" applyFont="1" applyBorder="1" applyAlignment="1" applyProtection="1">
      <alignment horizontal="left" vertical="center" wrapText="1"/>
      <protection locked="0"/>
    </xf>
    <xf numFmtId="0" fontId="30" fillId="0" borderId="33" xfId="6" applyFont="1" applyBorder="1" applyAlignment="1" applyProtection="1">
      <alignment horizontal="left" vertical="center" wrapText="1"/>
      <protection locked="0"/>
    </xf>
    <xf numFmtId="0" fontId="30" fillId="0" borderId="36" xfId="6" applyFont="1" applyBorder="1" applyAlignment="1" applyProtection="1">
      <alignment horizontal="left" vertical="center" wrapText="1"/>
      <protection locked="0"/>
    </xf>
    <xf numFmtId="0" fontId="30" fillId="0" borderId="52" xfId="6" applyFont="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xf numFmtId="0" fontId="0" fillId="3" borderId="0" xfId="1" applyFont="1" applyFill="1" applyAlignment="1">
      <alignment vertical="center"/>
    </xf>
    <xf numFmtId="0" fontId="1" fillId="3" borderId="0" xfId="1" applyFill="1" applyAlignment="1" applyProtection="1">
      <alignment vertical="center"/>
      <protection hidden="1"/>
    </xf>
    <xf numFmtId="0" fontId="3" fillId="0" borderId="0" xfId="19" applyFont="1">
      <alignment vertical="center"/>
    </xf>
    <xf numFmtId="0" fontId="1" fillId="3" borderId="0" xfId="1" applyFill="1" applyAlignment="1">
      <alignment vertical="center"/>
    </xf>
    <xf numFmtId="0" fontId="3" fillId="0" borderId="30" xfId="19" applyFont="1" applyBorder="1">
      <alignment vertical="center"/>
    </xf>
    <xf numFmtId="0" fontId="3" fillId="0" borderId="23" xfId="19" applyFont="1" applyBorder="1">
      <alignment vertical="center"/>
    </xf>
    <xf numFmtId="189" fontId="3" fillId="0" borderId="23" xfId="19" applyNumberFormat="1" applyFont="1" applyBorder="1">
      <alignment vertical="center"/>
    </xf>
    <xf numFmtId="0" fontId="3" fillId="0" borderId="16" xfId="19" applyFont="1" applyBorder="1">
      <alignment vertical="center"/>
    </xf>
    <xf numFmtId="0" fontId="3" fillId="0" borderId="42" xfId="19" applyFont="1" applyBorder="1">
      <alignment vertical="center"/>
    </xf>
    <xf numFmtId="0" fontId="3" fillId="0" borderId="14" xfId="19" applyFont="1" applyBorder="1">
      <alignment vertical="center"/>
    </xf>
    <xf numFmtId="0" fontId="3" fillId="0" borderId="31" xfId="19" applyFont="1" applyBorder="1">
      <alignment vertical="center"/>
    </xf>
    <xf numFmtId="0" fontId="3" fillId="0" borderId="34" xfId="19" applyFont="1" applyBorder="1">
      <alignment vertical="center"/>
    </xf>
    <xf numFmtId="0" fontId="3" fillId="0" borderId="15" xfId="19" applyFont="1" applyBorder="1">
      <alignment vertical="center"/>
    </xf>
    <xf numFmtId="0" fontId="3" fillId="0" borderId="35" xfId="19" applyFont="1" applyBorder="1">
      <alignment vertical="center"/>
    </xf>
    <xf numFmtId="0" fontId="17" fillId="0" borderId="30" xfId="19" applyFont="1" applyBorder="1">
      <alignment vertical="center"/>
    </xf>
    <xf numFmtId="178" fontId="0" fillId="0" borderId="0" xfId="19" applyNumberFormat="1" applyFont="1">
      <alignment vertical="center"/>
    </xf>
    <xf numFmtId="178" fontId="3" fillId="0" borderId="0" xfId="19" applyNumberFormat="1" applyFont="1">
      <alignment vertical="center"/>
    </xf>
    <xf numFmtId="0" fontId="3" fillId="0" borderId="30" xfId="19" applyFont="1" applyBorder="1" applyAlignment="1" applyProtection="1">
      <alignment horizontal="left" vertical="top" wrapText="1"/>
      <protection locked="0"/>
    </xf>
    <xf numFmtId="0" fontId="3" fillId="0" borderId="23" xfId="19" applyFont="1" applyBorder="1" applyAlignment="1" applyProtection="1">
      <alignment horizontal="left" vertical="top" wrapText="1"/>
      <protection locked="0"/>
    </xf>
    <xf numFmtId="0" fontId="3" fillId="0" borderId="16" xfId="19" applyFont="1" applyBorder="1" applyAlignment="1" applyProtection="1">
      <alignment horizontal="left" vertical="top" wrapText="1"/>
      <protection locked="0"/>
    </xf>
    <xf numFmtId="0" fontId="3" fillId="0" borderId="42" xfId="19" applyFont="1" applyBorder="1" applyAlignment="1" applyProtection="1">
      <alignment horizontal="left" vertical="top" wrapText="1"/>
      <protection locked="0"/>
    </xf>
    <xf numFmtId="0" fontId="3" fillId="0" borderId="0" xfId="19" applyFont="1" applyAlignment="1" applyProtection="1">
      <alignment horizontal="left" vertical="top" wrapText="1"/>
      <protection locked="0"/>
    </xf>
    <xf numFmtId="0" fontId="3" fillId="0" borderId="14" xfId="19" applyFont="1" applyBorder="1" applyAlignment="1" applyProtection="1">
      <alignment horizontal="left" vertical="top" wrapText="1"/>
      <protection locked="0"/>
    </xf>
    <xf numFmtId="0" fontId="3" fillId="0" borderId="31" xfId="19" applyFont="1" applyBorder="1" applyAlignment="1" applyProtection="1">
      <alignment horizontal="left" vertical="top" wrapText="1"/>
      <protection locked="0"/>
    </xf>
    <xf numFmtId="0" fontId="3" fillId="0" borderId="34" xfId="19" applyFont="1" applyBorder="1" applyAlignment="1" applyProtection="1">
      <alignment horizontal="left" vertical="top" wrapText="1"/>
      <protection locked="0"/>
    </xf>
    <xf numFmtId="0" fontId="3" fillId="0" borderId="15" xfId="19" applyFont="1" applyBorder="1" applyAlignment="1" applyProtection="1">
      <alignment horizontal="left" vertical="top" wrapText="1"/>
      <protection locked="0"/>
    </xf>
    <xf numFmtId="187" fontId="3" fillId="3" borderId="0" xfId="18" applyNumberFormat="1" applyFont="1" applyFill="1" applyAlignment="1">
      <alignment vertical="center" wrapText="1"/>
    </xf>
    <xf numFmtId="0" fontId="3" fillId="0" borderId="0" xfId="19" applyFont="1" applyAlignment="1">
      <alignment horizontal="center" vertical="center"/>
    </xf>
    <xf numFmtId="49" fontId="3" fillId="3" borderId="0" xfId="18" applyNumberFormat="1" applyFont="1" applyFill="1" applyAlignment="1">
      <alignment horizontal="center" vertical="center" wrapText="1"/>
    </xf>
    <xf numFmtId="49" fontId="3" fillId="3" borderId="0" xfId="18" applyNumberFormat="1" applyFont="1" applyFill="1" applyAlignment="1">
      <alignment horizontal="center" vertical="center"/>
    </xf>
    <xf numFmtId="0" fontId="3" fillId="0" borderId="32" xfId="19" applyFont="1" applyBorder="1" applyAlignment="1">
      <alignment horizontal="center" vertical="center"/>
    </xf>
    <xf numFmtId="0" fontId="3" fillId="0" borderId="35" xfId="19" applyFont="1" applyBorder="1" applyAlignment="1">
      <alignment horizontal="center" vertical="center"/>
    </xf>
    <xf numFmtId="0" fontId="3" fillId="0" borderId="37" xfId="19" applyFont="1" applyBorder="1" applyAlignment="1">
      <alignment horizontal="center" vertical="center"/>
    </xf>
    <xf numFmtId="0" fontId="3" fillId="0" borderId="74" xfId="19" applyFont="1" applyBorder="1" applyAlignment="1">
      <alignment horizontal="center" vertical="center"/>
    </xf>
    <xf numFmtId="187" fontId="3" fillId="3" borderId="0" xfId="18" applyNumberFormat="1" applyFont="1" applyFill="1" applyAlignment="1">
      <alignment horizontal="center" vertical="center" wrapText="1"/>
    </xf>
    <xf numFmtId="187" fontId="3" fillId="0" borderId="0" xfId="18" applyNumberFormat="1" applyFont="1" applyAlignment="1">
      <alignment horizontal="center" vertical="center" wrapText="1"/>
    </xf>
    <xf numFmtId="184" fontId="3" fillId="3" borderId="0" xfId="18" applyNumberFormat="1" applyFont="1" applyFill="1" applyAlignment="1">
      <alignment horizontal="center" vertical="center"/>
    </xf>
    <xf numFmtId="187" fontId="3" fillId="3" borderId="74" xfId="18" applyNumberFormat="1" applyFont="1" applyFill="1" applyBorder="1" applyAlignment="1">
      <alignment horizontal="center" vertical="center" wrapText="1"/>
    </xf>
    <xf numFmtId="184" fontId="3" fillId="3" borderId="74" xfId="18" applyNumberFormat="1" applyFont="1" applyFill="1" applyBorder="1" applyAlignment="1">
      <alignment horizontal="center" vertical="center"/>
    </xf>
    <xf numFmtId="178" fontId="3" fillId="0" borderId="42" xfId="19" applyNumberFormat="1" applyFont="1" applyBorder="1">
      <alignment vertical="center"/>
    </xf>
    <xf numFmtId="178" fontId="1" fillId="0" borderId="0" xfId="19" applyNumberFormat="1" applyAlignment="1">
      <alignment horizontal="center" vertical="center"/>
    </xf>
    <xf numFmtId="178" fontId="3" fillId="0" borderId="14" xfId="19" applyNumberFormat="1" applyFont="1" applyBorder="1">
      <alignment vertical="center"/>
    </xf>
    <xf numFmtId="191" fontId="3" fillId="0" borderId="0" xfId="19" applyNumberFormat="1" applyFont="1">
      <alignment vertical="center"/>
    </xf>
    <xf numFmtId="178" fontId="3" fillId="0" borderId="31" xfId="19" applyNumberFormat="1" applyFont="1" applyBorder="1">
      <alignment vertical="center"/>
    </xf>
    <xf numFmtId="178" fontId="3" fillId="0" borderId="34" xfId="19" applyNumberFormat="1" applyFont="1" applyBorder="1">
      <alignment vertical="center"/>
    </xf>
    <xf numFmtId="189" fontId="3" fillId="0" borderId="34" xfId="19" applyNumberFormat="1" applyFont="1" applyBorder="1">
      <alignment vertical="center"/>
    </xf>
    <xf numFmtId="178" fontId="3" fillId="0" borderId="15" xfId="19" applyNumberFormat="1" applyFont="1" applyBorder="1">
      <alignment vertical="center"/>
    </xf>
    <xf numFmtId="0" fontId="17" fillId="0" borderId="42" xfId="19" applyFont="1" applyBorder="1">
      <alignment vertical="center"/>
    </xf>
    <xf numFmtId="189" fontId="3" fillId="0" borderId="0" xfId="18" applyNumberFormat="1" applyFont="1">
      <alignment vertical="center"/>
    </xf>
    <xf numFmtId="178" fontId="1" fillId="0" borderId="0" xfId="13" applyNumberFormat="1" applyAlignment="1">
      <alignment vertical="center"/>
    </xf>
    <xf numFmtId="183" fontId="1" fillId="0" borderId="0" xfId="14" applyNumberFormat="1" applyAlignment="1">
      <alignment horizontal="right" vertical="center"/>
    </xf>
    <xf numFmtId="184" fontId="1" fillId="0" borderId="0" xfId="14" applyNumberFormat="1" applyAlignment="1">
      <alignment horizontal="right" vertical="center"/>
    </xf>
    <xf numFmtId="178" fontId="3" fillId="3" borderId="0" xfId="19" applyNumberFormat="1" applyFont="1" applyFill="1" applyAlignment="1">
      <alignment vertical="center" wrapText="1"/>
    </xf>
    <xf numFmtId="178" fontId="1" fillId="0" borderId="0" xfId="19" applyNumberFormat="1" applyAlignment="1">
      <alignment horizontal="center" vertical="center"/>
    </xf>
    <xf numFmtId="184" fontId="3" fillId="3" borderId="0" xfId="18" applyNumberFormat="1" applyFont="1" applyFill="1" applyAlignment="1">
      <alignment horizontal="center" vertical="center" wrapText="1"/>
    </xf>
    <xf numFmtId="184" fontId="3" fillId="0" borderId="0" xfId="19" applyNumberFormat="1" applyFont="1" applyAlignment="1">
      <alignment horizontal="center" vertical="center"/>
    </xf>
    <xf numFmtId="0" fontId="46" fillId="0" borderId="0" xfId="20" applyFont="1">
      <alignment vertical="center"/>
    </xf>
  </cellXfs>
  <cellStyles count="21">
    <cellStyle name="標準" xfId="0" builtinId="0"/>
    <cellStyle name="標準 2" xfId="1" xr:uid="{00000000-0005-0000-0000-000001000000}"/>
    <cellStyle name="標準 2 2" xfId="2" xr:uid="{00000000-0005-0000-0000-000002000000}"/>
    <cellStyle name="標準 2 3" xfId="3" xr:uid="{00000000-0005-0000-0000-000003000000}"/>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_APAHO401000" xfId="10" xr:uid="{00000000-0005-0000-0000-00000A000000}"/>
    <cellStyle name="標準 6_APAHO401200_O-JJ1016-001-3_財政状況資料集(決算状況カード(各会計・関係団体))(Rev2)2" xfId="11" xr:uid="{00000000-0005-0000-0000-00000B000000}"/>
    <cellStyle name="標準 6_APAHO402200_O-JJ1016-001-3_財政状況資料集(決算状況カード(各会計・関係団体))(Rev2)2" xfId="12" xr:uid="{00000000-0005-0000-0000-00000C000000}"/>
    <cellStyle name="標準 7" xfId="20" xr:uid="{2BB96ADD-2C0D-4BA6-93F7-D853BC38F31A}"/>
    <cellStyle name="標準_【レイアウト】（県）資料３（Ｐ２）　歳出比較分析表" xfId="19" xr:uid="{00000000-0005-0000-0000-000013000000}"/>
    <cellStyle name="標準_【レイアウト】（市）資料３（Ｐ２）　歳出比較分析表" xfId="18" xr:uid="{00000000-0005-0000-0000-000012000000}"/>
    <cellStyle name="標準_APAHO251300" xfId="13" xr:uid="{00000000-0005-0000-0000-00000D000000}"/>
    <cellStyle name="標準_APAHO252300" xfId="14" xr:uid="{00000000-0005-0000-0000-00000E000000}"/>
    <cellStyle name="標準_Book1" xfId="15" xr:uid="{00000000-0005-0000-0000-00000F000000}"/>
    <cellStyle name="標準_O-JJ0722-001-3_決算状況カード(各会計・関係団体)_O-JJ1016-001-3_財政状況資料集(決算状況カード(各会計・関係団体))(Rev2)2" xfId="16" xr:uid="{00000000-0005-0000-0000-000010000000}"/>
    <cellStyle name="標準_O-JJ0722-001-8_連結実質赤字比率に係る赤字・黒字の構成分析" xfId="17" xr:uid="{00000000-0005-0000-0000-000011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263613</c:v>
                </c:pt>
                <c:pt idx="1">
                  <c:v>330026</c:v>
                </c:pt>
                <c:pt idx="2">
                  <c:v>278179</c:v>
                </c:pt>
                <c:pt idx="3">
                  <c:v>283153</c:v>
                </c:pt>
                <c:pt idx="4">
                  <c:v>262169</c:v>
                </c:pt>
              </c:numCache>
            </c:numRef>
          </c:val>
          <c:smooth val="0"/>
          <c:extLst>
            <c:ext xmlns:c16="http://schemas.microsoft.com/office/drawing/2014/chart" uri="{C3380CC4-5D6E-409C-BE32-E72D297353CC}">
              <c16:uniqueId val="{00000000-8100-4AE3-9123-DF03BB6B329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262573</c:v>
                </c:pt>
                <c:pt idx="1">
                  <c:v>261360</c:v>
                </c:pt>
                <c:pt idx="2">
                  <c:v>217077</c:v>
                </c:pt>
                <c:pt idx="3">
                  <c:v>245723</c:v>
                </c:pt>
                <c:pt idx="4">
                  <c:v>251105</c:v>
                </c:pt>
              </c:numCache>
            </c:numRef>
          </c:val>
          <c:smooth val="0"/>
          <c:extLst>
            <c:ext xmlns:c16="http://schemas.microsoft.com/office/drawing/2014/chart" uri="{C3380CC4-5D6E-409C-BE32-E72D297353CC}">
              <c16:uniqueId val="{00000001-8100-4AE3-9123-DF03BB6B3292}"/>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4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536E-2"/>
              <c:y val="7.5163741787178565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8.23</c:v>
                </c:pt>
                <c:pt idx="1">
                  <c:v>9.5399999999999991</c:v>
                </c:pt>
                <c:pt idx="2">
                  <c:v>9</c:v>
                </c:pt>
                <c:pt idx="3">
                  <c:v>7.84</c:v>
                </c:pt>
                <c:pt idx="4">
                  <c:v>8.6</c:v>
                </c:pt>
              </c:numCache>
            </c:numRef>
          </c:val>
          <c:extLst>
            <c:ext xmlns:c16="http://schemas.microsoft.com/office/drawing/2014/chart" uri="{C3380CC4-5D6E-409C-BE32-E72D297353CC}">
              <c16:uniqueId val="{00000000-BB7C-4E5B-A6E7-7291DC89258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20.61</c:v>
                </c:pt>
                <c:pt idx="1">
                  <c:v>19.61</c:v>
                </c:pt>
                <c:pt idx="2">
                  <c:v>20.14</c:v>
                </c:pt>
                <c:pt idx="3">
                  <c:v>20.18</c:v>
                </c:pt>
                <c:pt idx="4">
                  <c:v>23.31</c:v>
                </c:pt>
              </c:numCache>
            </c:numRef>
          </c:val>
          <c:extLst>
            <c:ext xmlns:c16="http://schemas.microsoft.com/office/drawing/2014/chart" uri="{C3380CC4-5D6E-409C-BE32-E72D297353CC}">
              <c16:uniqueId val="{00000001-BB7C-4E5B-A6E7-7291DC892586}"/>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8.7200000000000006</c:v>
                </c:pt>
                <c:pt idx="1">
                  <c:v>21.74</c:v>
                </c:pt>
                <c:pt idx="2">
                  <c:v>-0.89</c:v>
                </c:pt>
                <c:pt idx="3">
                  <c:v>3.67</c:v>
                </c:pt>
                <c:pt idx="4">
                  <c:v>3.92</c:v>
                </c:pt>
              </c:numCache>
            </c:numRef>
          </c:val>
          <c:smooth val="0"/>
          <c:extLst>
            <c:ext xmlns:c16="http://schemas.microsoft.com/office/drawing/2014/chart" uri="{C3380CC4-5D6E-409C-BE32-E72D297353CC}">
              <c16:uniqueId val="{00000002-BB7C-4E5B-A6E7-7291DC892586}"/>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7.0000000000000007E-2</c:v>
                </c:pt>
                <c:pt idx="2">
                  <c:v>#N/A</c:v>
                </c:pt>
                <c:pt idx="3">
                  <c:v>0.06</c:v>
                </c:pt>
                <c:pt idx="4">
                  <c:v>#N/A</c:v>
                </c:pt>
                <c:pt idx="5">
                  <c:v>0.03</c:v>
                </c:pt>
                <c:pt idx="6">
                  <c:v>#N/A</c:v>
                </c:pt>
                <c:pt idx="7">
                  <c:v>0.56999999999999995</c:v>
                </c:pt>
                <c:pt idx="8">
                  <c:v>0</c:v>
                </c:pt>
                <c:pt idx="9">
                  <c:v>0</c:v>
                </c:pt>
              </c:numCache>
            </c:numRef>
          </c:val>
          <c:extLst>
            <c:ext xmlns:c16="http://schemas.microsoft.com/office/drawing/2014/chart" uri="{C3380CC4-5D6E-409C-BE32-E72D297353CC}">
              <c16:uniqueId val="{00000000-151B-428B-B553-C664C72895E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151B-428B-B553-C664C72895E5}"/>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151B-428B-B553-C664C72895E5}"/>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0.21</c:v>
                </c:pt>
                <c:pt idx="4">
                  <c:v>#N/A</c:v>
                </c:pt>
                <c:pt idx="5">
                  <c:v>0.49</c:v>
                </c:pt>
                <c:pt idx="6">
                  <c:v>#N/A</c:v>
                </c:pt>
                <c:pt idx="7">
                  <c:v>0.2</c:v>
                </c:pt>
                <c:pt idx="8">
                  <c:v>#N/A</c:v>
                </c:pt>
                <c:pt idx="9">
                  <c:v>0</c:v>
                </c:pt>
              </c:numCache>
            </c:numRef>
          </c:val>
          <c:extLst>
            <c:ext xmlns:c16="http://schemas.microsoft.com/office/drawing/2014/chart" uri="{C3380CC4-5D6E-409C-BE32-E72D297353CC}">
              <c16:uniqueId val="{00000003-151B-428B-B553-C664C72895E5}"/>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0.01</c:v>
                </c:pt>
                <c:pt idx="2">
                  <c:v>#N/A</c:v>
                </c:pt>
                <c:pt idx="3">
                  <c:v>0.01</c:v>
                </c:pt>
                <c:pt idx="4">
                  <c:v>#N/A</c:v>
                </c:pt>
                <c:pt idx="5">
                  <c:v>0.02</c:v>
                </c:pt>
                <c:pt idx="6">
                  <c:v>#N/A</c:v>
                </c:pt>
                <c:pt idx="7">
                  <c:v>0.01</c:v>
                </c:pt>
                <c:pt idx="8">
                  <c:v>#N/A</c:v>
                </c:pt>
                <c:pt idx="9">
                  <c:v>0.02</c:v>
                </c:pt>
              </c:numCache>
            </c:numRef>
          </c:val>
          <c:extLst>
            <c:ext xmlns:c16="http://schemas.microsoft.com/office/drawing/2014/chart" uri="{C3380CC4-5D6E-409C-BE32-E72D297353CC}">
              <c16:uniqueId val="{00000004-151B-428B-B553-C664C72895E5}"/>
            </c:ext>
          </c:extLst>
        </c:ser>
        <c:ser>
          <c:idx val="5"/>
          <c:order val="5"/>
          <c:tx>
            <c:strRef>
              <c:f>データシート!$A$32</c:f>
              <c:strCache>
                <c:ptCount val="1"/>
                <c:pt idx="0">
                  <c:v>国民健康保険直診勘定特別会計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#N/A</c:v>
                </c:pt>
                <c:pt idx="5">
                  <c:v>0.15</c:v>
                </c:pt>
                <c:pt idx="6">
                  <c:v>#N/A</c:v>
                </c:pt>
                <c:pt idx="7">
                  <c:v>0.03</c:v>
                </c:pt>
                <c:pt idx="8">
                  <c:v>#N/A</c:v>
                </c:pt>
                <c:pt idx="9">
                  <c:v>0.02</c:v>
                </c:pt>
              </c:numCache>
            </c:numRef>
          </c:val>
          <c:extLst>
            <c:ext xmlns:c16="http://schemas.microsoft.com/office/drawing/2014/chart" uri="{C3380CC4-5D6E-409C-BE32-E72D297353CC}">
              <c16:uniqueId val="{00000005-151B-428B-B553-C664C72895E5}"/>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0.26</c:v>
                </c:pt>
                <c:pt idx="2">
                  <c:v>#N/A</c:v>
                </c:pt>
                <c:pt idx="3">
                  <c:v>0.45</c:v>
                </c:pt>
                <c:pt idx="4">
                  <c:v>#N/A</c:v>
                </c:pt>
                <c:pt idx="5">
                  <c:v>1.07</c:v>
                </c:pt>
                <c:pt idx="6">
                  <c:v>#N/A</c:v>
                </c:pt>
                <c:pt idx="7">
                  <c:v>0.98</c:v>
                </c:pt>
                <c:pt idx="8">
                  <c:v>#N/A</c:v>
                </c:pt>
                <c:pt idx="9">
                  <c:v>0.88</c:v>
                </c:pt>
              </c:numCache>
            </c:numRef>
          </c:val>
          <c:extLst>
            <c:ext xmlns:c16="http://schemas.microsoft.com/office/drawing/2014/chart" uri="{C3380CC4-5D6E-409C-BE32-E72D297353CC}">
              <c16:uniqueId val="{00000006-151B-428B-B553-C664C72895E5}"/>
            </c:ext>
          </c:extLst>
        </c:ser>
        <c:ser>
          <c:idx val="7"/>
          <c:order val="7"/>
          <c:tx>
            <c:strRef>
              <c:f>データシート!$A$34</c:f>
              <c:strCache>
                <c:ptCount val="1"/>
                <c:pt idx="0">
                  <c:v>農業集落排水事業会計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0</c:v>
                </c:pt>
                <c:pt idx="1">
                  <c:v>0</c:v>
                </c:pt>
                <c:pt idx="2">
                  <c:v>0</c:v>
                </c:pt>
                <c:pt idx="3">
                  <c:v>0</c:v>
                </c:pt>
                <c:pt idx="4">
                  <c:v>0</c:v>
                </c:pt>
                <c:pt idx="5">
                  <c:v>0</c:v>
                </c:pt>
                <c:pt idx="6">
                  <c:v>0</c:v>
                </c:pt>
                <c:pt idx="7">
                  <c:v>0</c:v>
                </c:pt>
                <c:pt idx="8">
                  <c:v>#N/A</c:v>
                </c:pt>
                <c:pt idx="9">
                  <c:v>0.98</c:v>
                </c:pt>
              </c:numCache>
            </c:numRef>
          </c:val>
          <c:extLst>
            <c:ext xmlns:c16="http://schemas.microsoft.com/office/drawing/2014/chart" uri="{C3380CC4-5D6E-409C-BE32-E72D297353CC}">
              <c16:uniqueId val="{00000007-151B-428B-B553-C664C72895E5}"/>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0</c:v>
                </c:pt>
                <c:pt idx="7">
                  <c:v>0</c:v>
                </c:pt>
                <c:pt idx="8">
                  <c:v>#N/A</c:v>
                </c:pt>
                <c:pt idx="9">
                  <c:v>2.4900000000000002</c:v>
                </c:pt>
              </c:numCache>
            </c:numRef>
          </c:val>
          <c:extLst>
            <c:ext xmlns:c16="http://schemas.microsoft.com/office/drawing/2014/chart" uri="{C3380CC4-5D6E-409C-BE32-E72D297353CC}">
              <c16:uniqueId val="{00000008-151B-428B-B553-C664C72895E5}"/>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8.23</c:v>
                </c:pt>
                <c:pt idx="2">
                  <c:v>#N/A</c:v>
                </c:pt>
                <c:pt idx="3">
                  <c:v>9.5399999999999991</c:v>
                </c:pt>
                <c:pt idx="4">
                  <c:v>#N/A</c:v>
                </c:pt>
                <c:pt idx="5">
                  <c:v>8.99</c:v>
                </c:pt>
                <c:pt idx="6">
                  <c:v>#N/A</c:v>
                </c:pt>
                <c:pt idx="7">
                  <c:v>7.83</c:v>
                </c:pt>
                <c:pt idx="8">
                  <c:v>#N/A</c:v>
                </c:pt>
                <c:pt idx="9">
                  <c:v>8.59</c:v>
                </c:pt>
              </c:numCache>
            </c:numRef>
          </c:val>
          <c:extLst>
            <c:ext xmlns:c16="http://schemas.microsoft.com/office/drawing/2014/chart" uri="{C3380CC4-5D6E-409C-BE32-E72D297353CC}">
              <c16:uniqueId val="{00000009-151B-428B-B553-C664C72895E5}"/>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1079</c:v>
                </c:pt>
                <c:pt idx="5">
                  <c:v>1026</c:v>
                </c:pt>
                <c:pt idx="8">
                  <c:v>1017</c:v>
                </c:pt>
                <c:pt idx="11">
                  <c:v>939</c:v>
                </c:pt>
                <c:pt idx="14">
                  <c:v>853</c:v>
                </c:pt>
              </c:numCache>
            </c:numRef>
          </c:val>
          <c:extLst>
            <c:ext xmlns:c16="http://schemas.microsoft.com/office/drawing/2014/chart" uri="{C3380CC4-5D6E-409C-BE32-E72D297353CC}">
              <c16:uniqueId val="{00000000-9FAF-4BD7-8485-A8B4D33CB3C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9FAF-4BD7-8485-A8B4D33CB3C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9FAF-4BD7-8485-A8B4D33CB3C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12</c:v>
                </c:pt>
                <c:pt idx="3">
                  <c:v>12</c:v>
                </c:pt>
                <c:pt idx="6">
                  <c:v>21</c:v>
                </c:pt>
                <c:pt idx="9">
                  <c:v>30</c:v>
                </c:pt>
                <c:pt idx="12">
                  <c:v>30</c:v>
                </c:pt>
              </c:numCache>
            </c:numRef>
          </c:val>
          <c:extLst>
            <c:ext xmlns:c16="http://schemas.microsoft.com/office/drawing/2014/chart" uri="{C3380CC4-5D6E-409C-BE32-E72D297353CC}">
              <c16:uniqueId val="{00000003-9FAF-4BD7-8485-A8B4D33CB3C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45</c:v>
                </c:pt>
                <c:pt idx="3">
                  <c:v>51</c:v>
                </c:pt>
                <c:pt idx="6">
                  <c:v>50</c:v>
                </c:pt>
                <c:pt idx="9">
                  <c:v>53</c:v>
                </c:pt>
                <c:pt idx="12">
                  <c:v>62</c:v>
                </c:pt>
              </c:numCache>
            </c:numRef>
          </c:val>
          <c:extLst>
            <c:ext xmlns:c16="http://schemas.microsoft.com/office/drawing/2014/chart" uri="{C3380CC4-5D6E-409C-BE32-E72D297353CC}">
              <c16:uniqueId val="{00000004-9FAF-4BD7-8485-A8B4D33CB3C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FAF-4BD7-8485-A8B4D33CB3C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9FAF-4BD7-8485-A8B4D33CB3C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1091</c:v>
                </c:pt>
                <c:pt idx="3">
                  <c:v>957</c:v>
                </c:pt>
                <c:pt idx="6">
                  <c:v>846</c:v>
                </c:pt>
                <c:pt idx="9">
                  <c:v>781</c:v>
                </c:pt>
                <c:pt idx="12">
                  <c:v>688</c:v>
                </c:pt>
              </c:numCache>
            </c:numRef>
          </c:val>
          <c:extLst>
            <c:ext xmlns:c16="http://schemas.microsoft.com/office/drawing/2014/chart" uri="{C3380CC4-5D6E-409C-BE32-E72D297353CC}">
              <c16:uniqueId val="{00000007-9FAF-4BD7-8485-A8B4D33CB3C2}"/>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69</c:v>
                </c:pt>
                <c:pt idx="2">
                  <c:v>#N/A</c:v>
                </c:pt>
                <c:pt idx="3">
                  <c:v>#N/A</c:v>
                </c:pt>
                <c:pt idx="4">
                  <c:v>-6</c:v>
                </c:pt>
                <c:pt idx="5">
                  <c:v>#N/A</c:v>
                </c:pt>
                <c:pt idx="6">
                  <c:v>#N/A</c:v>
                </c:pt>
                <c:pt idx="7">
                  <c:v>-100</c:v>
                </c:pt>
                <c:pt idx="8">
                  <c:v>#N/A</c:v>
                </c:pt>
                <c:pt idx="9">
                  <c:v>#N/A</c:v>
                </c:pt>
                <c:pt idx="10">
                  <c:v>-75</c:v>
                </c:pt>
                <c:pt idx="11">
                  <c:v>#N/A</c:v>
                </c:pt>
                <c:pt idx="12">
                  <c:v>#N/A</c:v>
                </c:pt>
                <c:pt idx="13">
                  <c:v>-73</c:v>
                </c:pt>
                <c:pt idx="14">
                  <c:v>#N/A</c:v>
                </c:pt>
              </c:numCache>
            </c:numRef>
          </c:val>
          <c:smooth val="0"/>
          <c:extLst>
            <c:ext xmlns:c16="http://schemas.microsoft.com/office/drawing/2014/chart" uri="{C3380CC4-5D6E-409C-BE32-E72D297353CC}">
              <c16:uniqueId val="{00000008-9FAF-4BD7-8485-A8B4D33CB3C2}"/>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7230</c:v>
                </c:pt>
                <c:pt idx="5">
                  <c:v>6957</c:v>
                </c:pt>
                <c:pt idx="8">
                  <c:v>6670</c:v>
                </c:pt>
                <c:pt idx="11">
                  <c:v>6298</c:v>
                </c:pt>
                <c:pt idx="14">
                  <c:v>5768</c:v>
                </c:pt>
              </c:numCache>
            </c:numRef>
          </c:val>
          <c:extLst>
            <c:ext xmlns:c16="http://schemas.microsoft.com/office/drawing/2014/chart" uri="{C3380CC4-5D6E-409C-BE32-E72D297353CC}">
              <c16:uniqueId val="{00000000-B4A5-4184-9BB4-AF1DB825136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52</c:v>
                </c:pt>
                <c:pt idx="5">
                  <c:v>32</c:v>
                </c:pt>
                <c:pt idx="8">
                  <c:v>14</c:v>
                </c:pt>
                <c:pt idx="11">
                  <c:v>0</c:v>
                </c:pt>
                <c:pt idx="14">
                  <c:v>0</c:v>
                </c:pt>
              </c:numCache>
            </c:numRef>
          </c:val>
          <c:extLst>
            <c:ext xmlns:c16="http://schemas.microsoft.com/office/drawing/2014/chart" uri="{C3380CC4-5D6E-409C-BE32-E72D297353CC}">
              <c16:uniqueId val="{00000001-B4A5-4184-9BB4-AF1DB825136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4154</c:v>
                </c:pt>
                <c:pt idx="5">
                  <c:v>3728</c:v>
                </c:pt>
                <c:pt idx="8">
                  <c:v>4001</c:v>
                </c:pt>
                <c:pt idx="11">
                  <c:v>4066</c:v>
                </c:pt>
                <c:pt idx="14">
                  <c:v>4199</c:v>
                </c:pt>
              </c:numCache>
            </c:numRef>
          </c:val>
          <c:extLst>
            <c:ext xmlns:c16="http://schemas.microsoft.com/office/drawing/2014/chart" uri="{C3380CC4-5D6E-409C-BE32-E72D297353CC}">
              <c16:uniqueId val="{00000002-B4A5-4184-9BB4-AF1DB825136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B4A5-4184-9BB4-AF1DB825136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B4A5-4184-9BB4-AF1DB825136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4A5-4184-9BB4-AF1DB825136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922</c:v>
                </c:pt>
                <c:pt idx="3">
                  <c:v>1024</c:v>
                </c:pt>
                <c:pt idx="6">
                  <c:v>1000</c:v>
                </c:pt>
                <c:pt idx="9">
                  <c:v>1019</c:v>
                </c:pt>
                <c:pt idx="12">
                  <c:v>1027</c:v>
                </c:pt>
              </c:numCache>
            </c:numRef>
          </c:val>
          <c:extLst>
            <c:ext xmlns:c16="http://schemas.microsoft.com/office/drawing/2014/chart" uri="{C3380CC4-5D6E-409C-BE32-E72D297353CC}">
              <c16:uniqueId val="{00000006-B4A5-4184-9BB4-AF1DB825136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233</c:v>
                </c:pt>
                <c:pt idx="3">
                  <c:v>240</c:v>
                </c:pt>
                <c:pt idx="6">
                  <c:v>228</c:v>
                </c:pt>
                <c:pt idx="9">
                  <c:v>220</c:v>
                </c:pt>
                <c:pt idx="12">
                  <c:v>213</c:v>
                </c:pt>
              </c:numCache>
            </c:numRef>
          </c:val>
          <c:extLst>
            <c:ext xmlns:c16="http://schemas.microsoft.com/office/drawing/2014/chart" uri="{C3380CC4-5D6E-409C-BE32-E72D297353CC}">
              <c16:uniqueId val="{00000007-B4A5-4184-9BB4-AF1DB825136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458</c:v>
                </c:pt>
                <c:pt idx="3">
                  <c:v>449</c:v>
                </c:pt>
                <c:pt idx="6">
                  <c:v>595</c:v>
                </c:pt>
                <c:pt idx="9">
                  <c:v>492</c:v>
                </c:pt>
                <c:pt idx="12">
                  <c:v>817</c:v>
                </c:pt>
              </c:numCache>
            </c:numRef>
          </c:val>
          <c:extLst>
            <c:ext xmlns:c16="http://schemas.microsoft.com/office/drawing/2014/chart" uri="{C3380CC4-5D6E-409C-BE32-E72D297353CC}">
              <c16:uniqueId val="{00000008-B4A5-4184-9BB4-AF1DB825136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B4A5-4184-9BB4-AF1DB825136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7098</c:v>
                </c:pt>
                <c:pt idx="3">
                  <c:v>5966</c:v>
                </c:pt>
                <c:pt idx="6">
                  <c:v>5588</c:v>
                </c:pt>
                <c:pt idx="9">
                  <c:v>5059</c:v>
                </c:pt>
                <c:pt idx="12">
                  <c:v>4811</c:v>
                </c:pt>
              </c:numCache>
            </c:numRef>
          </c:val>
          <c:extLst>
            <c:ext xmlns:c16="http://schemas.microsoft.com/office/drawing/2014/chart" uri="{C3380CC4-5D6E-409C-BE32-E72D297353CC}">
              <c16:uniqueId val="{0000000A-B4A5-4184-9BB4-AF1DB8251369}"/>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B4A5-4184-9BB4-AF1DB8251369}"/>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900</c:v>
                </c:pt>
                <c:pt idx="1">
                  <c:v>897</c:v>
                </c:pt>
                <c:pt idx="2">
                  <c:v>1037</c:v>
                </c:pt>
              </c:numCache>
            </c:numRef>
          </c:val>
          <c:extLst>
            <c:ext xmlns:c16="http://schemas.microsoft.com/office/drawing/2014/chart" uri="{C3380CC4-5D6E-409C-BE32-E72D297353CC}">
              <c16:uniqueId val="{00000000-862D-4817-9347-646C9D2B088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1224</c:v>
                </c:pt>
                <c:pt idx="1">
                  <c:v>1202</c:v>
                </c:pt>
                <c:pt idx="2">
                  <c:v>1187</c:v>
                </c:pt>
              </c:numCache>
            </c:numRef>
          </c:val>
          <c:extLst>
            <c:ext xmlns:c16="http://schemas.microsoft.com/office/drawing/2014/chart" uri="{C3380CC4-5D6E-409C-BE32-E72D297353CC}">
              <c16:uniqueId val="{00000001-862D-4817-9347-646C9D2B088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3024</c:v>
                </c:pt>
                <c:pt idx="1">
                  <c:v>3063</c:v>
                </c:pt>
                <c:pt idx="2">
                  <c:v>3000</c:v>
                </c:pt>
              </c:numCache>
            </c:numRef>
          </c:val>
          <c:extLst>
            <c:ext xmlns:c16="http://schemas.microsoft.com/office/drawing/2014/chart" uri="{C3380CC4-5D6E-409C-BE32-E72D297353CC}">
              <c16:uniqueId val="{00000002-862D-4817-9347-646C9D2B088E}"/>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bubble3D val="0"/>
            <c:extLst>
              <c:ext xmlns:c16="http://schemas.microsoft.com/office/drawing/2014/chart" uri="{C3380CC4-5D6E-409C-BE32-E72D297353CC}">
                <c16:uniqueId val="{00000000-9C43-4AA8-B17E-4270BF597555}"/>
              </c:ext>
            </c:extLst>
          </c:dPt>
          <c:dPt>
            <c:idx val="1"/>
            <c:bubble3D val="0"/>
            <c:extLst>
              <c:ext xmlns:c16="http://schemas.microsoft.com/office/drawing/2014/chart" uri="{C3380CC4-5D6E-409C-BE32-E72D297353CC}">
                <c16:uniqueId val="{00000001-9C43-4AA8-B17E-4270BF597555}"/>
              </c:ext>
            </c:extLst>
          </c:dPt>
          <c:dPt>
            <c:idx val="2"/>
            <c:bubble3D val="0"/>
            <c:extLst>
              <c:ext xmlns:c16="http://schemas.microsoft.com/office/drawing/2014/chart" uri="{C3380CC4-5D6E-409C-BE32-E72D297353CC}">
                <c16:uniqueId val="{00000002-9C43-4AA8-B17E-4270BF597555}"/>
              </c:ext>
            </c:extLst>
          </c:dPt>
          <c:dPt>
            <c:idx val="3"/>
            <c:bubble3D val="0"/>
            <c:extLst>
              <c:ext xmlns:c16="http://schemas.microsoft.com/office/drawing/2014/chart" uri="{C3380CC4-5D6E-409C-BE32-E72D297353CC}">
                <c16:uniqueId val="{00000003-9C43-4AA8-B17E-4270BF597555}"/>
              </c:ext>
            </c:extLst>
          </c:dPt>
          <c:dPt>
            <c:idx val="4"/>
            <c:bubble3D val="0"/>
            <c:extLst>
              <c:ext xmlns:c16="http://schemas.microsoft.com/office/drawing/2014/chart" uri="{C3380CC4-5D6E-409C-BE32-E72D297353CC}">
                <c16:uniqueId val="{00000004-9C43-4AA8-B17E-4270BF597555}"/>
              </c:ext>
            </c:extLst>
          </c:dPt>
          <c:dPt>
            <c:idx val="8"/>
            <c:bubble3D val="0"/>
            <c:extLst>
              <c:ext xmlns:c16="http://schemas.microsoft.com/office/drawing/2014/chart" uri="{C3380CC4-5D6E-409C-BE32-E72D297353CC}">
                <c16:uniqueId val="{00000005-9C43-4AA8-B17E-4270BF597555}"/>
              </c:ext>
            </c:extLst>
          </c:dPt>
          <c:dPt>
            <c:idx val="16"/>
            <c:bubble3D val="0"/>
            <c:extLst>
              <c:ext xmlns:c16="http://schemas.microsoft.com/office/drawing/2014/chart" uri="{C3380CC4-5D6E-409C-BE32-E72D297353CC}">
                <c16:uniqueId val="{00000006-9C43-4AA8-B17E-4270BF597555}"/>
              </c:ext>
            </c:extLst>
          </c:dPt>
          <c:dPt>
            <c:idx val="24"/>
            <c:bubble3D val="0"/>
            <c:extLst>
              <c:ext xmlns:c16="http://schemas.microsoft.com/office/drawing/2014/chart" uri="{C3380CC4-5D6E-409C-BE32-E72D297353CC}">
                <c16:uniqueId val="{00000007-9C43-4AA8-B17E-4270BF597555}"/>
              </c:ext>
            </c:extLst>
          </c:dPt>
          <c:dPt>
            <c:idx val="32"/>
            <c:bubble3D val="0"/>
            <c:extLst>
              <c:ext xmlns:c16="http://schemas.microsoft.com/office/drawing/2014/chart" uri="{C3380CC4-5D6E-409C-BE32-E72D297353CC}">
                <c16:uniqueId val="{00000008-9C43-4AA8-B17E-4270BF597555}"/>
              </c:ext>
            </c:extLst>
          </c:dPt>
          <c:dLbls>
            <c:dLbl>
              <c:idx val="0"/>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C43-4AA8-B17E-4270BF597555}"/>
                </c:ext>
              </c:extLst>
            </c:dLbl>
            <c:dLbl>
              <c:idx val="1"/>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1-9C43-4AA8-B17E-4270BF597555}"/>
                </c:ext>
              </c:extLst>
            </c:dLbl>
            <c:dLbl>
              <c:idx val="2"/>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2-9C43-4AA8-B17E-4270BF597555}"/>
                </c:ext>
              </c:extLst>
            </c:dLbl>
            <c:dLbl>
              <c:idx val="3"/>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3-9C43-4AA8-B17E-4270BF597555}"/>
                </c:ext>
              </c:extLst>
            </c:dLbl>
            <c:dLbl>
              <c:idx val="4"/>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4-9C43-4AA8-B17E-4270BF597555}"/>
                </c:ext>
              </c:extLst>
            </c:dLbl>
            <c:dLbl>
              <c:idx val="8"/>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C43-4AA8-B17E-4270BF597555}"/>
                </c:ext>
              </c:extLst>
            </c:dLbl>
            <c:dLbl>
              <c:idx val="16"/>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C43-4AA8-B17E-4270BF597555}"/>
                </c:ext>
              </c:extLst>
            </c:dLbl>
            <c:dLbl>
              <c:idx val="24"/>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9C43-4AA8-B17E-4270BF597555}"/>
                </c:ext>
              </c:extLst>
            </c:dLbl>
            <c:dLbl>
              <c:idx val="32"/>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9C43-4AA8-B17E-4270BF597555}"/>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68.7</c:v>
                </c:pt>
                <c:pt idx="8">
                  <c:v>70.099999999999994</c:v>
                </c:pt>
                <c:pt idx="16">
                  <c:v>71.099999999999994</c:v>
                </c:pt>
                <c:pt idx="24">
                  <c:v>71.900000000000006</c:v>
                </c:pt>
                <c:pt idx="32">
                  <c:v>73.3</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9C43-4AA8-B17E-4270BF59755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bubble3D val="0"/>
            <c:extLst>
              <c:ext xmlns:c16="http://schemas.microsoft.com/office/drawing/2014/chart" uri="{C3380CC4-5D6E-409C-BE32-E72D297353CC}">
                <c16:uniqueId val="{0000000A-9C43-4AA8-B17E-4270BF597555}"/>
              </c:ext>
            </c:extLst>
          </c:dPt>
          <c:dPt>
            <c:idx val="1"/>
            <c:bubble3D val="0"/>
            <c:extLst>
              <c:ext xmlns:c16="http://schemas.microsoft.com/office/drawing/2014/chart" uri="{C3380CC4-5D6E-409C-BE32-E72D297353CC}">
                <c16:uniqueId val="{0000000B-9C43-4AA8-B17E-4270BF597555}"/>
              </c:ext>
            </c:extLst>
          </c:dPt>
          <c:dPt>
            <c:idx val="2"/>
            <c:bubble3D val="0"/>
            <c:extLst>
              <c:ext xmlns:c16="http://schemas.microsoft.com/office/drawing/2014/chart" uri="{C3380CC4-5D6E-409C-BE32-E72D297353CC}">
                <c16:uniqueId val="{0000000C-9C43-4AA8-B17E-4270BF597555}"/>
              </c:ext>
            </c:extLst>
          </c:dPt>
          <c:dPt>
            <c:idx val="3"/>
            <c:bubble3D val="0"/>
            <c:extLst>
              <c:ext xmlns:c16="http://schemas.microsoft.com/office/drawing/2014/chart" uri="{C3380CC4-5D6E-409C-BE32-E72D297353CC}">
                <c16:uniqueId val="{0000000D-9C43-4AA8-B17E-4270BF597555}"/>
              </c:ext>
            </c:extLst>
          </c:dPt>
          <c:dPt>
            <c:idx val="4"/>
            <c:bubble3D val="0"/>
            <c:extLst>
              <c:ext xmlns:c16="http://schemas.microsoft.com/office/drawing/2014/chart" uri="{C3380CC4-5D6E-409C-BE32-E72D297353CC}">
                <c16:uniqueId val="{0000000E-9C43-4AA8-B17E-4270BF597555}"/>
              </c:ext>
            </c:extLst>
          </c:dPt>
          <c:dPt>
            <c:idx val="8"/>
            <c:bubble3D val="0"/>
            <c:extLst>
              <c:ext xmlns:c16="http://schemas.microsoft.com/office/drawing/2014/chart" uri="{C3380CC4-5D6E-409C-BE32-E72D297353CC}">
                <c16:uniqueId val="{0000000F-9C43-4AA8-B17E-4270BF597555}"/>
              </c:ext>
            </c:extLst>
          </c:dPt>
          <c:dPt>
            <c:idx val="16"/>
            <c:bubble3D val="0"/>
            <c:extLst>
              <c:ext xmlns:c16="http://schemas.microsoft.com/office/drawing/2014/chart" uri="{C3380CC4-5D6E-409C-BE32-E72D297353CC}">
                <c16:uniqueId val="{00000010-9C43-4AA8-B17E-4270BF597555}"/>
              </c:ext>
            </c:extLst>
          </c:dPt>
          <c:dPt>
            <c:idx val="24"/>
            <c:bubble3D val="0"/>
            <c:extLst>
              <c:ext xmlns:c16="http://schemas.microsoft.com/office/drawing/2014/chart" uri="{C3380CC4-5D6E-409C-BE32-E72D297353CC}">
                <c16:uniqueId val="{00000011-9C43-4AA8-B17E-4270BF597555}"/>
              </c:ext>
            </c:extLst>
          </c:dPt>
          <c:dPt>
            <c:idx val="32"/>
            <c:bubble3D val="0"/>
            <c:extLst>
              <c:ext xmlns:c16="http://schemas.microsoft.com/office/drawing/2014/chart" uri="{C3380CC4-5D6E-409C-BE32-E72D297353CC}">
                <c16:uniqueId val="{00000012-9C43-4AA8-B17E-4270BF597555}"/>
              </c:ext>
            </c:extLst>
          </c:dPt>
          <c:dLbls>
            <c:dLbl>
              <c:idx val="0"/>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R02</a:t>
                    </a: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C43-4AA8-B17E-4270BF597555}"/>
                </c:ext>
              </c:extLst>
            </c:dLbl>
            <c:dLbl>
              <c:idx val="1"/>
              <c:delete val="1"/>
              <c:extLst>
                <c:ext xmlns:c15="http://schemas.microsoft.com/office/drawing/2012/chart" uri="{CE6537A1-D6FC-4f65-9D91-7224C49458BB}"/>
                <c:ext xmlns:c16="http://schemas.microsoft.com/office/drawing/2014/chart" uri="{C3380CC4-5D6E-409C-BE32-E72D297353CC}">
                  <c16:uniqueId val="{0000000B-9C43-4AA8-B17E-4270BF597555}"/>
                </c:ext>
              </c:extLst>
            </c:dLbl>
            <c:dLbl>
              <c:idx val="2"/>
              <c:delete val="1"/>
              <c:extLst>
                <c:ext xmlns:c15="http://schemas.microsoft.com/office/drawing/2012/chart" uri="{CE6537A1-D6FC-4f65-9D91-7224C49458BB}"/>
                <c:ext xmlns:c16="http://schemas.microsoft.com/office/drawing/2014/chart" uri="{C3380CC4-5D6E-409C-BE32-E72D297353CC}">
                  <c16:uniqueId val="{0000000C-9C43-4AA8-B17E-4270BF597555}"/>
                </c:ext>
              </c:extLst>
            </c:dLbl>
            <c:dLbl>
              <c:idx val="3"/>
              <c:delete val="1"/>
              <c:extLst>
                <c:ext xmlns:c15="http://schemas.microsoft.com/office/drawing/2012/chart" uri="{CE6537A1-D6FC-4f65-9D91-7224C49458BB}"/>
                <c:ext xmlns:c16="http://schemas.microsoft.com/office/drawing/2014/chart" uri="{C3380CC4-5D6E-409C-BE32-E72D297353CC}">
                  <c16:uniqueId val="{0000000D-9C43-4AA8-B17E-4270BF597555}"/>
                </c:ext>
              </c:extLst>
            </c:dLbl>
            <c:dLbl>
              <c:idx val="4"/>
              <c:delete val="1"/>
              <c:extLst>
                <c:ext xmlns:c15="http://schemas.microsoft.com/office/drawing/2012/chart" uri="{CE6537A1-D6FC-4f65-9D91-7224C49458BB}"/>
                <c:ext xmlns:c16="http://schemas.microsoft.com/office/drawing/2014/chart" uri="{C3380CC4-5D6E-409C-BE32-E72D297353CC}">
                  <c16:uniqueId val="{0000000E-9C43-4AA8-B17E-4270BF597555}"/>
                </c:ext>
              </c:extLst>
            </c:dLbl>
            <c:dLbl>
              <c:idx val="8"/>
              <c:layout>
                <c:manualLayout>
                  <c:x val="-4.5538669966447891E-2"/>
                  <c:y val="-6.4739042105865174E-2"/>
                </c:manualLayout>
              </c:layout>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R03</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9C43-4AA8-B17E-4270BF597555}"/>
                </c:ext>
              </c:extLst>
            </c:dLbl>
            <c:dLbl>
              <c:idx val="16"/>
              <c:layout>
                <c:manualLayout>
                  <c:x val="-1.8492831334020431E-2"/>
                  <c:y val="-6.4739042105865174E-2"/>
                </c:manualLayout>
              </c:layout>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R04</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9C43-4AA8-B17E-4270BF597555}"/>
                </c:ext>
              </c:extLst>
            </c:dLbl>
            <c:dLbl>
              <c:idx val="24"/>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R05</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9C43-4AA8-B17E-4270BF597555}"/>
                </c:ext>
              </c:extLst>
            </c:dLbl>
            <c:dLbl>
              <c:idx val="32"/>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R06</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9C43-4AA8-B17E-4270BF597555}"/>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62.2</c:v>
                </c:pt>
                <c:pt idx="8">
                  <c:v>62.9</c:v>
                </c:pt>
                <c:pt idx="16">
                  <c:v>62.9</c:v>
                </c:pt>
                <c:pt idx="24">
                  <c:v>64.3</c:v>
                </c:pt>
                <c:pt idx="32">
                  <c:v>65.8</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9C43-4AA8-B17E-4270BF597555}"/>
            </c:ext>
          </c:extLst>
        </c:ser>
        <c:dLbls>
          <c:showLegendKey val="0"/>
          <c:showVal val="1"/>
          <c:showCatName val="0"/>
          <c:showSerName val="0"/>
          <c:showPercent val="0"/>
          <c:showBubbleSize val="0"/>
        </c:dLbls>
        <c:axId val="3"/>
        <c:axId val="2"/>
      </c:scatterChart>
      <c:valAx>
        <c:axId val="3"/>
        <c:scaling>
          <c:orientation val="maxMin"/>
          <c:max val="67"/>
          <c:min val="61"/>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60460282273"/>
              <c:y val="0.9079293466695042"/>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p>
        </c:txPr>
        <c:crossAx val="2"/>
        <c:crosses val="autoZero"/>
        <c:crossBetween val="midCat"/>
      </c:valAx>
      <c:valAx>
        <c:axId val="2"/>
        <c:scaling>
          <c:orientation val="maxMin"/>
          <c:max val="10"/>
          <c:min val="-2"/>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2752155980504E-2"/>
              <c:y val="0.25088139320422786"/>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p>
        </c:txPr>
        <c:crossAx val="3"/>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p>
  </c:txPr>
  <c:printSettings>
    <c:headerFooter/>
    <c:pageMargins b="0.75000000000000044" l="0.7000000000000004" r="0.7000000000000004" t="0.75000000000000044" header="0.30000000000000021" footer="0.30000000000000021"/>
    <c:pageSetup orientation="landscape"/>
  </c:printSettings>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bubble3D val="0"/>
            <c:extLst>
              <c:ext xmlns:c16="http://schemas.microsoft.com/office/drawing/2014/chart" uri="{C3380CC4-5D6E-409C-BE32-E72D297353CC}">
                <c16:uniqueId val="{00000000-8963-483B-83B9-1E83887782A8}"/>
              </c:ext>
            </c:extLst>
          </c:dPt>
          <c:dPt>
            <c:idx val="1"/>
            <c:bubble3D val="0"/>
            <c:extLst>
              <c:ext xmlns:c16="http://schemas.microsoft.com/office/drawing/2014/chart" uri="{C3380CC4-5D6E-409C-BE32-E72D297353CC}">
                <c16:uniqueId val="{00000001-8963-483B-83B9-1E83887782A8}"/>
              </c:ext>
            </c:extLst>
          </c:dPt>
          <c:dPt>
            <c:idx val="2"/>
            <c:bubble3D val="0"/>
            <c:extLst>
              <c:ext xmlns:c16="http://schemas.microsoft.com/office/drawing/2014/chart" uri="{C3380CC4-5D6E-409C-BE32-E72D297353CC}">
                <c16:uniqueId val="{00000002-8963-483B-83B9-1E83887782A8}"/>
              </c:ext>
            </c:extLst>
          </c:dPt>
          <c:dPt>
            <c:idx val="3"/>
            <c:bubble3D val="0"/>
            <c:extLst>
              <c:ext xmlns:c16="http://schemas.microsoft.com/office/drawing/2014/chart" uri="{C3380CC4-5D6E-409C-BE32-E72D297353CC}">
                <c16:uniqueId val="{00000003-8963-483B-83B9-1E83887782A8}"/>
              </c:ext>
            </c:extLst>
          </c:dPt>
          <c:dPt>
            <c:idx val="4"/>
            <c:bubble3D val="0"/>
            <c:extLst>
              <c:ext xmlns:c16="http://schemas.microsoft.com/office/drawing/2014/chart" uri="{C3380CC4-5D6E-409C-BE32-E72D297353CC}">
                <c16:uniqueId val="{00000004-8963-483B-83B9-1E83887782A8}"/>
              </c:ext>
            </c:extLst>
          </c:dPt>
          <c:dPt>
            <c:idx val="8"/>
            <c:bubble3D val="0"/>
            <c:extLst>
              <c:ext xmlns:c16="http://schemas.microsoft.com/office/drawing/2014/chart" uri="{C3380CC4-5D6E-409C-BE32-E72D297353CC}">
                <c16:uniqueId val="{00000005-8963-483B-83B9-1E83887782A8}"/>
              </c:ext>
            </c:extLst>
          </c:dPt>
          <c:dPt>
            <c:idx val="16"/>
            <c:bubble3D val="0"/>
            <c:extLst>
              <c:ext xmlns:c16="http://schemas.microsoft.com/office/drawing/2014/chart" uri="{C3380CC4-5D6E-409C-BE32-E72D297353CC}">
                <c16:uniqueId val="{00000006-8963-483B-83B9-1E83887782A8}"/>
              </c:ext>
            </c:extLst>
          </c:dPt>
          <c:dPt>
            <c:idx val="24"/>
            <c:bubble3D val="0"/>
            <c:extLst>
              <c:ext xmlns:c16="http://schemas.microsoft.com/office/drawing/2014/chart" uri="{C3380CC4-5D6E-409C-BE32-E72D297353CC}">
                <c16:uniqueId val="{00000007-8963-483B-83B9-1E83887782A8}"/>
              </c:ext>
            </c:extLst>
          </c:dPt>
          <c:dPt>
            <c:idx val="32"/>
            <c:bubble3D val="0"/>
            <c:extLst>
              <c:ext xmlns:c16="http://schemas.microsoft.com/office/drawing/2014/chart" uri="{C3380CC4-5D6E-409C-BE32-E72D297353CC}">
                <c16:uniqueId val="{00000008-8963-483B-83B9-1E83887782A8}"/>
              </c:ext>
            </c:extLst>
          </c:dPt>
          <c:dLbls>
            <c:dLbl>
              <c:idx val="0"/>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963-483B-83B9-1E83887782A8}"/>
                </c:ext>
              </c:extLst>
            </c:dLbl>
            <c:dLbl>
              <c:idx val="1"/>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963-483B-83B9-1E83887782A8}"/>
                </c:ext>
              </c:extLst>
            </c:dLbl>
            <c:dLbl>
              <c:idx val="2"/>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963-483B-83B9-1E83887782A8}"/>
                </c:ext>
              </c:extLst>
            </c:dLbl>
            <c:dLbl>
              <c:idx val="3"/>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963-483B-83B9-1E83887782A8}"/>
                </c:ext>
              </c:extLst>
            </c:dLbl>
            <c:dLbl>
              <c:idx val="4"/>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963-483B-83B9-1E83887782A8}"/>
                </c:ext>
              </c:extLst>
            </c:dLbl>
            <c:dLbl>
              <c:idx val="8"/>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963-483B-83B9-1E83887782A8}"/>
                </c:ext>
              </c:extLst>
            </c:dLbl>
            <c:dLbl>
              <c:idx val="16"/>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963-483B-83B9-1E83887782A8}"/>
                </c:ext>
              </c:extLst>
            </c:dLbl>
            <c:dLbl>
              <c:idx val="24"/>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963-483B-83B9-1E83887782A8}"/>
                </c:ext>
              </c:extLst>
            </c:dLbl>
            <c:dLbl>
              <c:idx val="32"/>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963-483B-83B9-1E83887782A8}"/>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1.4</c:v>
                </c:pt>
                <c:pt idx="8">
                  <c:v>1.1000000000000001</c:v>
                </c:pt>
                <c:pt idx="16">
                  <c:v>-0.3</c:v>
                </c:pt>
                <c:pt idx="24">
                  <c:v>-1.7</c:v>
                </c:pt>
                <c:pt idx="32">
                  <c:v>-2.2999999999999998</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8963-483B-83B9-1E83887782A8}"/>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bubble3D val="0"/>
            <c:extLst>
              <c:ext xmlns:c16="http://schemas.microsoft.com/office/drawing/2014/chart" uri="{C3380CC4-5D6E-409C-BE32-E72D297353CC}">
                <c16:uniqueId val="{0000000A-8963-483B-83B9-1E83887782A8}"/>
              </c:ext>
            </c:extLst>
          </c:dPt>
          <c:dPt>
            <c:idx val="1"/>
            <c:bubble3D val="0"/>
            <c:extLst>
              <c:ext xmlns:c16="http://schemas.microsoft.com/office/drawing/2014/chart" uri="{C3380CC4-5D6E-409C-BE32-E72D297353CC}">
                <c16:uniqueId val="{0000000B-8963-483B-83B9-1E83887782A8}"/>
              </c:ext>
            </c:extLst>
          </c:dPt>
          <c:dPt>
            <c:idx val="2"/>
            <c:bubble3D val="0"/>
            <c:extLst>
              <c:ext xmlns:c16="http://schemas.microsoft.com/office/drawing/2014/chart" uri="{C3380CC4-5D6E-409C-BE32-E72D297353CC}">
                <c16:uniqueId val="{0000000C-8963-483B-83B9-1E83887782A8}"/>
              </c:ext>
            </c:extLst>
          </c:dPt>
          <c:dPt>
            <c:idx val="3"/>
            <c:bubble3D val="0"/>
            <c:extLst>
              <c:ext xmlns:c16="http://schemas.microsoft.com/office/drawing/2014/chart" uri="{C3380CC4-5D6E-409C-BE32-E72D297353CC}">
                <c16:uniqueId val="{0000000D-8963-483B-83B9-1E83887782A8}"/>
              </c:ext>
            </c:extLst>
          </c:dPt>
          <c:dPt>
            <c:idx val="4"/>
            <c:bubble3D val="0"/>
            <c:extLst>
              <c:ext xmlns:c16="http://schemas.microsoft.com/office/drawing/2014/chart" uri="{C3380CC4-5D6E-409C-BE32-E72D297353CC}">
                <c16:uniqueId val="{0000000E-8963-483B-83B9-1E83887782A8}"/>
              </c:ext>
            </c:extLst>
          </c:dPt>
          <c:dPt>
            <c:idx val="8"/>
            <c:bubble3D val="0"/>
            <c:extLst>
              <c:ext xmlns:c16="http://schemas.microsoft.com/office/drawing/2014/chart" uri="{C3380CC4-5D6E-409C-BE32-E72D297353CC}">
                <c16:uniqueId val="{0000000F-8963-483B-83B9-1E83887782A8}"/>
              </c:ext>
            </c:extLst>
          </c:dPt>
          <c:dPt>
            <c:idx val="16"/>
            <c:bubble3D val="0"/>
            <c:extLst>
              <c:ext xmlns:c16="http://schemas.microsoft.com/office/drawing/2014/chart" uri="{C3380CC4-5D6E-409C-BE32-E72D297353CC}">
                <c16:uniqueId val="{00000010-8963-483B-83B9-1E83887782A8}"/>
              </c:ext>
            </c:extLst>
          </c:dPt>
          <c:dPt>
            <c:idx val="24"/>
            <c:bubble3D val="0"/>
            <c:extLst>
              <c:ext xmlns:c16="http://schemas.microsoft.com/office/drawing/2014/chart" uri="{C3380CC4-5D6E-409C-BE32-E72D297353CC}">
                <c16:uniqueId val="{00000011-8963-483B-83B9-1E83887782A8}"/>
              </c:ext>
            </c:extLst>
          </c:dPt>
          <c:dPt>
            <c:idx val="32"/>
            <c:bubble3D val="0"/>
            <c:extLst>
              <c:ext xmlns:c16="http://schemas.microsoft.com/office/drawing/2014/chart" uri="{C3380CC4-5D6E-409C-BE32-E72D297353CC}">
                <c16:uniqueId val="{00000012-8963-483B-83B9-1E83887782A8}"/>
              </c:ext>
            </c:extLst>
          </c:dPt>
          <c:dLbls>
            <c:dLbl>
              <c:idx val="0"/>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R02</a:t>
                    </a: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963-483B-83B9-1E83887782A8}"/>
                </c:ext>
              </c:extLst>
            </c:dLbl>
            <c:dLbl>
              <c:idx val="1"/>
              <c:delete val="1"/>
              <c:extLst>
                <c:ext xmlns:c15="http://schemas.microsoft.com/office/drawing/2012/chart" uri="{CE6537A1-D6FC-4f65-9D91-7224C49458BB}"/>
                <c:ext xmlns:c16="http://schemas.microsoft.com/office/drawing/2014/chart" uri="{C3380CC4-5D6E-409C-BE32-E72D297353CC}">
                  <c16:uniqueId val="{0000000B-8963-483B-83B9-1E83887782A8}"/>
                </c:ext>
              </c:extLst>
            </c:dLbl>
            <c:dLbl>
              <c:idx val="2"/>
              <c:delete val="1"/>
              <c:extLst>
                <c:ext xmlns:c15="http://schemas.microsoft.com/office/drawing/2012/chart" uri="{CE6537A1-D6FC-4f65-9D91-7224C49458BB}"/>
                <c:ext xmlns:c16="http://schemas.microsoft.com/office/drawing/2014/chart" uri="{C3380CC4-5D6E-409C-BE32-E72D297353CC}">
                  <c16:uniqueId val="{0000000C-8963-483B-83B9-1E83887782A8}"/>
                </c:ext>
              </c:extLst>
            </c:dLbl>
            <c:dLbl>
              <c:idx val="3"/>
              <c:delete val="1"/>
              <c:extLst>
                <c:ext xmlns:c15="http://schemas.microsoft.com/office/drawing/2012/chart" uri="{CE6537A1-D6FC-4f65-9D91-7224C49458BB}"/>
                <c:ext xmlns:c16="http://schemas.microsoft.com/office/drawing/2014/chart" uri="{C3380CC4-5D6E-409C-BE32-E72D297353CC}">
                  <c16:uniqueId val="{0000000D-8963-483B-83B9-1E83887782A8}"/>
                </c:ext>
              </c:extLst>
            </c:dLbl>
            <c:dLbl>
              <c:idx val="4"/>
              <c:delete val="1"/>
              <c:extLst>
                <c:ext xmlns:c15="http://schemas.microsoft.com/office/drawing/2012/chart" uri="{CE6537A1-D6FC-4f65-9D91-7224C49458BB}"/>
                <c:ext xmlns:c16="http://schemas.microsoft.com/office/drawing/2014/chart" uri="{C3380CC4-5D6E-409C-BE32-E72D297353CC}">
                  <c16:uniqueId val="{0000000E-8963-483B-83B9-1E83887782A8}"/>
                </c:ext>
              </c:extLst>
            </c:dLbl>
            <c:dLbl>
              <c:idx val="8"/>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R03</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8963-483B-83B9-1E83887782A8}"/>
                </c:ext>
              </c:extLst>
            </c:dLbl>
            <c:dLbl>
              <c:idx val="16"/>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R04</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963-483B-83B9-1E83887782A8}"/>
                </c:ext>
              </c:extLst>
            </c:dLbl>
            <c:dLbl>
              <c:idx val="24"/>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R05</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963-483B-83B9-1E83887782A8}"/>
                </c:ext>
              </c:extLst>
            </c:dLbl>
            <c:dLbl>
              <c:idx val="32"/>
              <c:tx>
                <c:rich>
                  <a:bodyPr/>
                  <a:lstStyle/>
                  <a:p>
                    <a:pPr>
                      <a:defRPr sz="900" baseline="0">
                        <a:solidFill>
                          <a:schemeClr val="tx1"/>
                        </a:solidFill>
                        <a:latin typeface="ＭＳ Ｐゴシック"/>
                        <a:ea typeface="ＭＳ Ｐゴシック"/>
                      </a:defRPr>
                    </a:pPr>
                    <a:r>
                      <a:rPr lang="en-US" altLang="ja-JP" sz="900" baseline="0">
                        <a:solidFill>
                          <a:schemeClr val="tx1"/>
                        </a:solidFill>
                        <a:latin typeface="ＭＳ Ｐゴシック"/>
                        <a:ea typeface="ＭＳ Ｐゴシック"/>
                      </a:rPr>
                      <a:t>R06</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8963-483B-83B9-1E83887782A8}"/>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5.8</c:v>
                </c:pt>
                <c:pt idx="8">
                  <c:v>6.1</c:v>
                </c:pt>
                <c:pt idx="16">
                  <c:v>6.3</c:v>
                </c:pt>
                <c:pt idx="24">
                  <c:v>6.7</c:v>
                </c:pt>
                <c:pt idx="32">
                  <c:v>6.6</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8963-483B-83B9-1E83887782A8}"/>
            </c:ext>
          </c:extLst>
        </c:ser>
        <c:dLbls>
          <c:showLegendKey val="0"/>
          <c:showVal val="1"/>
          <c:showCatName val="0"/>
          <c:showSerName val="0"/>
          <c:showPercent val="0"/>
          <c:showBubbleSize val="0"/>
        </c:dLbls>
        <c:axId val="3"/>
        <c:axId val="2"/>
      </c:scatterChart>
      <c:valAx>
        <c:axId val="3"/>
        <c:scaling>
          <c:orientation val="maxMin"/>
          <c:max val="6.8"/>
          <c:min val="5.6"/>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62220113368"/>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p>
        </c:txPr>
        <c:crossAx val="2"/>
        <c:crosses val="autoZero"/>
        <c:crossBetween val="midCat"/>
      </c:valAx>
      <c:valAx>
        <c:axId val="2"/>
        <c:scaling>
          <c:orientation val="maxMin"/>
          <c:max val="10"/>
          <c:min val="-2"/>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100010412514E-2"/>
              <c:y val="0.25115562509083761"/>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p>
        </c:txPr>
        <c:crossAx val="3"/>
        <c:crosses val="autoZero"/>
        <c:crossBetween val="midCat"/>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p>
  </c:txPr>
  <c:printSettings>
    <c:headerFooter/>
    <c:pageMargins b="0.75000000000000044" l="0.7000000000000004" r="0.7000000000000004" t="0.75000000000000044" header="0.30000000000000021" footer="0.30000000000000021"/>
    <c:pageSetup orientation="landscape"/>
  </c:printSettings>
  <c:extLst/>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815" cy="25463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8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535" cy="25463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53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380"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23</xdr:row>
      <xdr:rowOff>82550</xdr:rowOff>
    </xdr:from>
    <xdr:ext cx="8146415"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25" cy="42545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25" cy="4254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85" cy="25463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6555"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[0.18]</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23/45</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指標は平成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年度以降殆ど変化はないが、類似団体平均値の約</a:t>
          </a:r>
          <a:r>
            <a:rPr kumimoji="1" lang="en-US" altLang="ja-JP" sz="1100">
              <a:solidFill>
                <a:schemeClr val="dk1"/>
              </a:solidFill>
              <a:effectLst/>
              <a:latin typeface="+mn-lt"/>
              <a:ea typeface="+mn-ea"/>
              <a:cs typeface="+mn-cs"/>
            </a:rPr>
            <a:t>65%</a:t>
          </a:r>
          <a:r>
            <a:rPr kumimoji="1" lang="ja-JP" altLang="ja-JP" sz="1100">
              <a:solidFill>
                <a:schemeClr val="dk1"/>
              </a:solidFill>
              <a:effectLst/>
              <a:latin typeface="+mn-lt"/>
              <a:ea typeface="+mn-ea"/>
              <a:cs typeface="+mn-cs"/>
            </a:rPr>
            <a:t>程度の数値となっている。原因としては、高齢化による納税義務者の減少や町内に核となる産業がないため税収の伸びが見込めず、財政基盤が弱体化していることが挙げられる。</a:t>
          </a:r>
          <a:endParaRPr lang="ja-JP" altLang="ja-JP" sz="1400">
            <a:effectLst/>
          </a:endParaRPr>
        </a:p>
        <a:p>
          <a:r>
            <a:rPr kumimoji="1" lang="ja-JP" altLang="ja-JP" sz="1100">
              <a:solidFill>
                <a:schemeClr val="dk1"/>
              </a:solidFill>
              <a:effectLst/>
              <a:latin typeface="+mn-lt"/>
              <a:ea typeface="+mn-ea"/>
              <a:cs typeface="+mn-cs"/>
            </a:rPr>
            <a:t>　今後においても引き続き、行財政のスリム化、定員管理・給与の適正化等を推進し、地方税の徴収強化や遊休地の処分等に取り組み、財政基盤の強化を図っていく。</a:t>
          </a:r>
          <a:endParaRPr kumimoji="1" lang="ja-JP" altLang="en-US" sz="1300">
            <a:latin typeface="ＭＳ Ｐゴシック"/>
            <a:ea typeface="ＭＳ Ｐゴシック"/>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74930</xdr:rowOff>
    </xdr:from>
    <xdr:to>
      <xdr:col>27</xdr:col>
      <xdr:colOff>184150</xdr:colOff>
      <xdr:row>45</xdr:row>
      <xdr:rowOff>74930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103505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14605</xdr:rowOff>
    </xdr:from>
    <xdr:to>
      <xdr:col>27</xdr:col>
      <xdr:colOff>184150</xdr:colOff>
      <xdr:row>43</xdr:row>
      <xdr:rowOff>14605</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43815</xdr:rowOff>
    </xdr:from>
    <xdr:ext cx="762000" cy="25463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7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156210</xdr:rowOff>
    </xdr:from>
    <xdr:ext cx="762000" cy="25463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38</xdr:row>
      <xdr:rowOff>67945</xdr:rowOff>
    </xdr:from>
    <xdr:to>
      <xdr:col>27</xdr:col>
      <xdr:colOff>184150</xdr:colOff>
      <xdr:row>38</xdr:row>
      <xdr:rowOff>67945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97790</xdr:rowOff>
    </xdr:from>
    <xdr:ext cx="762000" cy="25463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144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8255</xdr:rowOff>
    </xdr:from>
    <xdr:to>
      <xdr:col>27</xdr:col>
      <xdr:colOff>184150</xdr:colOff>
      <xdr:row>36</xdr:row>
      <xdr:rowOff>8255</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37465</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16510</xdr:rowOff>
    </xdr:from>
    <xdr:to>
      <xdr:col>23</xdr:col>
      <xdr:colOff>133350</xdr:colOff>
      <xdr:row>45</xdr:row>
      <xdr:rowOff>1905</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188710"/>
          <a:ext cx="0" cy="15284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145415</xdr:rowOff>
    </xdr:from>
    <xdr:ext cx="762000" cy="25463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892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0.09</a:t>
          </a:r>
          <a:endParaRPr kumimoji="1" lang="ja-JP" altLang="en-US" sz="1000" b="1">
            <a:latin typeface="ＭＳ Ｐゴシック"/>
            <a:ea typeface="ＭＳ Ｐゴシック"/>
          </a:endParaRPr>
        </a:p>
      </xdr:txBody>
    </xdr:sp>
    <xdr:clientData/>
  </xdr:oneCellAnchor>
  <xdr:twoCellAnchor>
    <xdr:from>
      <xdr:col>23</xdr:col>
      <xdr:colOff>44450</xdr:colOff>
      <xdr:row>45</xdr:row>
      <xdr:rowOff>1905</xdr:rowOff>
    </xdr:from>
    <xdr:to>
      <xdr:col>24</xdr:col>
      <xdr:colOff>12700</xdr:colOff>
      <xdr:row>45</xdr:row>
      <xdr:rowOff>1905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171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102870</xdr:rowOff>
    </xdr:from>
    <xdr:ext cx="762000" cy="259080"/>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932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1.99</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16510</xdr:rowOff>
    </xdr:from>
    <xdr:to>
      <xdr:col>24</xdr:col>
      <xdr:colOff>12700</xdr:colOff>
      <xdr:row>36</xdr:row>
      <xdr:rowOff>16510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188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100965</xdr:rowOff>
    </xdr:from>
    <xdr:to>
      <xdr:col>23</xdr:col>
      <xdr:colOff>133350</xdr:colOff>
      <xdr:row>44</xdr:row>
      <xdr:rowOff>109220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flipV="1">
          <a:off x="4114800" y="764476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166370</xdr:rowOff>
    </xdr:from>
    <xdr:ext cx="762000" cy="25463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6727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149225</xdr:rowOff>
    </xdr:from>
    <xdr:to>
      <xdr:col>23</xdr:col>
      <xdr:colOff>184150</xdr:colOff>
      <xdr:row>44</xdr:row>
      <xdr:rowOff>79375</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2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109220</xdr:rowOff>
    </xdr:from>
    <xdr:to>
      <xdr:col>19</xdr:col>
      <xdr:colOff>133350</xdr:colOff>
      <xdr:row>44</xdr:row>
      <xdr:rowOff>109220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6530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156845</xdr:rowOff>
    </xdr:from>
    <xdr:to>
      <xdr:col>19</xdr:col>
      <xdr:colOff>184150</xdr:colOff>
      <xdr:row>44</xdr:row>
      <xdr:rowOff>86995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29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97790</xdr:rowOff>
    </xdr:from>
    <xdr:ext cx="736600" cy="25463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29869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0.26</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109220</xdr:rowOff>
    </xdr:from>
    <xdr:to>
      <xdr:col>15</xdr:col>
      <xdr:colOff>82550</xdr:colOff>
      <xdr:row>44</xdr:row>
      <xdr:rowOff>109220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6530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156845</xdr:rowOff>
    </xdr:from>
    <xdr:to>
      <xdr:col>15</xdr:col>
      <xdr:colOff>133350</xdr:colOff>
      <xdr:row>44</xdr:row>
      <xdr:rowOff>86995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29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97790</xdr:rowOff>
    </xdr:from>
    <xdr:ext cx="762000" cy="25463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2986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109220</xdr:rowOff>
    </xdr:from>
    <xdr:to>
      <xdr:col>11</xdr:col>
      <xdr:colOff>31750</xdr:colOff>
      <xdr:row>44</xdr:row>
      <xdr:rowOff>109220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530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149225</xdr:rowOff>
    </xdr:from>
    <xdr:to>
      <xdr:col>11</xdr:col>
      <xdr:colOff>82550</xdr:colOff>
      <xdr:row>44</xdr:row>
      <xdr:rowOff>79375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2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89535</xdr:rowOff>
    </xdr:from>
    <xdr:ext cx="762000" cy="25463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29043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132715</xdr:rowOff>
    </xdr:from>
    <xdr:to>
      <xdr:col>7</xdr:col>
      <xdr:colOff>31750</xdr:colOff>
      <xdr:row>44</xdr:row>
      <xdr:rowOff>63500</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5050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73025</xdr:rowOff>
    </xdr:from>
    <xdr:ext cx="762000" cy="259080"/>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273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0.29</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44</xdr:row>
      <xdr:rowOff>50165</xdr:rowOff>
    </xdr:from>
    <xdr:to>
      <xdr:col>23</xdr:col>
      <xdr:colOff>184150</xdr:colOff>
      <xdr:row>44</xdr:row>
      <xdr:rowOff>151765</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59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117475</xdr:rowOff>
    </xdr:from>
    <xdr:ext cx="762000" cy="259080"/>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898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44</xdr:row>
      <xdr:rowOff>57785</xdr:rowOff>
    </xdr:from>
    <xdr:to>
      <xdr:col>19</xdr:col>
      <xdr:colOff>184150</xdr:colOff>
      <xdr:row>44</xdr:row>
      <xdr:rowOff>159385</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144145</xdr:rowOff>
    </xdr:from>
    <xdr:ext cx="736600" cy="25463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68794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44</xdr:row>
      <xdr:rowOff>57785</xdr:rowOff>
    </xdr:from>
    <xdr:to>
      <xdr:col>15</xdr:col>
      <xdr:colOff>133350</xdr:colOff>
      <xdr:row>44</xdr:row>
      <xdr:rowOff>159385</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144145</xdr:rowOff>
    </xdr:from>
    <xdr:ext cx="762000" cy="25463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6879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44</xdr:row>
      <xdr:rowOff>57785</xdr:rowOff>
    </xdr:from>
    <xdr:to>
      <xdr:col>11</xdr:col>
      <xdr:colOff>82550</xdr:colOff>
      <xdr:row>44</xdr:row>
      <xdr:rowOff>159385</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144145</xdr:rowOff>
    </xdr:from>
    <xdr:ext cx="762000" cy="25463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6879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44</xdr:row>
      <xdr:rowOff>57785</xdr:rowOff>
    </xdr:from>
    <xdr:to>
      <xdr:col>7</xdr:col>
      <xdr:colOff>31750</xdr:colOff>
      <xdr:row>44</xdr:row>
      <xdr:rowOff>159385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144145</xdr:rowOff>
    </xdr:from>
    <xdr:ext cx="762000" cy="25463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6879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4800"/>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45" y="9188450"/>
          <a:ext cx="143891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6555" cy="354330"/>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55" y="9163050"/>
          <a:ext cx="1646555" cy="3543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[83.2%]</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18/45</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類似団体とほぼ同じ財政構造となっており、前年度と比較すると</a:t>
          </a:r>
          <a:r>
            <a:rPr kumimoji="1" lang="en-US" altLang="ja-JP" sz="1100">
              <a:solidFill>
                <a:schemeClr val="dk1"/>
              </a:solidFill>
              <a:effectLst/>
              <a:latin typeface="+mn-lt"/>
              <a:ea typeface="+mn-ea"/>
              <a:cs typeface="+mn-cs"/>
            </a:rPr>
            <a:t>1.1</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している。主な要因としては、</a:t>
          </a:r>
          <a:r>
            <a:rPr kumimoji="1" lang="ja-JP" altLang="en-US" sz="1100">
              <a:solidFill>
                <a:schemeClr val="dk1"/>
              </a:solidFill>
              <a:effectLst/>
              <a:latin typeface="+mn-lt"/>
              <a:ea typeface="+mn-ea"/>
              <a:cs typeface="+mn-cs"/>
            </a:rPr>
            <a:t>補助費の増に</a:t>
          </a:r>
          <a:r>
            <a:rPr kumimoji="1" lang="ja-JP" altLang="ja-JP" sz="1100">
              <a:solidFill>
                <a:schemeClr val="dk1"/>
              </a:solidFill>
              <a:effectLst/>
              <a:latin typeface="+mn-lt"/>
              <a:ea typeface="+mn-ea"/>
              <a:cs typeface="+mn-cs"/>
            </a:rPr>
            <a:t>よるもの。今後</a:t>
          </a:r>
          <a:r>
            <a:rPr kumimoji="1" lang="ja-JP" altLang="en-US" sz="1100">
              <a:solidFill>
                <a:schemeClr val="dk1"/>
              </a:solidFill>
              <a:effectLst/>
              <a:latin typeface="+mn-lt"/>
              <a:ea typeface="+mn-ea"/>
              <a:cs typeface="+mn-cs"/>
            </a:rPr>
            <a:t>、人件費、物件費の増加</a:t>
          </a:r>
          <a:r>
            <a:rPr kumimoji="1" lang="ja-JP" altLang="ja-JP" sz="1100">
              <a:solidFill>
                <a:schemeClr val="dk1"/>
              </a:solidFill>
              <a:effectLst/>
              <a:latin typeface="+mn-lt"/>
              <a:ea typeface="+mn-ea"/>
              <a:cs typeface="+mn-cs"/>
            </a:rPr>
            <a:t>が見込まれるため、引き続き、</a:t>
          </a:r>
          <a:r>
            <a:rPr kumimoji="1" lang="ja-JP" altLang="en-US" sz="1100">
              <a:solidFill>
                <a:schemeClr val="dk1"/>
              </a:solidFill>
              <a:effectLst/>
              <a:latin typeface="+mn-lt"/>
              <a:ea typeface="+mn-ea"/>
              <a:cs typeface="+mn-cs"/>
            </a:rPr>
            <a:t>消耗品</a:t>
          </a:r>
          <a:r>
            <a:rPr kumimoji="1" lang="ja-JP" altLang="ja-JP" sz="1100">
              <a:solidFill>
                <a:schemeClr val="dk1"/>
              </a:solidFill>
              <a:effectLst/>
              <a:latin typeface="+mn-lt"/>
              <a:ea typeface="+mn-ea"/>
              <a:cs typeface="+mn-cs"/>
            </a:rPr>
            <a:t>等の削減や委託事業の見直し、定員管理適正化計画による職員の適正化と、公債費の計画的な繰上償還を推進し、行財政改革の取組を通じて義務的経費の削減を図る。</a:t>
          </a:r>
          <a:endParaRPr kumimoji="1" lang="ja-JP" altLang="en-US" sz="1300">
            <a:latin typeface="ＭＳ Ｐゴシック"/>
            <a:ea typeface="ＭＳ Ｐゴシック"/>
          </a:endParaRPr>
        </a:p>
      </xdr:txBody>
    </xdr:sp>
    <xdr:clientData/>
  </xdr:twoCellAnchor>
  <xdr:oneCellAnchor>
    <xdr:from>
      <xdr:col>3</xdr:col>
      <xdr:colOff>95250</xdr:colOff>
      <xdr:row>54</xdr:row>
      <xdr:rowOff>139700</xdr:rowOff>
    </xdr:from>
    <xdr:ext cx="298450" cy="22542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463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60960</xdr:rowOff>
    </xdr:from>
    <xdr:ext cx="762000" cy="259080"/>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92710</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124460</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156210</xdr:rowOff>
    </xdr:from>
    <xdr:ext cx="762000" cy="25463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9288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151130</xdr:rowOff>
    </xdr:from>
    <xdr:to>
      <xdr:col>23</xdr:col>
      <xdr:colOff>133350</xdr:colOff>
      <xdr:row>66</xdr:row>
      <xdr:rowOff>125730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095230"/>
          <a:ext cx="0" cy="13462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97790</xdr:rowOff>
    </xdr:from>
    <xdr:ext cx="762000" cy="25463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4134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98.4</a:t>
          </a:r>
          <a:endParaRPr kumimoji="1" lang="ja-JP" altLang="en-US" sz="1000" b="1">
            <a:latin typeface="ＭＳ Ｐゴシック"/>
            <a:ea typeface="ＭＳ Ｐゴシック"/>
          </a:endParaRPr>
        </a:p>
      </xdr:txBody>
    </xdr:sp>
    <xdr:clientData/>
  </xdr:oneCellAnchor>
  <xdr:twoCellAnchor>
    <xdr:from>
      <xdr:col>23</xdr:col>
      <xdr:colOff>44450</xdr:colOff>
      <xdr:row>66</xdr:row>
      <xdr:rowOff>125730</xdr:rowOff>
    </xdr:from>
    <xdr:to>
      <xdr:col>24</xdr:col>
      <xdr:colOff>12700</xdr:colOff>
      <xdr:row>66</xdr:row>
      <xdr:rowOff>125730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441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66040</xdr:rowOff>
    </xdr:from>
    <xdr:ext cx="762000" cy="25463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8386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70.5</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151130</xdr:rowOff>
    </xdr:from>
    <xdr:to>
      <xdr:col>24</xdr:col>
      <xdr:colOff>12700</xdr:colOff>
      <xdr:row>58</xdr:row>
      <xdr:rowOff>151130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095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25400</xdr:rowOff>
    </xdr:from>
    <xdr:to>
      <xdr:col>23</xdr:col>
      <xdr:colOff>133350</xdr:colOff>
      <xdr:row>62</xdr:row>
      <xdr:rowOff>78105</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114800" y="10655300"/>
          <a:ext cx="8382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47625</xdr:rowOff>
    </xdr:from>
    <xdr:ext cx="762000" cy="259080"/>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67752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62</xdr:row>
      <xdr:rowOff>75565</xdr:rowOff>
    </xdr:from>
    <xdr:to>
      <xdr:col>23</xdr:col>
      <xdr:colOff>184150</xdr:colOff>
      <xdr:row>63</xdr:row>
      <xdr:rowOff>6350</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7054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124460</xdr:rowOff>
    </xdr:from>
    <xdr:to>
      <xdr:col>19</xdr:col>
      <xdr:colOff>133350</xdr:colOff>
      <xdr:row>62</xdr:row>
      <xdr:rowOff>25400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058291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36830</xdr:rowOff>
    </xdr:from>
    <xdr:to>
      <xdr:col>19</xdr:col>
      <xdr:colOff>184150</xdr:colOff>
      <xdr:row>62</xdr:row>
      <xdr:rowOff>138430</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66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123190</xdr:rowOff>
    </xdr:from>
    <xdr:ext cx="736600" cy="25463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75309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61</xdr:row>
      <xdr:rowOff>124460</xdr:rowOff>
    </xdr:from>
    <xdr:to>
      <xdr:col>15</xdr:col>
      <xdr:colOff>82550</xdr:colOff>
      <xdr:row>61</xdr:row>
      <xdr:rowOff>128905</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flipV="1">
          <a:off x="2336800" y="1058291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121920</xdr:rowOff>
    </xdr:from>
    <xdr:to>
      <xdr:col>15</xdr:col>
      <xdr:colOff>133350</xdr:colOff>
      <xdr:row>62</xdr:row>
      <xdr:rowOff>52070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580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36830</xdr:rowOff>
    </xdr:from>
    <xdr:ext cx="762000" cy="259080"/>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666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81.6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61</xdr:row>
      <xdr:rowOff>128905</xdr:rowOff>
    </xdr:from>
    <xdr:to>
      <xdr:col>11</xdr:col>
      <xdr:colOff>31750</xdr:colOff>
      <xdr:row>62</xdr:row>
      <xdr:rowOff>150495</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447800" y="10587355"/>
          <a:ext cx="889000" cy="193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133985</xdr:rowOff>
    </xdr:from>
    <xdr:to>
      <xdr:col>11</xdr:col>
      <xdr:colOff>82550</xdr:colOff>
      <xdr:row>61</xdr:row>
      <xdr:rowOff>64135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42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74930</xdr:rowOff>
    </xdr:from>
    <xdr:ext cx="762000" cy="25463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1904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78.3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62</xdr:row>
      <xdr:rowOff>32385</xdr:rowOff>
    </xdr:from>
    <xdr:to>
      <xdr:col>7</xdr:col>
      <xdr:colOff>31750</xdr:colOff>
      <xdr:row>62</xdr:row>
      <xdr:rowOff>133985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662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144145</xdr:rowOff>
    </xdr:from>
    <xdr:ext cx="762000" cy="25463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4311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463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463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463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463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463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62</xdr:row>
      <xdr:rowOff>27305</xdr:rowOff>
    </xdr:from>
    <xdr:to>
      <xdr:col>23</xdr:col>
      <xdr:colOff>184150</xdr:colOff>
      <xdr:row>62</xdr:row>
      <xdr:rowOff>128905</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0657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43815</xdr:rowOff>
    </xdr:from>
    <xdr:ext cx="762000" cy="25463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50226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83.2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61</xdr:row>
      <xdr:rowOff>146050</xdr:rowOff>
    </xdr:from>
    <xdr:to>
      <xdr:col>19</xdr:col>
      <xdr:colOff>184150</xdr:colOff>
      <xdr:row>62</xdr:row>
      <xdr:rowOff>76200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060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86360</xdr:rowOff>
    </xdr:from>
    <xdr:ext cx="736600" cy="25463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037336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82.1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61</xdr:row>
      <xdr:rowOff>73660</xdr:rowOff>
    </xdr:from>
    <xdr:to>
      <xdr:col>15</xdr:col>
      <xdr:colOff>133350</xdr:colOff>
      <xdr:row>62</xdr:row>
      <xdr:rowOff>3810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0532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13970</xdr:rowOff>
    </xdr:from>
    <xdr:ext cx="762000" cy="259080"/>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0300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61</xdr:row>
      <xdr:rowOff>78105</xdr:rowOff>
    </xdr:from>
    <xdr:to>
      <xdr:col>11</xdr:col>
      <xdr:colOff>82550</xdr:colOff>
      <xdr:row>62</xdr:row>
      <xdr:rowOff>8255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0536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164465</xdr:rowOff>
    </xdr:from>
    <xdr:ext cx="762000" cy="259080"/>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0622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62</xdr:row>
      <xdr:rowOff>99695</xdr:rowOff>
    </xdr:from>
    <xdr:to>
      <xdr:col>7</xdr:col>
      <xdr:colOff>31750</xdr:colOff>
      <xdr:row>63</xdr:row>
      <xdr:rowOff>29845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0729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14605</xdr:rowOff>
    </xdr:from>
    <xdr:ext cx="762000" cy="25908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0815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6555" cy="35877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090" y="1297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[502,316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19/45</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220,279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類似団体平均値とほぼ同じである。昨年度と比較して増になった要因としては、人件費及び物件費ともに</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したことによる。</a:t>
          </a:r>
          <a:endParaRPr lang="ja-JP" altLang="ja-JP" sz="1400">
            <a:effectLst/>
          </a:endParaRPr>
        </a:p>
        <a:p>
          <a:r>
            <a:rPr kumimoji="1" lang="ja-JP" altLang="ja-JP" sz="1100">
              <a:solidFill>
                <a:schemeClr val="dk1"/>
              </a:solidFill>
              <a:effectLst/>
              <a:latin typeface="+mn-lt"/>
              <a:ea typeface="+mn-ea"/>
              <a:cs typeface="+mn-cs"/>
            </a:rPr>
            <a:t>　人件費について、定員管理適正化計画により職員数は年々減少傾向にあるものの、依然類似団体と比較しても多く、合併後、総合支所方式を採用している本町は職員の削減にも限度があるため、令和</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年度に機構改革を行い抜本的な見直しを</a:t>
          </a:r>
          <a:r>
            <a:rPr kumimoji="1" lang="ja-JP" altLang="en-US" sz="1100">
              <a:solidFill>
                <a:schemeClr val="dk1"/>
              </a:solidFill>
              <a:effectLst/>
              <a:latin typeface="+mn-lt"/>
              <a:ea typeface="+mn-ea"/>
              <a:cs typeface="+mn-cs"/>
            </a:rPr>
            <a:t>図った。</a:t>
          </a:r>
          <a:endParaRPr kumimoji="1" lang="ja-JP" altLang="en-US" sz="1300">
            <a:latin typeface="ＭＳ Ｐゴシック"/>
            <a:ea typeface="ＭＳ Ｐゴシック"/>
          </a:endParaRPr>
        </a:p>
      </xdr:txBody>
    </xdr:sp>
    <xdr:clientData/>
  </xdr:twoCellAnchor>
  <xdr:oneCellAnchor>
    <xdr:from>
      <xdr:col>3</xdr:col>
      <xdr:colOff>95250</xdr:colOff>
      <xdr:row>77</xdr:row>
      <xdr:rowOff>6350</xdr:rowOff>
    </xdr:from>
    <xdr:ext cx="349885" cy="220980"/>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8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150495</xdr:rowOff>
    </xdr:from>
    <xdr:to>
      <xdr:col>27</xdr:col>
      <xdr:colOff>184150</xdr:colOff>
      <xdr:row>89</xdr:row>
      <xdr:rowOff>150495</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8255</xdr:rowOff>
    </xdr:from>
    <xdr:ext cx="762000" cy="25463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2673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90805</xdr:rowOff>
    </xdr:from>
    <xdr:to>
      <xdr:col>27</xdr:col>
      <xdr:colOff>184150</xdr:colOff>
      <xdr:row>87</xdr:row>
      <xdr:rowOff>90805</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120650</xdr:rowOff>
    </xdr:from>
    <xdr:ext cx="762000" cy="25463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8653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60960</xdr:rowOff>
    </xdr:from>
    <xdr:ext cx="762000" cy="25908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144145</xdr:rowOff>
    </xdr:from>
    <xdr:to>
      <xdr:col>27</xdr:col>
      <xdr:colOff>184150</xdr:colOff>
      <xdr:row>82</xdr:row>
      <xdr:rowOff>144145</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5908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84455</xdr:rowOff>
    </xdr:from>
    <xdr:to>
      <xdr:col>27</xdr:col>
      <xdr:colOff>184150</xdr:colOff>
      <xdr:row>80</xdr:row>
      <xdr:rowOff>84455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113665</xdr:rowOff>
    </xdr:from>
    <xdr:ext cx="762000" cy="2584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137795</xdr:rowOff>
    </xdr:from>
    <xdr:to>
      <xdr:col>23</xdr:col>
      <xdr:colOff>133350</xdr:colOff>
      <xdr:row>88</xdr:row>
      <xdr:rowOff>159385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953000" y="14025245"/>
          <a:ext cx="0" cy="122174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132080</xdr:rowOff>
    </xdr:from>
    <xdr:ext cx="762000" cy="25463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5041900" y="152196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1,798,134</a:t>
          </a:r>
          <a:endParaRPr kumimoji="1" lang="ja-JP" altLang="en-US" sz="1000" b="1">
            <a:latin typeface="ＭＳ Ｐゴシック"/>
            <a:ea typeface="ＭＳ Ｐゴシック"/>
          </a:endParaRPr>
        </a:p>
      </xdr:txBody>
    </xdr:sp>
    <xdr:clientData/>
  </xdr:oneCellAnchor>
  <xdr:twoCellAnchor>
    <xdr:from>
      <xdr:col>23</xdr:col>
      <xdr:colOff>44450</xdr:colOff>
      <xdr:row>88</xdr:row>
      <xdr:rowOff>159385</xdr:rowOff>
    </xdr:from>
    <xdr:to>
      <xdr:col>24</xdr:col>
      <xdr:colOff>12700</xdr:colOff>
      <xdr:row>88</xdr:row>
      <xdr:rowOff>159385</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5246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52705</xdr:rowOff>
    </xdr:from>
    <xdr:ext cx="762000" cy="254635"/>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5041900" y="137687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278,907</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137795</xdr:rowOff>
    </xdr:from>
    <xdr:to>
      <xdr:col>24</xdr:col>
      <xdr:colOff>12700</xdr:colOff>
      <xdr:row>81</xdr:row>
      <xdr:rowOff>137795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4025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97790</xdr:rowOff>
    </xdr:from>
    <xdr:to>
      <xdr:col>23</xdr:col>
      <xdr:colOff>133350</xdr:colOff>
      <xdr:row>82</xdr:row>
      <xdr:rowOff>146050</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114800" y="1415669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85090</xdr:rowOff>
    </xdr:from>
    <xdr:ext cx="762000" cy="259080"/>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5041900" y="141439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524,354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82</xdr:row>
      <xdr:rowOff>113030</xdr:rowOff>
    </xdr:from>
    <xdr:to>
      <xdr:col>23</xdr:col>
      <xdr:colOff>184150</xdr:colOff>
      <xdr:row>83</xdr:row>
      <xdr:rowOff>43180</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9022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97790</xdr:rowOff>
    </xdr:from>
    <xdr:to>
      <xdr:col>19</xdr:col>
      <xdr:colOff>133350</xdr:colOff>
      <xdr:row>82</xdr:row>
      <xdr:rowOff>104140</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3225800" y="1415669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70485</xdr:rowOff>
    </xdr:from>
    <xdr:to>
      <xdr:col>19</xdr:col>
      <xdr:colOff>184150</xdr:colOff>
      <xdr:row>83</xdr:row>
      <xdr:rowOff>635</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064000" y="14129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156845</xdr:rowOff>
    </xdr:from>
    <xdr:ext cx="736600" cy="25463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733800" y="1421574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471,652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82</xdr:row>
      <xdr:rowOff>87630</xdr:rowOff>
    </xdr:from>
    <xdr:to>
      <xdr:col>15</xdr:col>
      <xdr:colOff>82550</xdr:colOff>
      <xdr:row>82</xdr:row>
      <xdr:rowOff>104140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336800" y="1414653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50165</xdr:rowOff>
    </xdr:from>
    <xdr:to>
      <xdr:col>15</xdr:col>
      <xdr:colOff>133350</xdr:colOff>
      <xdr:row>82</xdr:row>
      <xdr:rowOff>151765</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3175000" y="1410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161925</xdr:rowOff>
    </xdr:from>
    <xdr:ext cx="762000" cy="259080"/>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844800" y="13877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446,379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82</xdr:row>
      <xdr:rowOff>80645</xdr:rowOff>
    </xdr:from>
    <xdr:to>
      <xdr:col>11</xdr:col>
      <xdr:colOff>31750</xdr:colOff>
      <xdr:row>82</xdr:row>
      <xdr:rowOff>87630</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1447800" y="1413954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36830</xdr:rowOff>
    </xdr:from>
    <xdr:to>
      <xdr:col>11</xdr:col>
      <xdr:colOff>82550</xdr:colOff>
      <xdr:row>82</xdr:row>
      <xdr:rowOff>138430</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286000" y="1409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148590</xdr:rowOff>
    </xdr:from>
    <xdr:ext cx="762000" cy="259080"/>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955800" y="13864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429,974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82</xdr:row>
      <xdr:rowOff>27940</xdr:rowOff>
    </xdr:from>
    <xdr:to>
      <xdr:col>7</xdr:col>
      <xdr:colOff>31750</xdr:colOff>
      <xdr:row>82</xdr:row>
      <xdr:rowOff>129540</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397000" y="1408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139700</xdr:rowOff>
    </xdr:from>
    <xdr:ext cx="762000" cy="259080"/>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066800" y="138557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418,870</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82</xdr:row>
      <xdr:rowOff>95250</xdr:rowOff>
    </xdr:from>
    <xdr:to>
      <xdr:col>23</xdr:col>
      <xdr:colOff>184150</xdr:colOff>
      <xdr:row>83</xdr:row>
      <xdr:rowOff>25400</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902200" y="1415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111760</xdr:rowOff>
    </xdr:from>
    <xdr:ext cx="762000" cy="254635"/>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5041900" y="1399921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502,316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82</xdr:row>
      <xdr:rowOff>46990</xdr:rowOff>
    </xdr:from>
    <xdr:to>
      <xdr:col>19</xdr:col>
      <xdr:colOff>184150</xdr:colOff>
      <xdr:row>82</xdr:row>
      <xdr:rowOff>148590</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064000" y="1410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158750</xdr:rowOff>
    </xdr:from>
    <xdr:ext cx="736600" cy="25908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733800" y="138747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442,450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82</xdr:row>
      <xdr:rowOff>53340</xdr:rowOff>
    </xdr:from>
    <xdr:to>
      <xdr:col>15</xdr:col>
      <xdr:colOff>133350</xdr:colOff>
      <xdr:row>82</xdr:row>
      <xdr:rowOff>154940</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3175000" y="1411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139700</xdr:rowOff>
    </xdr:from>
    <xdr:ext cx="762000" cy="25908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844800" y="141986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450,200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82</xdr:row>
      <xdr:rowOff>36830</xdr:rowOff>
    </xdr:from>
    <xdr:to>
      <xdr:col>11</xdr:col>
      <xdr:colOff>82550</xdr:colOff>
      <xdr:row>82</xdr:row>
      <xdr:rowOff>138430</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286000" y="1409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123190</xdr:rowOff>
    </xdr:from>
    <xdr:ext cx="762000" cy="25463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955800" y="141820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430,017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82</xdr:row>
      <xdr:rowOff>29845</xdr:rowOff>
    </xdr:from>
    <xdr:to>
      <xdr:col>7</xdr:col>
      <xdr:colOff>31750</xdr:colOff>
      <xdr:row>82</xdr:row>
      <xdr:rowOff>132080</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397000" y="140887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116205</xdr:rowOff>
    </xdr:from>
    <xdr:ext cx="762000" cy="259080"/>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066800" y="141751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421,039</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6555" cy="35877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5431770" y="1297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[94.6]</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類似団体平均値とほぼ同水準であり、今後も引き続き、国の制度に準拠し適正な運営管理に努めていく。</a:t>
          </a:r>
          <a:endParaRPr kumimoji="1" lang="ja-JP" altLang="en-US" sz="1300">
            <a:latin typeface="ＭＳ Ｐゴシック"/>
            <a:ea typeface="ＭＳ Ｐゴシック"/>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150495</xdr:rowOff>
    </xdr:from>
    <xdr:to>
      <xdr:col>85</xdr:col>
      <xdr:colOff>95250</xdr:colOff>
      <xdr:row>89</xdr:row>
      <xdr:rowOff>150495</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8255</xdr:rowOff>
    </xdr:from>
    <xdr:ext cx="762000" cy="25463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2673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dr:col>61</xdr:col>
      <xdr:colOff>44450</xdr:colOff>
      <xdr:row>87</xdr:row>
      <xdr:rowOff>90805</xdr:rowOff>
    </xdr:from>
    <xdr:to>
      <xdr:col>85</xdr:col>
      <xdr:colOff>95250</xdr:colOff>
      <xdr:row>87</xdr:row>
      <xdr:rowOff>90805</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120650</xdr:rowOff>
    </xdr:from>
    <xdr:ext cx="762000" cy="25463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8653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dr:col>61</xdr:col>
      <xdr:colOff>44450</xdr:colOff>
      <xdr:row>82</xdr:row>
      <xdr:rowOff>144145</xdr:rowOff>
    </xdr:from>
    <xdr:to>
      <xdr:col>85</xdr:col>
      <xdr:colOff>95250</xdr:colOff>
      <xdr:row>82</xdr:row>
      <xdr:rowOff>144145</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1905</xdr:rowOff>
    </xdr:from>
    <xdr:ext cx="762000" cy="259080"/>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84455</xdr:rowOff>
    </xdr:from>
    <xdr:to>
      <xdr:col>85</xdr:col>
      <xdr:colOff>95250</xdr:colOff>
      <xdr:row>80</xdr:row>
      <xdr:rowOff>84455</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113665</xdr:rowOff>
    </xdr:from>
    <xdr:ext cx="762000" cy="2584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463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256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00000000-0008-0000-0300-0000F7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44450</xdr:rowOff>
    </xdr:from>
    <xdr:to>
      <xdr:col>81</xdr:col>
      <xdr:colOff>44450</xdr:colOff>
      <xdr:row>89</xdr:row>
      <xdr:rowOff>56515</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flipV="1">
          <a:off x="17018000" y="13760450"/>
          <a:ext cx="0" cy="15551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29210</xdr:rowOff>
    </xdr:from>
    <xdr:ext cx="762000" cy="254635"/>
    <xdr:sp macro="" textlink="">
      <xdr:nvSpPr>
        <xdr:cNvPr id="249" name="給与水準   （国との比較）最小値テキスト">
          <a:extLst>
            <a:ext uri="{FF2B5EF4-FFF2-40B4-BE49-F238E27FC236}">
              <a16:creationId xmlns:a16="http://schemas.microsoft.com/office/drawing/2014/main" id="{00000000-0008-0000-0300-0000F9000000}"/>
            </a:ext>
          </a:extLst>
        </xdr:cNvPr>
        <xdr:cNvSpPr txBox="1"/>
      </xdr:nvSpPr>
      <xdr:spPr>
        <a:xfrm>
          <a:off x="17106900" y="15288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101.3</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56515</xdr:rowOff>
    </xdr:from>
    <xdr:to>
      <xdr:col>81</xdr:col>
      <xdr:colOff>133350</xdr:colOff>
      <xdr:row>89</xdr:row>
      <xdr:rowOff>56515</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5315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130810</xdr:rowOff>
    </xdr:from>
    <xdr:ext cx="762000" cy="259080"/>
    <xdr:sp macro="" textlink="">
      <xdr:nvSpPr>
        <xdr:cNvPr id="251" name="給与水準   （国との比較）最大値テキスト">
          <a:extLst>
            <a:ext uri="{FF2B5EF4-FFF2-40B4-BE49-F238E27FC236}">
              <a16:creationId xmlns:a16="http://schemas.microsoft.com/office/drawing/2014/main" id="{00000000-0008-0000-0300-0000FB000000}"/>
            </a:ext>
          </a:extLst>
        </xdr:cNvPr>
        <xdr:cNvSpPr txBox="1"/>
      </xdr:nvSpPr>
      <xdr:spPr>
        <a:xfrm>
          <a:off x="17106900" y="13503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89.7</a:t>
          </a:r>
          <a:endParaRPr kumimoji="1" lang="ja-JP" altLang="en-US" sz="1000" b="1">
            <a:latin typeface="ＭＳ Ｐゴシック"/>
            <a:ea typeface="ＭＳ Ｐゴシック"/>
          </a:endParaRPr>
        </a:p>
      </xdr:txBody>
    </xdr:sp>
    <xdr:clientData/>
  </xdr:oneCellAnchor>
  <xdr:twoCellAnchor>
    <xdr:from>
      <xdr:col>80</xdr:col>
      <xdr:colOff>165100</xdr:colOff>
      <xdr:row>80</xdr:row>
      <xdr:rowOff>44450</xdr:rowOff>
    </xdr:from>
    <xdr:to>
      <xdr:col>81</xdr:col>
      <xdr:colOff>133350</xdr:colOff>
      <xdr:row>80</xdr:row>
      <xdr:rowOff>44450</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3760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120650</xdr:rowOff>
    </xdr:from>
    <xdr:to>
      <xdr:col>81</xdr:col>
      <xdr:colOff>44450</xdr:colOff>
      <xdr:row>84</xdr:row>
      <xdr:rowOff>15240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179800" y="14351000"/>
          <a:ext cx="8382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3810</xdr:rowOff>
    </xdr:from>
    <xdr:ext cx="762000" cy="259080"/>
    <xdr:sp macro="" textlink="">
      <xdr:nvSpPr>
        <xdr:cNvPr id="254" name="給与水準   （国との比較）平均値テキスト">
          <a:extLst>
            <a:ext uri="{FF2B5EF4-FFF2-40B4-BE49-F238E27FC236}">
              <a16:creationId xmlns:a16="http://schemas.microsoft.com/office/drawing/2014/main" id="{00000000-0008-0000-0300-0000FE000000}"/>
            </a:ext>
          </a:extLst>
        </xdr:cNvPr>
        <xdr:cNvSpPr txBox="1"/>
      </xdr:nvSpPr>
      <xdr:spPr>
        <a:xfrm>
          <a:off x="17106900" y="144056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95.1</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84</xdr:row>
      <xdr:rowOff>31750</xdr:rowOff>
    </xdr:from>
    <xdr:to>
      <xdr:col>81</xdr:col>
      <xdr:colOff>95250</xdr:colOff>
      <xdr:row>84</xdr:row>
      <xdr:rowOff>133350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967200" y="1443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120650</xdr:rowOff>
    </xdr:from>
    <xdr:to>
      <xdr:col>77</xdr:col>
      <xdr:colOff>44450</xdr:colOff>
      <xdr:row>84</xdr:row>
      <xdr:rowOff>29210</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flipV="1">
          <a:off x="15290800" y="14351000"/>
          <a:ext cx="8890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85090</xdr:rowOff>
    </xdr:from>
    <xdr:to>
      <xdr:col>77</xdr:col>
      <xdr:colOff>95250</xdr:colOff>
      <xdr:row>85</xdr:row>
      <xdr:rowOff>15240</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129000" y="1448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0</xdr:rowOff>
    </xdr:from>
    <xdr:ext cx="736600" cy="259080"/>
    <xdr:sp macro="" textlink="">
      <xdr:nvSpPr>
        <xdr:cNvPr id="258" name="テキスト ボックス 257">
          <a:extLst>
            <a:ext uri="{FF2B5EF4-FFF2-40B4-BE49-F238E27FC236}">
              <a16:creationId xmlns:a16="http://schemas.microsoft.com/office/drawing/2014/main" id="{00000000-0008-0000-0300-000002010000}"/>
            </a:ext>
          </a:extLst>
        </xdr:cNvPr>
        <xdr:cNvSpPr txBox="1"/>
      </xdr:nvSpPr>
      <xdr:spPr>
        <a:xfrm>
          <a:off x="15798800" y="145732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83</xdr:row>
      <xdr:rowOff>146685</xdr:rowOff>
    </xdr:from>
    <xdr:to>
      <xdr:col>72</xdr:col>
      <xdr:colOff>203200</xdr:colOff>
      <xdr:row>84</xdr:row>
      <xdr:rowOff>29210</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4401800" y="1437703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18415</xdr:rowOff>
    </xdr:from>
    <xdr:to>
      <xdr:col>73</xdr:col>
      <xdr:colOff>44450</xdr:colOff>
      <xdr:row>84</xdr:row>
      <xdr:rowOff>120650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5240000" y="14420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104775</xdr:rowOff>
    </xdr:from>
    <xdr:ext cx="762000" cy="259080"/>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4909800" y="145065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83</xdr:row>
      <xdr:rowOff>146685</xdr:rowOff>
    </xdr:from>
    <xdr:to>
      <xdr:col>68</xdr:col>
      <xdr:colOff>152400</xdr:colOff>
      <xdr:row>84</xdr:row>
      <xdr:rowOff>42545</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3512800" y="14377035"/>
          <a:ext cx="889000" cy="673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45085</xdr:rowOff>
    </xdr:from>
    <xdr:to>
      <xdr:col>68</xdr:col>
      <xdr:colOff>203200</xdr:colOff>
      <xdr:row>84</xdr:row>
      <xdr:rowOff>146685</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4351000" y="1444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132080</xdr:rowOff>
    </xdr:from>
    <xdr:ext cx="762000" cy="25463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020800" y="145338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95.2</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84</xdr:row>
      <xdr:rowOff>139065</xdr:rowOff>
    </xdr:from>
    <xdr:to>
      <xdr:col>64</xdr:col>
      <xdr:colOff>152400</xdr:colOff>
      <xdr:row>85</xdr:row>
      <xdr:rowOff>69215</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3462000" y="14540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53975</xdr:rowOff>
    </xdr:from>
    <xdr:ext cx="762000" cy="25463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3131800" y="1462722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95.9</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83</xdr:row>
      <xdr:rowOff>135890</xdr:rowOff>
    </xdr:from>
    <xdr:to>
      <xdr:col>81</xdr:col>
      <xdr:colOff>95250</xdr:colOff>
      <xdr:row>84</xdr:row>
      <xdr:rowOff>66040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967200" y="1436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152400</xdr:rowOff>
    </xdr:from>
    <xdr:ext cx="762000" cy="259080"/>
    <xdr:sp macro="" textlink="">
      <xdr:nvSpPr>
        <xdr:cNvPr id="273" name="給与水準   （国との比較）該当値テキスト">
          <a:extLst>
            <a:ext uri="{FF2B5EF4-FFF2-40B4-BE49-F238E27FC236}">
              <a16:creationId xmlns:a16="http://schemas.microsoft.com/office/drawing/2014/main" id="{00000000-0008-0000-0300-000011010000}"/>
            </a:ext>
          </a:extLst>
        </xdr:cNvPr>
        <xdr:cNvSpPr txBox="1"/>
      </xdr:nvSpPr>
      <xdr:spPr>
        <a:xfrm>
          <a:off x="17106900" y="14211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83</xdr:row>
      <xdr:rowOff>69215</xdr:rowOff>
    </xdr:from>
    <xdr:to>
      <xdr:col>77</xdr:col>
      <xdr:colOff>95250</xdr:colOff>
      <xdr:row>83</xdr:row>
      <xdr:rowOff>170815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129000" y="1429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9525</xdr:rowOff>
    </xdr:from>
    <xdr:ext cx="736600" cy="25463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798800" y="1406842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94.1</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83</xdr:row>
      <xdr:rowOff>149860</xdr:rowOff>
    </xdr:from>
    <xdr:to>
      <xdr:col>73</xdr:col>
      <xdr:colOff>44450</xdr:colOff>
      <xdr:row>84</xdr:row>
      <xdr:rowOff>80010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5240000" y="14380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90170</xdr:rowOff>
    </xdr:from>
    <xdr:ext cx="762000" cy="259080"/>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909800" y="14149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94.7</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83</xdr:row>
      <xdr:rowOff>95885</xdr:rowOff>
    </xdr:from>
    <xdr:to>
      <xdr:col>68</xdr:col>
      <xdr:colOff>203200</xdr:colOff>
      <xdr:row>84</xdr:row>
      <xdr:rowOff>26035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4351000" y="14326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36195</xdr:rowOff>
    </xdr:from>
    <xdr:ext cx="762000" cy="259080"/>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020800" y="14095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83</xdr:row>
      <xdr:rowOff>163195</xdr:rowOff>
    </xdr:from>
    <xdr:to>
      <xdr:col>64</xdr:col>
      <xdr:colOff>152400</xdr:colOff>
      <xdr:row>84</xdr:row>
      <xdr:rowOff>93345</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3462000" y="14393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103505</xdr:rowOff>
    </xdr:from>
    <xdr:ext cx="762000" cy="259080"/>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131800" y="141624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94.8</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4800"/>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346430" y="9188450"/>
          <a:ext cx="226314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6555" cy="354330"/>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5736570" y="9163050"/>
          <a:ext cx="1646555" cy="3543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[23.55</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令和元年までは、</a:t>
          </a:r>
          <a:r>
            <a:rPr kumimoji="1" lang="ja-JP" altLang="ja-JP" sz="1100">
              <a:solidFill>
                <a:schemeClr val="dk1"/>
              </a:solidFill>
              <a:effectLst/>
              <a:latin typeface="+mn-lt"/>
              <a:ea typeface="+mn-ea"/>
              <a:cs typeface="+mn-cs"/>
            </a:rPr>
            <a:t>類似団体平均値と比較して大幅に乖離して</a:t>
          </a:r>
          <a:r>
            <a:rPr kumimoji="1" lang="ja-JP" altLang="en-US" sz="1100">
              <a:solidFill>
                <a:schemeClr val="dk1"/>
              </a:solidFill>
              <a:effectLst/>
              <a:latin typeface="+mn-lt"/>
              <a:ea typeface="+mn-ea"/>
              <a:cs typeface="+mn-cs"/>
            </a:rPr>
            <a:t>いたが、現在はほぼ同水準になっている</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の合併時に職員数は増大し、その後は定員管理適正化計画により退職者は数十名、新規採用者は必要最小限に抑制し、職員数は減少傾向にある。しかしながら、総合支所方式を採用している点や広大な面積に集落が散在し地理的に非効率な条件も重なるなど、ある程度の職員の確保が必要であり職員数の削減には限度もある。</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職員の年齢層のバランス等も考慮し住民サービスの低下に繋がらないよう適正な定員管理に努めていく</a:t>
          </a:r>
          <a:r>
            <a:rPr kumimoji="1" lang="ja-JP" altLang="en-US" sz="1100">
              <a:solidFill>
                <a:schemeClr val="dk1"/>
              </a:solidFill>
              <a:effectLst/>
              <a:latin typeface="+mn-lt"/>
              <a:ea typeface="+mn-ea"/>
              <a:cs typeface="+mn-cs"/>
            </a:rPr>
            <a:t>。</a:t>
          </a:r>
          <a:endParaRPr kumimoji="1" lang="ja-JP" altLang="en-US" sz="1300">
            <a:latin typeface="ＭＳ Ｐゴシック"/>
            <a:ea typeface="ＭＳ Ｐゴシック"/>
          </a:endParaRPr>
        </a:p>
      </xdr:txBody>
    </xdr:sp>
    <xdr:clientData/>
  </xdr:twoCellAnchor>
  <xdr:oneCellAnchor>
    <xdr:from>
      <xdr:col>61</xdr:col>
      <xdr:colOff>6350</xdr:colOff>
      <xdr:row>54</xdr:row>
      <xdr:rowOff>139700</xdr:rowOff>
    </xdr:from>
    <xdr:ext cx="349885" cy="22542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463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859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112395</xdr:rowOff>
    </xdr:from>
    <xdr:to>
      <xdr:col>85</xdr:col>
      <xdr:colOff>95250</xdr:colOff>
      <xdr:row>67</xdr:row>
      <xdr:rowOff>112395</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141605</xdr:rowOff>
    </xdr:from>
    <xdr:ext cx="762000" cy="259080"/>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52705</xdr:rowOff>
    </xdr:from>
    <xdr:to>
      <xdr:col>85</xdr:col>
      <xdr:colOff>95250</xdr:colOff>
      <xdr:row>65</xdr:row>
      <xdr:rowOff>52705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81915</xdr:rowOff>
    </xdr:from>
    <xdr:ext cx="762000" cy="259080"/>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22860</xdr:rowOff>
    </xdr:from>
    <xdr:ext cx="762000" cy="259080"/>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60</xdr:row>
      <xdr:rowOff>106045</xdr:rowOff>
    </xdr:from>
    <xdr:to>
      <xdr:col>85</xdr:col>
      <xdr:colOff>95250</xdr:colOff>
      <xdr:row>60</xdr:row>
      <xdr:rowOff>106045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135255</xdr:rowOff>
    </xdr:from>
    <xdr:ext cx="762000" cy="25463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2508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58</xdr:row>
      <xdr:rowOff>46355</xdr:rowOff>
    </xdr:from>
    <xdr:to>
      <xdr:col>85</xdr:col>
      <xdr:colOff>95250</xdr:colOff>
      <xdr:row>58</xdr:row>
      <xdr:rowOff>46355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75565</xdr:rowOff>
    </xdr:from>
    <xdr:ext cx="762000" cy="25463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8482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id="{00000000-0008-0000-0300-000035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139700</xdr:rowOff>
    </xdr:from>
    <xdr:to>
      <xdr:col>81</xdr:col>
      <xdr:colOff>44450</xdr:colOff>
      <xdr:row>66</xdr:row>
      <xdr:rowOff>42545</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flipV="1">
          <a:off x="17018000" y="10255250"/>
          <a:ext cx="0" cy="11029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14605</xdr:rowOff>
    </xdr:from>
    <xdr:ext cx="762000" cy="259080"/>
    <xdr:sp macro="" textlink="">
      <xdr:nvSpPr>
        <xdr:cNvPr id="311" name="定員管理の状況最小値テキスト">
          <a:extLst>
            <a:ext uri="{FF2B5EF4-FFF2-40B4-BE49-F238E27FC236}">
              <a16:creationId xmlns:a16="http://schemas.microsoft.com/office/drawing/2014/main" id="{00000000-0008-0000-0300-000037010000}"/>
            </a:ext>
          </a:extLst>
        </xdr:cNvPr>
        <xdr:cNvSpPr txBox="1"/>
      </xdr:nvSpPr>
      <xdr:spPr>
        <a:xfrm>
          <a:off x="17106900" y="11330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68.01</a:t>
          </a:r>
          <a:endParaRPr kumimoji="1" lang="ja-JP" altLang="en-US" sz="1000" b="1">
            <a:latin typeface="ＭＳ Ｐゴシック"/>
            <a:ea typeface="ＭＳ Ｐゴシック"/>
          </a:endParaRPr>
        </a:p>
      </xdr:txBody>
    </xdr:sp>
    <xdr:clientData/>
  </xdr:oneCellAnchor>
  <xdr:twoCellAnchor>
    <xdr:from>
      <xdr:col>80</xdr:col>
      <xdr:colOff>165100</xdr:colOff>
      <xdr:row>66</xdr:row>
      <xdr:rowOff>42545</xdr:rowOff>
    </xdr:from>
    <xdr:to>
      <xdr:col>81</xdr:col>
      <xdr:colOff>133350</xdr:colOff>
      <xdr:row>66</xdr:row>
      <xdr:rowOff>42545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6929100" y="11358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54610</xdr:rowOff>
    </xdr:from>
    <xdr:ext cx="762000" cy="254635"/>
    <xdr:sp macro="" textlink="">
      <xdr:nvSpPr>
        <xdr:cNvPr id="313" name="定員管理の状況最大値テキスト">
          <a:extLst>
            <a:ext uri="{FF2B5EF4-FFF2-40B4-BE49-F238E27FC236}">
              <a16:creationId xmlns:a16="http://schemas.microsoft.com/office/drawing/2014/main" id="{00000000-0008-0000-0300-000039010000}"/>
            </a:ext>
          </a:extLst>
        </xdr:cNvPr>
        <xdr:cNvSpPr txBox="1"/>
      </xdr:nvSpPr>
      <xdr:spPr>
        <a:xfrm>
          <a:off x="17106900" y="999871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13.17</a:t>
          </a:r>
          <a:endParaRPr kumimoji="1" lang="ja-JP" altLang="en-US" sz="1000" b="1">
            <a:latin typeface="ＭＳ Ｐゴシック"/>
            <a:ea typeface="ＭＳ Ｐゴシック"/>
          </a:endParaRPr>
        </a:p>
      </xdr:txBody>
    </xdr:sp>
    <xdr:clientData/>
  </xdr:oneCellAnchor>
  <xdr:twoCellAnchor>
    <xdr:from>
      <xdr:col>80</xdr:col>
      <xdr:colOff>165100</xdr:colOff>
      <xdr:row>59</xdr:row>
      <xdr:rowOff>139700</xdr:rowOff>
    </xdr:from>
    <xdr:to>
      <xdr:col>81</xdr:col>
      <xdr:colOff>133350</xdr:colOff>
      <xdr:row>59</xdr:row>
      <xdr:rowOff>139700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0255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153035</xdr:rowOff>
    </xdr:from>
    <xdr:to>
      <xdr:col>81</xdr:col>
      <xdr:colOff>44450</xdr:colOff>
      <xdr:row>61</xdr:row>
      <xdr:rowOff>6350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179800" y="10440035"/>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105410</xdr:rowOff>
    </xdr:from>
    <xdr:ext cx="762000" cy="259080"/>
    <xdr:sp macro="" textlink="">
      <xdr:nvSpPr>
        <xdr:cNvPr id="316" name="定員管理の状況平均値テキスト">
          <a:extLst>
            <a:ext uri="{FF2B5EF4-FFF2-40B4-BE49-F238E27FC236}">
              <a16:creationId xmlns:a16="http://schemas.microsoft.com/office/drawing/2014/main" id="{00000000-0008-0000-0300-00003C010000}"/>
            </a:ext>
          </a:extLst>
        </xdr:cNvPr>
        <xdr:cNvSpPr txBox="1"/>
      </xdr:nvSpPr>
      <xdr:spPr>
        <a:xfrm>
          <a:off x="17106900" y="102209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21.68</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60</xdr:row>
      <xdr:rowOff>88900</xdr:rowOff>
    </xdr:from>
    <xdr:to>
      <xdr:col>81</xdr:col>
      <xdr:colOff>95250</xdr:colOff>
      <xdr:row>61</xdr:row>
      <xdr:rowOff>19050</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6967200" y="1037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153035</xdr:rowOff>
    </xdr:from>
    <xdr:to>
      <xdr:col>77</xdr:col>
      <xdr:colOff>44450</xdr:colOff>
      <xdr:row>60</xdr:row>
      <xdr:rowOff>156210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flipV="1">
          <a:off x="15290800" y="1044003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74930</xdr:rowOff>
    </xdr:from>
    <xdr:to>
      <xdr:col>77</xdr:col>
      <xdr:colOff>95250</xdr:colOff>
      <xdr:row>61</xdr:row>
      <xdr:rowOff>5080</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129000" y="1036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15240</xdr:rowOff>
    </xdr:from>
    <xdr:ext cx="736600" cy="259080"/>
    <xdr:sp macro="" textlink="">
      <xdr:nvSpPr>
        <xdr:cNvPr id="320" name="テキスト ボックス 319">
          <a:extLst>
            <a:ext uri="{FF2B5EF4-FFF2-40B4-BE49-F238E27FC236}">
              <a16:creationId xmlns:a16="http://schemas.microsoft.com/office/drawing/2014/main" id="{00000000-0008-0000-0300-000040010000}"/>
            </a:ext>
          </a:extLst>
        </xdr:cNvPr>
        <xdr:cNvSpPr txBox="1"/>
      </xdr:nvSpPr>
      <xdr:spPr>
        <a:xfrm>
          <a:off x="15798800" y="101307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60</xdr:row>
      <xdr:rowOff>156210</xdr:rowOff>
    </xdr:from>
    <xdr:to>
      <xdr:col>72</xdr:col>
      <xdr:colOff>203200</xdr:colOff>
      <xdr:row>60</xdr:row>
      <xdr:rowOff>168910</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flipV="1">
          <a:off x="14401800" y="1044321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48260</xdr:rowOff>
    </xdr:from>
    <xdr:to>
      <xdr:col>73</xdr:col>
      <xdr:colOff>44450</xdr:colOff>
      <xdr:row>60</xdr:row>
      <xdr:rowOff>149860</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52400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160020</xdr:rowOff>
    </xdr:from>
    <xdr:ext cx="762000" cy="259080"/>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4909800" y="10104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19.65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60</xdr:row>
      <xdr:rowOff>156210</xdr:rowOff>
    </xdr:from>
    <xdr:to>
      <xdr:col>68</xdr:col>
      <xdr:colOff>152400</xdr:colOff>
      <xdr:row>60</xdr:row>
      <xdr:rowOff>168910</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3512800" y="1044321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40640</xdr:rowOff>
    </xdr:from>
    <xdr:to>
      <xdr:col>68</xdr:col>
      <xdr:colOff>203200</xdr:colOff>
      <xdr:row>60</xdr:row>
      <xdr:rowOff>141605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4351000" y="103276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151765</xdr:rowOff>
    </xdr:from>
    <xdr:ext cx="762000" cy="259080"/>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020800" y="100958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19.26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60</xdr:row>
      <xdr:rowOff>59690</xdr:rowOff>
    </xdr:from>
    <xdr:to>
      <xdr:col>64</xdr:col>
      <xdr:colOff>152400</xdr:colOff>
      <xdr:row>60</xdr:row>
      <xdr:rowOff>161290</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3462000" y="1034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171450</xdr:rowOff>
    </xdr:from>
    <xdr:ext cx="762000" cy="259080"/>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3131800" y="10115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20.23</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463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68021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463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963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463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074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463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185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463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296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60</xdr:row>
      <xdr:rowOff>126365</xdr:rowOff>
    </xdr:from>
    <xdr:to>
      <xdr:col>81</xdr:col>
      <xdr:colOff>95250</xdr:colOff>
      <xdr:row>61</xdr:row>
      <xdr:rowOff>56515</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6967200" y="1041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98425</xdr:rowOff>
    </xdr:from>
    <xdr:ext cx="762000" cy="254635"/>
    <xdr:sp macro="" textlink="">
      <xdr:nvSpPr>
        <xdr:cNvPr id="335" name="定員管理の状況該当値テキスト">
          <a:extLst>
            <a:ext uri="{FF2B5EF4-FFF2-40B4-BE49-F238E27FC236}">
              <a16:creationId xmlns:a16="http://schemas.microsoft.com/office/drawing/2014/main" id="{00000000-0008-0000-0300-00004F010000}"/>
            </a:ext>
          </a:extLst>
        </xdr:cNvPr>
        <xdr:cNvSpPr txBox="1"/>
      </xdr:nvSpPr>
      <xdr:spPr>
        <a:xfrm>
          <a:off x="17106900" y="1038542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23.55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60</xdr:row>
      <xdr:rowOff>102235</xdr:rowOff>
    </xdr:from>
    <xdr:to>
      <xdr:col>77</xdr:col>
      <xdr:colOff>95250</xdr:colOff>
      <xdr:row>61</xdr:row>
      <xdr:rowOff>32385</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129000" y="10389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17780</xdr:rowOff>
    </xdr:from>
    <xdr:ext cx="736600" cy="25463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798800" y="1047623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22.34</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60</xdr:row>
      <xdr:rowOff>105410</xdr:rowOff>
    </xdr:from>
    <xdr:to>
      <xdr:col>73</xdr:col>
      <xdr:colOff>44450</xdr:colOff>
      <xdr:row>61</xdr:row>
      <xdr:rowOff>35560</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5240000" y="1039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20320</xdr:rowOff>
    </xdr:from>
    <xdr:ext cx="762000" cy="25463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909800" y="1047877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60</xdr:row>
      <xdr:rowOff>118110</xdr:rowOff>
    </xdr:from>
    <xdr:to>
      <xdr:col>68</xdr:col>
      <xdr:colOff>203200</xdr:colOff>
      <xdr:row>61</xdr:row>
      <xdr:rowOff>48260</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4351000" y="10405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33020</xdr:rowOff>
    </xdr:from>
    <xdr:ext cx="762000" cy="259080"/>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020800" y="10491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23.14</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60</xdr:row>
      <xdr:rowOff>105410</xdr:rowOff>
    </xdr:from>
    <xdr:to>
      <xdr:col>64</xdr:col>
      <xdr:colOff>152400</xdr:colOff>
      <xdr:row>61</xdr:row>
      <xdr:rowOff>35560</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3462000" y="1039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20320</xdr:rowOff>
    </xdr:from>
    <xdr:ext cx="762000" cy="25463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131800" y="1047877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22.52</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6555" cy="35877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407640" y="535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 2.3%]</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基準財政需要額算入率の高い地方債に限定した借入の実施及び、平成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年度からの継続的・計画的な繰上償還の効果もあり、類似団体平均を大きく下回っており健全な状態と言える。</a:t>
          </a:r>
          <a:endParaRPr lang="ja-JP" altLang="ja-JP" sz="1400">
            <a:effectLst/>
          </a:endParaRPr>
        </a:p>
        <a:p>
          <a:r>
            <a:rPr kumimoji="1" lang="ja-JP" altLang="ja-JP" sz="1100">
              <a:solidFill>
                <a:schemeClr val="dk1"/>
              </a:solidFill>
              <a:effectLst/>
              <a:latin typeface="+mn-lt"/>
              <a:ea typeface="+mn-ea"/>
              <a:cs typeface="+mn-cs"/>
            </a:rPr>
            <a:t>　しかし、今後学校再編の建替え工事等の大規模事業も控えており、比率が悪化することが予想されるが、今後も引き続き繰上償還を実施する計画であり、後年度を見据えた健全な財政運営に取り組む。</a:t>
          </a:r>
          <a:endParaRPr kumimoji="1" lang="ja-JP" altLang="en-US" sz="1300">
            <a:latin typeface="ＭＳ Ｐゴシック"/>
            <a:ea typeface="ＭＳ Ｐゴシック"/>
          </a:endParaRPr>
        </a:p>
      </xdr:txBody>
    </xdr:sp>
    <xdr:clientData/>
  </xdr:twoCellAnchor>
  <xdr:oneCellAnchor>
    <xdr:from>
      <xdr:col>61</xdr:col>
      <xdr:colOff>6350</xdr:colOff>
      <xdr:row>32</xdr:row>
      <xdr:rowOff>101600</xdr:rowOff>
    </xdr:from>
    <xdr:ext cx="298450" cy="224790"/>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132080</xdr:rowOff>
    </xdr:from>
    <xdr:to>
      <xdr:col>85</xdr:col>
      <xdr:colOff>95250</xdr:colOff>
      <xdr:row>45</xdr:row>
      <xdr:rowOff>132080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160655</xdr:rowOff>
    </xdr:from>
    <xdr:ext cx="762000" cy="259080"/>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129540</xdr:rowOff>
    </xdr:from>
    <xdr:to>
      <xdr:col>85</xdr:col>
      <xdr:colOff>95250</xdr:colOff>
      <xdr:row>43</xdr:row>
      <xdr:rowOff>129540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158750</xdr:rowOff>
    </xdr:from>
    <xdr:ext cx="762000" cy="25908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41</xdr:row>
      <xdr:rowOff>127635</xdr:rowOff>
    </xdr:from>
    <xdr:to>
      <xdr:col>85</xdr:col>
      <xdr:colOff>95250</xdr:colOff>
      <xdr:row>41</xdr:row>
      <xdr:rowOff>127635</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156845</xdr:rowOff>
    </xdr:from>
    <xdr:ext cx="762000" cy="25463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148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39</xdr:row>
      <xdr:rowOff>126365</xdr:rowOff>
    </xdr:from>
    <xdr:to>
      <xdr:col>85</xdr:col>
      <xdr:colOff>95250</xdr:colOff>
      <xdr:row>39</xdr:row>
      <xdr:rowOff>126365</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155575</xdr:rowOff>
    </xdr:from>
    <xdr:ext cx="762000" cy="25463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7067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37</xdr:row>
      <xdr:rowOff>124460</xdr:rowOff>
    </xdr:from>
    <xdr:to>
      <xdr:col>85</xdr:col>
      <xdr:colOff>95250</xdr:colOff>
      <xdr:row>37</xdr:row>
      <xdr:rowOff>124460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153670</xdr:rowOff>
    </xdr:from>
    <xdr:ext cx="762000" cy="259080"/>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35</xdr:row>
      <xdr:rowOff>122555</xdr:rowOff>
    </xdr:from>
    <xdr:to>
      <xdr:col>85</xdr:col>
      <xdr:colOff>95250</xdr:colOff>
      <xdr:row>35</xdr:row>
      <xdr:rowOff>122555</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2" name="公債費負担の状況グラフ枠">
          <a:extLst>
            <a:ext uri="{FF2B5EF4-FFF2-40B4-BE49-F238E27FC236}">
              <a16:creationId xmlns:a16="http://schemas.microsoft.com/office/drawing/2014/main" id="{00000000-0008-0000-0300-000074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137160</xdr:rowOff>
    </xdr:from>
    <xdr:to>
      <xdr:col>81</xdr:col>
      <xdr:colOff>44450</xdr:colOff>
      <xdr:row>44</xdr:row>
      <xdr:rowOff>61595</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flipV="1">
          <a:off x="17018000" y="6309360"/>
          <a:ext cx="0" cy="12960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33655</xdr:rowOff>
    </xdr:from>
    <xdr:ext cx="762000" cy="258445"/>
    <xdr:sp macro="" textlink="">
      <xdr:nvSpPr>
        <xdr:cNvPr id="374" name="公債費負担の状況最小値テキスト">
          <a:extLst>
            <a:ext uri="{FF2B5EF4-FFF2-40B4-BE49-F238E27FC236}">
              <a16:creationId xmlns:a16="http://schemas.microsoft.com/office/drawing/2014/main" id="{00000000-0008-0000-0300-000076010000}"/>
            </a:ext>
          </a:extLst>
        </xdr:cNvPr>
        <xdr:cNvSpPr txBox="1"/>
      </xdr:nvSpPr>
      <xdr:spPr>
        <a:xfrm>
          <a:off x="17106900" y="7577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dr:col>80</xdr:col>
      <xdr:colOff>165100</xdr:colOff>
      <xdr:row>44</xdr:row>
      <xdr:rowOff>61595</xdr:rowOff>
    </xdr:from>
    <xdr:to>
      <xdr:col>81</xdr:col>
      <xdr:colOff>133350</xdr:colOff>
      <xdr:row>44</xdr:row>
      <xdr:rowOff>61595</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7605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52070</xdr:rowOff>
    </xdr:from>
    <xdr:ext cx="762000" cy="254635"/>
    <xdr:sp macro="" textlink="">
      <xdr:nvSpPr>
        <xdr:cNvPr id="376" name="公債費負担の状況最大値テキスト">
          <a:extLst>
            <a:ext uri="{FF2B5EF4-FFF2-40B4-BE49-F238E27FC236}">
              <a16:creationId xmlns:a16="http://schemas.microsoft.com/office/drawing/2014/main" id="{00000000-0008-0000-0300-000078010000}"/>
            </a:ext>
          </a:extLst>
        </xdr:cNvPr>
        <xdr:cNvSpPr txBox="1"/>
      </xdr:nvSpPr>
      <xdr:spPr>
        <a:xfrm>
          <a:off x="17106900" y="605282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2.3</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137160</xdr:rowOff>
    </xdr:from>
    <xdr:to>
      <xdr:col>81</xdr:col>
      <xdr:colOff>133350</xdr:colOff>
      <xdr:row>36</xdr:row>
      <xdr:rowOff>137160</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6929100" y="6309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137160</xdr:rowOff>
    </xdr:from>
    <xdr:to>
      <xdr:col>81</xdr:col>
      <xdr:colOff>44450</xdr:colOff>
      <xdr:row>37</xdr:row>
      <xdr:rowOff>6985</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flipV="1">
          <a:off x="16179800" y="6309360"/>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157480</xdr:rowOff>
    </xdr:from>
    <xdr:ext cx="762000" cy="254635"/>
    <xdr:sp macro="" textlink="">
      <xdr:nvSpPr>
        <xdr:cNvPr id="379" name="公債費負担の状況平均値テキスト">
          <a:extLst>
            <a:ext uri="{FF2B5EF4-FFF2-40B4-BE49-F238E27FC236}">
              <a16:creationId xmlns:a16="http://schemas.microsoft.com/office/drawing/2014/main" id="{00000000-0008-0000-0300-00007B010000}"/>
            </a:ext>
          </a:extLst>
        </xdr:cNvPr>
        <xdr:cNvSpPr txBox="1"/>
      </xdr:nvSpPr>
      <xdr:spPr>
        <a:xfrm>
          <a:off x="17106900" y="684403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40</xdr:row>
      <xdr:rowOff>13970</xdr:rowOff>
    </xdr:from>
    <xdr:to>
      <xdr:col>81</xdr:col>
      <xdr:colOff>95250</xdr:colOff>
      <xdr:row>40</xdr:row>
      <xdr:rowOff>115570</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967200" y="687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6985</xdr:rowOff>
    </xdr:from>
    <xdr:to>
      <xdr:col>77</xdr:col>
      <xdr:colOff>44450</xdr:colOff>
      <xdr:row>37</xdr:row>
      <xdr:rowOff>103505</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5290800" y="6350635"/>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20955</xdr:rowOff>
    </xdr:from>
    <xdr:to>
      <xdr:col>77</xdr:col>
      <xdr:colOff>95250</xdr:colOff>
      <xdr:row>40</xdr:row>
      <xdr:rowOff>122555</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6129000" y="6878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107315</xdr:rowOff>
    </xdr:from>
    <xdr:ext cx="736600" cy="259080"/>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5798800" y="69653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37</xdr:row>
      <xdr:rowOff>103505</xdr:rowOff>
    </xdr:from>
    <xdr:to>
      <xdr:col>72</xdr:col>
      <xdr:colOff>203200</xdr:colOff>
      <xdr:row>38</xdr:row>
      <xdr:rowOff>29210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4401800" y="6447155"/>
          <a:ext cx="889000" cy="97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165100</xdr:rowOff>
    </xdr:from>
    <xdr:to>
      <xdr:col>73</xdr:col>
      <xdr:colOff>44450</xdr:colOff>
      <xdr:row>40</xdr:row>
      <xdr:rowOff>95250</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5240000" y="685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80010</xdr:rowOff>
    </xdr:from>
    <xdr:ext cx="762000" cy="259080"/>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909800" y="6938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38</xdr:row>
      <xdr:rowOff>29210</xdr:rowOff>
    </xdr:from>
    <xdr:to>
      <xdr:col>68</xdr:col>
      <xdr:colOff>152400</xdr:colOff>
      <xdr:row>38</xdr:row>
      <xdr:rowOff>49530</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3512800" y="654431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151130</xdr:rowOff>
    </xdr:from>
    <xdr:to>
      <xdr:col>68</xdr:col>
      <xdr:colOff>203200</xdr:colOff>
      <xdr:row>40</xdr:row>
      <xdr:rowOff>81280</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43510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66040</xdr:rowOff>
    </xdr:from>
    <xdr:ext cx="762000" cy="25463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020800" y="692404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39</xdr:row>
      <xdr:rowOff>130175</xdr:rowOff>
    </xdr:from>
    <xdr:to>
      <xdr:col>64</xdr:col>
      <xdr:colOff>152400</xdr:colOff>
      <xdr:row>40</xdr:row>
      <xdr:rowOff>60325</xdr:rowOff>
    </xdr:to>
    <xdr:sp macro="" textlink="">
      <xdr:nvSpPr>
        <xdr:cNvPr id="390" name="フローチャート: 判断 389">
          <a:extLst>
            <a:ext uri="{FF2B5EF4-FFF2-40B4-BE49-F238E27FC236}">
              <a16:creationId xmlns:a16="http://schemas.microsoft.com/office/drawing/2014/main" id="{00000000-0008-0000-0300-000086010000}"/>
            </a:ext>
          </a:extLst>
        </xdr:cNvPr>
        <xdr:cNvSpPr/>
      </xdr:nvSpPr>
      <xdr:spPr>
        <a:xfrm>
          <a:off x="13462000" y="681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45085</xdr:rowOff>
    </xdr:from>
    <xdr:ext cx="762000" cy="2584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3131800" y="69030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36</xdr:row>
      <xdr:rowOff>86360</xdr:rowOff>
    </xdr:from>
    <xdr:to>
      <xdr:col>81</xdr:col>
      <xdr:colOff>95250</xdr:colOff>
      <xdr:row>37</xdr:row>
      <xdr:rowOff>16510</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967200" y="625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7620</xdr:rowOff>
    </xdr:from>
    <xdr:ext cx="762000" cy="254635"/>
    <xdr:sp macro="" textlink="">
      <xdr:nvSpPr>
        <xdr:cNvPr id="398" name="公債費負担の状況該当値テキスト">
          <a:extLst>
            <a:ext uri="{FF2B5EF4-FFF2-40B4-BE49-F238E27FC236}">
              <a16:creationId xmlns:a16="http://schemas.microsoft.com/office/drawing/2014/main" id="{00000000-0008-0000-0300-00008E010000}"/>
            </a:ext>
          </a:extLst>
        </xdr:cNvPr>
        <xdr:cNvSpPr txBox="1"/>
      </xdr:nvSpPr>
      <xdr:spPr>
        <a:xfrm>
          <a:off x="17106900" y="617982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2.3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36</xdr:row>
      <xdr:rowOff>127635</xdr:rowOff>
    </xdr:from>
    <xdr:to>
      <xdr:col>77</xdr:col>
      <xdr:colOff>95250</xdr:colOff>
      <xdr:row>37</xdr:row>
      <xdr:rowOff>57785</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6129000" y="629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67945</xdr:rowOff>
    </xdr:from>
    <xdr:ext cx="736600" cy="2584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798800" y="606869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37</xdr:row>
      <xdr:rowOff>52705</xdr:rowOff>
    </xdr:from>
    <xdr:to>
      <xdr:col>73</xdr:col>
      <xdr:colOff>44450</xdr:colOff>
      <xdr:row>37</xdr:row>
      <xdr:rowOff>154940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5240000" y="63963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164465</xdr:rowOff>
    </xdr:from>
    <xdr:ext cx="762000" cy="259080"/>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909800" y="6165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0.3</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37</xdr:row>
      <xdr:rowOff>149225</xdr:rowOff>
    </xdr:from>
    <xdr:to>
      <xdr:col>68</xdr:col>
      <xdr:colOff>203200</xdr:colOff>
      <xdr:row>38</xdr:row>
      <xdr:rowOff>79375</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4351000" y="649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89535</xdr:rowOff>
    </xdr:from>
    <xdr:ext cx="762000" cy="25463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4020800" y="626173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37</xdr:row>
      <xdr:rowOff>170180</xdr:rowOff>
    </xdr:from>
    <xdr:to>
      <xdr:col>64</xdr:col>
      <xdr:colOff>152400</xdr:colOff>
      <xdr:row>38</xdr:row>
      <xdr:rowOff>100330</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3462000" y="651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110490</xdr:rowOff>
    </xdr:from>
    <xdr:ext cx="762000" cy="25463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131800" y="62826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6555" cy="35877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5324455" y="154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将来負担比率はマイナスであり類似団体内順位は</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位となっており、昨年度と比較すると0.5ポイント増となっているが依然として低い水準を維持している。</a:t>
          </a:r>
          <a:endParaRPr lang="ja-JP" altLang="ja-JP" sz="1400">
            <a:effectLst/>
          </a:endParaRPr>
        </a:p>
        <a:p>
          <a:r>
            <a:rPr kumimoji="1" lang="ja-JP" altLang="ja-JP" sz="1100">
              <a:solidFill>
                <a:schemeClr val="dk1"/>
              </a:solidFill>
              <a:effectLst/>
              <a:latin typeface="+mn-lt"/>
              <a:ea typeface="+mn-ea"/>
              <a:cs typeface="+mn-cs"/>
            </a:rPr>
            <a:t>　今後も、継続して地方債の新規発行の抑制と計画的な繰上償還を実施し、基金の適正な運用に努めていく。</a:t>
          </a:r>
          <a:endParaRPr kumimoji="1" lang="ja-JP" altLang="en-US" sz="1300">
            <a:latin typeface="ＭＳ Ｐゴシック"/>
            <a:ea typeface="ＭＳ Ｐゴシック"/>
          </a:endParaRPr>
        </a:p>
      </xdr:txBody>
    </xdr:sp>
    <xdr:clientData/>
  </xdr:twoCellAnchor>
  <xdr:oneCellAnchor>
    <xdr:from>
      <xdr:col>61</xdr:col>
      <xdr:colOff>6350</xdr:colOff>
      <xdr:row>10</xdr:row>
      <xdr:rowOff>63500</xdr:rowOff>
    </xdr:from>
    <xdr:ext cx="298450" cy="220980"/>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788900" y="1778000"/>
          <a:ext cx="29845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36195</xdr:rowOff>
    </xdr:from>
    <xdr:to>
      <xdr:col>85</xdr:col>
      <xdr:colOff>95250</xdr:colOff>
      <xdr:row>23</xdr:row>
      <xdr:rowOff>36195</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65405</xdr:rowOff>
    </xdr:from>
    <xdr:ext cx="762000" cy="25463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8373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20</xdr:row>
      <xdr:rowOff>147955</xdr:rowOff>
    </xdr:from>
    <xdr:to>
      <xdr:col>85</xdr:col>
      <xdr:colOff>95250</xdr:colOff>
      <xdr:row>20</xdr:row>
      <xdr:rowOff>147955</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6350</xdr:rowOff>
    </xdr:from>
    <xdr:ext cx="762000" cy="25463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4353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118110</xdr:rowOff>
    </xdr:from>
    <xdr:ext cx="762000" cy="259080"/>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61</xdr:col>
      <xdr:colOff>44450</xdr:colOff>
      <xdr:row>16</xdr:row>
      <xdr:rowOff>29845</xdr:rowOff>
    </xdr:from>
    <xdr:to>
      <xdr:col>85</xdr:col>
      <xdr:colOff>95250</xdr:colOff>
      <xdr:row>16</xdr:row>
      <xdr:rowOff>29845</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59055</xdr:rowOff>
    </xdr:from>
    <xdr:ext cx="762000" cy="259080"/>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141605</xdr:rowOff>
    </xdr:from>
    <xdr:to>
      <xdr:col>85</xdr:col>
      <xdr:colOff>95250</xdr:colOff>
      <xdr:row>13</xdr:row>
      <xdr:rowOff>141605</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170815</xdr:rowOff>
    </xdr:from>
    <xdr:ext cx="762000" cy="2584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a:extLst>
            <a:ext uri="{FF2B5EF4-FFF2-40B4-BE49-F238E27FC236}">
              <a16:creationId xmlns:a16="http://schemas.microsoft.com/office/drawing/2014/main" id="{00000000-0008-0000-0300-0000B2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141605</xdr:rowOff>
    </xdr:from>
    <xdr:to>
      <xdr:col>81</xdr:col>
      <xdr:colOff>44450</xdr:colOff>
      <xdr:row>23</xdr:row>
      <xdr:rowOff>58420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flipV="1">
          <a:off x="17018000" y="2370455"/>
          <a:ext cx="0" cy="16313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30480</xdr:rowOff>
    </xdr:from>
    <xdr:ext cx="762000" cy="254635"/>
    <xdr:sp macro="" textlink="">
      <xdr:nvSpPr>
        <xdr:cNvPr id="436" name="将来負担の状況最小値テキスト">
          <a:extLst>
            <a:ext uri="{FF2B5EF4-FFF2-40B4-BE49-F238E27FC236}">
              <a16:creationId xmlns:a16="http://schemas.microsoft.com/office/drawing/2014/main" id="{00000000-0008-0000-0300-0000B4010000}"/>
            </a:ext>
          </a:extLst>
        </xdr:cNvPr>
        <xdr:cNvSpPr txBox="1"/>
      </xdr:nvSpPr>
      <xdr:spPr>
        <a:xfrm>
          <a:off x="17106900" y="397383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81.1</a:t>
          </a:r>
          <a:endParaRPr kumimoji="1" lang="ja-JP" altLang="en-US" sz="1000" b="1">
            <a:latin typeface="ＭＳ Ｐゴシック"/>
            <a:ea typeface="ＭＳ Ｐゴシック"/>
          </a:endParaRPr>
        </a:p>
      </xdr:txBody>
    </xdr:sp>
    <xdr:clientData/>
  </xdr:oneCellAnchor>
  <xdr:twoCellAnchor>
    <xdr:from>
      <xdr:col>80</xdr:col>
      <xdr:colOff>165100</xdr:colOff>
      <xdr:row>23</xdr:row>
      <xdr:rowOff>58420</xdr:rowOff>
    </xdr:from>
    <xdr:to>
      <xdr:col>81</xdr:col>
      <xdr:colOff>133350</xdr:colOff>
      <xdr:row>23</xdr:row>
      <xdr:rowOff>58420</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4001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6350</xdr:rowOff>
    </xdr:from>
    <xdr:ext cx="762000" cy="254635"/>
    <xdr:sp macro="" textlink="">
      <xdr:nvSpPr>
        <xdr:cNvPr id="438" name="将来負担の状況最大値テキスト">
          <a:extLst>
            <a:ext uri="{FF2B5EF4-FFF2-40B4-BE49-F238E27FC236}">
              <a16:creationId xmlns:a16="http://schemas.microsoft.com/office/drawing/2014/main" id="{00000000-0008-0000-0300-0000B6010000}"/>
            </a:ext>
          </a:extLst>
        </xdr:cNvPr>
        <xdr:cNvSpPr txBox="1"/>
      </xdr:nvSpPr>
      <xdr:spPr>
        <a:xfrm>
          <a:off x="17106900" y="20637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141605</xdr:rowOff>
    </xdr:from>
    <xdr:to>
      <xdr:col>81</xdr:col>
      <xdr:colOff>133350</xdr:colOff>
      <xdr:row>13</xdr:row>
      <xdr:rowOff>141605</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63500</xdr:rowOff>
    </xdr:from>
    <xdr:ext cx="762000" cy="254635"/>
    <xdr:sp macro="" textlink="">
      <xdr:nvSpPr>
        <xdr:cNvPr id="440" name="将来負担の状況平均値テキスト">
          <a:extLst>
            <a:ext uri="{FF2B5EF4-FFF2-40B4-BE49-F238E27FC236}">
              <a16:creationId xmlns:a16="http://schemas.microsoft.com/office/drawing/2014/main" id="{00000000-0008-0000-0300-0000B8010000}"/>
            </a:ext>
          </a:extLst>
        </xdr:cNvPr>
        <xdr:cNvSpPr txBox="1"/>
      </xdr:nvSpPr>
      <xdr:spPr>
        <a:xfrm>
          <a:off x="17106900" y="229235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90805</xdr:rowOff>
    </xdr:from>
    <xdr:to>
      <xdr:col>81</xdr:col>
      <xdr:colOff>95250</xdr:colOff>
      <xdr:row>14</xdr:row>
      <xdr:rowOff>20955</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90805</xdr:rowOff>
    </xdr:from>
    <xdr:to>
      <xdr:col>77</xdr:col>
      <xdr:colOff>95250</xdr:colOff>
      <xdr:row>14</xdr:row>
      <xdr:rowOff>20955</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31115</xdr:rowOff>
    </xdr:from>
    <xdr:ext cx="736600" cy="25463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5798800" y="208851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90805</xdr:rowOff>
    </xdr:from>
    <xdr:to>
      <xdr:col>73</xdr:col>
      <xdr:colOff>44450</xdr:colOff>
      <xdr:row>14</xdr:row>
      <xdr:rowOff>20955</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31115</xdr:rowOff>
    </xdr:from>
    <xdr:ext cx="762000" cy="25463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909800" y="20885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90805</xdr:rowOff>
    </xdr:from>
    <xdr:to>
      <xdr:col>68</xdr:col>
      <xdr:colOff>203200</xdr:colOff>
      <xdr:row>14</xdr:row>
      <xdr:rowOff>20955</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31115</xdr:rowOff>
    </xdr:from>
    <xdr:ext cx="762000" cy="25463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020800" y="20885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90805</xdr:rowOff>
    </xdr:from>
    <xdr:to>
      <xdr:col>64</xdr:col>
      <xdr:colOff>152400</xdr:colOff>
      <xdr:row>14</xdr:row>
      <xdr:rowOff>20955</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31115</xdr:rowOff>
    </xdr:from>
    <xdr:ext cx="762000" cy="25463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3131800" y="20885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1905" cy="25463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19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2025" cy="25463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20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2706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270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034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0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人件費に係る経常収支比率は、人事院勧告による人件費の増に伴い</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ポイント増加したが、類似団体は下回っている。しかし、今後も定員管理適正化計画に基づき、職員数や給与水準の適正化を図り、人件費の削減に努める。</a:t>
          </a:r>
          <a:endParaRPr kumimoji="1" lang="ja-JP" altLang="en-US" sz="1300">
            <a:latin typeface="ＭＳ Ｐゴシック"/>
            <a:ea typeface="ＭＳ Ｐゴシック"/>
          </a:endParaRPr>
        </a:p>
      </xdr:txBody>
    </xdr:sp>
    <xdr:clientData/>
  </xdr:twoCellAnchor>
  <xdr:oneCellAnchor>
    <xdr:from>
      <xdr:col>3</xdr:col>
      <xdr:colOff>123825</xdr:colOff>
      <xdr:row>29</xdr:row>
      <xdr:rowOff>107950</xdr:rowOff>
    </xdr:from>
    <xdr:ext cx="29400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3555" cy="25463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3810</xdr:rowOff>
    </xdr:from>
    <xdr:ext cx="503555" cy="25908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35.0</a:t>
          </a:r>
          <a:endParaRPr kumimoji="1" lang="ja-JP" altLang="en-US" sz="1000">
            <a:latin typeface="ＭＳ Ｐゴシック"/>
            <a:ea typeface="ＭＳ Ｐゴシック"/>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137160</xdr:rowOff>
    </xdr:from>
    <xdr:ext cx="503555" cy="25908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99060</xdr:rowOff>
    </xdr:from>
    <xdr:ext cx="503555" cy="25463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60960</xdr:rowOff>
    </xdr:from>
    <xdr:ext cx="503555" cy="25908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22860</xdr:rowOff>
    </xdr:from>
    <xdr:ext cx="503555" cy="25908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3555" cy="25463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146050</xdr:rowOff>
    </xdr:from>
    <xdr:to>
      <xdr:col>24</xdr:col>
      <xdr:colOff>25400</xdr:colOff>
      <xdr:row>40</xdr:row>
      <xdr:rowOff>149860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803900"/>
          <a:ext cx="0" cy="1203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121920</xdr:rowOff>
    </xdr:from>
    <xdr:ext cx="762000" cy="25463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7992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32.8</a:t>
          </a:r>
          <a:endParaRPr kumimoji="1" lang="ja-JP" altLang="en-US" sz="1000" b="1">
            <a:latin typeface="ＭＳ Ｐゴシック"/>
            <a:ea typeface="ＭＳ Ｐゴシック"/>
          </a:endParaRPr>
        </a:p>
      </xdr:txBody>
    </xdr:sp>
    <xdr:clientData/>
  </xdr:oneCellAnchor>
  <xdr:twoCellAnchor>
    <xdr:from>
      <xdr:col>23</xdr:col>
      <xdr:colOff>136525</xdr:colOff>
      <xdr:row>40</xdr:row>
      <xdr:rowOff>149860</xdr:rowOff>
    </xdr:from>
    <xdr:to>
      <xdr:col>24</xdr:col>
      <xdr:colOff>114300</xdr:colOff>
      <xdr:row>40</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07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60960</xdr:rowOff>
    </xdr:from>
    <xdr:ext cx="762000" cy="259080"/>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47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17.0</a:t>
          </a:r>
          <a:endParaRPr kumimoji="1" lang="ja-JP" altLang="en-US" sz="1000" b="1">
            <a:latin typeface="ＭＳ Ｐゴシック"/>
            <a:ea typeface="ＭＳ Ｐゴシック"/>
          </a:endParaRPr>
        </a:p>
      </xdr:txBody>
    </xdr:sp>
    <xdr:clientData/>
  </xdr:oneCellAnchor>
  <xdr:twoCellAnchor>
    <xdr:from>
      <xdr:col>23</xdr:col>
      <xdr:colOff>136525</xdr:colOff>
      <xdr:row>33</xdr:row>
      <xdr:rowOff>146050</xdr:rowOff>
    </xdr:from>
    <xdr:to>
      <xdr:col>24</xdr:col>
      <xdr:colOff>114300</xdr:colOff>
      <xdr:row>33</xdr:row>
      <xdr:rowOff>146050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803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165100</xdr:rowOff>
    </xdr:from>
    <xdr:to>
      <xdr:col>24</xdr:col>
      <xdr:colOff>25400</xdr:colOff>
      <xdr:row>37</xdr:row>
      <xdr:rowOff>24130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33730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139700</xdr:rowOff>
    </xdr:from>
    <xdr:ext cx="762000" cy="259080"/>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3119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167640</xdr:rowOff>
    </xdr:from>
    <xdr:to>
      <xdr:col>24</xdr:col>
      <xdr:colOff>76200</xdr:colOff>
      <xdr:row>37</xdr:row>
      <xdr:rowOff>97790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134620</xdr:rowOff>
    </xdr:from>
    <xdr:to>
      <xdr:col>19</xdr:col>
      <xdr:colOff>187325</xdr:colOff>
      <xdr:row>36</xdr:row>
      <xdr:rowOff>165100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30682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76200</xdr:rowOff>
    </xdr:from>
    <xdr:to>
      <xdr:col>20</xdr:col>
      <xdr:colOff>38100</xdr:colOff>
      <xdr:row>37</xdr:row>
      <xdr:rowOff>6350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16510</xdr:rowOff>
    </xdr:from>
    <xdr:ext cx="732155" cy="259080"/>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1726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23.5</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36</xdr:row>
      <xdr:rowOff>73660</xdr:rowOff>
    </xdr:from>
    <xdr:to>
      <xdr:col>15</xdr:col>
      <xdr:colOff>98425</xdr:colOff>
      <xdr:row>36</xdr:row>
      <xdr:rowOff>134620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24586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53340</xdr:rowOff>
    </xdr:from>
    <xdr:to>
      <xdr:col>15</xdr:col>
      <xdr:colOff>149225</xdr:colOff>
      <xdr:row>36</xdr:row>
      <xdr:rowOff>154940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165100</xdr:rowOff>
    </xdr:from>
    <xdr:ext cx="762000" cy="259080"/>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994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36</xdr:row>
      <xdr:rowOff>73660</xdr:rowOff>
    </xdr:from>
    <xdr:to>
      <xdr:col>11</xdr:col>
      <xdr:colOff>9525</xdr:colOff>
      <xdr:row>36</xdr:row>
      <xdr:rowOff>165100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24586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38100</xdr:rowOff>
    </xdr:from>
    <xdr:to>
      <xdr:col>11</xdr:col>
      <xdr:colOff>60325</xdr:colOff>
      <xdr:row>36</xdr:row>
      <xdr:rowOff>139700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124460</xdr:rowOff>
    </xdr:from>
    <xdr:ext cx="757555" cy="259080"/>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2966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160020</xdr:rowOff>
    </xdr:from>
    <xdr:to>
      <xdr:col>6</xdr:col>
      <xdr:colOff>171450</xdr:colOff>
      <xdr:row>37</xdr:row>
      <xdr:rowOff>90170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74930</xdr:rowOff>
    </xdr:from>
    <xdr:ext cx="757555" cy="25463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41858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57555"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36</xdr:row>
      <xdr:rowOff>144780</xdr:rowOff>
    </xdr:from>
    <xdr:to>
      <xdr:col>24</xdr:col>
      <xdr:colOff>76200</xdr:colOff>
      <xdr:row>37</xdr:row>
      <xdr:rowOff>74930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161290</xdr:rowOff>
    </xdr:from>
    <xdr:ext cx="762000" cy="259080"/>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162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36</xdr:row>
      <xdr:rowOff>114300</xdr:rowOff>
    </xdr:from>
    <xdr:to>
      <xdr:col>20</xdr:col>
      <xdr:colOff>38100</xdr:colOff>
      <xdr:row>37</xdr:row>
      <xdr:rowOff>44450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29210</xdr:rowOff>
    </xdr:from>
    <xdr:ext cx="732155" cy="25463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72860"/>
          <a:ext cx="7321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36</xdr:row>
      <xdr:rowOff>83820</xdr:rowOff>
    </xdr:from>
    <xdr:to>
      <xdr:col>15</xdr:col>
      <xdr:colOff>149225</xdr:colOff>
      <xdr:row>37</xdr:row>
      <xdr:rowOff>13970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5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170180</xdr:rowOff>
    </xdr:from>
    <xdr:ext cx="76200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42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36</xdr:row>
      <xdr:rowOff>22860</xdr:rowOff>
    </xdr:from>
    <xdr:to>
      <xdr:col>11</xdr:col>
      <xdr:colOff>60325</xdr:colOff>
      <xdr:row>36</xdr:row>
      <xdr:rowOff>124460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9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134620</xdr:rowOff>
    </xdr:from>
    <xdr:ext cx="757555" cy="25463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96392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36</xdr:row>
      <xdr:rowOff>114300</xdr:rowOff>
    </xdr:from>
    <xdr:to>
      <xdr:col>6</xdr:col>
      <xdr:colOff>171450</xdr:colOff>
      <xdr:row>37</xdr:row>
      <xdr:rowOff>44450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54610</xdr:rowOff>
    </xdr:from>
    <xdr:ext cx="757555" cy="25463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05536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物件費に係る経常収支比率は前年度より</a:t>
          </a:r>
          <a:r>
            <a:rPr kumimoji="1" lang="en-US" altLang="ja-JP" sz="1100">
              <a:solidFill>
                <a:schemeClr val="dk1"/>
              </a:solidFill>
              <a:effectLst/>
              <a:latin typeface="+mn-lt"/>
              <a:ea typeface="+mn-ea"/>
              <a:cs typeface="+mn-cs"/>
            </a:rPr>
            <a:t>0.9</a:t>
          </a:r>
          <a:r>
            <a:rPr kumimoji="1" lang="ja-JP" altLang="ja-JP" sz="1100">
              <a:solidFill>
                <a:schemeClr val="dk1"/>
              </a:solidFill>
              <a:effectLst/>
              <a:latin typeface="+mn-lt"/>
              <a:ea typeface="+mn-ea"/>
              <a:cs typeface="+mn-cs"/>
            </a:rPr>
            <a:t>ポイント増加している。要因としては、物価上昇に伴う光熱水費等が増加したものによる。</a:t>
          </a:r>
          <a:endParaRPr lang="ja-JP" altLang="ja-JP" sz="1400">
            <a:effectLst/>
          </a:endParaRPr>
        </a:p>
        <a:p>
          <a:r>
            <a:rPr kumimoji="1" lang="ja-JP" altLang="ja-JP" sz="1100">
              <a:solidFill>
                <a:schemeClr val="dk1"/>
              </a:solidFill>
              <a:effectLst/>
              <a:latin typeface="+mn-lt"/>
              <a:ea typeface="+mn-ea"/>
              <a:cs typeface="+mn-cs"/>
            </a:rPr>
            <a:t>　今後は、普通交付税の減額等により増加すると思われるため、町有施設の維持管理経費の見直しや予算執行額を必要最小限に抑制するなど、コスト意識を持った管理運営に努める。</a:t>
          </a:r>
          <a:endParaRPr kumimoji="1" lang="ja-JP" altLang="en-US" sz="1300">
            <a:latin typeface="ＭＳ Ｐゴシック"/>
            <a:ea typeface="ＭＳ Ｐゴシック"/>
          </a:endParaRPr>
        </a:p>
      </xdr:txBody>
    </xdr:sp>
    <xdr:clientData/>
  </xdr:twoCellAnchor>
  <xdr:oneCellAnchor>
    <xdr:from>
      <xdr:col>62</xdr:col>
      <xdr:colOff>6350</xdr:colOff>
      <xdr:row>9</xdr:row>
      <xdr:rowOff>107950</xdr:rowOff>
    </xdr:from>
    <xdr:ext cx="294005" cy="22542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3555" cy="25463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3555" cy="25463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3555" cy="25463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3555" cy="25463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3555" cy="25463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156210</xdr:rowOff>
    </xdr:from>
    <xdr:ext cx="503555" cy="25463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135890</xdr:rowOff>
    </xdr:from>
    <xdr:to>
      <xdr:col>82</xdr:col>
      <xdr:colOff>107950</xdr:colOff>
      <xdr:row>19</xdr:row>
      <xdr:rowOff>120650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193290"/>
          <a:ext cx="0" cy="11849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92075</xdr:rowOff>
    </xdr:from>
    <xdr:ext cx="762000" cy="259080"/>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349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33.6</a:t>
          </a:r>
          <a:endParaRPr kumimoji="1" lang="ja-JP" altLang="en-US" sz="1000" b="1">
            <a:latin typeface="ＭＳ Ｐゴシック"/>
            <a:ea typeface="ＭＳ Ｐゴシック"/>
          </a:endParaRPr>
        </a:p>
      </xdr:txBody>
    </xdr:sp>
    <xdr:clientData/>
  </xdr:oneCellAnchor>
  <xdr:twoCellAnchor>
    <xdr:from>
      <xdr:col>82</xdr:col>
      <xdr:colOff>19050</xdr:colOff>
      <xdr:row>19</xdr:row>
      <xdr:rowOff>120650</xdr:rowOff>
    </xdr:from>
    <xdr:to>
      <xdr:col>82</xdr:col>
      <xdr:colOff>196850</xdr:colOff>
      <xdr:row>19</xdr:row>
      <xdr:rowOff>120650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378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50800</xdr:rowOff>
    </xdr:from>
    <xdr:ext cx="762000" cy="259080"/>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1936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7.7</a:t>
          </a:r>
          <a:endParaRPr kumimoji="1" lang="ja-JP" altLang="en-US" sz="1000" b="1">
            <a:latin typeface="ＭＳ Ｐゴシック"/>
            <a:ea typeface="ＭＳ Ｐゴシック"/>
          </a:endParaRPr>
        </a:p>
      </xdr:txBody>
    </xdr:sp>
    <xdr:clientData/>
  </xdr:oneCellAnchor>
  <xdr:twoCellAnchor>
    <xdr:from>
      <xdr:col>82</xdr:col>
      <xdr:colOff>19050</xdr:colOff>
      <xdr:row>12</xdr:row>
      <xdr:rowOff>135890</xdr:rowOff>
    </xdr:from>
    <xdr:to>
      <xdr:col>82</xdr:col>
      <xdr:colOff>196850</xdr:colOff>
      <xdr:row>12</xdr:row>
      <xdr:rowOff>135890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193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154940</xdr:rowOff>
    </xdr:from>
    <xdr:to>
      <xdr:col>82</xdr:col>
      <xdr:colOff>107950</xdr:colOff>
      <xdr:row>15</xdr:row>
      <xdr:rowOff>24130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55524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147320</xdr:rowOff>
    </xdr:from>
    <xdr:ext cx="762000" cy="259080"/>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3761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14</xdr:row>
      <xdr:rowOff>130810</xdr:rowOff>
    </xdr:from>
    <xdr:to>
      <xdr:col>82</xdr:col>
      <xdr:colOff>158750</xdr:colOff>
      <xdr:row>15</xdr:row>
      <xdr:rowOff>60960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531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154940</xdr:rowOff>
    </xdr:from>
    <xdr:to>
      <xdr:col>78</xdr:col>
      <xdr:colOff>69850</xdr:colOff>
      <xdr:row>14</xdr:row>
      <xdr:rowOff>163830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4782800" y="255524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14</xdr:row>
      <xdr:rowOff>121920</xdr:rowOff>
    </xdr:from>
    <xdr:to>
      <xdr:col>78</xdr:col>
      <xdr:colOff>120650</xdr:colOff>
      <xdr:row>15</xdr:row>
      <xdr:rowOff>52070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52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36830</xdr:rowOff>
    </xdr:from>
    <xdr:ext cx="736600" cy="259080"/>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6085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16.0</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14</xdr:row>
      <xdr:rowOff>90170</xdr:rowOff>
    </xdr:from>
    <xdr:to>
      <xdr:col>73</xdr:col>
      <xdr:colOff>180975</xdr:colOff>
      <xdr:row>14</xdr:row>
      <xdr:rowOff>163830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49047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14</xdr:row>
      <xdr:rowOff>76200</xdr:rowOff>
    </xdr:from>
    <xdr:to>
      <xdr:col>74</xdr:col>
      <xdr:colOff>31750</xdr:colOff>
      <xdr:row>15</xdr:row>
      <xdr:rowOff>6350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47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16510</xdr:rowOff>
    </xdr:from>
    <xdr:ext cx="762000" cy="259080"/>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245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14</xdr:row>
      <xdr:rowOff>44450</xdr:rowOff>
    </xdr:from>
    <xdr:to>
      <xdr:col>69</xdr:col>
      <xdr:colOff>92075</xdr:colOff>
      <xdr:row>14</xdr:row>
      <xdr:rowOff>90170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44475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14</xdr:row>
      <xdr:rowOff>7620</xdr:rowOff>
    </xdr:from>
    <xdr:to>
      <xdr:col>69</xdr:col>
      <xdr:colOff>142875</xdr:colOff>
      <xdr:row>14</xdr:row>
      <xdr:rowOff>109220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40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119380</xdr:rowOff>
    </xdr:from>
    <xdr:ext cx="757555" cy="259080"/>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1767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14</xdr:row>
      <xdr:rowOff>44450</xdr:rowOff>
    </xdr:from>
    <xdr:to>
      <xdr:col>65</xdr:col>
      <xdr:colOff>53975</xdr:colOff>
      <xdr:row>14</xdr:row>
      <xdr:rowOff>146050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44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130810</xdr:rowOff>
    </xdr:from>
    <xdr:ext cx="762000"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531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57555"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57555" cy="259080"/>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57555" cy="259080"/>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14</xdr:row>
      <xdr:rowOff>144780</xdr:rowOff>
    </xdr:from>
    <xdr:to>
      <xdr:col>82</xdr:col>
      <xdr:colOff>158750</xdr:colOff>
      <xdr:row>15</xdr:row>
      <xdr:rowOff>74930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54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116840</xdr:rowOff>
    </xdr:from>
    <xdr:ext cx="762000" cy="259080"/>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5171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16.5</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14</xdr:row>
      <xdr:rowOff>103505</xdr:rowOff>
    </xdr:from>
    <xdr:to>
      <xdr:col>78</xdr:col>
      <xdr:colOff>120650</xdr:colOff>
      <xdr:row>15</xdr:row>
      <xdr:rowOff>33655</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503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43815</xdr:rowOff>
    </xdr:from>
    <xdr:ext cx="736600" cy="25463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27266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14</xdr:row>
      <xdr:rowOff>113030</xdr:rowOff>
    </xdr:from>
    <xdr:to>
      <xdr:col>74</xdr:col>
      <xdr:colOff>31750</xdr:colOff>
      <xdr:row>15</xdr:row>
      <xdr:rowOff>43180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51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27940</xdr:rowOff>
    </xdr:from>
    <xdr:ext cx="762000" cy="259080"/>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599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15.8</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14</xdr:row>
      <xdr:rowOff>39370</xdr:rowOff>
    </xdr:from>
    <xdr:to>
      <xdr:col>69</xdr:col>
      <xdr:colOff>142875</xdr:colOff>
      <xdr:row>14</xdr:row>
      <xdr:rowOff>140970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43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125730</xdr:rowOff>
    </xdr:from>
    <xdr:ext cx="757555" cy="259080"/>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52603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13</xdr:row>
      <xdr:rowOff>165100</xdr:rowOff>
    </xdr:from>
    <xdr:to>
      <xdr:col>65</xdr:col>
      <xdr:colOff>53975</xdr:colOff>
      <xdr:row>14</xdr:row>
      <xdr:rowOff>95250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39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105410</xdr:rowOff>
    </xdr:from>
    <xdr:ext cx="762000" cy="259080"/>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162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42/45</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扶助費に係る経常収支比率は、扶助費の増により</a:t>
          </a:r>
          <a:r>
            <a:rPr kumimoji="1" lang="en-US" altLang="ja-JP" sz="1100">
              <a:solidFill>
                <a:schemeClr val="dk1"/>
              </a:solidFill>
              <a:effectLst/>
              <a:latin typeface="+mn-lt"/>
              <a:ea typeface="+mn-ea"/>
              <a:cs typeface="+mn-cs"/>
            </a:rPr>
            <a:t>0.6</a:t>
          </a:r>
          <a:r>
            <a:rPr kumimoji="1" lang="ja-JP" altLang="ja-JP" sz="1100">
              <a:solidFill>
                <a:schemeClr val="dk1"/>
              </a:solidFill>
              <a:effectLst/>
              <a:latin typeface="+mn-lt"/>
              <a:ea typeface="+mn-ea"/>
              <a:cs typeface="+mn-cs"/>
            </a:rPr>
            <a:t>ポイント増加しており、類似団体を上回っている。今後も普通交付税減により増加すると思われるため、児童福祉、老人福祉及び障害福祉の動向に注視し、比率上昇の抑制に努める。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49</xdr:row>
      <xdr:rowOff>107950</xdr:rowOff>
    </xdr:from>
    <xdr:ext cx="294005" cy="22542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3555" cy="25463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99060</xdr:rowOff>
    </xdr:from>
    <xdr:ext cx="503555" cy="25463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386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156210</xdr:rowOff>
    </xdr:from>
    <xdr:ext cx="503555" cy="25463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928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41910</xdr:rowOff>
    </xdr:from>
    <xdr:ext cx="503555" cy="25463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471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99060</xdr:rowOff>
    </xdr:from>
    <xdr:ext cx="503555" cy="25463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014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7" name="扶助費グラフ枠">
          <a:extLst>
            <a:ext uri="{FF2B5EF4-FFF2-40B4-BE49-F238E27FC236}">
              <a16:creationId xmlns:a16="http://schemas.microsoft.com/office/drawing/2014/main" id="{00000000-0008-0000-0400-0000B1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54</xdr:row>
      <xdr:rowOff>58420</xdr:rowOff>
    </xdr:from>
    <xdr:to>
      <xdr:col>24</xdr:col>
      <xdr:colOff>25400</xdr:colOff>
      <xdr:row>62</xdr:row>
      <xdr:rowOff>12700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flipV="1">
          <a:off x="4826000" y="9316720"/>
          <a:ext cx="0" cy="1325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156210</xdr:rowOff>
    </xdr:from>
    <xdr:ext cx="762000" cy="254635"/>
    <xdr:sp macro="" textlink="">
      <xdr:nvSpPr>
        <xdr:cNvPr id="179" name="扶助費最小値テキスト">
          <a:extLst>
            <a:ext uri="{FF2B5EF4-FFF2-40B4-BE49-F238E27FC236}">
              <a16:creationId xmlns:a16="http://schemas.microsoft.com/office/drawing/2014/main" id="{00000000-0008-0000-0400-0000B3000000}"/>
            </a:ext>
          </a:extLst>
        </xdr:cNvPr>
        <xdr:cNvSpPr txBox="1"/>
      </xdr:nvSpPr>
      <xdr:spPr>
        <a:xfrm>
          <a:off x="4914900" y="106146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a:t>
          </a:r>
          <a:endParaRPr kumimoji="1" lang="ja-JP" altLang="en-US" sz="1000" b="1">
            <a:latin typeface="ＭＳ Ｐゴシック"/>
            <a:ea typeface="ＭＳ Ｐゴシック"/>
          </a:endParaRPr>
        </a:p>
      </xdr:txBody>
    </xdr:sp>
    <xdr:clientData/>
  </xdr:oneCellAnchor>
  <xdr:twoCellAnchor>
    <xdr:from>
      <xdr:col>23</xdr:col>
      <xdr:colOff>136525</xdr:colOff>
      <xdr:row>62</xdr:row>
      <xdr:rowOff>12700</xdr:rowOff>
    </xdr:from>
    <xdr:to>
      <xdr:col>24</xdr:col>
      <xdr:colOff>114300</xdr:colOff>
      <xdr:row>62</xdr:row>
      <xdr:rowOff>12700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4737100" y="1064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144780</xdr:rowOff>
    </xdr:from>
    <xdr:ext cx="762000" cy="254635"/>
    <xdr:sp macro="" textlink="">
      <xdr:nvSpPr>
        <xdr:cNvPr id="181" name="扶助費最大値テキスト">
          <a:extLst>
            <a:ext uri="{FF2B5EF4-FFF2-40B4-BE49-F238E27FC236}">
              <a16:creationId xmlns:a16="http://schemas.microsoft.com/office/drawing/2014/main" id="{00000000-0008-0000-0400-0000B5000000}"/>
            </a:ext>
          </a:extLst>
        </xdr:cNvPr>
        <xdr:cNvSpPr txBox="1"/>
      </xdr:nvSpPr>
      <xdr:spPr>
        <a:xfrm>
          <a:off x="4914900" y="90601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0.7</a:t>
          </a:r>
          <a:endParaRPr kumimoji="1" lang="ja-JP" altLang="en-US" sz="1000" b="1">
            <a:latin typeface="ＭＳ Ｐゴシック"/>
            <a:ea typeface="ＭＳ Ｐゴシック"/>
          </a:endParaRPr>
        </a:p>
      </xdr:txBody>
    </xdr:sp>
    <xdr:clientData/>
  </xdr:oneCellAnchor>
  <xdr:twoCellAnchor>
    <xdr:from>
      <xdr:col>23</xdr:col>
      <xdr:colOff>136525</xdr:colOff>
      <xdr:row>54</xdr:row>
      <xdr:rowOff>58420</xdr:rowOff>
    </xdr:from>
    <xdr:to>
      <xdr:col>24</xdr:col>
      <xdr:colOff>114300</xdr:colOff>
      <xdr:row>54</xdr:row>
      <xdr:rowOff>58420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4737100" y="9316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59</xdr:row>
      <xdr:rowOff>1270</xdr:rowOff>
    </xdr:from>
    <xdr:to>
      <xdr:col>24</xdr:col>
      <xdr:colOff>25400</xdr:colOff>
      <xdr:row>59</xdr:row>
      <xdr:rowOff>138430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3987800" y="10116820"/>
          <a:ext cx="8382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161290</xdr:rowOff>
    </xdr:from>
    <xdr:ext cx="762000" cy="259080"/>
    <xdr:sp macro="" textlink="">
      <xdr:nvSpPr>
        <xdr:cNvPr id="184" name="扶助費平均値テキスト">
          <a:extLst>
            <a:ext uri="{FF2B5EF4-FFF2-40B4-BE49-F238E27FC236}">
              <a16:creationId xmlns:a16="http://schemas.microsoft.com/office/drawing/2014/main" id="{00000000-0008-0000-0400-0000B8000000}"/>
            </a:ext>
          </a:extLst>
        </xdr:cNvPr>
        <xdr:cNvSpPr txBox="1"/>
      </xdr:nvSpPr>
      <xdr:spPr>
        <a:xfrm>
          <a:off x="4914900" y="95910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56</xdr:row>
      <xdr:rowOff>144780</xdr:rowOff>
    </xdr:from>
    <xdr:to>
      <xdr:col>24</xdr:col>
      <xdr:colOff>76200</xdr:colOff>
      <xdr:row>57</xdr:row>
      <xdr:rowOff>74930</xdr:rowOff>
    </xdr:to>
    <xdr:sp macro="" textlink="">
      <xdr:nvSpPr>
        <xdr:cNvPr id="185" name="フローチャート: 判断 184">
          <a:extLst>
            <a:ext uri="{FF2B5EF4-FFF2-40B4-BE49-F238E27FC236}">
              <a16:creationId xmlns:a16="http://schemas.microsoft.com/office/drawing/2014/main" id="{00000000-0008-0000-0400-0000B9000000}"/>
            </a:ext>
          </a:extLst>
        </xdr:cNvPr>
        <xdr:cNvSpPr/>
      </xdr:nvSpPr>
      <xdr:spPr>
        <a:xfrm>
          <a:off x="47752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149860</xdr:rowOff>
    </xdr:from>
    <xdr:to>
      <xdr:col>19</xdr:col>
      <xdr:colOff>187325</xdr:colOff>
      <xdr:row>59</xdr:row>
      <xdr:rowOff>1270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098800" y="100939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167640</xdr:rowOff>
    </xdr:from>
    <xdr:to>
      <xdr:col>20</xdr:col>
      <xdr:colOff>38100</xdr:colOff>
      <xdr:row>57</xdr:row>
      <xdr:rowOff>97790</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3937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107950</xdr:rowOff>
    </xdr:from>
    <xdr:ext cx="732155" cy="259080"/>
    <xdr:sp macro="" textlink="">
      <xdr:nvSpPr>
        <xdr:cNvPr id="188" name="テキスト ボックス 187">
          <a:extLst>
            <a:ext uri="{FF2B5EF4-FFF2-40B4-BE49-F238E27FC236}">
              <a16:creationId xmlns:a16="http://schemas.microsoft.com/office/drawing/2014/main" id="{00000000-0008-0000-0400-0000BC000000}"/>
            </a:ext>
          </a:extLst>
        </xdr:cNvPr>
        <xdr:cNvSpPr txBox="1"/>
      </xdr:nvSpPr>
      <xdr:spPr>
        <a:xfrm>
          <a:off x="3606800" y="953770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58</xdr:row>
      <xdr:rowOff>35560</xdr:rowOff>
    </xdr:from>
    <xdr:to>
      <xdr:col>15</xdr:col>
      <xdr:colOff>98425</xdr:colOff>
      <xdr:row>58</xdr:row>
      <xdr:rowOff>149860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2209800" y="997966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144780</xdr:rowOff>
    </xdr:from>
    <xdr:to>
      <xdr:col>15</xdr:col>
      <xdr:colOff>149225</xdr:colOff>
      <xdr:row>57</xdr:row>
      <xdr:rowOff>74930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048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85090</xdr:rowOff>
    </xdr:from>
    <xdr:ext cx="762000" cy="259080"/>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2717800" y="9514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58</xdr:row>
      <xdr:rowOff>35560</xdr:rowOff>
    </xdr:from>
    <xdr:to>
      <xdr:col>11</xdr:col>
      <xdr:colOff>9525</xdr:colOff>
      <xdr:row>58</xdr:row>
      <xdr:rowOff>58420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1320800" y="99796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121920</xdr:rowOff>
    </xdr:from>
    <xdr:to>
      <xdr:col>11</xdr:col>
      <xdr:colOff>60325</xdr:colOff>
      <xdr:row>57</xdr:row>
      <xdr:rowOff>52070</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2159000" y="9723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62230</xdr:rowOff>
    </xdr:from>
    <xdr:ext cx="757555" cy="259080"/>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1828800" y="94919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56</xdr:row>
      <xdr:rowOff>144780</xdr:rowOff>
    </xdr:from>
    <xdr:to>
      <xdr:col>6</xdr:col>
      <xdr:colOff>171450</xdr:colOff>
      <xdr:row>57</xdr:row>
      <xdr:rowOff>74930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1270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85090</xdr:rowOff>
    </xdr:from>
    <xdr:ext cx="757555" cy="259080"/>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939800" y="951484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57555"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2882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59</xdr:row>
      <xdr:rowOff>87630</xdr:rowOff>
    </xdr:from>
    <xdr:to>
      <xdr:col>24</xdr:col>
      <xdr:colOff>76200</xdr:colOff>
      <xdr:row>60</xdr:row>
      <xdr:rowOff>17780</xdr:rowOff>
    </xdr:to>
    <xdr:sp macro="" textlink="">
      <xdr:nvSpPr>
        <xdr:cNvPr id="202" name="楕円 201">
          <a:extLst>
            <a:ext uri="{FF2B5EF4-FFF2-40B4-BE49-F238E27FC236}">
              <a16:creationId xmlns:a16="http://schemas.microsoft.com/office/drawing/2014/main" id="{00000000-0008-0000-0400-0000CA000000}"/>
            </a:ext>
          </a:extLst>
        </xdr:cNvPr>
        <xdr:cNvSpPr/>
      </xdr:nvSpPr>
      <xdr:spPr>
        <a:xfrm>
          <a:off x="4775200" y="1020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59</xdr:row>
      <xdr:rowOff>59690</xdr:rowOff>
    </xdr:from>
    <xdr:ext cx="762000" cy="259080"/>
    <xdr:sp macro="" textlink="">
      <xdr:nvSpPr>
        <xdr:cNvPr id="203" name="扶助費該当値テキスト">
          <a:extLst>
            <a:ext uri="{FF2B5EF4-FFF2-40B4-BE49-F238E27FC236}">
              <a16:creationId xmlns:a16="http://schemas.microsoft.com/office/drawing/2014/main" id="{00000000-0008-0000-0400-0000CB000000}"/>
            </a:ext>
          </a:extLst>
        </xdr:cNvPr>
        <xdr:cNvSpPr txBox="1"/>
      </xdr:nvSpPr>
      <xdr:spPr>
        <a:xfrm>
          <a:off x="4914900" y="10175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58</xdr:row>
      <xdr:rowOff>121920</xdr:rowOff>
    </xdr:from>
    <xdr:to>
      <xdr:col>20</xdr:col>
      <xdr:colOff>38100</xdr:colOff>
      <xdr:row>59</xdr:row>
      <xdr:rowOff>52070</xdr:rowOff>
    </xdr:to>
    <xdr:sp macro="" textlink="">
      <xdr:nvSpPr>
        <xdr:cNvPr id="204" name="楕円 203">
          <a:extLst>
            <a:ext uri="{FF2B5EF4-FFF2-40B4-BE49-F238E27FC236}">
              <a16:creationId xmlns:a16="http://schemas.microsoft.com/office/drawing/2014/main" id="{00000000-0008-0000-0400-0000CC000000}"/>
            </a:ext>
          </a:extLst>
        </xdr:cNvPr>
        <xdr:cNvSpPr/>
      </xdr:nvSpPr>
      <xdr:spPr>
        <a:xfrm>
          <a:off x="3937000" y="1006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59</xdr:row>
      <xdr:rowOff>36830</xdr:rowOff>
    </xdr:from>
    <xdr:ext cx="732155" cy="259080"/>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3606800" y="1015238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58</xdr:row>
      <xdr:rowOff>99060</xdr:rowOff>
    </xdr:from>
    <xdr:to>
      <xdr:col>15</xdr:col>
      <xdr:colOff>149225</xdr:colOff>
      <xdr:row>59</xdr:row>
      <xdr:rowOff>29210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3048000" y="1004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59</xdr:row>
      <xdr:rowOff>13970</xdr:rowOff>
    </xdr:from>
    <xdr:ext cx="762000" cy="259080"/>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2717800" y="10129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57</xdr:row>
      <xdr:rowOff>156210</xdr:rowOff>
    </xdr:from>
    <xdr:to>
      <xdr:col>11</xdr:col>
      <xdr:colOff>60325</xdr:colOff>
      <xdr:row>58</xdr:row>
      <xdr:rowOff>86360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21590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71120</xdr:rowOff>
    </xdr:from>
    <xdr:ext cx="757555" cy="259080"/>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1828800" y="1001522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58</xdr:row>
      <xdr:rowOff>7620</xdr:rowOff>
    </xdr:from>
    <xdr:to>
      <xdr:col>6</xdr:col>
      <xdr:colOff>171450</xdr:colOff>
      <xdr:row>58</xdr:row>
      <xdr:rowOff>109220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1270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93980</xdr:rowOff>
    </xdr:from>
    <xdr:ext cx="757555" cy="259080"/>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939800" y="100380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その他に係る経常収支比率は、類似団体平均値を0.8ポイント上回っている。今年度においては</a:t>
          </a:r>
          <a:r>
            <a:rPr kumimoji="1" lang="ja-JP" altLang="en-US" sz="1100">
              <a:solidFill>
                <a:schemeClr val="tx1"/>
              </a:solidFill>
              <a:effectLst/>
              <a:latin typeface="+mn-lt"/>
              <a:ea typeface="+mn-ea"/>
              <a:cs typeface="+mn-cs"/>
            </a:rPr>
            <a:t>前年度比</a:t>
          </a:r>
          <a:r>
            <a:rPr kumimoji="1" lang="ja-JP" altLang="ja-JP" sz="1100">
              <a:solidFill>
                <a:schemeClr val="dk1"/>
              </a:solidFill>
              <a:effectLst/>
              <a:latin typeface="+mn-lt"/>
              <a:ea typeface="+mn-ea"/>
              <a:cs typeface="+mn-cs"/>
            </a:rPr>
            <a:t>1.0ポイント減少しており、要因としては特別</a:t>
          </a:r>
          <a:r>
            <a:rPr kumimoji="1" lang="ja-JP" altLang="en-US" sz="1100">
              <a:solidFill>
                <a:schemeClr val="dk1"/>
              </a:solidFill>
              <a:effectLst/>
              <a:latin typeface="+mn-lt"/>
              <a:ea typeface="+mn-ea"/>
              <a:cs typeface="+mn-cs"/>
            </a:rPr>
            <a:t>会計等への</a:t>
          </a:r>
          <a:r>
            <a:rPr kumimoji="1" lang="ja-JP" altLang="ja-JP" sz="1100">
              <a:solidFill>
                <a:schemeClr val="dk1"/>
              </a:solidFill>
              <a:effectLst/>
              <a:latin typeface="+mn-lt"/>
              <a:ea typeface="+mn-ea"/>
              <a:cs typeface="+mn-cs"/>
            </a:rPr>
            <a:t>繰出金による影響が大きい。</a:t>
          </a:r>
          <a:endParaRPr lang="ja-JP" altLang="ja-JP" sz="1400">
            <a:effectLst/>
          </a:endParaRPr>
        </a:p>
        <a:p>
          <a:r>
            <a:rPr kumimoji="1" lang="ja-JP" altLang="ja-JP" sz="1100">
              <a:solidFill>
                <a:schemeClr val="dk1"/>
              </a:solidFill>
              <a:effectLst/>
              <a:latin typeface="+mn-lt"/>
              <a:ea typeface="+mn-ea"/>
              <a:cs typeface="+mn-cs"/>
            </a:rPr>
            <a:t>　繰出金については、今後も高齢化に伴い、介護保険事業特別会計や後期高齢者医療特別会計への繰出金が増加し大きな負担となることも予想されることから、保険事業における健診の受診率向上や予防事業を実施するなど、医療費増加の抑制を図ることにより、経費の削減に繋げていく。</a:t>
          </a:r>
          <a:endParaRPr kumimoji="1" lang="ja-JP" altLang="en-US" sz="1300">
            <a:latin typeface="ＭＳ Ｐゴシック"/>
            <a:ea typeface="ＭＳ Ｐゴシック"/>
          </a:endParaRPr>
        </a:p>
      </xdr:txBody>
    </xdr:sp>
    <xdr:clientData/>
  </xdr:twoCellAnchor>
  <xdr:oneCellAnchor>
    <xdr:from>
      <xdr:col>62</xdr:col>
      <xdr:colOff>6350</xdr:colOff>
      <xdr:row>49</xdr:row>
      <xdr:rowOff>107950</xdr:rowOff>
    </xdr:from>
    <xdr:ext cx="294005" cy="225425"/>
    <xdr:sp macro="" textlink="">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2407900" y="8509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4" name="直線コネクタ 223">
          <a:extLst>
            <a:ext uri="{FF2B5EF4-FFF2-40B4-BE49-F238E27FC236}">
              <a16:creationId xmlns:a16="http://schemas.microsoft.com/office/drawing/2014/main" id="{00000000-0008-0000-0400-0000E0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3555" cy="254635"/>
    <xdr:sp macro="" textlink="">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1938000" y="10843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6" name="直線コネクタ 225">
          <a:extLst>
            <a:ext uri="{FF2B5EF4-FFF2-40B4-BE49-F238E27FC236}">
              <a16:creationId xmlns:a16="http://schemas.microsoft.com/office/drawing/2014/main" id="{00000000-0008-0000-0400-0000E2000000}"/>
            </a:ext>
          </a:extLst>
        </xdr:cNvPr>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3810</xdr:rowOff>
    </xdr:from>
    <xdr:ext cx="503555" cy="259080"/>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1938000" y="10462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137160</xdr:rowOff>
    </xdr:from>
    <xdr:ext cx="503555" cy="259080"/>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081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3555" cy="25463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9700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60960</xdr:rowOff>
    </xdr:from>
    <xdr:ext cx="503555" cy="259080"/>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319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22860</xdr:rowOff>
    </xdr:from>
    <xdr:ext cx="503555" cy="259080"/>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8938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7" name="その他グラフ枠">
          <a:extLst>
            <a:ext uri="{FF2B5EF4-FFF2-40B4-BE49-F238E27FC236}">
              <a16:creationId xmlns:a16="http://schemas.microsoft.com/office/drawing/2014/main" id="{00000000-0008-0000-0400-0000ED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85090</xdr:rowOff>
    </xdr:from>
    <xdr:to>
      <xdr:col>82</xdr:col>
      <xdr:colOff>107950</xdr:colOff>
      <xdr:row>60</xdr:row>
      <xdr:rowOff>119380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flipV="1">
          <a:off x="16510000" y="9171940"/>
          <a:ext cx="0" cy="1234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91440</xdr:rowOff>
    </xdr:from>
    <xdr:ext cx="762000" cy="259080"/>
    <xdr:sp macro="" textlink="">
      <xdr:nvSpPr>
        <xdr:cNvPr id="239" name="その他最小値テキスト">
          <a:extLst>
            <a:ext uri="{FF2B5EF4-FFF2-40B4-BE49-F238E27FC236}">
              <a16:creationId xmlns:a16="http://schemas.microsoft.com/office/drawing/2014/main" id="{00000000-0008-0000-0400-0000EF000000}"/>
            </a:ext>
          </a:extLst>
        </xdr:cNvPr>
        <xdr:cNvSpPr txBox="1"/>
      </xdr:nvSpPr>
      <xdr:spPr>
        <a:xfrm>
          <a:off x="16598900" y="10378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17.4</a:t>
          </a:r>
          <a:endParaRPr kumimoji="1" lang="ja-JP" altLang="en-US" sz="1000" b="1">
            <a:latin typeface="ＭＳ Ｐゴシック"/>
            <a:ea typeface="ＭＳ Ｐゴシック"/>
          </a:endParaRPr>
        </a:p>
      </xdr:txBody>
    </xdr:sp>
    <xdr:clientData/>
  </xdr:oneCellAnchor>
  <xdr:twoCellAnchor>
    <xdr:from>
      <xdr:col>82</xdr:col>
      <xdr:colOff>19050</xdr:colOff>
      <xdr:row>60</xdr:row>
      <xdr:rowOff>119380</xdr:rowOff>
    </xdr:from>
    <xdr:to>
      <xdr:col>82</xdr:col>
      <xdr:colOff>196850</xdr:colOff>
      <xdr:row>60</xdr:row>
      <xdr:rowOff>119380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6421100" y="10406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0</xdr:rowOff>
    </xdr:from>
    <xdr:ext cx="762000" cy="259080"/>
    <xdr:sp macro="" textlink="">
      <xdr:nvSpPr>
        <xdr:cNvPr id="241" name="その他最大値テキスト">
          <a:extLst>
            <a:ext uri="{FF2B5EF4-FFF2-40B4-BE49-F238E27FC236}">
              <a16:creationId xmlns:a16="http://schemas.microsoft.com/office/drawing/2014/main" id="{00000000-0008-0000-0400-0000F1000000}"/>
            </a:ext>
          </a:extLst>
        </xdr:cNvPr>
        <xdr:cNvSpPr txBox="1"/>
      </xdr:nvSpPr>
      <xdr:spPr>
        <a:xfrm>
          <a:off x="16598900" y="8915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85090</xdr:rowOff>
    </xdr:from>
    <xdr:to>
      <xdr:col>82</xdr:col>
      <xdr:colOff>196850</xdr:colOff>
      <xdr:row>53</xdr:row>
      <xdr:rowOff>85090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9171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149860</xdr:rowOff>
    </xdr:from>
    <xdr:to>
      <xdr:col>82</xdr:col>
      <xdr:colOff>107950</xdr:colOff>
      <xdr:row>57</xdr:row>
      <xdr:rowOff>54610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flipV="1">
          <a:off x="15671800" y="975106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54610</xdr:rowOff>
    </xdr:from>
    <xdr:ext cx="762000" cy="254635"/>
    <xdr:sp macro="" textlink="">
      <xdr:nvSpPr>
        <xdr:cNvPr id="244" name="その他平均値テキスト">
          <a:extLst>
            <a:ext uri="{FF2B5EF4-FFF2-40B4-BE49-F238E27FC236}">
              <a16:creationId xmlns:a16="http://schemas.microsoft.com/office/drawing/2014/main" id="{00000000-0008-0000-0400-0000F4000000}"/>
            </a:ext>
          </a:extLst>
        </xdr:cNvPr>
        <xdr:cNvSpPr txBox="1"/>
      </xdr:nvSpPr>
      <xdr:spPr>
        <a:xfrm>
          <a:off x="16598900" y="948436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56</xdr:row>
      <xdr:rowOff>38100</xdr:rowOff>
    </xdr:from>
    <xdr:to>
      <xdr:col>82</xdr:col>
      <xdr:colOff>158750</xdr:colOff>
      <xdr:row>56</xdr:row>
      <xdr:rowOff>139700</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64592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31750</xdr:rowOff>
    </xdr:from>
    <xdr:to>
      <xdr:col>78</xdr:col>
      <xdr:colOff>69850</xdr:colOff>
      <xdr:row>57</xdr:row>
      <xdr:rowOff>54610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4782800" y="980440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26670</xdr:rowOff>
    </xdr:from>
    <xdr:to>
      <xdr:col>78</xdr:col>
      <xdr:colOff>120650</xdr:colOff>
      <xdr:row>57</xdr:row>
      <xdr:rowOff>128270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5621000" y="9799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113030</xdr:rowOff>
    </xdr:from>
    <xdr:ext cx="736600" cy="259080"/>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5290800" y="98856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10.1</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57</xdr:row>
      <xdr:rowOff>31750</xdr:rowOff>
    </xdr:from>
    <xdr:to>
      <xdr:col>73</xdr:col>
      <xdr:colOff>180975</xdr:colOff>
      <xdr:row>57</xdr:row>
      <xdr:rowOff>138430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3893800" y="9804400"/>
          <a:ext cx="889000" cy="1066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0</xdr:rowOff>
    </xdr:from>
    <xdr:to>
      <xdr:col>74</xdr:col>
      <xdr:colOff>31750</xdr:colOff>
      <xdr:row>58</xdr:row>
      <xdr:rowOff>101600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4732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86360</xdr:rowOff>
    </xdr:from>
    <xdr:ext cx="762000" cy="25463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4401800" y="10030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57</xdr:row>
      <xdr:rowOff>85090</xdr:rowOff>
    </xdr:from>
    <xdr:to>
      <xdr:col>69</xdr:col>
      <xdr:colOff>92075</xdr:colOff>
      <xdr:row>57</xdr:row>
      <xdr:rowOff>138430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3004800" y="985774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156210</xdr:rowOff>
    </xdr:from>
    <xdr:to>
      <xdr:col>69</xdr:col>
      <xdr:colOff>142875</xdr:colOff>
      <xdr:row>58</xdr:row>
      <xdr:rowOff>86360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3843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71120</xdr:rowOff>
    </xdr:from>
    <xdr:ext cx="757555" cy="259080"/>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3512800" y="1001522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58</xdr:row>
      <xdr:rowOff>60960</xdr:rowOff>
    </xdr:from>
    <xdr:to>
      <xdr:col>65</xdr:col>
      <xdr:colOff>53975</xdr:colOff>
      <xdr:row>58</xdr:row>
      <xdr:rowOff>162560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2954000" y="1000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147320</xdr:rowOff>
    </xdr:from>
    <xdr:ext cx="762000"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2623800" y="10091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57555"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5455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57555"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566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57555" cy="259080"/>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2788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62" name="楕円 261">
          <a:extLst>
            <a:ext uri="{FF2B5EF4-FFF2-40B4-BE49-F238E27FC236}">
              <a16:creationId xmlns:a16="http://schemas.microsoft.com/office/drawing/2014/main" id="{00000000-0008-0000-0400-000006010000}"/>
            </a:ext>
          </a:extLst>
        </xdr:cNvPr>
        <xdr:cNvSpPr/>
      </xdr:nvSpPr>
      <xdr:spPr>
        <a:xfrm>
          <a:off x="16459200" y="97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71120</xdr:rowOff>
    </xdr:from>
    <xdr:ext cx="762000" cy="259080"/>
    <xdr:sp macro="" textlink="">
      <xdr:nvSpPr>
        <xdr:cNvPr id="263" name="その他該当値テキスト">
          <a:extLst>
            <a:ext uri="{FF2B5EF4-FFF2-40B4-BE49-F238E27FC236}">
              <a16:creationId xmlns:a16="http://schemas.microsoft.com/office/drawing/2014/main" id="{00000000-0008-0000-0400-000007010000}"/>
            </a:ext>
          </a:extLst>
        </xdr:cNvPr>
        <xdr:cNvSpPr txBox="1"/>
      </xdr:nvSpPr>
      <xdr:spPr>
        <a:xfrm>
          <a:off x="16598900" y="96723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57</xdr:row>
      <xdr:rowOff>3810</xdr:rowOff>
    </xdr:from>
    <xdr:to>
      <xdr:col>78</xdr:col>
      <xdr:colOff>120650</xdr:colOff>
      <xdr:row>57</xdr:row>
      <xdr:rowOff>105410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5621000" y="9776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115570</xdr:rowOff>
    </xdr:from>
    <xdr:ext cx="736600" cy="259080"/>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5290800" y="95453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56</xdr:row>
      <xdr:rowOff>152400</xdr:rowOff>
    </xdr:from>
    <xdr:to>
      <xdr:col>74</xdr:col>
      <xdr:colOff>31750</xdr:colOff>
      <xdr:row>57</xdr:row>
      <xdr:rowOff>82550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47320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92710</xdr:rowOff>
    </xdr:from>
    <xdr:ext cx="762000" cy="259080"/>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401800" y="9522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57</xdr:row>
      <xdr:rowOff>87630</xdr:rowOff>
    </xdr:from>
    <xdr:to>
      <xdr:col>69</xdr:col>
      <xdr:colOff>142875</xdr:colOff>
      <xdr:row>58</xdr:row>
      <xdr:rowOff>17780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3843000" y="986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27940</xdr:rowOff>
    </xdr:from>
    <xdr:ext cx="757555" cy="259080"/>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3512800" y="962914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57</xdr:row>
      <xdr:rowOff>34290</xdr:rowOff>
    </xdr:from>
    <xdr:to>
      <xdr:col>65</xdr:col>
      <xdr:colOff>53975</xdr:colOff>
      <xdr:row>57</xdr:row>
      <xdr:rowOff>135890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2954000" y="980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146050</xdr:rowOff>
    </xdr:from>
    <xdr:ext cx="762000" cy="25463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2623800" y="957580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補助費等に係る経常収支比率は、前年度と比較すると2.5ポイント増加しているが、類似団体平均値と比較すると</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ポイント下回り、上位に位置している。</a:t>
          </a:r>
          <a:endParaRPr lang="ja-JP" altLang="ja-JP" sz="1400">
            <a:effectLst/>
          </a:endParaRPr>
        </a:p>
        <a:p>
          <a:r>
            <a:rPr kumimoji="1" lang="ja-JP" altLang="ja-JP" sz="1100">
              <a:solidFill>
                <a:schemeClr val="dk1"/>
              </a:solidFill>
              <a:effectLst/>
              <a:latin typeface="+mn-lt"/>
              <a:ea typeface="+mn-ea"/>
              <a:cs typeface="+mn-cs"/>
            </a:rPr>
            <a:t>　今後も、補助金交付団体の経営状況等の把握、また補助する事業として適当であるかどうかを明確に判断し、不適当な補助金等は見直しや廃止の検討を行っていく。</a:t>
          </a:r>
          <a:endParaRPr kumimoji="1" lang="ja-JP" altLang="en-US" sz="1300">
            <a:latin typeface="ＭＳ Ｐゴシック"/>
            <a:ea typeface="ＭＳ Ｐゴシック"/>
          </a:endParaRPr>
        </a:p>
      </xdr:txBody>
    </xdr:sp>
    <xdr:clientData/>
  </xdr:twoCellAnchor>
  <xdr:oneCellAnchor>
    <xdr:from>
      <xdr:col>62</xdr:col>
      <xdr:colOff>6350</xdr:colOff>
      <xdr:row>29</xdr:row>
      <xdr:rowOff>107950</xdr:rowOff>
    </xdr:from>
    <xdr:ext cx="294005" cy="225425"/>
    <xdr:sp macro="" textlink="">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2407900" y="5080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4" name="直線コネクタ 283">
          <a:extLst>
            <a:ext uri="{FF2B5EF4-FFF2-40B4-BE49-F238E27FC236}">
              <a16:creationId xmlns:a16="http://schemas.microsoft.com/office/drawing/2014/main" id="{00000000-0008-0000-0400-00001C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3555" cy="254635"/>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1938000" y="7414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3555" cy="25463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6957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3555" cy="25463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499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3555" cy="25463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042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3555" cy="25463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5585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5" name="補助費等グラフ枠">
          <a:extLst>
            <a:ext uri="{FF2B5EF4-FFF2-40B4-BE49-F238E27FC236}">
              <a16:creationId xmlns:a16="http://schemas.microsoft.com/office/drawing/2014/main" id="{00000000-0008-0000-0400-000027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109220</xdr:rowOff>
    </xdr:from>
    <xdr:to>
      <xdr:col>82</xdr:col>
      <xdr:colOff>107950</xdr:colOff>
      <xdr:row>40</xdr:row>
      <xdr:rowOff>67310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flipV="1">
          <a:off x="16510000" y="5938520"/>
          <a:ext cx="0" cy="986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39370</xdr:rowOff>
    </xdr:from>
    <xdr:ext cx="762000" cy="259080"/>
    <xdr:sp macro="" textlink="">
      <xdr:nvSpPr>
        <xdr:cNvPr id="297" name="補助費等最小値テキスト">
          <a:extLst>
            <a:ext uri="{FF2B5EF4-FFF2-40B4-BE49-F238E27FC236}">
              <a16:creationId xmlns:a16="http://schemas.microsoft.com/office/drawing/2014/main" id="{00000000-0008-0000-0400-000029010000}"/>
            </a:ext>
          </a:extLst>
        </xdr:cNvPr>
        <xdr:cNvSpPr txBox="1"/>
      </xdr:nvSpPr>
      <xdr:spPr>
        <a:xfrm>
          <a:off x="16598900" y="6897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26.2</a:t>
          </a:r>
          <a:endParaRPr kumimoji="1" lang="ja-JP" altLang="en-US" sz="1000" b="1">
            <a:latin typeface="ＭＳ Ｐゴシック"/>
            <a:ea typeface="ＭＳ Ｐゴシック"/>
          </a:endParaRPr>
        </a:p>
      </xdr:txBody>
    </xdr:sp>
    <xdr:clientData/>
  </xdr:oneCellAnchor>
  <xdr:twoCellAnchor>
    <xdr:from>
      <xdr:col>82</xdr:col>
      <xdr:colOff>19050</xdr:colOff>
      <xdr:row>40</xdr:row>
      <xdr:rowOff>67310</xdr:rowOff>
    </xdr:from>
    <xdr:to>
      <xdr:col>82</xdr:col>
      <xdr:colOff>196850</xdr:colOff>
      <xdr:row>40</xdr:row>
      <xdr:rowOff>67310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6421100" y="6925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23495</xdr:rowOff>
    </xdr:from>
    <xdr:ext cx="762000" cy="259080"/>
    <xdr:sp macro="" textlink="">
      <xdr:nvSpPr>
        <xdr:cNvPr id="299" name="補助費等最大値テキスト">
          <a:extLst>
            <a:ext uri="{FF2B5EF4-FFF2-40B4-BE49-F238E27FC236}">
              <a16:creationId xmlns:a16="http://schemas.microsoft.com/office/drawing/2014/main" id="{00000000-0008-0000-0400-00002B010000}"/>
            </a:ext>
          </a:extLst>
        </xdr:cNvPr>
        <xdr:cNvSpPr txBox="1"/>
      </xdr:nvSpPr>
      <xdr:spPr>
        <a:xfrm>
          <a:off x="16598900" y="5681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109220</xdr:rowOff>
    </xdr:from>
    <xdr:to>
      <xdr:col>82</xdr:col>
      <xdr:colOff>196850</xdr:colOff>
      <xdr:row>34</xdr:row>
      <xdr:rowOff>109220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5938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49530</xdr:rowOff>
    </xdr:from>
    <xdr:to>
      <xdr:col>82</xdr:col>
      <xdr:colOff>107950</xdr:colOff>
      <xdr:row>36</xdr:row>
      <xdr:rowOff>163830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5671800" y="6221730"/>
          <a:ext cx="8382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36830</xdr:rowOff>
    </xdr:from>
    <xdr:ext cx="762000" cy="259080"/>
    <xdr:sp macro="" textlink="">
      <xdr:nvSpPr>
        <xdr:cNvPr id="302" name="補助費等平均値テキスト">
          <a:extLst>
            <a:ext uri="{FF2B5EF4-FFF2-40B4-BE49-F238E27FC236}">
              <a16:creationId xmlns:a16="http://schemas.microsoft.com/office/drawing/2014/main" id="{00000000-0008-0000-0400-00002E010000}"/>
            </a:ext>
          </a:extLst>
        </xdr:cNvPr>
        <xdr:cNvSpPr txBox="1"/>
      </xdr:nvSpPr>
      <xdr:spPr>
        <a:xfrm>
          <a:off x="16598900" y="638048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16.0</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37</xdr:row>
      <xdr:rowOff>64770</xdr:rowOff>
    </xdr:from>
    <xdr:to>
      <xdr:col>82</xdr:col>
      <xdr:colOff>158750</xdr:colOff>
      <xdr:row>37</xdr:row>
      <xdr:rowOff>166370</xdr:rowOff>
    </xdr:to>
    <xdr:sp macro="" textlink="">
      <xdr:nvSpPr>
        <xdr:cNvPr id="303" name="フローチャート: 判断 302">
          <a:extLst>
            <a:ext uri="{FF2B5EF4-FFF2-40B4-BE49-F238E27FC236}">
              <a16:creationId xmlns:a16="http://schemas.microsoft.com/office/drawing/2014/main" id="{00000000-0008-0000-0400-00002F010000}"/>
            </a:ext>
          </a:extLst>
        </xdr:cNvPr>
        <xdr:cNvSpPr/>
      </xdr:nvSpPr>
      <xdr:spPr>
        <a:xfrm>
          <a:off x="164592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147320</xdr:rowOff>
    </xdr:from>
    <xdr:to>
      <xdr:col>78</xdr:col>
      <xdr:colOff>69850</xdr:colOff>
      <xdr:row>36</xdr:row>
      <xdr:rowOff>49530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4782800" y="614807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126365</xdr:rowOff>
    </xdr:from>
    <xdr:to>
      <xdr:col>78</xdr:col>
      <xdr:colOff>120650</xdr:colOff>
      <xdr:row>37</xdr:row>
      <xdr:rowOff>56515</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5621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41275</xdr:rowOff>
    </xdr:from>
    <xdr:ext cx="736600" cy="25463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5290800" y="638492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13.6</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35</xdr:row>
      <xdr:rowOff>138430</xdr:rowOff>
    </xdr:from>
    <xdr:to>
      <xdr:col>73</xdr:col>
      <xdr:colOff>180975</xdr:colOff>
      <xdr:row>35</xdr:row>
      <xdr:rowOff>147320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3893800" y="61391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71755</xdr:rowOff>
    </xdr:from>
    <xdr:to>
      <xdr:col>74</xdr:col>
      <xdr:colOff>31750</xdr:colOff>
      <xdr:row>37</xdr:row>
      <xdr:rowOff>1905</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4732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158115</xdr:rowOff>
    </xdr:from>
    <xdr:ext cx="762000" cy="25463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4401800" y="63303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35</xdr:row>
      <xdr:rowOff>138430</xdr:rowOff>
    </xdr:from>
    <xdr:to>
      <xdr:col>69</xdr:col>
      <xdr:colOff>92075</xdr:colOff>
      <xdr:row>35</xdr:row>
      <xdr:rowOff>152400</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flipV="1">
          <a:off x="13004800" y="613918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48895</xdr:rowOff>
    </xdr:from>
    <xdr:to>
      <xdr:col>69</xdr:col>
      <xdr:colOff>142875</xdr:colOff>
      <xdr:row>36</xdr:row>
      <xdr:rowOff>150495</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3843000" y="6221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135255</xdr:rowOff>
    </xdr:from>
    <xdr:ext cx="757555" cy="25463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3512800" y="630745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71755</xdr:rowOff>
    </xdr:from>
    <xdr:to>
      <xdr:col>65</xdr:col>
      <xdr:colOff>53975</xdr:colOff>
      <xdr:row>37</xdr:row>
      <xdr:rowOff>1905</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2954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158115</xdr:rowOff>
    </xdr:from>
    <xdr:ext cx="762000" cy="25463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2623800" y="63303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57555"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5455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57555"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566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57555" cy="259080"/>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2788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36</xdr:row>
      <xdr:rowOff>113030</xdr:rowOff>
    </xdr:from>
    <xdr:to>
      <xdr:col>82</xdr:col>
      <xdr:colOff>158750</xdr:colOff>
      <xdr:row>37</xdr:row>
      <xdr:rowOff>43180</xdr:rowOff>
    </xdr:to>
    <xdr:sp macro="" textlink="">
      <xdr:nvSpPr>
        <xdr:cNvPr id="320" name="楕円 319">
          <a:extLst>
            <a:ext uri="{FF2B5EF4-FFF2-40B4-BE49-F238E27FC236}">
              <a16:creationId xmlns:a16="http://schemas.microsoft.com/office/drawing/2014/main" id="{00000000-0008-0000-0400-000040010000}"/>
            </a:ext>
          </a:extLst>
        </xdr:cNvPr>
        <xdr:cNvSpPr/>
      </xdr:nvSpPr>
      <xdr:spPr>
        <a:xfrm>
          <a:off x="16459200" y="628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129540</xdr:rowOff>
    </xdr:from>
    <xdr:ext cx="762000" cy="259080"/>
    <xdr:sp macro="" textlink="">
      <xdr:nvSpPr>
        <xdr:cNvPr id="321" name="補助費等該当値テキスト">
          <a:extLst>
            <a:ext uri="{FF2B5EF4-FFF2-40B4-BE49-F238E27FC236}">
              <a16:creationId xmlns:a16="http://schemas.microsoft.com/office/drawing/2014/main" id="{00000000-0008-0000-0400-000041010000}"/>
            </a:ext>
          </a:extLst>
        </xdr:cNvPr>
        <xdr:cNvSpPr txBox="1"/>
      </xdr:nvSpPr>
      <xdr:spPr>
        <a:xfrm>
          <a:off x="16598900" y="6130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13.3</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35</xdr:row>
      <xdr:rowOff>170180</xdr:rowOff>
    </xdr:from>
    <xdr:to>
      <xdr:col>78</xdr:col>
      <xdr:colOff>120650</xdr:colOff>
      <xdr:row>36</xdr:row>
      <xdr:rowOff>100330</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5621000" y="617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110490</xdr:rowOff>
    </xdr:from>
    <xdr:ext cx="736600" cy="25463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290800" y="593979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35</xdr:row>
      <xdr:rowOff>96520</xdr:rowOff>
    </xdr:from>
    <xdr:to>
      <xdr:col>74</xdr:col>
      <xdr:colOff>31750</xdr:colOff>
      <xdr:row>36</xdr:row>
      <xdr:rowOff>26670</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4732000" y="6097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36830</xdr:rowOff>
    </xdr:from>
    <xdr:ext cx="762000" cy="259080"/>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4401800" y="5866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35</xdr:row>
      <xdr:rowOff>87630</xdr:rowOff>
    </xdr:from>
    <xdr:to>
      <xdr:col>69</xdr:col>
      <xdr:colOff>142875</xdr:colOff>
      <xdr:row>36</xdr:row>
      <xdr:rowOff>17780</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3843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27940</xdr:rowOff>
    </xdr:from>
    <xdr:ext cx="757555" cy="259080"/>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3512800" y="585724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35</xdr:row>
      <xdr:rowOff>101600</xdr:rowOff>
    </xdr:from>
    <xdr:to>
      <xdr:col>65</xdr:col>
      <xdr:colOff>53975</xdr:colOff>
      <xdr:row>36</xdr:row>
      <xdr:rowOff>31750</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2954000" y="610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41910</xdr:rowOff>
    </xdr:from>
    <xdr:ext cx="762000" cy="25463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623800" y="587121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16/45</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公債費に係る経常収支比率は、類似団体よりも1.1ポイント</a:t>
          </a:r>
          <a:r>
            <a:rPr kumimoji="1" lang="ja-JP" altLang="en-US" sz="1100">
              <a:solidFill>
                <a:schemeClr val="dk1"/>
              </a:solidFill>
              <a:effectLst/>
              <a:latin typeface="+mn-lt"/>
              <a:ea typeface="+mn-ea"/>
              <a:cs typeface="+mn-cs"/>
            </a:rPr>
            <a:t>下</a:t>
          </a:r>
          <a:r>
            <a:rPr kumimoji="1" lang="ja-JP" altLang="ja-JP" sz="1100">
              <a:solidFill>
                <a:schemeClr val="dk1"/>
              </a:solidFill>
              <a:effectLst/>
              <a:latin typeface="+mn-lt"/>
              <a:ea typeface="+mn-ea"/>
              <a:cs typeface="+mn-cs"/>
            </a:rPr>
            <a:t>回り、過疎債分の償還金減少により前年度比2.3ポイント減少している。</a:t>
          </a:r>
          <a:endParaRPr lang="ja-JP" altLang="ja-JP" sz="1400">
            <a:effectLst/>
          </a:endParaRPr>
        </a:p>
        <a:p>
          <a:r>
            <a:rPr kumimoji="1" lang="ja-JP" altLang="ja-JP" sz="1100">
              <a:solidFill>
                <a:schemeClr val="dk1"/>
              </a:solidFill>
              <a:effectLst/>
              <a:latin typeface="+mn-lt"/>
              <a:ea typeface="+mn-ea"/>
              <a:cs typeface="+mn-cs"/>
            </a:rPr>
            <a:t>　今後も過疎債等を活用して学校再編事業など大規模事業を行う予定であるため、より一層地方債の新規発行抑制と公債費の繰上償還を計画的に実施していく必要がある。</a:t>
          </a:r>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4005" cy="225425"/>
    <xdr:sp macro="" textlink="">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723900" y="11938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2" name="直線コネクタ 341">
          <a:extLst>
            <a:ext uri="{FF2B5EF4-FFF2-40B4-BE49-F238E27FC236}">
              <a16:creationId xmlns:a16="http://schemas.microsoft.com/office/drawing/2014/main" id="{00000000-0008-0000-0400-000056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3555" cy="254635"/>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254000" y="14272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3555" cy="259080"/>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3891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3555" cy="259080"/>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510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3555" cy="25463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129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3555" cy="259080"/>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2748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3555" cy="259080"/>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367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5" name="公債費グラフ枠">
          <a:extLst>
            <a:ext uri="{FF2B5EF4-FFF2-40B4-BE49-F238E27FC236}">
              <a16:creationId xmlns:a16="http://schemas.microsoft.com/office/drawing/2014/main" id="{00000000-0008-0000-0400-000063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92710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flipV="1">
          <a:off x="4826000" y="12509500"/>
          <a:ext cx="0" cy="12992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64770</xdr:rowOff>
    </xdr:from>
    <xdr:ext cx="762000" cy="254635"/>
    <xdr:sp macro="" textlink="">
      <xdr:nvSpPr>
        <xdr:cNvPr id="357" name="公債費最小値テキスト">
          <a:extLst>
            <a:ext uri="{FF2B5EF4-FFF2-40B4-BE49-F238E27FC236}">
              <a16:creationId xmlns:a16="http://schemas.microsoft.com/office/drawing/2014/main" id="{00000000-0008-0000-0400-000065010000}"/>
            </a:ext>
          </a:extLst>
        </xdr:cNvPr>
        <xdr:cNvSpPr txBox="1"/>
      </xdr:nvSpPr>
      <xdr:spPr>
        <a:xfrm>
          <a:off x="4914900" y="1378077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34.1</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92710</xdr:rowOff>
    </xdr:from>
    <xdr:to>
      <xdr:col>24</xdr:col>
      <xdr:colOff>114300</xdr:colOff>
      <xdr:row>80</xdr:row>
      <xdr:rowOff>92710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4737100" y="13808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80010</xdr:rowOff>
    </xdr:from>
    <xdr:ext cx="762000" cy="259080"/>
    <xdr:sp macro="" textlink="">
      <xdr:nvSpPr>
        <xdr:cNvPr id="359" name="公債費最大値テキスト">
          <a:extLst>
            <a:ext uri="{FF2B5EF4-FFF2-40B4-BE49-F238E27FC236}">
              <a16:creationId xmlns:a16="http://schemas.microsoft.com/office/drawing/2014/main" id="{00000000-0008-0000-0400-000067010000}"/>
            </a:ext>
          </a:extLst>
        </xdr:cNvPr>
        <xdr:cNvSpPr txBox="1"/>
      </xdr:nvSpPr>
      <xdr:spPr>
        <a:xfrm>
          <a:off x="4914900" y="1225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250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66040</xdr:rowOff>
    </xdr:from>
    <xdr:to>
      <xdr:col>24</xdr:col>
      <xdr:colOff>25400</xdr:colOff>
      <xdr:row>76</xdr:row>
      <xdr:rowOff>153670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3987800" y="13096240"/>
          <a:ext cx="8382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29210</xdr:rowOff>
    </xdr:from>
    <xdr:ext cx="762000" cy="254635"/>
    <xdr:sp macro="" textlink="">
      <xdr:nvSpPr>
        <xdr:cNvPr id="362" name="公債費平均値テキスト">
          <a:extLst>
            <a:ext uri="{FF2B5EF4-FFF2-40B4-BE49-F238E27FC236}">
              <a16:creationId xmlns:a16="http://schemas.microsoft.com/office/drawing/2014/main" id="{00000000-0008-0000-0400-00006A010000}"/>
            </a:ext>
          </a:extLst>
        </xdr:cNvPr>
        <xdr:cNvSpPr txBox="1"/>
      </xdr:nvSpPr>
      <xdr:spPr>
        <a:xfrm>
          <a:off x="4914900" y="1305941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16.5</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57150</xdr:rowOff>
    </xdr:from>
    <xdr:to>
      <xdr:col>24</xdr:col>
      <xdr:colOff>76200</xdr:colOff>
      <xdr:row>76</xdr:row>
      <xdr:rowOff>158750</xdr:rowOff>
    </xdr:to>
    <xdr:sp macro="" textlink="">
      <xdr:nvSpPr>
        <xdr:cNvPr id="363" name="フローチャート: 判断 362">
          <a:extLst>
            <a:ext uri="{FF2B5EF4-FFF2-40B4-BE49-F238E27FC236}">
              <a16:creationId xmlns:a16="http://schemas.microsoft.com/office/drawing/2014/main" id="{00000000-0008-0000-0400-00006B010000}"/>
            </a:ext>
          </a:extLst>
        </xdr:cNvPr>
        <xdr:cNvSpPr/>
      </xdr:nvSpPr>
      <xdr:spPr>
        <a:xfrm>
          <a:off x="4775200" y="1308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153670</xdr:rowOff>
    </xdr:from>
    <xdr:to>
      <xdr:col>19</xdr:col>
      <xdr:colOff>187325</xdr:colOff>
      <xdr:row>77</xdr:row>
      <xdr:rowOff>8890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3098800" y="1318387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87630</xdr:rowOff>
    </xdr:from>
    <xdr:to>
      <xdr:col>20</xdr:col>
      <xdr:colOff>38100</xdr:colOff>
      <xdr:row>77</xdr:row>
      <xdr:rowOff>17780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9370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27940</xdr:rowOff>
    </xdr:from>
    <xdr:ext cx="732155" cy="259080"/>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3606800" y="1288669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17.3</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77</xdr:row>
      <xdr:rowOff>8890</xdr:rowOff>
    </xdr:from>
    <xdr:to>
      <xdr:col>15</xdr:col>
      <xdr:colOff>98425</xdr:colOff>
      <xdr:row>77</xdr:row>
      <xdr:rowOff>77470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2209800" y="1321054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45720</xdr:rowOff>
    </xdr:from>
    <xdr:to>
      <xdr:col>15</xdr:col>
      <xdr:colOff>149225</xdr:colOff>
      <xdr:row>76</xdr:row>
      <xdr:rowOff>147320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048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157480</xdr:rowOff>
    </xdr:from>
    <xdr:ext cx="762000" cy="25463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2717800" y="128447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77</xdr:row>
      <xdr:rowOff>77470</xdr:rowOff>
    </xdr:from>
    <xdr:to>
      <xdr:col>11</xdr:col>
      <xdr:colOff>9525</xdr:colOff>
      <xdr:row>78</xdr:row>
      <xdr:rowOff>62230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flipV="1">
          <a:off x="1320800" y="13279120"/>
          <a:ext cx="8890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15240</xdr:rowOff>
    </xdr:from>
    <xdr:to>
      <xdr:col>11</xdr:col>
      <xdr:colOff>60325</xdr:colOff>
      <xdr:row>76</xdr:row>
      <xdr:rowOff>116840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2159000" y="1304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127000</xdr:rowOff>
    </xdr:from>
    <xdr:ext cx="757555" cy="259080"/>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1828800" y="1281430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53340</xdr:rowOff>
    </xdr:from>
    <xdr:to>
      <xdr:col>6</xdr:col>
      <xdr:colOff>171450</xdr:colOff>
      <xdr:row>76</xdr:row>
      <xdr:rowOff>154940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1270000" y="1308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165100</xdr:rowOff>
    </xdr:from>
    <xdr:ext cx="757555"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939800" y="1285240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57555"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882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76</xdr:row>
      <xdr:rowOff>15240</xdr:rowOff>
    </xdr:from>
    <xdr:to>
      <xdr:col>24</xdr:col>
      <xdr:colOff>76200</xdr:colOff>
      <xdr:row>76</xdr:row>
      <xdr:rowOff>116840</xdr:rowOff>
    </xdr:to>
    <xdr:sp macro="" textlink="">
      <xdr:nvSpPr>
        <xdr:cNvPr id="380" name="楕円 379">
          <a:extLst>
            <a:ext uri="{FF2B5EF4-FFF2-40B4-BE49-F238E27FC236}">
              <a16:creationId xmlns:a16="http://schemas.microsoft.com/office/drawing/2014/main" id="{00000000-0008-0000-0400-00007C010000}"/>
            </a:ext>
          </a:extLst>
        </xdr:cNvPr>
        <xdr:cNvSpPr/>
      </xdr:nvSpPr>
      <xdr:spPr>
        <a:xfrm>
          <a:off x="4775200" y="13045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31750</xdr:rowOff>
    </xdr:from>
    <xdr:ext cx="762000" cy="254635"/>
    <xdr:sp macro="" textlink="">
      <xdr:nvSpPr>
        <xdr:cNvPr id="381" name="公債費該当値テキスト">
          <a:extLst>
            <a:ext uri="{FF2B5EF4-FFF2-40B4-BE49-F238E27FC236}">
              <a16:creationId xmlns:a16="http://schemas.microsoft.com/office/drawing/2014/main" id="{00000000-0008-0000-0400-00007D010000}"/>
            </a:ext>
          </a:extLst>
        </xdr:cNvPr>
        <xdr:cNvSpPr txBox="1"/>
      </xdr:nvSpPr>
      <xdr:spPr>
        <a:xfrm>
          <a:off x="4914900" y="1289050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76</xdr:row>
      <xdr:rowOff>102870</xdr:rowOff>
    </xdr:from>
    <xdr:to>
      <xdr:col>20</xdr:col>
      <xdr:colOff>38100</xdr:colOff>
      <xdr:row>77</xdr:row>
      <xdr:rowOff>33020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3937000" y="1313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17780</xdr:rowOff>
    </xdr:from>
    <xdr:ext cx="732155" cy="25463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3606800" y="13219430"/>
          <a:ext cx="7321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76</xdr:row>
      <xdr:rowOff>129540</xdr:rowOff>
    </xdr:from>
    <xdr:to>
      <xdr:col>15</xdr:col>
      <xdr:colOff>149225</xdr:colOff>
      <xdr:row>77</xdr:row>
      <xdr:rowOff>59690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048000" y="1315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44450</xdr:rowOff>
    </xdr:from>
    <xdr:ext cx="762000" cy="259080"/>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717800" y="13246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77</xdr:row>
      <xdr:rowOff>26670</xdr:rowOff>
    </xdr:from>
    <xdr:to>
      <xdr:col>11</xdr:col>
      <xdr:colOff>60325</xdr:colOff>
      <xdr:row>77</xdr:row>
      <xdr:rowOff>128270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21590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113030</xdr:rowOff>
    </xdr:from>
    <xdr:ext cx="757555" cy="259080"/>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828800" y="133146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78</xdr:row>
      <xdr:rowOff>11430</xdr:rowOff>
    </xdr:from>
    <xdr:to>
      <xdr:col>6</xdr:col>
      <xdr:colOff>171450</xdr:colOff>
      <xdr:row>78</xdr:row>
      <xdr:rowOff>113030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1270000" y="1338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97790</xdr:rowOff>
    </xdr:from>
    <xdr:ext cx="757555" cy="25463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939800" y="1347089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24.3</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b="0" i="0" baseline="0">
              <a:solidFill>
                <a:schemeClr val="dk1"/>
              </a:solidFill>
              <a:effectLst/>
              <a:latin typeface="+mn-lt"/>
              <a:ea typeface="+mn-ea"/>
              <a:cs typeface="+mn-cs"/>
            </a:rPr>
            <a:t>　公債費以外に係る経常収支比率は、類似団体平均値を0.1ポイント上回っている。今年度においては、前年度比3.4ポイント増加している。</a:t>
          </a:r>
          <a:endParaRPr lang="ja-JP" altLang="ja-JP" sz="1400">
            <a:effectLst/>
          </a:endParaRPr>
        </a:p>
        <a:p>
          <a:r>
            <a:rPr kumimoji="1" lang="ja-JP" altLang="ja-JP" sz="1100" b="0" i="0" baseline="0">
              <a:solidFill>
                <a:schemeClr val="dk1"/>
              </a:solidFill>
              <a:effectLst/>
              <a:latin typeface="+mn-lt"/>
              <a:ea typeface="+mn-ea"/>
              <a:cs typeface="+mn-cs"/>
            </a:rPr>
            <a:t>　今後においても、定員管理適正化計画や財政収支見通しに基づき、人件費や</a:t>
          </a:r>
          <a:r>
            <a:rPr kumimoji="1" lang="ja-JP" altLang="en-US" sz="1100" b="0" i="0" baseline="0">
              <a:solidFill>
                <a:schemeClr val="dk1"/>
              </a:solidFill>
              <a:effectLst/>
              <a:latin typeface="+mn-lt"/>
              <a:ea typeface="+mn-ea"/>
              <a:cs typeface="+mn-cs"/>
            </a:rPr>
            <a:t>扶助</a:t>
          </a:r>
          <a:r>
            <a:rPr kumimoji="1" lang="ja-JP" altLang="ja-JP" sz="1100" b="0" i="0" baseline="0">
              <a:solidFill>
                <a:schemeClr val="dk1"/>
              </a:solidFill>
              <a:effectLst/>
              <a:latin typeface="+mn-lt"/>
              <a:ea typeface="+mn-ea"/>
              <a:cs typeface="+mn-cs"/>
            </a:rPr>
            <a:t>費を始めとした各種費目の歳出削減に努め、行財政改革の推進に努めていく。</a:t>
          </a:r>
          <a:endParaRPr kumimoji="1" lang="ja-JP" altLang="en-US" sz="1300">
            <a:latin typeface="ＭＳ Ｐゴシック"/>
            <a:ea typeface="ＭＳ Ｐゴシック"/>
          </a:endParaRPr>
        </a:p>
      </xdr:txBody>
    </xdr:sp>
    <xdr:clientData/>
  </xdr:twoCellAnchor>
  <xdr:oneCellAnchor>
    <xdr:from>
      <xdr:col>62</xdr:col>
      <xdr:colOff>6350</xdr:colOff>
      <xdr:row>69</xdr:row>
      <xdr:rowOff>107950</xdr:rowOff>
    </xdr:from>
    <xdr:ext cx="294005" cy="225425"/>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2407900" y="11938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2" name="直線コネクタ 401">
          <a:extLst>
            <a:ext uri="{FF2B5EF4-FFF2-40B4-BE49-F238E27FC236}">
              <a16:creationId xmlns:a16="http://schemas.microsoft.com/office/drawing/2014/main" id="{00000000-0008-0000-0400-000092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3555" cy="25463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1938000" y="14272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99060</xdr:rowOff>
    </xdr:from>
    <xdr:ext cx="503555" cy="25463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3815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156210</xdr:rowOff>
    </xdr:from>
    <xdr:ext cx="503555" cy="25463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357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41910</xdr:rowOff>
    </xdr:from>
    <xdr:ext cx="503555" cy="25463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2900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99060</xdr:rowOff>
    </xdr:from>
    <xdr:ext cx="503555" cy="25463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2443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3555" cy="25463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1986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4" name="公債費以外グラフ枠">
          <a:extLst>
            <a:ext uri="{FF2B5EF4-FFF2-40B4-BE49-F238E27FC236}">
              <a16:creationId xmlns:a16="http://schemas.microsoft.com/office/drawing/2014/main" id="{00000000-0008-0000-0400-00009E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38100</xdr:rowOff>
    </xdr:from>
    <xdr:to>
      <xdr:col>82</xdr:col>
      <xdr:colOff>107950</xdr:colOff>
      <xdr:row>81</xdr:row>
      <xdr:rowOff>52070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flipV="1">
          <a:off x="16510000" y="12553950"/>
          <a:ext cx="0" cy="13855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23495</xdr:rowOff>
    </xdr:from>
    <xdr:ext cx="762000" cy="259080"/>
    <xdr:sp macro="" textlink="">
      <xdr:nvSpPr>
        <xdr:cNvPr id="416" name="公債費以外最小値テキスト">
          <a:extLst>
            <a:ext uri="{FF2B5EF4-FFF2-40B4-BE49-F238E27FC236}">
              <a16:creationId xmlns:a16="http://schemas.microsoft.com/office/drawing/2014/main" id="{00000000-0008-0000-0400-0000A0010000}"/>
            </a:ext>
          </a:extLst>
        </xdr:cNvPr>
        <xdr:cNvSpPr txBox="1"/>
      </xdr:nvSpPr>
      <xdr:spPr>
        <a:xfrm>
          <a:off x="16598900" y="139109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79.6</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52070</xdr:rowOff>
    </xdr:from>
    <xdr:to>
      <xdr:col>82</xdr:col>
      <xdr:colOff>196850</xdr:colOff>
      <xdr:row>81</xdr:row>
      <xdr:rowOff>52070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6421100" y="13939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124460</xdr:rowOff>
    </xdr:from>
    <xdr:ext cx="762000" cy="259080"/>
    <xdr:sp macro="" textlink="">
      <xdr:nvSpPr>
        <xdr:cNvPr id="418" name="公債費以外最大値テキスト">
          <a:extLst>
            <a:ext uri="{FF2B5EF4-FFF2-40B4-BE49-F238E27FC236}">
              <a16:creationId xmlns:a16="http://schemas.microsoft.com/office/drawing/2014/main" id="{00000000-0008-0000-0400-0000A2010000}"/>
            </a:ext>
          </a:extLst>
        </xdr:cNvPr>
        <xdr:cNvSpPr txBox="1"/>
      </xdr:nvSpPr>
      <xdr:spPr>
        <a:xfrm>
          <a:off x="16598900" y="12297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49.3</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38100</xdr:rowOff>
    </xdr:from>
    <xdr:to>
      <xdr:col>82</xdr:col>
      <xdr:colOff>196850</xdr:colOff>
      <xdr:row>73</xdr:row>
      <xdr:rowOff>38100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6421100" y="12553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42545</xdr:rowOff>
    </xdr:from>
    <xdr:to>
      <xdr:col>82</xdr:col>
      <xdr:colOff>107950</xdr:colOff>
      <xdr:row>78</xdr:row>
      <xdr:rowOff>26670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5671800" y="13244195"/>
          <a:ext cx="8382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158750</xdr:rowOff>
    </xdr:from>
    <xdr:ext cx="762000" cy="259080"/>
    <xdr:sp macro="" textlink="">
      <xdr:nvSpPr>
        <xdr:cNvPr id="421" name="公債費以外平均値テキスト">
          <a:extLst>
            <a:ext uri="{FF2B5EF4-FFF2-40B4-BE49-F238E27FC236}">
              <a16:creationId xmlns:a16="http://schemas.microsoft.com/office/drawing/2014/main" id="{00000000-0008-0000-0400-0000A5010000}"/>
            </a:ext>
          </a:extLst>
        </xdr:cNvPr>
        <xdr:cNvSpPr txBox="1"/>
      </xdr:nvSpPr>
      <xdr:spPr>
        <a:xfrm>
          <a:off x="16598900" y="131889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67.7</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77</xdr:row>
      <xdr:rowOff>142240</xdr:rowOff>
    </xdr:from>
    <xdr:to>
      <xdr:col>82</xdr:col>
      <xdr:colOff>158750</xdr:colOff>
      <xdr:row>78</xdr:row>
      <xdr:rowOff>72390</xdr:rowOff>
    </xdr:to>
    <xdr:sp macro="" textlink="">
      <xdr:nvSpPr>
        <xdr:cNvPr id="422" name="フローチャート: 判断 421">
          <a:extLst>
            <a:ext uri="{FF2B5EF4-FFF2-40B4-BE49-F238E27FC236}">
              <a16:creationId xmlns:a16="http://schemas.microsoft.com/office/drawing/2014/main" id="{00000000-0008-0000-0400-0000A6010000}"/>
            </a:ext>
          </a:extLst>
        </xdr:cNvPr>
        <xdr:cNvSpPr/>
      </xdr:nvSpPr>
      <xdr:spPr>
        <a:xfrm>
          <a:off x="16459200" y="13343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113030</xdr:rowOff>
    </xdr:from>
    <xdr:to>
      <xdr:col>78</xdr:col>
      <xdr:colOff>69850</xdr:colOff>
      <xdr:row>77</xdr:row>
      <xdr:rowOff>42545</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4782800" y="13143230"/>
          <a:ext cx="889000" cy="1009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69215</xdr:rowOff>
    </xdr:from>
    <xdr:to>
      <xdr:col>78</xdr:col>
      <xdr:colOff>120650</xdr:colOff>
      <xdr:row>77</xdr:row>
      <xdr:rowOff>170815</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5621000" y="13270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155575</xdr:rowOff>
    </xdr:from>
    <xdr:ext cx="736600" cy="25463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5290800" y="1335722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66.1</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76</xdr:row>
      <xdr:rowOff>35560</xdr:rowOff>
    </xdr:from>
    <xdr:to>
      <xdr:col>73</xdr:col>
      <xdr:colOff>180975</xdr:colOff>
      <xdr:row>76</xdr:row>
      <xdr:rowOff>113030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3893800" y="13065760"/>
          <a:ext cx="8890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37465</xdr:rowOff>
    </xdr:from>
    <xdr:to>
      <xdr:col>74</xdr:col>
      <xdr:colOff>31750</xdr:colOff>
      <xdr:row>77</xdr:row>
      <xdr:rowOff>139065</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4732000" y="13239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123825</xdr:rowOff>
    </xdr:from>
    <xdr:ext cx="762000" cy="25463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4401800" y="1332547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76</xdr:row>
      <xdr:rowOff>31115</xdr:rowOff>
    </xdr:from>
    <xdr:to>
      <xdr:col>69</xdr:col>
      <xdr:colOff>92075</xdr:colOff>
      <xdr:row>76</xdr:row>
      <xdr:rowOff>35560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3004800" y="1306131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94615</xdr:rowOff>
    </xdr:from>
    <xdr:to>
      <xdr:col>69</xdr:col>
      <xdr:colOff>142875</xdr:colOff>
      <xdr:row>77</xdr:row>
      <xdr:rowOff>24765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3843000" y="13124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9525</xdr:rowOff>
    </xdr:from>
    <xdr:ext cx="757555" cy="25463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3512800" y="1321117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77</xdr:row>
      <xdr:rowOff>106045</xdr:rowOff>
    </xdr:from>
    <xdr:to>
      <xdr:col>65</xdr:col>
      <xdr:colOff>53975</xdr:colOff>
      <xdr:row>78</xdr:row>
      <xdr:rowOff>36195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2954000" y="1330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20955</xdr:rowOff>
    </xdr:from>
    <xdr:ext cx="762000" cy="25463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2623800" y="1339405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66.9</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57555" cy="259080"/>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5455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57555"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566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57555"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788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77</xdr:row>
      <xdr:rowOff>147320</xdr:rowOff>
    </xdr:from>
    <xdr:to>
      <xdr:col>82</xdr:col>
      <xdr:colOff>158750</xdr:colOff>
      <xdr:row>78</xdr:row>
      <xdr:rowOff>77470</xdr:rowOff>
    </xdr:to>
    <xdr:sp macro="" textlink="">
      <xdr:nvSpPr>
        <xdr:cNvPr id="439" name="楕円 438">
          <a:extLst>
            <a:ext uri="{FF2B5EF4-FFF2-40B4-BE49-F238E27FC236}">
              <a16:creationId xmlns:a16="http://schemas.microsoft.com/office/drawing/2014/main" id="{00000000-0008-0000-0400-0000B7010000}"/>
            </a:ext>
          </a:extLst>
        </xdr:cNvPr>
        <xdr:cNvSpPr/>
      </xdr:nvSpPr>
      <xdr:spPr>
        <a:xfrm>
          <a:off x="16459200" y="1334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119380</xdr:rowOff>
    </xdr:from>
    <xdr:ext cx="762000" cy="259080"/>
    <xdr:sp macro="" textlink="">
      <xdr:nvSpPr>
        <xdr:cNvPr id="440" name="公債費以外該当値テキスト">
          <a:extLst>
            <a:ext uri="{FF2B5EF4-FFF2-40B4-BE49-F238E27FC236}">
              <a16:creationId xmlns:a16="http://schemas.microsoft.com/office/drawing/2014/main" id="{00000000-0008-0000-0400-0000B8010000}"/>
            </a:ext>
          </a:extLst>
        </xdr:cNvPr>
        <xdr:cNvSpPr txBox="1"/>
      </xdr:nvSpPr>
      <xdr:spPr>
        <a:xfrm>
          <a:off x="16598900" y="13321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67.8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76</xdr:row>
      <xdr:rowOff>163195</xdr:rowOff>
    </xdr:from>
    <xdr:to>
      <xdr:col>78</xdr:col>
      <xdr:colOff>120650</xdr:colOff>
      <xdr:row>77</xdr:row>
      <xdr:rowOff>93345</xdr:rowOff>
    </xdr:to>
    <xdr:sp macro="" textlink="">
      <xdr:nvSpPr>
        <xdr:cNvPr id="441" name="楕円 440">
          <a:extLst>
            <a:ext uri="{FF2B5EF4-FFF2-40B4-BE49-F238E27FC236}">
              <a16:creationId xmlns:a16="http://schemas.microsoft.com/office/drawing/2014/main" id="{00000000-0008-0000-0400-0000B9010000}"/>
            </a:ext>
          </a:extLst>
        </xdr:cNvPr>
        <xdr:cNvSpPr/>
      </xdr:nvSpPr>
      <xdr:spPr>
        <a:xfrm>
          <a:off x="15621000" y="1319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103505</xdr:rowOff>
    </xdr:from>
    <xdr:ext cx="736600" cy="259080"/>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290800" y="129622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76</xdr:row>
      <xdr:rowOff>62230</xdr:rowOff>
    </xdr:from>
    <xdr:to>
      <xdr:col>74</xdr:col>
      <xdr:colOff>31750</xdr:colOff>
      <xdr:row>76</xdr:row>
      <xdr:rowOff>163830</xdr:rowOff>
    </xdr:to>
    <xdr:sp macro="" textlink="">
      <xdr:nvSpPr>
        <xdr:cNvPr id="443" name="楕円 442">
          <a:extLst>
            <a:ext uri="{FF2B5EF4-FFF2-40B4-BE49-F238E27FC236}">
              <a16:creationId xmlns:a16="http://schemas.microsoft.com/office/drawing/2014/main" id="{00000000-0008-0000-0400-0000BB010000}"/>
            </a:ext>
          </a:extLst>
        </xdr:cNvPr>
        <xdr:cNvSpPr/>
      </xdr:nvSpPr>
      <xdr:spPr>
        <a:xfrm>
          <a:off x="14732000" y="1309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2540</xdr:rowOff>
    </xdr:from>
    <xdr:ext cx="762000" cy="259080"/>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401800" y="12861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62.2</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75</xdr:row>
      <xdr:rowOff>156210</xdr:rowOff>
    </xdr:from>
    <xdr:to>
      <xdr:col>69</xdr:col>
      <xdr:colOff>142875</xdr:colOff>
      <xdr:row>76</xdr:row>
      <xdr:rowOff>86360</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3843000" y="1301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96520</xdr:rowOff>
    </xdr:from>
    <xdr:ext cx="757555" cy="259080"/>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3512800" y="1278382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60.5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75</xdr:row>
      <xdr:rowOff>151765</xdr:rowOff>
    </xdr:from>
    <xdr:to>
      <xdr:col>65</xdr:col>
      <xdr:colOff>53975</xdr:colOff>
      <xdr:row>76</xdr:row>
      <xdr:rowOff>81915</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2954000" y="1301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92075</xdr:rowOff>
    </xdr:from>
    <xdr:ext cx="762000" cy="259080"/>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2623800" y="12779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高知県仁淀川町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07035" cy="27114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07035" cy="2711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463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43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463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463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13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463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143510</xdr:rowOff>
    </xdr:from>
    <xdr:to>
      <xdr:col>29</xdr:col>
      <xdr:colOff>127000</xdr:colOff>
      <xdr:row>18</xdr:row>
      <xdr:rowOff>147955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5651500" y="2077085"/>
          <a:ext cx="0" cy="120459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120650</xdr:rowOff>
    </xdr:from>
    <xdr:ext cx="757555" cy="25463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5437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144,066</a:t>
          </a:r>
          <a:endParaRPr kumimoji="1" lang="ja-JP" altLang="en-US" sz="1000" b="1">
            <a:latin typeface="ＭＳ Ｐゴシック"/>
            <a:ea typeface="ＭＳ Ｐゴシック"/>
          </a:endParaRPr>
        </a:p>
      </xdr:txBody>
    </xdr:sp>
    <xdr:clientData/>
  </xdr:oneCellAnchor>
  <xdr:twoCellAnchor>
    <xdr:from>
      <xdr:col>29</xdr:col>
      <xdr:colOff>38100</xdr:colOff>
      <xdr:row>18</xdr:row>
      <xdr:rowOff>147955</xdr:rowOff>
    </xdr:from>
    <xdr:to>
      <xdr:col>30</xdr:col>
      <xdr:colOff>25400</xdr:colOff>
      <xdr:row>18</xdr:row>
      <xdr:rowOff>147955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562600" y="328168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57785</xdr:rowOff>
    </xdr:from>
    <xdr:ext cx="757555" cy="259080"/>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1991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776,660</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143510</xdr:rowOff>
    </xdr:from>
    <xdr:to>
      <xdr:col>30</xdr:col>
      <xdr:colOff>25400</xdr:colOff>
      <xdr:row>11</xdr:row>
      <xdr:rowOff>143510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562600" y="207708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161925</xdr:rowOff>
    </xdr:from>
    <xdr:to>
      <xdr:col>29</xdr:col>
      <xdr:colOff>127000</xdr:colOff>
      <xdr:row>17</xdr:row>
      <xdr:rowOff>58420</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5003800" y="2952750"/>
          <a:ext cx="647700" cy="679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166370</xdr:rowOff>
    </xdr:from>
    <xdr:ext cx="757555" cy="25463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57195"/>
          <a:ext cx="75755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273,378</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22225</xdr:rowOff>
    </xdr:from>
    <xdr:to>
      <xdr:col>29</xdr:col>
      <xdr:colOff>177800</xdr:colOff>
      <xdr:row>17</xdr:row>
      <xdr:rowOff>123825</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5600700" y="29845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58420</xdr:rowOff>
    </xdr:from>
    <xdr:to>
      <xdr:col>26</xdr:col>
      <xdr:colOff>50800</xdr:colOff>
      <xdr:row>17</xdr:row>
      <xdr:rowOff>76200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4305300" y="3020695"/>
          <a:ext cx="698500" cy="177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68580</xdr:rowOff>
    </xdr:from>
    <xdr:to>
      <xdr:col>26</xdr:col>
      <xdr:colOff>101600</xdr:colOff>
      <xdr:row>17</xdr:row>
      <xdr:rowOff>170180</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953000" y="30308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154940</xdr:rowOff>
    </xdr:from>
    <xdr:ext cx="736600" cy="25463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1721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249,036</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17</xdr:row>
      <xdr:rowOff>76200</xdr:rowOff>
    </xdr:from>
    <xdr:to>
      <xdr:col>22</xdr:col>
      <xdr:colOff>114300</xdr:colOff>
      <xdr:row>17</xdr:row>
      <xdr:rowOff>82550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flipV="1">
          <a:off x="3606800" y="3038475"/>
          <a:ext cx="698500" cy="63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109220</xdr:rowOff>
    </xdr:from>
    <xdr:to>
      <xdr:col>22</xdr:col>
      <xdr:colOff>165100</xdr:colOff>
      <xdr:row>18</xdr:row>
      <xdr:rowOff>39370</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4254500" y="3071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24130</xdr:rowOff>
    </xdr:from>
    <xdr:ext cx="762000" cy="259080"/>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578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227,703</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17</xdr:row>
      <xdr:rowOff>82550</xdr:rowOff>
    </xdr:from>
    <xdr:to>
      <xdr:col>18</xdr:col>
      <xdr:colOff>177800</xdr:colOff>
      <xdr:row>17</xdr:row>
      <xdr:rowOff>116205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a:xfrm flipV="1">
          <a:off x="2908300" y="3044825"/>
          <a:ext cx="698500" cy="336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128905</xdr:rowOff>
    </xdr:from>
    <xdr:to>
      <xdr:col>19</xdr:col>
      <xdr:colOff>38100</xdr:colOff>
      <xdr:row>18</xdr:row>
      <xdr:rowOff>59055</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3556000" y="30911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43815</xdr:rowOff>
    </xdr:from>
    <xdr:ext cx="762000" cy="25463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7754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217,232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17</xdr:row>
      <xdr:rowOff>115570</xdr:rowOff>
    </xdr:from>
    <xdr:to>
      <xdr:col>15</xdr:col>
      <xdr:colOff>101600</xdr:colOff>
      <xdr:row>18</xdr:row>
      <xdr:rowOff>45720</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2857500" y="30778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30480</xdr:rowOff>
    </xdr:from>
    <xdr:ext cx="762000" cy="25463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642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224,486</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57555"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16</xdr:row>
      <xdr:rowOff>111125</xdr:rowOff>
    </xdr:from>
    <xdr:to>
      <xdr:col>29</xdr:col>
      <xdr:colOff>177800</xdr:colOff>
      <xdr:row>17</xdr:row>
      <xdr:rowOff>41275</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5600700" y="29019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127635</xdr:rowOff>
    </xdr:from>
    <xdr:ext cx="757555" cy="259080"/>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74701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316,607</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17</xdr:row>
      <xdr:rowOff>7620</xdr:rowOff>
    </xdr:from>
    <xdr:to>
      <xdr:col>26</xdr:col>
      <xdr:colOff>101600</xdr:colOff>
      <xdr:row>17</xdr:row>
      <xdr:rowOff>109220</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953000" y="29698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119380</xdr:rowOff>
    </xdr:from>
    <xdr:ext cx="736600" cy="259080"/>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7387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281,141</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17</xdr:row>
      <xdr:rowOff>25400</xdr:rowOff>
    </xdr:from>
    <xdr:to>
      <xdr:col>22</xdr:col>
      <xdr:colOff>165100</xdr:colOff>
      <xdr:row>17</xdr:row>
      <xdr:rowOff>127000</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4254500" y="29876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137160</xdr:rowOff>
    </xdr:from>
    <xdr:ext cx="762000" cy="259080"/>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756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271,782</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17</xdr:row>
      <xdr:rowOff>31750</xdr:rowOff>
    </xdr:from>
    <xdr:to>
      <xdr:col>19</xdr:col>
      <xdr:colOff>38100</xdr:colOff>
      <xdr:row>17</xdr:row>
      <xdr:rowOff>133350</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3556000" y="29940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143510</xdr:rowOff>
    </xdr:from>
    <xdr:ext cx="762000" cy="25463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6288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268,384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17</xdr:row>
      <xdr:rowOff>65405</xdr:rowOff>
    </xdr:from>
    <xdr:to>
      <xdr:col>15</xdr:col>
      <xdr:colOff>101600</xdr:colOff>
      <xdr:row>17</xdr:row>
      <xdr:rowOff>167005</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2857500" y="3027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6350</xdr:rowOff>
    </xdr:from>
    <xdr:ext cx="762000" cy="25463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79717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250,569</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07035" cy="27559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0703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240665</xdr:rowOff>
    </xdr:from>
    <xdr:to>
      <xdr:col>33</xdr:col>
      <xdr:colOff>114300</xdr:colOff>
      <xdr:row>37</xdr:row>
      <xdr:rowOff>240665</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2159000" y="73653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99695</xdr:rowOff>
    </xdr:from>
    <xdr:ext cx="762000" cy="25463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2243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5270"/>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298450</xdr:rowOff>
    </xdr:from>
    <xdr:to>
      <xdr:col>33</xdr:col>
      <xdr:colOff>114300</xdr:colOff>
      <xdr:row>33</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a:xfrm>
          <a:off x="2159000" y="622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156210</xdr:rowOff>
    </xdr:from>
    <xdr:ext cx="762000" cy="255270"/>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080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463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5098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1" name="人口1人当たり決算額の推移グラフ枠445">
          <a:extLst>
            <a:ext uri="{FF2B5EF4-FFF2-40B4-BE49-F238E27FC236}">
              <a16:creationId xmlns:a16="http://schemas.microsoft.com/office/drawing/2014/main" id="{00000000-0008-0000-0500-000065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15875</xdr:rowOff>
    </xdr:from>
    <xdr:to>
      <xdr:col>29</xdr:col>
      <xdr:colOff>127000</xdr:colOff>
      <xdr:row>37</xdr:row>
      <xdr:rowOff>333375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a:xfrm flipV="1">
          <a:off x="5651500" y="6283325"/>
          <a:ext cx="0" cy="117475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1270</xdr:rowOff>
    </xdr:from>
    <xdr:ext cx="757555" cy="259080"/>
    <xdr:sp macro="" textlink="">
      <xdr:nvSpPr>
        <xdr:cNvPr id="103" name="人口1人当たり決算額の推移最小値テキスト445">
          <a:extLst>
            <a:ext uri="{FF2B5EF4-FFF2-40B4-BE49-F238E27FC236}">
              <a16:creationId xmlns:a16="http://schemas.microsoft.com/office/drawing/2014/main" id="{00000000-0008-0000-0500-000067000000}"/>
            </a:ext>
          </a:extLst>
        </xdr:cNvPr>
        <xdr:cNvSpPr txBox="1"/>
      </xdr:nvSpPr>
      <xdr:spPr>
        <a:xfrm>
          <a:off x="5740400" y="746887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-16,268</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333375</xdr:rowOff>
    </xdr:from>
    <xdr:to>
      <xdr:col>30</xdr:col>
      <xdr:colOff>25400</xdr:colOff>
      <xdr:row>37</xdr:row>
      <xdr:rowOff>333375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a:xfrm>
          <a:off x="5562600" y="74580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103505</xdr:rowOff>
    </xdr:from>
    <xdr:ext cx="757555" cy="259715"/>
    <xdr:sp macro="" textlink="">
      <xdr:nvSpPr>
        <xdr:cNvPr id="105" name="人口1人当たり決算額の推移最大値テキスト445">
          <a:extLst>
            <a:ext uri="{FF2B5EF4-FFF2-40B4-BE49-F238E27FC236}">
              <a16:creationId xmlns:a16="http://schemas.microsoft.com/office/drawing/2014/main" id="{00000000-0008-0000-0500-000069000000}"/>
            </a:ext>
          </a:extLst>
        </xdr:cNvPr>
        <xdr:cNvSpPr txBox="1"/>
      </xdr:nvSpPr>
      <xdr:spPr>
        <a:xfrm>
          <a:off x="5740400" y="6028055"/>
          <a:ext cx="75755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189,342</a:t>
          </a:r>
          <a:endParaRPr kumimoji="1" lang="ja-JP" altLang="en-US" sz="1000" b="1">
            <a:latin typeface="ＭＳ Ｐゴシック"/>
            <a:ea typeface="ＭＳ Ｐゴシック"/>
          </a:endParaRPr>
        </a:p>
      </xdr:txBody>
    </xdr:sp>
    <xdr:clientData/>
  </xdr:oneCellAnchor>
  <xdr:twoCellAnchor>
    <xdr:from>
      <xdr:col>29</xdr:col>
      <xdr:colOff>38100</xdr:colOff>
      <xdr:row>34</xdr:row>
      <xdr:rowOff>15875</xdr:rowOff>
    </xdr:from>
    <xdr:to>
      <xdr:col>30</xdr:col>
      <xdr:colOff>25400</xdr:colOff>
      <xdr:row>34</xdr:row>
      <xdr:rowOff>15875</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a:xfrm>
          <a:off x="5562600" y="628332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332105</xdr:rowOff>
    </xdr:from>
    <xdr:to>
      <xdr:col>29</xdr:col>
      <xdr:colOff>127000</xdr:colOff>
      <xdr:row>37</xdr:row>
      <xdr:rowOff>333375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003800" y="7456805"/>
          <a:ext cx="64770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294640</xdr:rowOff>
    </xdr:from>
    <xdr:ext cx="757555" cy="254635"/>
    <xdr:sp macro="" textlink="">
      <xdr:nvSpPr>
        <xdr:cNvPr id="108" name="人口1人当たり決算額の推移平均値テキスト445">
          <a:extLst>
            <a:ext uri="{FF2B5EF4-FFF2-40B4-BE49-F238E27FC236}">
              <a16:creationId xmlns:a16="http://schemas.microsoft.com/office/drawing/2014/main" id="{00000000-0008-0000-0500-00006C000000}"/>
            </a:ext>
          </a:extLst>
        </xdr:cNvPr>
        <xdr:cNvSpPr txBox="1"/>
      </xdr:nvSpPr>
      <xdr:spPr>
        <a:xfrm>
          <a:off x="5740400" y="6904990"/>
          <a:ext cx="75755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44,796</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36</xdr:row>
      <xdr:rowOff>106045</xdr:rowOff>
    </xdr:from>
    <xdr:to>
      <xdr:col>29</xdr:col>
      <xdr:colOff>177800</xdr:colOff>
      <xdr:row>37</xdr:row>
      <xdr:rowOff>36195</xdr:rowOff>
    </xdr:to>
    <xdr:sp macro="" textlink="">
      <xdr:nvSpPr>
        <xdr:cNvPr id="109" name="フローチャート: 判断 108">
          <a:extLst>
            <a:ext uri="{FF2B5EF4-FFF2-40B4-BE49-F238E27FC236}">
              <a16:creationId xmlns:a16="http://schemas.microsoft.com/office/drawing/2014/main" id="{00000000-0008-0000-0500-00006D000000}"/>
            </a:ext>
          </a:extLst>
        </xdr:cNvPr>
        <xdr:cNvSpPr/>
      </xdr:nvSpPr>
      <xdr:spPr>
        <a:xfrm>
          <a:off x="5600700" y="7059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332105</xdr:rowOff>
    </xdr:from>
    <xdr:to>
      <xdr:col>26</xdr:col>
      <xdr:colOff>50800</xdr:colOff>
      <xdr:row>38</xdr:row>
      <xdr:rowOff>17780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a:xfrm flipV="1">
          <a:off x="4305300" y="7456805"/>
          <a:ext cx="698500" cy="285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88265</xdr:rowOff>
    </xdr:from>
    <xdr:to>
      <xdr:col>26</xdr:col>
      <xdr:colOff>101600</xdr:colOff>
      <xdr:row>37</xdr:row>
      <xdr:rowOff>19050</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a:xfrm>
          <a:off x="4953000" y="704151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200660</xdr:rowOff>
    </xdr:from>
    <xdr:ext cx="736600" cy="254635"/>
    <xdr:sp macro="" textlink="">
      <xdr:nvSpPr>
        <xdr:cNvPr id="112" name="テキスト ボックス 111">
          <a:extLst>
            <a:ext uri="{FF2B5EF4-FFF2-40B4-BE49-F238E27FC236}">
              <a16:creationId xmlns:a16="http://schemas.microsoft.com/office/drawing/2014/main" id="{00000000-0008-0000-0500-000070000000}"/>
            </a:ext>
          </a:extLst>
        </xdr:cNvPr>
        <xdr:cNvSpPr txBox="1"/>
      </xdr:nvSpPr>
      <xdr:spPr>
        <a:xfrm>
          <a:off x="4622800" y="681101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47,876</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37</xdr:row>
      <xdr:rowOff>247650</xdr:rowOff>
    </xdr:from>
    <xdr:to>
      <xdr:col>22</xdr:col>
      <xdr:colOff>114300</xdr:colOff>
      <xdr:row>38</xdr:row>
      <xdr:rowOff>17780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a:xfrm>
          <a:off x="3606800" y="7372350"/>
          <a:ext cx="698500" cy="1130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135255</xdr:rowOff>
    </xdr:from>
    <xdr:to>
      <xdr:col>22</xdr:col>
      <xdr:colOff>165100</xdr:colOff>
      <xdr:row>37</xdr:row>
      <xdr:rowOff>66040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a:xfrm>
          <a:off x="4254500" y="708850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247650</xdr:rowOff>
    </xdr:from>
    <xdr:ext cx="762000" cy="25463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3924300" y="685800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39,668</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37</xdr:row>
      <xdr:rowOff>163830</xdr:rowOff>
    </xdr:from>
    <xdr:to>
      <xdr:col>18</xdr:col>
      <xdr:colOff>177800</xdr:colOff>
      <xdr:row>37</xdr:row>
      <xdr:rowOff>247650</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a:xfrm>
          <a:off x="2908300" y="7288530"/>
          <a:ext cx="698500" cy="8382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153035</xdr:rowOff>
    </xdr:from>
    <xdr:to>
      <xdr:col>19</xdr:col>
      <xdr:colOff>38100</xdr:colOff>
      <xdr:row>37</xdr:row>
      <xdr:rowOff>83185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a:xfrm>
          <a:off x="3556000" y="7106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264795</xdr:rowOff>
    </xdr:from>
    <xdr:ext cx="762000" cy="259080"/>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225800" y="6875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36,538</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36</xdr:row>
      <xdr:rowOff>161925</xdr:rowOff>
    </xdr:from>
    <xdr:to>
      <xdr:col>15</xdr:col>
      <xdr:colOff>101600</xdr:colOff>
      <xdr:row>37</xdr:row>
      <xdr:rowOff>91440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a:xfrm>
          <a:off x="2857500" y="711517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274320</xdr:rowOff>
    </xdr:from>
    <xdr:ext cx="762000" cy="259080"/>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2527300" y="688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35,030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57555" cy="259080"/>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5473700" y="79603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37</xdr:row>
      <xdr:rowOff>283845</xdr:rowOff>
    </xdr:from>
    <xdr:to>
      <xdr:col>29</xdr:col>
      <xdr:colOff>177800</xdr:colOff>
      <xdr:row>38</xdr:row>
      <xdr:rowOff>41910</xdr:rowOff>
    </xdr:to>
    <xdr:sp macro="" textlink="">
      <xdr:nvSpPr>
        <xdr:cNvPr id="126" name="楕円 125">
          <a:extLst>
            <a:ext uri="{FF2B5EF4-FFF2-40B4-BE49-F238E27FC236}">
              <a16:creationId xmlns:a16="http://schemas.microsoft.com/office/drawing/2014/main" id="{00000000-0008-0000-0500-00007E000000}"/>
            </a:ext>
          </a:extLst>
        </xdr:cNvPr>
        <xdr:cNvSpPr/>
      </xdr:nvSpPr>
      <xdr:spPr>
        <a:xfrm>
          <a:off x="5600700" y="740854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192405</xdr:rowOff>
    </xdr:from>
    <xdr:ext cx="757555" cy="254635"/>
    <xdr:sp macro="" textlink="">
      <xdr:nvSpPr>
        <xdr:cNvPr id="127" name="人口1人当たり決算額の推移該当値テキスト445">
          <a:extLst>
            <a:ext uri="{FF2B5EF4-FFF2-40B4-BE49-F238E27FC236}">
              <a16:creationId xmlns:a16="http://schemas.microsoft.com/office/drawing/2014/main" id="{00000000-0008-0000-0500-00007F000000}"/>
            </a:ext>
          </a:extLst>
        </xdr:cNvPr>
        <xdr:cNvSpPr txBox="1"/>
      </xdr:nvSpPr>
      <xdr:spPr>
        <a:xfrm>
          <a:off x="5740400" y="731710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-16,268</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37</xdr:row>
      <xdr:rowOff>282575</xdr:rowOff>
    </xdr:from>
    <xdr:to>
      <xdr:col>26</xdr:col>
      <xdr:colOff>101600</xdr:colOff>
      <xdr:row>38</xdr:row>
      <xdr:rowOff>40640</xdr:rowOff>
    </xdr:to>
    <xdr:sp macro="" textlink="">
      <xdr:nvSpPr>
        <xdr:cNvPr id="128" name="楕円 127">
          <a:extLst>
            <a:ext uri="{FF2B5EF4-FFF2-40B4-BE49-F238E27FC236}">
              <a16:creationId xmlns:a16="http://schemas.microsoft.com/office/drawing/2014/main" id="{00000000-0008-0000-0500-000080000000}"/>
            </a:ext>
          </a:extLst>
        </xdr:cNvPr>
        <xdr:cNvSpPr/>
      </xdr:nvSpPr>
      <xdr:spPr>
        <a:xfrm>
          <a:off x="4953000" y="740727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25400</xdr:rowOff>
    </xdr:from>
    <xdr:ext cx="736600" cy="259080"/>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622800" y="74930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-15,970</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37</xdr:row>
      <xdr:rowOff>309245</xdr:rowOff>
    </xdr:from>
    <xdr:to>
      <xdr:col>22</xdr:col>
      <xdr:colOff>165100</xdr:colOff>
      <xdr:row>38</xdr:row>
      <xdr:rowOff>68580</xdr:rowOff>
    </xdr:to>
    <xdr:sp macro="" textlink="">
      <xdr:nvSpPr>
        <xdr:cNvPr id="130" name="楕円 129">
          <a:extLst>
            <a:ext uri="{FF2B5EF4-FFF2-40B4-BE49-F238E27FC236}">
              <a16:creationId xmlns:a16="http://schemas.microsoft.com/office/drawing/2014/main" id="{00000000-0008-0000-0500-000082000000}"/>
            </a:ext>
          </a:extLst>
        </xdr:cNvPr>
        <xdr:cNvSpPr/>
      </xdr:nvSpPr>
      <xdr:spPr>
        <a:xfrm>
          <a:off x="4254500" y="743394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53340</xdr:rowOff>
    </xdr:from>
    <xdr:ext cx="762000" cy="255270"/>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924300" y="752094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-20,881</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37</xdr:row>
      <xdr:rowOff>196215</xdr:rowOff>
    </xdr:from>
    <xdr:to>
      <xdr:col>19</xdr:col>
      <xdr:colOff>38100</xdr:colOff>
      <xdr:row>37</xdr:row>
      <xdr:rowOff>298450</xdr:rowOff>
    </xdr:to>
    <xdr:sp macro="" textlink="">
      <xdr:nvSpPr>
        <xdr:cNvPr id="132" name="楕円 131">
          <a:extLst>
            <a:ext uri="{FF2B5EF4-FFF2-40B4-BE49-F238E27FC236}">
              <a16:creationId xmlns:a16="http://schemas.microsoft.com/office/drawing/2014/main" id="{00000000-0008-0000-0500-000084000000}"/>
            </a:ext>
          </a:extLst>
        </xdr:cNvPr>
        <xdr:cNvSpPr/>
      </xdr:nvSpPr>
      <xdr:spPr>
        <a:xfrm>
          <a:off x="3556000" y="732091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283845</xdr:rowOff>
    </xdr:from>
    <xdr:ext cx="762000" cy="25336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225800" y="740854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113030</xdr:rowOff>
    </xdr:from>
    <xdr:to>
      <xdr:col>15</xdr:col>
      <xdr:colOff>101600</xdr:colOff>
      <xdr:row>37</xdr:row>
      <xdr:rowOff>215265</xdr:rowOff>
    </xdr:to>
    <xdr:sp macro="" textlink="">
      <xdr:nvSpPr>
        <xdr:cNvPr id="134" name="楕円 133">
          <a:extLst>
            <a:ext uri="{FF2B5EF4-FFF2-40B4-BE49-F238E27FC236}">
              <a16:creationId xmlns:a16="http://schemas.microsoft.com/office/drawing/2014/main" id="{00000000-0008-0000-0500-000086000000}"/>
            </a:ext>
          </a:extLst>
        </xdr:cNvPr>
        <xdr:cNvSpPr/>
      </xdr:nvSpPr>
      <xdr:spPr>
        <a:xfrm>
          <a:off x="2857500" y="723773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198755</xdr:rowOff>
    </xdr:from>
    <xdr:ext cx="762000" cy="259080"/>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2527300" y="7323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13,548</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463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463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122,711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5440" cy="22098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4475"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1185" cy="25908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207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1185" cy="25463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826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1185" cy="25908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44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1185" cy="25908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5064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1355" cy="25463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4683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3175</xdr:rowOff>
    </xdr:from>
    <xdr:to>
      <xdr:col>24</xdr:col>
      <xdr:colOff>62865</xdr:colOff>
      <xdr:row>37</xdr:row>
      <xdr:rowOff>141605</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318125"/>
          <a:ext cx="1270" cy="11671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145415</xdr:rowOff>
    </xdr:from>
    <xdr:ext cx="598805" cy="25463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48906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128,938</a:t>
          </a:r>
          <a:endParaRPr kumimoji="1" lang="ja-JP" altLang="en-US" sz="1000" b="1">
            <a:latin typeface="ＭＳ Ｐゴシック"/>
            <a:ea typeface="ＭＳ Ｐゴシック"/>
          </a:endParaRPr>
        </a:p>
      </xdr:txBody>
    </xdr:sp>
    <xdr:clientData/>
  </xdr:oneCellAnchor>
  <xdr:twoCellAnchor>
    <xdr:from>
      <xdr:col>23</xdr:col>
      <xdr:colOff>165100</xdr:colOff>
      <xdr:row>37</xdr:row>
      <xdr:rowOff>141605</xdr:rowOff>
    </xdr:from>
    <xdr:to>
      <xdr:col>24</xdr:col>
      <xdr:colOff>152400</xdr:colOff>
      <xdr:row>37</xdr:row>
      <xdr:rowOff>141605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485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121285</xdr:rowOff>
    </xdr:from>
    <xdr:ext cx="598805" cy="25463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09333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741,664</a:t>
          </a:r>
          <a:endParaRPr kumimoji="1" lang="ja-JP" altLang="en-US" sz="1000" b="1">
            <a:latin typeface="ＭＳ Ｐゴシック"/>
            <a:ea typeface="ＭＳ Ｐゴシック"/>
          </a:endParaRPr>
        </a:p>
      </xdr:txBody>
    </xdr:sp>
    <xdr:clientData/>
  </xdr:oneCellAnchor>
  <xdr:twoCellAnchor>
    <xdr:from>
      <xdr:col>23</xdr:col>
      <xdr:colOff>165100</xdr:colOff>
      <xdr:row>31</xdr:row>
      <xdr:rowOff>3175</xdr:rowOff>
    </xdr:from>
    <xdr:to>
      <xdr:col>24</xdr:col>
      <xdr:colOff>152400</xdr:colOff>
      <xdr:row>31</xdr:row>
      <xdr:rowOff>3175</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318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53975</xdr:rowOff>
    </xdr:from>
    <xdr:to>
      <xdr:col>24</xdr:col>
      <xdr:colOff>63500</xdr:colOff>
      <xdr:row>36</xdr:row>
      <xdr:rowOff>99060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26175"/>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29210</xdr:rowOff>
    </xdr:from>
    <xdr:ext cx="598805" cy="25463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01410"/>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239,935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50800</xdr:rowOff>
    </xdr:from>
    <xdr:to>
      <xdr:col>24</xdr:col>
      <xdr:colOff>114300</xdr:colOff>
      <xdr:row>36</xdr:row>
      <xdr:rowOff>152400</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2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99060</xdr:rowOff>
    </xdr:from>
    <xdr:to>
      <xdr:col>19</xdr:col>
      <xdr:colOff>177800</xdr:colOff>
      <xdr:row>36</xdr:row>
      <xdr:rowOff>107315</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27126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93980</xdr:rowOff>
    </xdr:from>
    <xdr:to>
      <xdr:col>20</xdr:col>
      <xdr:colOff>38100</xdr:colOff>
      <xdr:row>37</xdr:row>
      <xdr:rowOff>24130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15240</xdr:rowOff>
    </xdr:from>
    <xdr:ext cx="594360" cy="259080"/>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580" y="63588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217,348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107315</xdr:rowOff>
    </xdr:from>
    <xdr:to>
      <xdr:col>15</xdr:col>
      <xdr:colOff>50800</xdr:colOff>
      <xdr:row>36</xdr:row>
      <xdr:rowOff>110490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27951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123190</xdr:rowOff>
    </xdr:from>
    <xdr:to>
      <xdr:col>15</xdr:col>
      <xdr:colOff>101600</xdr:colOff>
      <xdr:row>37</xdr:row>
      <xdr:rowOff>53340</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95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37</xdr:row>
      <xdr:rowOff>44450</xdr:rowOff>
    </xdr:from>
    <xdr:ext cx="594360" cy="259080"/>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580" y="63881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202,156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110490</xdr:rowOff>
    </xdr:from>
    <xdr:to>
      <xdr:col>10</xdr:col>
      <xdr:colOff>114300</xdr:colOff>
      <xdr:row>36</xdr:row>
      <xdr:rowOff>137160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28269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137160</xdr:rowOff>
    </xdr:from>
    <xdr:to>
      <xdr:col>10</xdr:col>
      <xdr:colOff>165100</xdr:colOff>
      <xdr:row>37</xdr:row>
      <xdr:rowOff>67310</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37</xdr:row>
      <xdr:rowOff>58420</xdr:rowOff>
    </xdr:from>
    <xdr:ext cx="594360" cy="259080"/>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580" y="64020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194,778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127635</xdr:rowOff>
    </xdr:from>
    <xdr:to>
      <xdr:col>6</xdr:col>
      <xdr:colOff>38100</xdr:colOff>
      <xdr:row>37</xdr:row>
      <xdr:rowOff>57785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299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48895</xdr:rowOff>
    </xdr:from>
    <xdr:ext cx="59436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580" y="639254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199,723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36</xdr:row>
      <xdr:rowOff>3175</xdr:rowOff>
    </xdr:from>
    <xdr:to>
      <xdr:col>24</xdr:col>
      <xdr:colOff>114300</xdr:colOff>
      <xdr:row>36</xdr:row>
      <xdr:rowOff>104775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17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26035</xdr:rowOff>
    </xdr:from>
    <xdr:ext cx="598805" cy="259080"/>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0267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264,896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48260</xdr:rowOff>
    </xdr:from>
    <xdr:to>
      <xdr:col>20</xdr:col>
      <xdr:colOff>38100</xdr:colOff>
      <xdr:row>36</xdr:row>
      <xdr:rowOff>149860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34</xdr:row>
      <xdr:rowOff>166370</xdr:rowOff>
    </xdr:from>
    <xdr:ext cx="594360" cy="25463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580" y="599567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241,489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56515</xdr:rowOff>
    </xdr:from>
    <xdr:to>
      <xdr:col>15</xdr:col>
      <xdr:colOff>101600</xdr:colOff>
      <xdr:row>36</xdr:row>
      <xdr:rowOff>158115</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2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35</xdr:row>
      <xdr:rowOff>3175</xdr:rowOff>
    </xdr:from>
    <xdr:ext cx="594360" cy="259080"/>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580" y="60039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237,094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59690</xdr:rowOff>
    </xdr:from>
    <xdr:to>
      <xdr:col>10</xdr:col>
      <xdr:colOff>165100</xdr:colOff>
      <xdr:row>36</xdr:row>
      <xdr:rowOff>161290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23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35</xdr:row>
      <xdr:rowOff>6350</xdr:rowOff>
    </xdr:from>
    <xdr:ext cx="594360" cy="25463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580" y="60071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235,244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86360</xdr:rowOff>
    </xdr:from>
    <xdr:to>
      <xdr:col>6</xdr:col>
      <xdr:colOff>38100</xdr:colOff>
      <xdr:row>37</xdr:row>
      <xdr:rowOff>16510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25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35</xdr:row>
      <xdr:rowOff>33020</xdr:rowOff>
    </xdr:from>
    <xdr:ext cx="594360" cy="259080"/>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580" y="60337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221,219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97,562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5440" cy="220980"/>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4475" cy="259080"/>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080" y="10072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1185" cy="25463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370" y="9745345"/>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1185" cy="259080"/>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941895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1185" cy="25463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370" y="9093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1185" cy="2584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370" y="8766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38100</xdr:rowOff>
    </xdr:from>
    <xdr:ext cx="681355" cy="259080"/>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200" y="843915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1355" cy="25463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4445</xdr:rowOff>
    </xdr:from>
    <xdr:to>
      <xdr:col>24</xdr:col>
      <xdr:colOff>62865</xdr:colOff>
      <xdr:row>58</xdr:row>
      <xdr:rowOff>74930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48395"/>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78740</xdr:rowOff>
    </xdr:from>
    <xdr:ext cx="598805" cy="259080"/>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228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119,832</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74930</xdr:rowOff>
    </xdr:from>
    <xdr:to>
      <xdr:col>24</xdr:col>
      <xdr:colOff>152400</xdr:colOff>
      <xdr:row>58</xdr:row>
      <xdr:rowOff>74930</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122555</xdr:rowOff>
    </xdr:from>
    <xdr:ext cx="598805" cy="25463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2360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897,822</a:t>
          </a:r>
          <a:endParaRPr kumimoji="1" lang="ja-JP" altLang="en-US" sz="1000" b="1">
            <a:latin typeface="ＭＳ Ｐゴシック"/>
            <a:ea typeface="ＭＳ Ｐゴシック"/>
          </a:endParaRPr>
        </a:p>
      </xdr:txBody>
    </xdr:sp>
    <xdr:clientData/>
  </xdr:oneCellAnchor>
  <xdr:twoCellAnchor>
    <xdr:from>
      <xdr:col>23</xdr:col>
      <xdr:colOff>165100</xdr:colOff>
      <xdr:row>51</xdr:row>
      <xdr:rowOff>4445</xdr:rowOff>
    </xdr:from>
    <xdr:to>
      <xdr:col>24</xdr:col>
      <xdr:colOff>152400</xdr:colOff>
      <xdr:row>51</xdr:row>
      <xdr:rowOff>4445</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48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48895</xdr:rowOff>
    </xdr:from>
    <xdr:to>
      <xdr:col>24</xdr:col>
      <xdr:colOff>63500</xdr:colOff>
      <xdr:row>57</xdr:row>
      <xdr:rowOff>104140</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21545"/>
          <a:ext cx="8382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164465</xdr:rowOff>
    </xdr:from>
    <xdr:ext cx="598805" cy="259080"/>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594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257,614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56</xdr:row>
      <xdr:rowOff>141605</xdr:rowOff>
    </xdr:from>
    <xdr:to>
      <xdr:col>24</xdr:col>
      <xdr:colOff>114300</xdr:colOff>
      <xdr:row>57</xdr:row>
      <xdr:rowOff>71755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2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81915</xdr:rowOff>
    </xdr:from>
    <xdr:to>
      <xdr:col>19</xdr:col>
      <xdr:colOff>177800</xdr:colOff>
      <xdr:row>57</xdr:row>
      <xdr:rowOff>104140</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5456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4445</xdr:rowOff>
    </xdr:from>
    <xdr:to>
      <xdr:col>20</xdr:col>
      <xdr:colOff>38100</xdr:colOff>
      <xdr:row>57</xdr:row>
      <xdr:rowOff>106045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7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55</xdr:row>
      <xdr:rowOff>122555</xdr:rowOff>
    </xdr:from>
    <xdr:ext cx="594360" cy="25463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580" y="955230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236,713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81915</xdr:rowOff>
    </xdr:from>
    <xdr:to>
      <xdr:col>15</xdr:col>
      <xdr:colOff>50800</xdr:colOff>
      <xdr:row>57</xdr:row>
      <xdr:rowOff>100965</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5456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16510</xdr:rowOff>
    </xdr:from>
    <xdr:to>
      <xdr:col>15</xdr:col>
      <xdr:colOff>101600</xdr:colOff>
      <xdr:row>57</xdr:row>
      <xdr:rowOff>118110</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8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134620</xdr:rowOff>
    </xdr:from>
    <xdr:ext cx="594360" cy="25463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580" y="956437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229,345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100965</xdr:rowOff>
    </xdr:from>
    <xdr:to>
      <xdr:col>10</xdr:col>
      <xdr:colOff>114300</xdr:colOff>
      <xdr:row>57</xdr:row>
      <xdr:rowOff>102870</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87361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30480</xdr:rowOff>
    </xdr:from>
    <xdr:to>
      <xdr:col>10</xdr:col>
      <xdr:colOff>165100</xdr:colOff>
      <xdr:row>57</xdr:row>
      <xdr:rowOff>132080</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03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55</xdr:row>
      <xdr:rowOff>149225</xdr:rowOff>
    </xdr:from>
    <xdr:ext cx="594360"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580" y="957897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220,590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60325</xdr:rowOff>
    </xdr:from>
    <xdr:to>
      <xdr:col>6</xdr:col>
      <xdr:colOff>38100</xdr:colOff>
      <xdr:row>57</xdr:row>
      <xdr:rowOff>161925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32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153035</xdr:rowOff>
    </xdr:from>
    <xdr:ext cx="59436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580" y="992568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202,674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56</xdr:row>
      <xdr:rowOff>169545</xdr:rowOff>
    </xdr:from>
    <xdr:to>
      <xdr:col>24</xdr:col>
      <xdr:colOff>114300</xdr:colOff>
      <xdr:row>57</xdr:row>
      <xdr:rowOff>99695</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70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147955</xdr:rowOff>
    </xdr:from>
    <xdr:ext cx="598805" cy="2584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491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240,635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53340</xdr:rowOff>
    </xdr:from>
    <xdr:to>
      <xdr:col>20</xdr:col>
      <xdr:colOff>38100</xdr:colOff>
      <xdr:row>57</xdr:row>
      <xdr:rowOff>154940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2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57</xdr:row>
      <xdr:rowOff>146050</xdr:rowOff>
    </xdr:from>
    <xdr:ext cx="594360" cy="25463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580" y="99187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206,801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31115</xdr:rowOff>
    </xdr:from>
    <xdr:to>
      <xdr:col>15</xdr:col>
      <xdr:colOff>101600</xdr:colOff>
      <xdr:row>57</xdr:row>
      <xdr:rowOff>132715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03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123825</xdr:rowOff>
    </xdr:from>
    <xdr:ext cx="594360" cy="25463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580" y="989647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220,216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50165</xdr:rowOff>
    </xdr:from>
    <xdr:to>
      <xdr:col>10</xdr:col>
      <xdr:colOff>165100</xdr:colOff>
      <xdr:row>57</xdr:row>
      <xdr:rowOff>151765</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2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57</xdr:row>
      <xdr:rowOff>143510</xdr:rowOff>
    </xdr:from>
    <xdr:ext cx="594360" cy="25463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580" y="99161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208,694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52070</xdr:rowOff>
    </xdr:from>
    <xdr:to>
      <xdr:col>6</xdr:col>
      <xdr:colOff>38100</xdr:colOff>
      <xdr:row>57</xdr:row>
      <xdr:rowOff>153670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2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55</xdr:row>
      <xdr:rowOff>170180</xdr:rowOff>
    </xdr:from>
    <xdr:ext cx="594360" cy="259080"/>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580" y="95999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207,539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5440" cy="220980"/>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4475" cy="25463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080" y="13370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75</xdr:row>
      <xdr:rowOff>54610</xdr:rowOff>
    </xdr:from>
    <xdr:ext cx="531495" cy="25463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505" y="12913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1185" cy="25463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2456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1185" cy="25463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998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1185" cy="25463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45085</xdr:rowOff>
    </xdr:from>
    <xdr:to>
      <xdr:col>24</xdr:col>
      <xdr:colOff>62865</xdr:colOff>
      <xdr:row>78</xdr:row>
      <xdr:rowOff>127000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046585"/>
          <a:ext cx="1270" cy="1453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130810</xdr:rowOff>
    </xdr:from>
    <xdr:ext cx="469900" cy="259080"/>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03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1,401</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127000</xdr:rowOff>
    </xdr:from>
    <xdr:to>
      <xdr:col>24</xdr:col>
      <xdr:colOff>152400</xdr:colOff>
      <xdr:row>78</xdr:row>
      <xdr:rowOff>127000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00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163195</xdr:rowOff>
    </xdr:from>
    <xdr:ext cx="598805" cy="259080"/>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18217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160,330</a:t>
          </a:r>
          <a:endParaRPr kumimoji="1" lang="ja-JP" altLang="en-US" sz="1000" b="1">
            <a:latin typeface="ＭＳ Ｐゴシック"/>
            <a:ea typeface="ＭＳ Ｐゴシック"/>
          </a:endParaRPr>
        </a:p>
      </xdr:txBody>
    </xdr:sp>
    <xdr:clientData/>
  </xdr:oneCellAnchor>
  <xdr:twoCellAnchor>
    <xdr:from>
      <xdr:col>23</xdr:col>
      <xdr:colOff>165100</xdr:colOff>
      <xdr:row>70</xdr:row>
      <xdr:rowOff>45085</xdr:rowOff>
    </xdr:from>
    <xdr:to>
      <xdr:col>24</xdr:col>
      <xdr:colOff>152400</xdr:colOff>
      <xdr:row>70</xdr:row>
      <xdr:rowOff>45085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046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53340</xdr:rowOff>
    </xdr:from>
    <xdr:to>
      <xdr:col>24</xdr:col>
      <xdr:colOff>63500</xdr:colOff>
      <xdr:row>78</xdr:row>
      <xdr:rowOff>53975</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26440"/>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124460</xdr:rowOff>
    </xdr:from>
    <xdr:ext cx="534670" cy="259080"/>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29832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36,117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101600</xdr:rowOff>
    </xdr:from>
    <xdr:to>
      <xdr:col>24</xdr:col>
      <xdr:colOff>114300</xdr:colOff>
      <xdr:row>77</xdr:row>
      <xdr:rowOff>31750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13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45085</xdr:rowOff>
    </xdr:from>
    <xdr:to>
      <xdr:col>19</xdr:col>
      <xdr:colOff>177800</xdr:colOff>
      <xdr:row>78</xdr:row>
      <xdr:rowOff>53975</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41818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17780</xdr:rowOff>
    </xdr:from>
    <xdr:to>
      <xdr:col>20</xdr:col>
      <xdr:colOff>38100</xdr:colOff>
      <xdr:row>77</xdr:row>
      <xdr:rowOff>118745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194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75</xdr:row>
      <xdr:rowOff>135255</xdr:rowOff>
    </xdr:from>
    <xdr:ext cx="530225" cy="25463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29965" y="1299400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26,601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45085</xdr:rowOff>
    </xdr:from>
    <xdr:to>
      <xdr:col>15</xdr:col>
      <xdr:colOff>50800</xdr:colOff>
      <xdr:row>78</xdr:row>
      <xdr:rowOff>84455</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18185"/>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22225</xdr:rowOff>
    </xdr:from>
    <xdr:to>
      <xdr:col>15</xdr:col>
      <xdr:colOff>101600</xdr:colOff>
      <xdr:row>77</xdr:row>
      <xdr:rowOff>123825</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2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75</xdr:row>
      <xdr:rowOff>140970</xdr:rowOff>
    </xdr:from>
    <xdr:ext cx="530225" cy="259080"/>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0965" y="1299972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26,007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38735</xdr:rowOff>
    </xdr:from>
    <xdr:to>
      <xdr:col>10</xdr:col>
      <xdr:colOff>114300</xdr:colOff>
      <xdr:row>78</xdr:row>
      <xdr:rowOff>84455</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41183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26035</xdr:rowOff>
    </xdr:from>
    <xdr:to>
      <xdr:col>10</xdr:col>
      <xdr:colOff>165100</xdr:colOff>
      <xdr:row>77</xdr:row>
      <xdr:rowOff>127635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2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75</xdr:row>
      <xdr:rowOff>144145</xdr:rowOff>
    </xdr:from>
    <xdr:ext cx="530225" cy="25463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1965" y="1300289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25,659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10795</xdr:rowOff>
    </xdr:from>
    <xdr:to>
      <xdr:col>6</xdr:col>
      <xdr:colOff>38100</xdr:colOff>
      <xdr:row>77</xdr:row>
      <xdr:rowOff>112395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2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75</xdr:row>
      <xdr:rowOff>128905</xdr:rowOff>
    </xdr:from>
    <xdr:ext cx="530225"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2965" y="1298765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27,262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78</xdr:row>
      <xdr:rowOff>2540</xdr:rowOff>
    </xdr:from>
    <xdr:to>
      <xdr:col>24</xdr:col>
      <xdr:colOff>114300</xdr:colOff>
      <xdr:row>78</xdr:row>
      <xdr:rowOff>104140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7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88900</xdr:rowOff>
    </xdr:from>
    <xdr:ext cx="469900" cy="25463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9055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9,476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3175</xdr:rowOff>
    </xdr:from>
    <xdr:to>
      <xdr:col>20</xdr:col>
      <xdr:colOff>38100</xdr:colOff>
      <xdr:row>78</xdr:row>
      <xdr:rowOff>104775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76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78</xdr:row>
      <xdr:rowOff>95885</xdr:rowOff>
    </xdr:from>
    <xdr:ext cx="465455" cy="259080"/>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350" y="1346898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9,366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166370</xdr:rowOff>
    </xdr:from>
    <xdr:to>
      <xdr:col>15</xdr:col>
      <xdr:colOff>101600</xdr:colOff>
      <xdr:row>78</xdr:row>
      <xdr:rowOff>95885</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680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78</xdr:row>
      <xdr:rowOff>86995</xdr:rowOff>
    </xdr:from>
    <xdr:ext cx="530225" cy="25463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0965" y="1346009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10,367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33655</xdr:rowOff>
    </xdr:from>
    <xdr:to>
      <xdr:col>10</xdr:col>
      <xdr:colOff>165100</xdr:colOff>
      <xdr:row>78</xdr:row>
      <xdr:rowOff>135255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0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126365</xdr:rowOff>
    </xdr:from>
    <xdr:ext cx="46545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350" y="1349946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159385</xdr:rowOff>
    </xdr:from>
    <xdr:to>
      <xdr:col>6</xdr:col>
      <xdr:colOff>38100</xdr:colOff>
      <xdr:row>78</xdr:row>
      <xdr:rowOff>89535</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61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78</xdr:row>
      <xdr:rowOff>80645</xdr:rowOff>
    </xdr:from>
    <xdr:ext cx="530225" cy="259080"/>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2965" y="1345374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11,033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149,562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5440" cy="220980"/>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100</xdr:row>
      <xdr:rowOff>111760</xdr:rowOff>
    </xdr:from>
    <xdr:ext cx="244475" cy="25463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513080" y="17256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99</xdr:row>
      <xdr:rowOff>99060</xdr:rowOff>
    </xdr:from>
    <xdr:to>
      <xdr:col>28</xdr:col>
      <xdr:colOff>114300</xdr:colOff>
      <xdr:row>99</xdr:row>
      <xdr:rowOff>99060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98</xdr:row>
      <xdr:rowOff>128270</xdr:rowOff>
    </xdr:from>
    <xdr:ext cx="531495" cy="259080"/>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144145</xdr:rowOff>
    </xdr:from>
    <xdr:ext cx="531495" cy="25463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505" y="16603345"/>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94</xdr:row>
      <xdr:rowOff>160655</xdr:rowOff>
    </xdr:from>
    <xdr:ext cx="531495" cy="259080"/>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1185" cy="25463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370" y="15951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1185" cy="2584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370" y="15624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1185" cy="259080"/>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370" y="15297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1185" cy="25463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161925</xdr:rowOff>
    </xdr:from>
    <xdr:to>
      <xdr:col>24</xdr:col>
      <xdr:colOff>62865</xdr:colOff>
      <xdr:row>99</xdr:row>
      <xdr:rowOff>81280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592425"/>
          <a:ext cx="1270" cy="1462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86360</xdr:rowOff>
    </xdr:from>
    <xdr:ext cx="534670" cy="25463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705991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31,588</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81280</xdr:rowOff>
    </xdr:from>
    <xdr:to>
      <xdr:col>24</xdr:col>
      <xdr:colOff>152400</xdr:colOff>
      <xdr:row>99</xdr:row>
      <xdr:rowOff>81280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7054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109220</xdr:rowOff>
    </xdr:from>
    <xdr:ext cx="598805" cy="25463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36827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165,944</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161925</xdr:rowOff>
    </xdr:from>
    <xdr:to>
      <xdr:col>24</xdr:col>
      <xdr:colOff>152400</xdr:colOff>
      <xdr:row>90</xdr:row>
      <xdr:rowOff>161925</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592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6350</xdr:rowOff>
    </xdr:from>
    <xdr:to>
      <xdr:col>24</xdr:col>
      <xdr:colOff>63500</xdr:colOff>
      <xdr:row>93</xdr:row>
      <xdr:rowOff>99695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3797300" y="15951200"/>
          <a:ext cx="8382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49530</xdr:rowOff>
    </xdr:from>
    <xdr:ext cx="534670" cy="259080"/>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3372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90,876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95</xdr:row>
      <xdr:rowOff>71120</xdr:rowOff>
    </xdr:from>
    <xdr:to>
      <xdr:col>24</xdr:col>
      <xdr:colOff>114300</xdr:colOff>
      <xdr:row>96</xdr:row>
      <xdr:rowOff>1270</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35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6350</xdr:rowOff>
    </xdr:from>
    <xdr:to>
      <xdr:col>19</xdr:col>
      <xdr:colOff>177800</xdr:colOff>
      <xdr:row>93</xdr:row>
      <xdr:rowOff>148590</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5951200"/>
          <a:ext cx="889000" cy="142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90170</xdr:rowOff>
    </xdr:from>
    <xdr:to>
      <xdr:col>20</xdr:col>
      <xdr:colOff>38100</xdr:colOff>
      <xdr:row>96</xdr:row>
      <xdr:rowOff>20320</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37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96</xdr:row>
      <xdr:rowOff>11430</xdr:rowOff>
    </xdr:from>
    <xdr:ext cx="530225" cy="259080"/>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529965" y="164706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89,149</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93</xdr:row>
      <xdr:rowOff>148590</xdr:rowOff>
    </xdr:from>
    <xdr:to>
      <xdr:col>15</xdr:col>
      <xdr:colOff>50800</xdr:colOff>
      <xdr:row>94</xdr:row>
      <xdr:rowOff>89535</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2019300" y="16093440"/>
          <a:ext cx="889000" cy="112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27305</xdr:rowOff>
    </xdr:from>
    <xdr:to>
      <xdr:col>15</xdr:col>
      <xdr:colOff>101600</xdr:colOff>
      <xdr:row>96</xdr:row>
      <xdr:rowOff>128905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48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96</xdr:row>
      <xdr:rowOff>120650</xdr:rowOff>
    </xdr:from>
    <xdr:ext cx="530225" cy="25463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0965" y="1657985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79,179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94</xdr:row>
      <xdr:rowOff>89535</xdr:rowOff>
    </xdr:from>
    <xdr:to>
      <xdr:col>10</xdr:col>
      <xdr:colOff>114300</xdr:colOff>
      <xdr:row>95</xdr:row>
      <xdr:rowOff>14605</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205835"/>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106680</xdr:rowOff>
    </xdr:from>
    <xdr:to>
      <xdr:col>10</xdr:col>
      <xdr:colOff>165100</xdr:colOff>
      <xdr:row>96</xdr:row>
      <xdr:rowOff>36830</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39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27940</xdr:rowOff>
    </xdr:from>
    <xdr:ext cx="530225"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51965" y="164871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87,618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153035</xdr:rowOff>
    </xdr:from>
    <xdr:to>
      <xdr:col>6</xdr:col>
      <xdr:colOff>38100</xdr:colOff>
      <xdr:row>97</xdr:row>
      <xdr:rowOff>83185</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61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74930</xdr:rowOff>
    </xdr:from>
    <xdr:ext cx="530225" cy="25463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2965" y="167055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67,615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93</xdr:row>
      <xdr:rowOff>48895</xdr:rowOff>
    </xdr:from>
    <xdr:to>
      <xdr:col>24</xdr:col>
      <xdr:colOff>114300</xdr:colOff>
      <xdr:row>93</xdr:row>
      <xdr:rowOff>150495</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599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71755</xdr:rowOff>
    </xdr:from>
    <xdr:ext cx="598805" cy="259080"/>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58451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124,401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92</xdr:row>
      <xdr:rowOff>127000</xdr:rowOff>
    </xdr:from>
    <xdr:to>
      <xdr:col>20</xdr:col>
      <xdr:colOff>38100</xdr:colOff>
      <xdr:row>93</xdr:row>
      <xdr:rowOff>57150</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590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91</xdr:row>
      <xdr:rowOff>73660</xdr:rowOff>
    </xdr:from>
    <xdr:ext cx="594360" cy="259080"/>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497580" y="15675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133,000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93</xdr:row>
      <xdr:rowOff>97790</xdr:rowOff>
    </xdr:from>
    <xdr:to>
      <xdr:col>15</xdr:col>
      <xdr:colOff>101600</xdr:colOff>
      <xdr:row>94</xdr:row>
      <xdr:rowOff>27940</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04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92</xdr:row>
      <xdr:rowOff>44450</xdr:rowOff>
    </xdr:from>
    <xdr:ext cx="594360" cy="259080"/>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08580" y="158178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119,917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94</xdr:row>
      <xdr:rowOff>38735</xdr:rowOff>
    </xdr:from>
    <xdr:to>
      <xdr:col>10</xdr:col>
      <xdr:colOff>165100</xdr:colOff>
      <xdr:row>94</xdr:row>
      <xdr:rowOff>140335</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155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92</xdr:row>
      <xdr:rowOff>156845</xdr:rowOff>
    </xdr:from>
    <xdr:ext cx="594360" cy="25463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19580" y="1593024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109,634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94</xdr:row>
      <xdr:rowOff>135255</xdr:rowOff>
    </xdr:from>
    <xdr:to>
      <xdr:col>6</xdr:col>
      <xdr:colOff>38100</xdr:colOff>
      <xdr:row>95</xdr:row>
      <xdr:rowOff>65405</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25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93</xdr:row>
      <xdr:rowOff>81915</xdr:rowOff>
    </xdr:from>
    <xdr:ext cx="594360" cy="259080"/>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30580" y="1602676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100,715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79,065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5440" cy="220980"/>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37</xdr:row>
      <xdr:rowOff>168910</xdr:rowOff>
    </xdr:from>
    <xdr:ext cx="244475" cy="25463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355080" y="6512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35</xdr:row>
      <xdr:rowOff>54610</xdr:rowOff>
    </xdr:from>
    <xdr:ext cx="591185" cy="25463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370" y="6055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32</xdr:row>
      <xdr:rowOff>111760</xdr:rowOff>
    </xdr:from>
    <xdr:ext cx="591185" cy="25463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370" y="5598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168910</xdr:rowOff>
    </xdr:from>
    <xdr:ext cx="591185" cy="25463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370" y="5140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1185" cy="25463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370" y="4683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99060</xdr:rowOff>
    </xdr:from>
    <xdr:to>
      <xdr:col>54</xdr:col>
      <xdr:colOff>189865</xdr:colOff>
      <xdr:row>37</xdr:row>
      <xdr:rowOff>128905</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242560"/>
          <a:ext cx="1270" cy="12299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132715</xdr:rowOff>
    </xdr:from>
    <xdr:ext cx="534670" cy="25463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47636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79,621</a:t>
          </a:r>
          <a:endParaRPr kumimoji="1" lang="ja-JP" altLang="en-US" sz="1000" b="1">
            <a:latin typeface="ＭＳ Ｐゴシック"/>
            <a:ea typeface="ＭＳ Ｐゴシック"/>
          </a:endParaRPr>
        </a:p>
      </xdr:txBody>
    </xdr:sp>
    <xdr:clientData/>
  </xdr:oneCellAnchor>
  <xdr:twoCellAnchor>
    <xdr:from>
      <xdr:col>54</xdr:col>
      <xdr:colOff>101600</xdr:colOff>
      <xdr:row>37</xdr:row>
      <xdr:rowOff>128905</xdr:rowOff>
    </xdr:from>
    <xdr:to>
      <xdr:col>55</xdr:col>
      <xdr:colOff>88900</xdr:colOff>
      <xdr:row>37</xdr:row>
      <xdr:rowOff>128905</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472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45720</xdr:rowOff>
    </xdr:from>
    <xdr:ext cx="598805" cy="259080"/>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0177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617,839</a:t>
          </a:r>
          <a:endParaRPr kumimoji="1" lang="ja-JP" altLang="en-US" sz="1000" b="1">
            <a:latin typeface="ＭＳ Ｐゴシック"/>
            <a:ea typeface="ＭＳ Ｐゴシック"/>
          </a:endParaRPr>
        </a:p>
      </xdr:txBody>
    </xdr:sp>
    <xdr:clientData/>
  </xdr:oneCellAnchor>
  <xdr:twoCellAnchor>
    <xdr:from>
      <xdr:col>54</xdr:col>
      <xdr:colOff>101600</xdr:colOff>
      <xdr:row>30</xdr:row>
      <xdr:rowOff>99060</xdr:rowOff>
    </xdr:from>
    <xdr:to>
      <xdr:col>55</xdr:col>
      <xdr:colOff>88900</xdr:colOff>
      <xdr:row>30</xdr:row>
      <xdr:rowOff>99060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242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149225</xdr:rowOff>
    </xdr:from>
    <xdr:to>
      <xdr:col>55</xdr:col>
      <xdr:colOff>0</xdr:colOff>
      <xdr:row>36</xdr:row>
      <xdr:rowOff>121920</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9639300" y="6149975"/>
          <a:ext cx="838200" cy="144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81915</xdr:rowOff>
    </xdr:from>
    <xdr:ext cx="598805" cy="259080"/>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5911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238,157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35</xdr:row>
      <xdr:rowOff>59055</xdr:rowOff>
    </xdr:from>
    <xdr:to>
      <xdr:col>55</xdr:col>
      <xdr:colOff>50800</xdr:colOff>
      <xdr:row>35</xdr:row>
      <xdr:rowOff>160655</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059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121920</xdr:rowOff>
    </xdr:from>
    <xdr:to>
      <xdr:col>50</xdr:col>
      <xdr:colOff>114300</xdr:colOff>
      <xdr:row>36</xdr:row>
      <xdr:rowOff>132080</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8750300" y="629412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158750</xdr:rowOff>
    </xdr:from>
    <xdr:to>
      <xdr:col>50</xdr:col>
      <xdr:colOff>165100</xdr:colOff>
      <xdr:row>36</xdr:row>
      <xdr:rowOff>88900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15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34</xdr:row>
      <xdr:rowOff>105410</xdr:rowOff>
    </xdr:from>
    <xdr:ext cx="594360" cy="259080"/>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580" y="59347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194,371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36</xdr:row>
      <xdr:rowOff>119380</xdr:rowOff>
    </xdr:from>
    <xdr:to>
      <xdr:col>45</xdr:col>
      <xdr:colOff>177800</xdr:colOff>
      <xdr:row>36</xdr:row>
      <xdr:rowOff>132080</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7861300" y="629158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166370</xdr:rowOff>
    </xdr:from>
    <xdr:to>
      <xdr:col>46</xdr:col>
      <xdr:colOff>38100</xdr:colOff>
      <xdr:row>36</xdr:row>
      <xdr:rowOff>96520</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167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34</xdr:row>
      <xdr:rowOff>113030</xdr:rowOff>
    </xdr:from>
    <xdr:ext cx="594360" cy="259080"/>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580" y="59423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191,129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35</xdr:row>
      <xdr:rowOff>86360</xdr:rowOff>
    </xdr:from>
    <xdr:to>
      <xdr:col>41</xdr:col>
      <xdr:colOff>50800</xdr:colOff>
      <xdr:row>36</xdr:row>
      <xdr:rowOff>119380</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6972300" y="6087110"/>
          <a:ext cx="889000" cy="204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36830</xdr:rowOff>
    </xdr:from>
    <xdr:to>
      <xdr:col>41</xdr:col>
      <xdr:colOff>101600</xdr:colOff>
      <xdr:row>36</xdr:row>
      <xdr:rowOff>138430</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20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34</xdr:row>
      <xdr:rowOff>154940</xdr:rowOff>
    </xdr:from>
    <xdr:ext cx="594360" cy="25463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580" y="598424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172,781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34</xdr:row>
      <xdr:rowOff>119380</xdr:rowOff>
    </xdr:from>
    <xdr:to>
      <xdr:col>36</xdr:col>
      <xdr:colOff>165100</xdr:colOff>
      <xdr:row>35</xdr:row>
      <xdr:rowOff>49530</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5948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33</xdr:row>
      <xdr:rowOff>66040</xdr:rowOff>
    </xdr:from>
    <xdr:ext cx="594360" cy="25463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580" y="572389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286,596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35</xdr:row>
      <xdr:rowOff>98425</xdr:rowOff>
    </xdr:from>
    <xdr:to>
      <xdr:col>55</xdr:col>
      <xdr:colOff>50800</xdr:colOff>
      <xdr:row>36</xdr:row>
      <xdr:rowOff>29210</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0991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76835</xdr:rowOff>
    </xdr:from>
    <xdr:ext cx="598805" cy="25463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07758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220,929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36</xdr:row>
      <xdr:rowOff>71120</xdr:rowOff>
    </xdr:from>
    <xdr:to>
      <xdr:col>50</xdr:col>
      <xdr:colOff>165100</xdr:colOff>
      <xdr:row>37</xdr:row>
      <xdr:rowOff>1270</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24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36</xdr:row>
      <xdr:rowOff>163830</xdr:rowOff>
    </xdr:from>
    <xdr:ext cx="594360" cy="259080"/>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580" y="63360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157,660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36</xdr:row>
      <xdr:rowOff>81280</xdr:rowOff>
    </xdr:from>
    <xdr:to>
      <xdr:col>46</xdr:col>
      <xdr:colOff>38100</xdr:colOff>
      <xdr:row>37</xdr:row>
      <xdr:rowOff>11430</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25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37</xdr:row>
      <xdr:rowOff>2540</xdr:rowOff>
    </xdr:from>
    <xdr:ext cx="594360" cy="259080"/>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580" y="63461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153,206</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36</xdr:row>
      <xdr:rowOff>68580</xdr:rowOff>
    </xdr:from>
    <xdr:to>
      <xdr:col>41</xdr:col>
      <xdr:colOff>101600</xdr:colOff>
      <xdr:row>36</xdr:row>
      <xdr:rowOff>170180</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24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36</xdr:row>
      <xdr:rowOff>161290</xdr:rowOff>
    </xdr:from>
    <xdr:ext cx="594360" cy="259080"/>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580" y="63334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158,839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35</xdr:row>
      <xdr:rowOff>35560</xdr:rowOff>
    </xdr:from>
    <xdr:to>
      <xdr:col>36</xdr:col>
      <xdr:colOff>165100</xdr:colOff>
      <xdr:row>35</xdr:row>
      <xdr:rowOff>137160</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036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128270</xdr:rowOff>
    </xdr:from>
    <xdr:ext cx="594360" cy="259080"/>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580" y="61290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248,407</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100,806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5440" cy="220980"/>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4475" cy="259080"/>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080" y="10017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35560</xdr:rowOff>
    </xdr:from>
    <xdr:ext cx="681355" cy="259080"/>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5918200" y="9636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168910</xdr:rowOff>
    </xdr:from>
    <xdr:ext cx="681355" cy="25463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200" y="9255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130810</xdr:rowOff>
    </xdr:from>
    <xdr:ext cx="681355" cy="259080"/>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200" y="8874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92710</xdr:rowOff>
    </xdr:from>
    <xdr:ext cx="681355" cy="259080"/>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200" y="8493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1355" cy="25463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104775</xdr:rowOff>
    </xdr:from>
    <xdr:to>
      <xdr:col>54</xdr:col>
      <xdr:colOff>189865</xdr:colOff>
      <xdr:row>59</xdr:row>
      <xdr:rowOff>17780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848725"/>
          <a:ext cx="1270" cy="12846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20955</xdr:rowOff>
    </xdr:from>
    <xdr:ext cx="534670" cy="25463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13650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71,317</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17780</xdr:rowOff>
    </xdr:from>
    <xdr:to>
      <xdr:col>55</xdr:col>
      <xdr:colOff>88900</xdr:colOff>
      <xdr:row>59</xdr:row>
      <xdr:rowOff>17780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133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52070</xdr:rowOff>
    </xdr:from>
    <xdr:ext cx="690245" cy="25463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624570"/>
          <a:ext cx="6902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3,440,965</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104775</xdr:rowOff>
    </xdr:from>
    <xdr:to>
      <xdr:col>55</xdr:col>
      <xdr:colOff>88900</xdr:colOff>
      <xdr:row>51</xdr:row>
      <xdr:rowOff>104775</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848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120650</xdr:rowOff>
    </xdr:from>
    <xdr:to>
      <xdr:col>55</xdr:col>
      <xdr:colOff>0</xdr:colOff>
      <xdr:row>58</xdr:row>
      <xdr:rowOff>122555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9639300" y="10064750"/>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88265</xdr:rowOff>
    </xdr:from>
    <xdr:ext cx="598805" cy="254635"/>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860915"/>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262,169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65405</xdr:rowOff>
    </xdr:from>
    <xdr:to>
      <xdr:col>55</xdr:col>
      <xdr:colOff>50800</xdr:colOff>
      <xdr:row>58</xdr:row>
      <xdr:rowOff>167005</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10009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122555</xdr:rowOff>
    </xdr:from>
    <xdr:to>
      <xdr:col>50</xdr:col>
      <xdr:colOff>114300</xdr:colOff>
      <xdr:row>58</xdr:row>
      <xdr:rowOff>133350</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8750300" y="1006665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57150</xdr:rowOff>
    </xdr:from>
    <xdr:to>
      <xdr:col>50</xdr:col>
      <xdr:colOff>165100</xdr:colOff>
      <xdr:row>58</xdr:row>
      <xdr:rowOff>158750</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1000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3810</xdr:rowOff>
    </xdr:from>
    <xdr:ext cx="594360" cy="259080"/>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580" y="97764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283,153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116205</xdr:rowOff>
    </xdr:from>
    <xdr:to>
      <xdr:col>45</xdr:col>
      <xdr:colOff>177800</xdr:colOff>
      <xdr:row>58</xdr:row>
      <xdr:rowOff>133350</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7861300" y="1006030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59055</xdr:rowOff>
    </xdr:from>
    <xdr:to>
      <xdr:col>46</xdr:col>
      <xdr:colOff>38100</xdr:colOff>
      <xdr:row>58</xdr:row>
      <xdr:rowOff>160655</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1000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6350</xdr:rowOff>
    </xdr:from>
    <xdr:ext cx="594360" cy="25463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50580" y="97790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278,179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115570</xdr:rowOff>
    </xdr:from>
    <xdr:to>
      <xdr:col>41</xdr:col>
      <xdr:colOff>50800</xdr:colOff>
      <xdr:row>58</xdr:row>
      <xdr:rowOff>116205</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6972300" y="1005967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39370</xdr:rowOff>
    </xdr:from>
    <xdr:to>
      <xdr:col>41</xdr:col>
      <xdr:colOff>101600</xdr:colOff>
      <xdr:row>58</xdr:row>
      <xdr:rowOff>140970</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983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157480</xdr:rowOff>
    </xdr:from>
    <xdr:ext cx="594360" cy="25463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61580" y="975868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330,026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64770</xdr:rowOff>
    </xdr:from>
    <xdr:to>
      <xdr:col>36</xdr:col>
      <xdr:colOff>165100</xdr:colOff>
      <xdr:row>58</xdr:row>
      <xdr:rowOff>166370</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1000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11430</xdr:rowOff>
    </xdr:from>
    <xdr:ext cx="594360" cy="259080"/>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580" y="97840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263,613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69215</xdr:rowOff>
    </xdr:from>
    <xdr:to>
      <xdr:col>55</xdr:col>
      <xdr:colOff>50800</xdr:colOff>
      <xdr:row>58</xdr:row>
      <xdr:rowOff>170815</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10013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43815</xdr:rowOff>
    </xdr:from>
    <xdr:ext cx="598805" cy="254635"/>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98791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251,105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71755</xdr:rowOff>
    </xdr:from>
    <xdr:to>
      <xdr:col>50</xdr:col>
      <xdr:colOff>165100</xdr:colOff>
      <xdr:row>59</xdr:row>
      <xdr:rowOff>1905</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10015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164465</xdr:rowOff>
    </xdr:from>
    <xdr:ext cx="594360" cy="259080"/>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39580" y="1010856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245,723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82550</xdr:rowOff>
    </xdr:from>
    <xdr:to>
      <xdr:col>46</xdr:col>
      <xdr:colOff>38100</xdr:colOff>
      <xdr:row>59</xdr:row>
      <xdr:rowOff>12700</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1002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59</xdr:row>
      <xdr:rowOff>3810</xdr:rowOff>
    </xdr:from>
    <xdr:ext cx="594360" cy="259080"/>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50580" y="101193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217,077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65405</xdr:rowOff>
    </xdr:from>
    <xdr:to>
      <xdr:col>41</xdr:col>
      <xdr:colOff>101600</xdr:colOff>
      <xdr:row>58</xdr:row>
      <xdr:rowOff>167005</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1000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158115</xdr:rowOff>
    </xdr:from>
    <xdr:ext cx="594360" cy="25463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61580" y="1010221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261,360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64770</xdr:rowOff>
    </xdr:from>
    <xdr:to>
      <xdr:col>36</xdr:col>
      <xdr:colOff>165100</xdr:colOff>
      <xdr:row>58</xdr:row>
      <xdr:rowOff>166370</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1000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157480</xdr:rowOff>
    </xdr:from>
    <xdr:ext cx="594360" cy="25463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672580" y="1010158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262,573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18,626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5440" cy="220980"/>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4475" cy="25463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080" y="13370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75</xdr:row>
      <xdr:rowOff>54610</xdr:rowOff>
    </xdr:from>
    <xdr:ext cx="591185" cy="25463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370" y="12913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72</xdr:row>
      <xdr:rowOff>111760</xdr:rowOff>
    </xdr:from>
    <xdr:ext cx="591185" cy="25463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370" y="12456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168910</xdr:rowOff>
    </xdr:from>
    <xdr:ext cx="591185" cy="25463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08370" y="11998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1185" cy="25463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08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普通建設事業費 （ うち新規整備　）グラフ枠">
          <a:extLst>
            <a:ext uri="{FF2B5EF4-FFF2-40B4-BE49-F238E27FC236}">
              <a16:creationId xmlns:a16="http://schemas.microsoft.com/office/drawing/2014/main" id="{00000000-0008-0000-0600-00008B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101600</xdr:rowOff>
    </xdr:from>
    <xdr:to>
      <xdr:col>54</xdr:col>
      <xdr:colOff>189865</xdr:colOff>
      <xdr:row>78</xdr:row>
      <xdr:rowOff>139700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flipV="1">
          <a:off x="10475595" y="12103100"/>
          <a:ext cx="127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143510</xdr:rowOff>
    </xdr:from>
    <xdr:ext cx="249555" cy="254635"/>
    <xdr:sp macro="" textlink="">
      <xdr:nvSpPr>
        <xdr:cNvPr id="397" name="普通建設事業費 （ うち新規整備　）最小値テキスト">
          <a:extLst>
            <a:ext uri="{FF2B5EF4-FFF2-40B4-BE49-F238E27FC236}">
              <a16:creationId xmlns:a16="http://schemas.microsoft.com/office/drawing/2014/main" id="{00000000-0008-0000-0600-00008D010000}"/>
            </a:ext>
          </a:extLst>
        </xdr:cNvPr>
        <xdr:cNvSpPr txBox="1"/>
      </xdr:nvSpPr>
      <xdr:spPr>
        <a:xfrm>
          <a:off x="10528300" y="13516610"/>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48260</xdr:rowOff>
    </xdr:from>
    <xdr:ext cx="598805" cy="259080"/>
    <xdr:sp macro="" textlink="">
      <xdr:nvSpPr>
        <xdr:cNvPr id="399" name="普通建設事業費 （ うち新規整備　）最大値テキスト">
          <a:extLst>
            <a:ext uri="{FF2B5EF4-FFF2-40B4-BE49-F238E27FC236}">
              <a16:creationId xmlns:a16="http://schemas.microsoft.com/office/drawing/2014/main" id="{00000000-0008-0000-0600-00008F010000}"/>
            </a:ext>
          </a:extLst>
        </xdr:cNvPr>
        <xdr:cNvSpPr txBox="1"/>
      </xdr:nvSpPr>
      <xdr:spPr>
        <a:xfrm>
          <a:off x="10528300" y="118783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616,764</a:t>
          </a:r>
          <a:endParaRPr kumimoji="1" lang="ja-JP" altLang="en-US" sz="1000" b="1">
            <a:latin typeface="ＭＳ Ｐゴシック"/>
            <a:ea typeface="ＭＳ Ｐゴシック"/>
          </a:endParaRPr>
        </a:p>
      </xdr:txBody>
    </xdr:sp>
    <xdr:clientData/>
  </xdr:oneCellAnchor>
  <xdr:twoCellAnchor>
    <xdr:from>
      <xdr:col>54</xdr:col>
      <xdr:colOff>101600</xdr:colOff>
      <xdr:row>70</xdr:row>
      <xdr:rowOff>101600</xdr:rowOff>
    </xdr:from>
    <xdr:to>
      <xdr:col>55</xdr:col>
      <xdr:colOff>88900</xdr:colOff>
      <xdr:row>70</xdr:row>
      <xdr:rowOff>101600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2103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83820</xdr:rowOff>
    </xdr:from>
    <xdr:to>
      <xdr:col>55</xdr:col>
      <xdr:colOff>0</xdr:colOff>
      <xdr:row>78</xdr:row>
      <xdr:rowOff>95250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9639300" y="1345692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90805</xdr:rowOff>
    </xdr:from>
    <xdr:ext cx="534670" cy="258445"/>
    <xdr:sp macro="" textlink="">
      <xdr:nvSpPr>
        <xdr:cNvPr id="402" name="普通建設事業費 （ うち新規整備　）平均値テキスト">
          <a:extLst>
            <a:ext uri="{FF2B5EF4-FFF2-40B4-BE49-F238E27FC236}">
              <a16:creationId xmlns:a16="http://schemas.microsoft.com/office/drawing/2014/main" id="{00000000-0008-0000-0600-000092010000}"/>
            </a:ext>
          </a:extLst>
        </xdr:cNvPr>
        <xdr:cNvSpPr txBox="1"/>
      </xdr:nvSpPr>
      <xdr:spPr>
        <a:xfrm>
          <a:off x="10528300" y="1312100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84,139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67945</xdr:rowOff>
    </xdr:from>
    <xdr:to>
      <xdr:col>55</xdr:col>
      <xdr:colOff>50800</xdr:colOff>
      <xdr:row>77</xdr:row>
      <xdr:rowOff>169545</xdr:rowOff>
    </xdr:to>
    <xdr:sp macro=""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10426700" y="13269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83820</xdr:rowOff>
    </xdr:from>
    <xdr:to>
      <xdr:col>50</xdr:col>
      <xdr:colOff>114300</xdr:colOff>
      <xdr:row>78</xdr:row>
      <xdr:rowOff>111125</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8750300" y="1345692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29845</xdr:rowOff>
    </xdr:from>
    <xdr:to>
      <xdr:col>50</xdr:col>
      <xdr:colOff>165100</xdr:colOff>
      <xdr:row>77</xdr:row>
      <xdr:rowOff>132080</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9588500" y="132314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75</xdr:row>
      <xdr:rowOff>147955</xdr:rowOff>
    </xdr:from>
    <xdr:ext cx="594360" cy="2584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9339580" y="1300670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100,739</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95250</xdr:rowOff>
    </xdr:from>
    <xdr:to>
      <xdr:col>45</xdr:col>
      <xdr:colOff>177800</xdr:colOff>
      <xdr:row>78</xdr:row>
      <xdr:rowOff>111125</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7861300" y="1346835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9525</xdr:rowOff>
    </xdr:from>
    <xdr:to>
      <xdr:col>46</xdr:col>
      <xdr:colOff>38100</xdr:colOff>
      <xdr:row>77</xdr:row>
      <xdr:rowOff>111125</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8699500" y="13211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75</xdr:row>
      <xdr:rowOff>128270</xdr:rowOff>
    </xdr:from>
    <xdr:ext cx="594360" cy="259080"/>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8450580" y="129870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109,590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78</xdr:row>
      <xdr:rowOff>44450</xdr:rowOff>
    </xdr:from>
    <xdr:to>
      <xdr:col>41</xdr:col>
      <xdr:colOff>50800</xdr:colOff>
      <xdr:row>78</xdr:row>
      <xdr:rowOff>95250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6972300" y="1341755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155575</xdr:rowOff>
    </xdr:from>
    <xdr:to>
      <xdr:col>41</xdr:col>
      <xdr:colOff>101600</xdr:colOff>
      <xdr:row>77</xdr:row>
      <xdr:rowOff>86360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7810500" y="131857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75</xdr:row>
      <xdr:rowOff>102235</xdr:rowOff>
    </xdr:from>
    <xdr:ext cx="594360" cy="2584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7561580" y="1296098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120,784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86360</xdr:rowOff>
    </xdr:from>
    <xdr:to>
      <xdr:col>36</xdr:col>
      <xdr:colOff>165100</xdr:colOff>
      <xdr:row>78</xdr:row>
      <xdr:rowOff>16510</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6921500" y="13288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76</xdr:row>
      <xdr:rowOff>33020</xdr:rowOff>
    </xdr:from>
    <xdr:ext cx="530225" cy="259080"/>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6704965" y="1306322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76,049</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44450</xdr:rowOff>
    </xdr:from>
    <xdr:to>
      <xdr:col>55</xdr:col>
      <xdr:colOff>50800</xdr:colOff>
      <xdr:row>78</xdr:row>
      <xdr:rowOff>146050</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104267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130810</xdr:rowOff>
    </xdr:from>
    <xdr:ext cx="534670" cy="259080"/>
    <xdr:sp macro="" textlink="">
      <xdr:nvSpPr>
        <xdr:cNvPr id="421" name="普通建設事業費 （ うち新規整備　）該当値テキスト">
          <a:extLst>
            <a:ext uri="{FF2B5EF4-FFF2-40B4-BE49-F238E27FC236}">
              <a16:creationId xmlns:a16="http://schemas.microsoft.com/office/drawing/2014/main" id="{00000000-0008-0000-0600-0000A5010000}"/>
            </a:ext>
          </a:extLst>
        </xdr:cNvPr>
        <xdr:cNvSpPr txBox="1"/>
      </xdr:nvSpPr>
      <xdr:spPr>
        <a:xfrm>
          <a:off x="10528300" y="133324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19,393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33020</xdr:rowOff>
    </xdr:from>
    <xdr:to>
      <xdr:col>50</xdr:col>
      <xdr:colOff>165100</xdr:colOff>
      <xdr:row>78</xdr:row>
      <xdr:rowOff>134620</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9588500" y="1340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125730</xdr:rowOff>
    </xdr:from>
    <xdr:ext cx="530225" cy="259080"/>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9371965" y="134988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24,443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60325</xdr:rowOff>
    </xdr:from>
    <xdr:to>
      <xdr:col>46</xdr:col>
      <xdr:colOff>38100</xdr:colOff>
      <xdr:row>78</xdr:row>
      <xdr:rowOff>161925</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8699500" y="1343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153035</xdr:rowOff>
    </xdr:from>
    <xdr:ext cx="530225" cy="259080"/>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8482965" y="1352613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12,513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44450</xdr:rowOff>
    </xdr:from>
    <xdr:to>
      <xdr:col>41</xdr:col>
      <xdr:colOff>101600</xdr:colOff>
      <xdr:row>78</xdr:row>
      <xdr:rowOff>146050</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78105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137795</xdr:rowOff>
    </xdr:from>
    <xdr:ext cx="530225" cy="259080"/>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7593965" y="1351089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19,311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165100</xdr:rowOff>
    </xdr:from>
    <xdr:to>
      <xdr:col>36</xdr:col>
      <xdr:colOff>165100</xdr:colOff>
      <xdr:row>78</xdr:row>
      <xdr:rowOff>95250</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6921500" y="13366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86360</xdr:rowOff>
    </xdr:from>
    <xdr:ext cx="530225" cy="25463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704965" y="1345946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41,565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63,867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5440" cy="220980"/>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565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4475" cy="25463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355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95</xdr:row>
      <xdr:rowOff>54610</xdr:rowOff>
    </xdr:from>
    <xdr:ext cx="591185" cy="25463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92</xdr:row>
      <xdr:rowOff>111760</xdr:rowOff>
    </xdr:from>
    <xdr:ext cx="591185" cy="25463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168910</xdr:rowOff>
    </xdr:from>
    <xdr:ext cx="591185" cy="25463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08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1185" cy="25463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08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0" name="普通建設事業費 （ うち更新整備　）グラフ枠">
          <a:extLst>
            <a:ext uri="{FF2B5EF4-FFF2-40B4-BE49-F238E27FC236}">
              <a16:creationId xmlns:a16="http://schemas.microsoft.com/office/drawing/2014/main" id="{00000000-0008-0000-0600-0000C2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118110</xdr:rowOff>
    </xdr:from>
    <xdr:to>
      <xdr:col>54</xdr:col>
      <xdr:colOff>189865</xdr:colOff>
      <xdr:row>98</xdr:row>
      <xdr:rowOff>101600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flipV="1">
          <a:off x="10475595" y="15548610"/>
          <a:ext cx="1270" cy="1355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105410</xdr:rowOff>
    </xdr:from>
    <xdr:ext cx="534670" cy="259080"/>
    <xdr:sp macro="" textlink="">
      <xdr:nvSpPr>
        <xdr:cNvPr id="452" name="普通建設事業費 （ うち更新整備　）最小値テキスト">
          <a:extLst>
            <a:ext uri="{FF2B5EF4-FFF2-40B4-BE49-F238E27FC236}">
              <a16:creationId xmlns:a16="http://schemas.microsoft.com/office/drawing/2014/main" id="{00000000-0008-0000-0600-0000C4010000}"/>
            </a:ext>
          </a:extLst>
        </xdr:cNvPr>
        <xdr:cNvSpPr txBox="1"/>
      </xdr:nvSpPr>
      <xdr:spPr>
        <a:xfrm>
          <a:off x="10528300" y="169075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16,775</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101600</xdr:rowOff>
    </xdr:from>
    <xdr:to>
      <xdr:col>55</xdr:col>
      <xdr:colOff>88900</xdr:colOff>
      <xdr:row>98</xdr:row>
      <xdr:rowOff>101600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10388600" y="16903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64770</xdr:rowOff>
    </xdr:from>
    <xdr:ext cx="598805" cy="254635"/>
    <xdr:sp macro="" textlink="">
      <xdr:nvSpPr>
        <xdr:cNvPr id="454" name="普通建設事業費 （ うち更新整備　）最大値テキスト">
          <a:extLst>
            <a:ext uri="{FF2B5EF4-FFF2-40B4-BE49-F238E27FC236}">
              <a16:creationId xmlns:a16="http://schemas.microsoft.com/office/drawing/2014/main" id="{00000000-0008-0000-0600-0000C6010000}"/>
            </a:ext>
          </a:extLst>
        </xdr:cNvPr>
        <xdr:cNvSpPr txBox="1"/>
      </xdr:nvSpPr>
      <xdr:spPr>
        <a:xfrm>
          <a:off x="10528300" y="1532382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609,378</a:t>
          </a:r>
          <a:endParaRPr kumimoji="1" lang="ja-JP" altLang="en-US" sz="1000" b="1">
            <a:latin typeface="ＭＳ Ｐゴシック"/>
            <a:ea typeface="ＭＳ Ｐゴシック"/>
          </a:endParaRPr>
        </a:p>
      </xdr:txBody>
    </xdr:sp>
    <xdr:clientData/>
  </xdr:oneCellAnchor>
  <xdr:twoCellAnchor>
    <xdr:from>
      <xdr:col>54</xdr:col>
      <xdr:colOff>101600</xdr:colOff>
      <xdr:row>90</xdr:row>
      <xdr:rowOff>118110</xdr:rowOff>
    </xdr:from>
    <xdr:to>
      <xdr:col>55</xdr:col>
      <xdr:colOff>88900</xdr:colOff>
      <xdr:row>90</xdr:row>
      <xdr:rowOff>118110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5548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25400</xdr:rowOff>
    </xdr:from>
    <xdr:to>
      <xdr:col>55</xdr:col>
      <xdr:colOff>0</xdr:colOff>
      <xdr:row>96</xdr:row>
      <xdr:rowOff>120650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9639300" y="16484600"/>
          <a:ext cx="8382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86360</xdr:rowOff>
    </xdr:from>
    <xdr:ext cx="598805" cy="254635"/>
    <xdr:sp macro="" textlink="">
      <xdr:nvSpPr>
        <xdr:cNvPr id="457" name="普通建設事業費 （ うち更新整備　）平均値テキスト">
          <a:extLst>
            <a:ext uri="{FF2B5EF4-FFF2-40B4-BE49-F238E27FC236}">
              <a16:creationId xmlns:a16="http://schemas.microsoft.com/office/drawing/2014/main" id="{00000000-0008-0000-0600-0000C9010000}"/>
            </a:ext>
          </a:extLst>
        </xdr:cNvPr>
        <xdr:cNvSpPr txBox="1"/>
      </xdr:nvSpPr>
      <xdr:spPr>
        <a:xfrm>
          <a:off x="10528300" y="16545560"/>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141,959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96</xdr:row>
      <xdr:rowOff>107315</xdr:rowOff>
    </xdr:from>
    <xdr:to>
      <xdr:col>55</xdr:col>
      <xdr:colOff>50800</xdr:colOff>
      <xdr:row>97</xdr:row>
      <xdr:rowOff>37465</xdr:rowOff>
    </xdr:to>
    <xdr:sp macro="" textlink="">
      <xdr:nvSpPr>
        <xdr:cNvPr id="458" name="フローチャート: 判断 457">
          <a:extLst>
            <a:ext uri="{FF2B5EF4-FFF2-40B4-BE49-F238E27FC236}">
              <a16:creationId xmlns:a16="http://schemas.microsoft.com/office/drawing/2014/main" id="{00000000-0008-0000-0600-0000CA010000}"/>
            </a:ext>
          </a:extLst>
        </xdr:cNvPr>
        <xdr:cNvSpPr/>
      </xdr:nvSpPr>
      <xdr:spPr>
        <a:xfrm>
          <a:off x="10426700" y="16566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80645</xdr:rowOff>
    </xdr:from>
    <xdr:to>
      <xdr:col>50</xdr:col>
      <xdr:colOff>114300</xdr:colOff>
      <xdr:row>96</xdr:row>
      <xdr:rowOff>120650</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8750300" y="16539845"/>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91440</xdr:rowOff>
    </xdr:from>
    <xdr:to>
      <xdr:col>50</xdr:col>
      <xdr:colOff>165100</xdr:colOff>
      <xdr:row>97</xdr:row>
      <xdr:rowOff>21590</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9588500" y="16550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97</xdr:row>
      <xdr:rowOff>12700</xdr:rowOff>
    </xdr:from>
    <xdr:ext cx="594360" cy="259080"/>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9339580" y="166433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148,877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96</xdr:row>
      <xdr:rowOff>1270</xdr:rowOff>
    </xdr:from>
    <xdr:to>
      <xdr:col>45</xdr:col>
      <xdr:colOff>177800</xdr:colOff>
      <xdr:row>96</xdr:row>
      <xdr:rowOff>80645</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7861300" y="16460470"/>
          <a:ext cx="8890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135890</xdr:rowOff>
    </xdr:from>
    <xdr:to>
      <xdr:col>46</xdr:col>
      <xdr:colOff>38100</xdr:colOff>
      <xdr:row>97</xdr:row>
      <xdr:rowOff>66040</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8699500" y="16595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97</xdr:row>
      <xdr:rowOff>57150</xdr:rowOff>
    </xdr:from>
    <xdr:ext cx="594360" cy="259080"/>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8450580" y="166878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129,380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96</xdr:row>
      <xdr:rowOff>1270</xdr:rowOff>
    </xdr:from>
    <xdr:to>
      <xdr:col>41</xdr:col>
      <xdr:colOff>50800</xdr:colOff>
      <xdr:row>96</xdr:row>
      <xdr:rowOff>76200</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6972300" y="16460470"/>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170180</xdr:rowOff>
    </xdr:from>
    <xdr:to>
      <xdr:col>41</xdr:col>
      <xdr:colOff>101600</xdr:colOff>
      <xdr:row>96</xdr:row>
      <xdr:rowOff>100330</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7810500" y="16457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91440</xdr:rowOff>
    </xdr:from>
    <xdr:ext cx="594360" cy="259080"/>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7561580" y="165506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189,546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96</xdr:row>
      <xdr:rowOff>67945</xdr:rowOff>
    </xdr:from>
    <xdr:to>
      <xdr:col>36</xdr:col>
      <xdr:colOff>165100</xdr:colOff>
      <xdr:row>96</xdr:row>
      <xdr:rowOff>169545</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6921500" y="1652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160655</xdr:rowOff>
    </xdr:from>
    <xdr:ext cx="594360" cy="259080"/>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6672580" y="166198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159,146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95</xdr:row>
      <xdr:rowOff>146050</xdr:rowOff>
    </xdr:from>
    <xdr:to>
      <xdr:col>55</xdr:col>
      <xdr:colOff>50800</xdr:colOff>
      <xdr:row>96</xdr:row>
      <xdr:rowOff>76200</xdr:rowOff>
    </xdr:to>
    <xdr:sp macro="" textlink="">
      <xdr:nvSpPr>
        <xdr:cNvPr id="475" name="楕円 474">
          <a:extLst>
            <a:ext uri="{FF2B5EF4-FFF2-40B4-BE49-F238E27FC236}">
              <a16:creationId xmlns:a16="http://schemas.microsoft.com/office/drawing/2014/main" id="{00000000-0008-0000-0600-0000DB010000}"/>
            </a:ext>
          </a:extLst>
        </xdr:cNvPr>
        <xdr:cNvSpPr/>
      </xdr:nvSpPr>
      <xdr:spPr>
        <a:xfrm>
          <a:off x="10426700" y="1643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168910</xdr:rowOff>
    </xdr:from>
    <xdr:ext cx="598805" cy="254635"/>
    <xdr:sp macro="" textlink="">
      <xdr:nvSpPr>
        <xdr:cNvPr id="476" name="普通建設事業費 （ うち更新整備　）該当値テキスト">
          <a:extLst>
            <a:ext uri="{FF2B5EF4-FFF2-40B4-BE49-F238E27FC236}">
              <a16:creationId xmlns:a16="http://schemas.microsoft.com/office/drawing/2014/main" id="{00000000-0008-0000-0600-0000DC010000}"/>
            </a:ext>
          </a:extLst>
        </xdr:cNvPr>
        <xdr:cNvSpPr txBox="1"/>
      </xdr:nvSpPr>
      <xdr:spPr>
        <a:xfrm>
          <a:off x="10528300" y="1628521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200,098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69850</xdr:rowOff>
    </xdr:from>
    <xdr:to>
      <xdr:col>50</xdr:col>
      <xdr:colOff>165100</xdr:colOff>
      <xdr:row>97</xdr:row>
      <xdr:rowOff>0</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9588500" y="1652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17780</xdr:rowOff>
    </xdr:from>
    <xdr:ext cx="594360" cy="25463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9339580" y="163055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158,201</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96</xdr:row>
      <xdr:rowOff>29845</xdr:rowOff>
    </xdr:from>
    <xdr:to>
      <xdr:col>46</xdr:col>
      <xdr:colOff>38100</xdr:colOff>
      <xdr:row>96</xdr:row>
      <xdr:rowOff>132080</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8699500" y="164890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94</xdr:row>
      <xdr:rowOff>147955</xdr:rowOff>
    </xdr:from>
    <xdr:ext cx="594360" cy="2584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8450580" y="1626425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175,783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95</xdr:row>
      <xdr:rowOff>121920</xdr:rowOff>
    </xdr:from>
    <xdr:to>
      <xdr:col>41</xdr:col>
      <xdr:colOff>101600</xdr:colOff>
      <xdr:row>96</xdr:row>
      <xdr:rowOff>52070</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7810500" y="1640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94</xdr:row>
      <xdr:rowOff>68580</xdr:rowOff>
    </xdr:from>
    <xdr:ext cx="594360" cy="259080"/>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561580" y="161848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210,542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96</xdr:row>
      <xdr:rowOff>25400</xdr:rowOff>
    </xdr:from>
    <xdr:to>
      <xdr:col>36</xdr:col>
      <xdr:colOff>165100</xdr:colOff>
      <xdr:row>96</xdr:row>
      <xdr:rowOff>127000</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6921500" y="1648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94</xdr:row>
      <xdr:rowOff>143510</xdr:rowOff>
    </xdr:from>
    <xdr:ext cx="594360" cy="25463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6672580" y="1625981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177,821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5440" cy="220980"/>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2407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4475" cy="259080"/>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2197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1185" cy="259080"/>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850370" y="6207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1185" cy="25463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370" y="5826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1185" cy="259080"/>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370" y="544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1185" cy="259080"/>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370" y="5064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1185" cy="25463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370" y="4683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災害復旧事業費グラフ枠">
          <a:extLst>
            <a:ext uri="{FF2B5EF4-FFF2-40B4-BE49-F238E27FC236}">
              <a16:creationId xmlns:a16="http://schemas.microsoft.com/office/drawing/2014/main" id="{00000000-0008-0000-0600-0000FB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163195</xdr:rowOff>
    </xdr:from>
    <xdr:to>
      <xdr:col>85</xdr:col>
      <xdr:colOff>126365</xdr:colOff>
      <xdr:row>39</xdr:row>
      <xdr:rowOff>44450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flipV="1">
          <a:off x="16317595" y="5135245"/>
          <a:ext cx="1270" cy="1595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48260</xdr:rowOff>
    </xdr:from>
    <xdr:ext cx="249555" cy="259080"/>
    <xdr:sp macro="" textlink="">
      <xdr:nvSpPr>
        <xdr:cNvPr id="509" name="災害復旧事業費最小値テキスト">
          <a:extLst>
            <a:ext uri="{FF2B5EF4-FFF2-40B4-BE49-F238E27FC236}">
              <a16:creationId xmlns:a16="http://schemas.microsoft.com/office/drawing/2014/main" id="{00000000-0008-0000-0600-0000FD010000}"/>
            </a:ext>
          </a:extLst>
        </xdr:cNvPr>
        <xdr:cNvSpPr txBox="1"/>
      </xdr:nvSpPr>
      <xdr:spPr>
        <a:xfrm>
          <a:off x="16370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109855</xdr:rowOff>
    </xdr:from>
    <xdr:ext cx="598805" cy="254635"/>
    <xdr:sp macro="" textlink="">
      <xdr:nvSpPr>
        <xdr:cNvPr id="511" name="災害復旧事業費最大値テキスト">
          <a:extLst>
            <a:ext uri="{FF2B5EF4-FFF2-40B4-BE49-F238E27FC236}">
              <a16:creationId xmlns:a16="http://schemas.microsoft.com/office/drawing/2014/main" id="{00000000-0008-0000-0600-0000FF010000}"/>
            </a:ext>
          </a:extLst>
        </xdr:cNvPr>
        <xdr:cNvSpPr txBox="1"/>
      </xdr:nvSpPr>
      <xdr:spPr>
        <a:xfrm>
          <a:off x="16370300" y="491045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418,777</a:t>
          </a:r>
          <a:endParaRPr kumimoji="1" lang="ja-JP" altLang="en-US" sz="1000" b="1">
            <a:latin typeface="ＭＳ Ｐゴシック"/>
            <a:ea typeface="ＭＳ Ｐゴシック"/>
          </a:endParaRPr>
        </a:p>
      </xdr:txBody>
    </xdr:sp>
    <xdr:clientData/>
  </xdr:oneCellAnchor>
  <xdr:twoCellAnchor>
    <xdr:from>
      <xdr:col>85</xdr:col>
      <xdr:colOff>38100</xdr:colOff>
      <xdr:row>29</xdr:row>
      <xdr:rowOff>163195</xdr:rowOff>
    </xdr:from>
    <xdr:to>
      <xdr:col>86</xdr:col>
      <xdr:colOff>25400</xdr:colOff>
      <xdr:row>29</xdr:row>
      <xdr:rowOff>163195</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6230600" y="5135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122555</xdr:rowOff>
    </xdr:from>
    <xdr:to>
      <xdr:col>85</xdr:col>
      <xdr:colOff>127000</xdr:colOff>
      <xdr:row>38</xdr:row>
      <xdr:rowOff>123825</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5481300" y="6466205"/>
          <a:ext cx="8382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64135</xdr:rowOff>
    </xdr:from>
    <xdr:ext cx="534670" cy="254635"/>
    <xdr:sp macro="" textlink="">
      <xdr:nvSpPr>
        <xdr:cNvPr id="514" name="災害復旧事業費平均値テキスト">
          <a:extLst>
            <a:ext uri="{FF2B5EF4-FFF2-40B4-BE49-F238E27FC236}">
              <a16:creationId xmlns:a16="http://schemas.microsoft.com/office/drawing/2014/main" id="{00000000-0008-0000-0600-000002020000}"/>
            </a:ext>
          </a:extLst>
        </xdr:cNvPr>
        <xdr:cNvSpPr txBox="1"/>
      </xdr:nvSpPr>
      <xdr:spPr>
        <a:xfrm>
          <a:off x="16370300" y="6407785"/>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32,457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41275</xdr:rowOff>
    </xdr:from>
    <xdr:to>
      <xdr:col>85</xdr:col>
      <xdr:colOff>177800</xdr:colOff>
      <xdr:row>38</xdr:row>
      <xdr:rowOff>143510</xdr:rowOff>
    </xdr:to>
    <xdr:sp macro="" textlink="">
      <xdr:nvSpPr>
        <xdr:cNvPr id="515" name="フローチャート: 判断 514">
          <a:extLst>
            <a:ext uri="{FF2B5EF4-FFF2-40B4-BE49-F238E27FC236}">
              <a16:creationId xmlns:a16="http://schemas.microsoft.com/office/drawing/2014/main" id="{00000000-0008-0000-0600-000003020000}"/>
            </a:ext>
          </a:extLst>
        </xdr:cNvPr>
        <xdr:cNvSpPr/>
      </xdr:nvSpPr>
      <xdr:spPr>
        <a:xfrm>
          <a:off x="16268700" y="6556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122555</xdr:rowOff>
    </xdr:from>
    <xdr:to>
      <xdr:col>81</xdr:col>
      <xdr:colOff>50800</xdr:colOff>
      <xdr:row>38</xdr:row>
      <xdr:rowOff>64770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4592300" y="6466205"/>
          <a:ext cx="889000" cy="113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18415</xdr:rowOff>
    </xdr:from>
    <xdr:to>
      <xdr:col>81</xdr:col>
      <xdr:colOff>101600</xdr:colOff>
      <xdr:row>38</xdr:row>
      <xdr:rowOff>120650</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5430500" y="6533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111125</xdr:rowOff>
    </xdr:from>
    <xdr:ext cx="530225" cy="25463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5213965" y="662622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38,430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38</xdr:row>
      <xdr:rowOff>64770</xdr:rowOff>
    </xdr:from>
    <xdr:to>
      <xdr:col>76</xdr:col>
      <xdr:colOff>114300</xdr:colOff>
      <xdr:row>39</xdr:row>
      <xdr:rowOff>8255</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3703300" y="6579870"/>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40640</xdr:rowOff>
    </xdr:from>
    <xdr:to>
      <xdr:col>76</xdr:col>
      <xdr:colOff>165100</xdr:colOff>
      <xdr:row>38</xdr:row>
      <xdr:rowOff>141605</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4541500" y="6555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132715</xdr:rowOff>
    </xdr:from>
    <xdr:ext cx="530225" cy="25463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4324965" y="66478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32,814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38</xdr:row>
      <xdr:rowOff>83820</xdr:rowOff>
    </xdr:from>
    <xdr:to>
      <xdr:col>71</xdr:col>
      <xdr:colOff>177800</xdr:colOff>
      <xdr:row>39</xdr:row>
      <xdr:rowOff>8255</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2814300" y="6598920"/>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41275</xdr:rowOff>
    </xdr:from>
    <xdr:to>
      <xdr:col>72</xdr:col>
      <xdr:colOff>38100</xdr:colOff>
      <xdr:row>38</xdr:row>
      <xdr:rowOff>143510</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3652500" y="6556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159385</xdr:rowOff>
    </xdr:from>
    <xdr:ext cx="530225" cy="2584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3435965" y="633158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32,493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44450</xdr:rowOff>
    </xdr:from>
    <xdr:to>
      <xdr:col>67</xdr:col>
      <xdr:colOff>101600</xdr:colOff>
      <xdr:row>38</xdr:row>
      <xdr:rowOff>146050</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27635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137160</xdr:rowOff>
    </xdr:from>
    <xdr:ext cx="530225" cy="25908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2546965" y="66522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31,690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38</xdr:row>
      <xdr:rowOff>73025</xdr:rowOff>
    </xdr:from>
    <xdr:to>
      <xdr:col>85</xdr:col>
      <xdr:colOff>177800</xdr:colOff>
      <xdr:row>39</xdr:row>
      <xdr:rowOff>3175</xdr:rowOff>
    </xdr:to>
    <xdr:sp macro="" textlink="">
      <xdr:nvSpPr>
        <xdr:cNvPr id="532" name="楕円 531">
          <a:extLst>
            <a:ext uri="{FF2B5EF4-FFF2-40B4-BE49-F238E27FC236}">
              <a16:creationId xmlns:a16="http://schemas.microsoft.com/office/drawing/2014/main" id="{00000000-0008-0000-0600-000014020000}"/>
            </a:ext>
          </a:extLst>
        </xdr:cNvPr>
        <xdr:cNvSpPr/>
      </xdr:nvSpPr>
      <xdr:spPr>
        <a:xfrm>
          <a:off x="16268700" y="658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19685</xdr:rowOff>
    </xdr:from>
    <xdr:ext cx="534670" cy="254635"/>
    <xdr:sp macro="" textlink="">
      <xdr:nvSpPr>
        <xdr:cNvPr id="533" name="災害復旧事業費該当値テキスト">
          <a:extLst>
            <a:ext uri="{FF2B5EF4-FFF2-40B4-BE49-F238E27FC236}">
              <a16:creationId xmlns:a16="http://schemas.microsoft.com/office/drawing/2014/main" id="{00000000-0008-0000-0600-000015020000}"/>
            </a:ext>
          </a:extLst>
        </xdr:cNvPr>
        <xdr:cNvSpPr txBox="1"/>
      </xdr:nvSpPr>
      <xdr:spPr>
        <a:xfrm>
          <a:off x="16370300" y="653478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24,152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71755</xdr:rowOff>
    </xdr:from>
    <xdr:to>
      <xdr:col>81</xdr:col>
      <xdr:colOff>101600</xdr:colOff>
      <xdr:row>38</xdr:row>
      <xdr:rowOff>1905</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5430500" y="641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18415</xdr:rowOff>
    </xdr:from>
    <xdr:ext cx="530225" cy="25463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5213965" y="61906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69,511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13970</xdr:rowOff>
    </xdr:from>
    <xdr:to>
      <xdr:col>76</xdr:col>
      <xdr:colOff>165100</xdr:colOff>
      <xdr:row>38</xdr:row>
      <xdr:rowOff>115570</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4541500" y="652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132080</xdr:rowOff>
    </xdr:from>
    <xdr:ext cx="530225" cy="25463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4324965" y="63042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39,681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128905</xdr:rowOff>
    </xdr:from>
    <xdr:to>
      <xdr:col>72</xdr:col>
      <xdr:colOff>38100</xdr:colOff>
      <xdr:row>39</xdr:row>
      <xdr:rowOff>59055</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3652500" y="664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39</xdr:row>
      <xdr:rowOff>50165</xdr:rowOff>
    </xdr:from>
    <xdr:ext cx="465455" cy="259080"/>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3468350" y="673671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33020</xdr:rowOff>
    </xdr:from>
    <xdr:to>
      <xdr:col>67</xdr:col>
      <xdr:colOff>101600</xdr:colOff>
      <xdr:row>38</xdr:row>
      <xdr:rowOff>134620</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27635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151130</xdr:rowOff>
    </xdr:from>
    <xdr:ext cx="530225" cy="259080"/>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546965" y="63233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34,744</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5440" cy="220980"/>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407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53</xdr:row>
      <xdr:rowOff>168910</xdr:rowOff>
    </xdr:from>
    <xdr:ext cx="244475" cy="254635"/>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197080" y="9255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47</xdr:row>
      <xdr:rowOff>54610</xdr:rowOff>
    </xdr:from>
    <xdr:ext cx="244475" cy="25463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97080" y="8112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6" name="失業対策事業費グラフ枠">
          <a:extLst>
            <a:ext uri="{FF2B5EF4-FFF2-40B4-BE49-F238E27FC236}">
              <a16:creationId xmlns:a16="http://schemas.microsoft.com/office/drawing/2014/main" id="{00000000-0008-0000-0600-00002C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126365</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10160</xdr:rowOff>
    </xdr:from>
    <xdr:ext cx="249555" cy="259080"/>
    <xdr:sp macro="" textlink="">
      <xdr:nvSpPr>
        <xdr:cNvPr id="558" name="失業対策事業費最小値テキスト">
          <a:extLst>
            <a:ext uri="{FF2B5EF4-FFF2-40B4-BE49-F238E27FC236}">
              <a16:creationId xmlns:a16="http://schemas.microsoft.com/office/drawing/2014/main" id="{00000000-0008-0000-0600-00002E020000}"/>
            </a:ext>
          </a:extLst>
        </xdr:cNvPr>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10160</xdr:rowOff>
    </xdr:from>
    <xdr:ext cx="249555" cy="259080"/>
    <xdr:sp macro="" textlink="">
      <xdr:nvSpPr>
        <xdr:cNvPr id="560" name="失業対策事業費最大値テキスト">
          <a:extLst>
            <a:ext uri="{FF2B5EF4-FFF2-40B4-BE49-F238E27FC236}">
              <a16:creationId xmlns:a16="http://schemas.microsoft.com/office/drawing/2014/main" id="{00000000-0008-0000-0600-000030020000}"/>
            </a:ext>
          </a:extLst>
        </xdr:cNvPr>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67310</xdr:rowOff>
    </xdr:from>
    <xdr:ext cx="249555" cy="259080"/>
    <xdr:sp macro="" textlink="">
      <xdr:nvSpPr>
        <xdr:cNvPr id="563" name="失業対策事業費平均値テキスト">
          <a:extLst>
            <a:ext uri="{FF2B5EF4-FFF2-40B4-BE49-F238E27FC236}">
              <a16:creationId xmlns:a16="http://schemas.microsoft.com/office/drawing/2014/main" id="{00000000-0008-0000-0600-000033020000}"/>
            </a:ext>
          </a:extLst>
        </xdr:cNvPr>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4" name="フローチャート: 判断 563">
          <a:extLst>
            <a:ext uri="{FF2B5EF4-FFF2-40B4-BE49-F238E27FC236}">
              <a16:creationId xmlns:a16="http://schemas.microsoft.com/office/drawing/2014/main" id="{00000000-0008-0000-0600-000034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6" name="フローチャート: 判断 565">
          <a:extLst>
            <a:ext uri="{FF2B5EF4-FFF2-40B4-BE49-F238E27FC236}">
              <a16:creationId xmlns:a16="http://schemas.microsoft.com/office/drawing/2014/main" id="{00000000-0008-0000-0600-000036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55</xdr:row>
      <xdr:rowOff>10160</xdr:rowOff>
    </xdr:from>
    <xdr:ext cx="245110" cy="259080"/>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5356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55</xdr:row>
      <xdr:rowOff>10160</xdr:rowOff>
    </xdr:from>
    <xdr:ext cx="245110"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4467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55</xdr:row>
      <xdr:rowOff>10160</xdr:rowOff>
    </xdr:from>
    <xdr:ext cx="245110"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3578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55</xdr:row>
      <xdr:rowOff>10160</xdr:rowOff>
    </xdr:from>
    <xdr:ext cx="245110" cy="259080"/>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2689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1" name="楕円 580">
          <a:extLst>
            <a:ext uri="{FF2B5EF4-FFF2-40B4-BE49-F238E27FC236}">
              <a16:creationId xmlns:a16="http://schemas.microsoft.com/office/drawing/2014/main" id="{00000000-0008-0000-0600-000045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124460</xdr:rowOff>
    </xdr:from>
    <xdr:ext cx="249555" cy="259080"/>
    <xdr:sp macro="" textlink="">
      <xdr:nvSpPr>
        <xdr:cNvPr id="582" name="失業対策事業費該当値テキスト">
          <a:extLst>
            <a:ext uri="{FF2B5EF4-FFF2-40B4-BE49-F238E27FC236}">
              <a16:creationId xmlns:a16="http://schemas.microsoft.com/office/drawing/2014/main" id="{00000000-0008-0000-0600-000046020000}"/>
            </a:ext>
          </a:extLst>
        </xdr:cNvPr>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3" name="楕円 582">
          <a:extLst>
            <a:ext uri="{FF2B5EF4-FFF2-40B4-BE49-F238E27FC236}">
              <a16:creationId xmlns:a16="http://schemas.microsoft.com/office/drawing/2014/main" id="{00000000-0008-0000-0600-000047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53</xdr:row>
      <xdr:rowOff>35560</xdr:rowOff>
    </xdr:from>
    <xdr:ext cx="245110" cy="259080"/>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356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5" name="楕円 584">
          <a:extLst>
            <a:ext uri="{FF2B5EF4-FFF2-40B4-BE49-F238E27FC236}">
              <a16:creationId xmlns:a16="http://schemas.microsoft.com/office/drawing/2014/main" id="{00000000-0008-0000-0600-000049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53</xdr:row>
      <xdr:rowOff>35560</xdr:rowOff>
    </xdr:from>
    <xdr:ext cx="245110" cy="259080"/>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4467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53</xdr:row>
      <xdr:rowOff>35560</xdr:rowOff>
    </xdr:from>
    <xdr:ext cx="245110" cy="259080"/>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53</xdr:row>
      <xdr:rowOff>35560</xdr:rowOff>
    </xdr:from>
    <xdr:ext cx="245110" cy="259080"/>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5440" cy="220980"/>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407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4475" cy="25463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197080" y="13370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1185" cy="254635"/>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850370" y="12913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1185" cy="254635"/>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850370" y="12456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1185" cy="254635"/>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1850370" y="11998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1185" cy="25463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850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1" name="公債費グラフ枠">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39370</xdr:rowOff>
    </xdr:from>
    <xdr:to>
      <xdr:col>85</xdr:col>
      <xdr:colOff>126365</xdr:colOff>
      <xdr:row>78</xdr:row>
      <xdr:rowOff>137795</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flipV="1">
          <a:off x="16317595" y="12040870"/>
          <a:ext cx="127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141605</xdr:rowOff>
    </xdr:from>
    <xdr:ext cx="378460" cy="259080"/>
    <xdr:sp macro="" textlink="">
      <xdr:nvSpPr>
        <xdr:cNvPr id="613" name="公債費最小値テキスト">
          <a:extLst>
            <a:ext uri="{FF2B5EF4-FFF2-40B4-BE49-F238E27FC236}">
              <a16:creationId xmlns:a16="http://schemas.microsoft.com/office/drawing/2014/main" id="{00000000-0008-0000-0600-000065020000}"/>
            </a:ext>
          </a:extLst>
        </xdr:cNvPr>
        <xdr:cNvSpPr txBox="1"/>
      </xdr:nvSpPr>
      <xdr:spPr>
        <a:xfrm>
          <a:off x="16370300" y="13514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711</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137795</xdr:rowOff>
    </xdr:from>
    <xdr:to>
      <xdr:col>86</xdr:col>
      <xdr:colOff>25400</xdr:colOff>
      <xdr:row>78</xdr:row>
      <xdr:rowOff>137795</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6230600" y="1351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157480</xdr:rowOff>
    </xdr:from>
    <xdr:ext cx="598805" cy="254635"/>
    <xdr:sp macro="" textlink="">
      <xdr:nvSpPr>
        <xdr:cNvPr id="615" name="公債費最大値テキスト">
          <a:extLst>
            <a:ext uri="{FF2B5EF4-FFF2-40B4-BE49-F238E27FC236}">
              <a16:creationId xmlns:a16="http://schemas.microsoft.com/office/drawing/2014/main" id="{00000000-0008-0000-0600-000067020000}"/>
            </a:ext>
          </a:extLst>
        </xdr:cNvPr>
        <xdr:cNvSpPr txBox="1"/>
      </xdr:nvSpPr>
      <xdr:spPr>
        <a:xfrm>
          <a:off x="16370300" y="1181608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643,801</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39370</xdr:rowOff>
    </xdr:from>
    <xdr:to>
      <xdr:col>86</xdr:col>
      <xdr:colOff>25400</xdr:colOff>
      <xdr:row>70</xdr:row>
      <xdr:rowOff>39370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6230600" y="12040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162560</xdr:rowOff>
    </xdr:from>
    <xdr:to>
      <xdr:col>85</xdr:col>
      <xdr:colOff>127000</xdr:colOff>
      <xdr:row>76</xdr:row>
      <xdr:rowOff>129540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5481300" y="13021310"/>
          <a:ext cx="8382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71755</xdr:rowOff>
    </xdr:from>
    <xdr:ext cx="598805" cy="259080"/>
    <xdr:sp macro="" textlink="">
      <xdr:nvSpPr>
        <xdr:cNvPr id="618" name="公債費平均値テキスト">
          <a:extLst>
            <a:ext uri="{FF2B5EF4-FFF2-40B4-BE49-F238E27FC236}">
              <a16:creationId xmlns:a16="http://schemas.microsoft.com/office/drawing/2014/main" id="{00000000-0008-0000-0600-00006A020000}"/>
            </a:ext>
          </a:extLst>
        </xdr:cNvPr>
        <xdr:cNvSpPr txBox="1"/>
      </xdr:nvSpPr>
      <xdr:spPr>
        <a:xfrm>
          <a:off x="16370300" y="131019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148,053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76</xdr:row>
      <xdr:rowOff>93345</xdr:rowOff>
    </xdr:from>
    <xdr:to>
      <xdr:col>85</xdr:col>
      <xdr:colOff>177800</xdr:colOff>
      <xdr:row>77</xdr:row>
      <xdr:rowOff>23495</xdr:rowOff>
    </xdr:to>
    <xdr:sp macro="" textlink="">
      <xdr:nvSpPr>
        <xdr:cNvPr id="619" name="フローチャート: 判断 618">
          <a:extLst>
            <a:ext uri="{FF2B5EF4-FFF2-40B4-BE49-F238E27FC236}">
              <a16:creationId xmlns:a16="http://schemas.microsoft.com/office/drawing/2014/main" id="{00000000-0008-0000-0600-00006B020000}"/>
            </a:ext>
          </a:extLst>
        </xdr:cNvPr>
        <xdr:cNvSpPr/>
      </xdr:nvSpPr>
      <xdr:spPr>
        <a:xfrm>
          <a:off x="16268700" y="13123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162560</xdr:rowOff>
    </xdr:from>
    <xdr:to>
      <xdr:col>81</xdr:col>
      <xdr:colOff>50800</xdr:colOff>
      <xdr:row>76</xdr:row>
      <xdr:rowOff>79375</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4592300" y="13021310"/>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81915</xdr:rowOff>
    </xdr:from>
    <xdr:to>
      <xdr:col>81</xdr:col>
      <xdr:colOff>101600</xdr:colOff>
      <xdr:row>77</xdr:row>
      <xdr:rowOff>12065</xdr:rowOff>
    </xdr:to>
    <xdr:sp macro="" textlink="">
      <xdr:nvSpPr>
        <xdr:cNvPr id="621" name="フローチャート: 判断 620">
          <a:extLst>
            <a:ext uri="{FF2B5EF4-FFF2-40B4-BE49-F238E27FC236}">
              <a16:creationId xmlns:a16="http://schemas.microsoft.com/office/drawing/2014/main" id="{00000000-0008-0000-0600-00006D020000}"/>
            </a:ext>
          </a:extLst>
        </xdr:cNvPr>
        <xdr:cNvSpPr/>
      </xdr:nvSpPr>
      <xdr:spPr>
        <a:xfrm>
          <a:off x="15430500" y="1311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77</xdr:row>
      <xdr:rowOff>3175</xdr:rowOff>
    </xdr:from>
    <xdr:ext cx="594360" cy="259080"/>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5181580" y="132048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152,939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73</xdr:row>
      <xdr:rowOff>123190</xdr:rowOff>
    </xdr:from>
    <xdr:to>
      <xdr:col>76</xdr:col>
      <xdr:colOff>114300</xdr:colOff>
      <xdr:row>76</xdr:row>
      <xdr:rowOff>79375</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3703300" y="12639040"/>
          <a:ext cx="889000" cy="470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139700</xdr:rowOff>
    </xdr:from>
    <xdr:to>
      <xdr:col>76</xdr:col>
      <xdr:colOff>165100</xdr:colOff>
      <xdr:row>77</xdr:row>
      <xdr:rowOff>69850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4541500" y="1316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77</xdr:row>
      <xdr:rowOff>60960</xdr:rowOff>
    </xdr:from>
    <xdr:ext cx="594360" cy="259080"/>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4292580" y="13262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127,780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73</xdr:row>
      <xdr:rowOff>123190</xdr:rowOff>
    </xdr:from>
    <xdr:to>
      <xdr:col>71</xdr:col>
      <xdr:colOff>177800</xdr:colOff>
      <xdr:row>74</xdr:row>
      <xdr:rowOff>147955</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2814300" y="12639040"/>
          <a:ext cx="889000" cy="196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143510</xdr:rowOff>
    </xdr:from>
    <xdr:to>
      <xdr:col>72</xdr:col>
      <xdr:colOff>38100</xdr:colOff>
      <xdr:row>77</xdr:row>
      <xdr:rowOff>73660</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3652500" y="131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77</xdr:row>
      <xdr:rowOff>64770</xdr:rowOff>
    </xdr:from>
    <xdr:ext cx="594360" cy="25463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3403580" y="132664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125,989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76</xdr:row>
      <xdr:rowOff>150495</xdr:rowOff>
    </xdr:from>
    <xdr:to>
      <xdr:col>67</xdr:col>
      <xdr:colOff>101600</xdr:colOff>
      <xdr:row>77</xdr:row>
      <xdr:rowOff>80645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2763500" y="1318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77</xdr:row>
      <xdr:rowOff>71755</xdr:rowOff>
    </xdr:from>
    <xdr:ext cx="594360" cy="25908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2514580" y="1327340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123,091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76</xdr:row>
      <xdr:rowOff>78740</xdr:rowOff>
    </xdr:from>
    <xdr:to>
      <xdr:col>85</xdr:col>
      <xdr:colOff>177800</xdr:colOff>
      <xdr:row>77</xdr:row>
      <xdr:rowOff>8890</xdr:rowOff>
    </xdr:to>
    <xdr:sp macro="" textlink="">
      <xdr:nvSpPr>
        <xdr:cNvPr id="636" name="楕円 635">
          <a:extLst>
            <a:ext uri="{FF2B5EF4-FFF2-40B4-BE49-F238E27FC236}">
              <a16:creationId xmlns:a16="http://schemas.microsoft.com/office/drawing/2014/main" id="{00000000-0008-0000-0600-00007C020000}"/>
            </a:ext>
          </a:extLst>
        </xdr:cNvPr>
        <xdr:cNvSpPr/>
      </xdr:nvSpPr>
      <xdr:spPr>
        <a:xfrm>
          <a:off x="16268700" y="13108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101600</xdr:rowOff>
    </xdr:from>
    <xdr:ext cx="598805" cy="259080"/>
    <xdr:sp macro="" textlink="">
      <xdr:nvSpPr>
        <xdr:cNvPr id="637" name="公債費該当値テキスト">
          <a:extLst>
            <a:ext uri="{FF2B5EF4-FFF2-40B4-BE49-F238E27FC236}">
              <a16:creationId xmlns:a16="http://schemas.microsoft.com/office/drawing/2014/main" id="{00000000-0008-0000-0600-00007D020000}"/>
            </a:ext>
          </a:extLst>
        </xdr:cNvPr>
        <xdr:cNvSpPr txBox="1"/>
      </xdr:nvSpPr>
      <xdr:spPr>
        <a:xfrm>
          <a:off x="16370300" y="12960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154,374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75</xdr:row>
      <xdr:rowOff>111760</xdr:rowOff>
    </xdr:from>
    <xdr:to>
      <xdr:col>81</xdr:col>
      <xdr:colOff>101600</xdr:colOff>
      <xdr:row>76</xdr:row>
      <xdr:rowOff>41910</xdr:rowOff>
    </xdr:to>
    <xdr:sp macro="" textlink="">
      <xdr:nvSpPr>
        <xdr:cNvPr id="638" name="楕円 637">
          <a:extLst>
            <a:ext uri="{FF2B5EF4-FFF2-40B4-BE49-F238E27FC236}">
              <a16:creationId xmlns:a16="http://schemas.microsoft.com/office/drawing/2014/main" id="{00000000-0008-0000-0600-00007E020000}"/>
            </a:ext>
          </a:extLst>
        </xdr:cNvPr>
        <xdr:cNvSpPr/>
      </xdr:nvSpPr>
      <xdr:spPr>
        <a:xfrm>
          <a:off x="15430500" y="1297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74</xdr:row>
      <xdr:rowOff>58420</xdr:rowOff>
    </xdr:from>
    <xdr:ext cx="59436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580" y="127457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215,047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76</xdr:row>
      <xdr:rowOff>29210</xdr:rowOff>
    </xdr:from>
    <xdr:to>
      <xdr:col>76</xdr:col>
      <xdr:colOff>165100</xdr:colOff>
      <xdr:row>76</xdr:row>
      <xdr:rowOff>130175</xdr:rowOff>
    </xdr:to>
    <xdr:sp macro="" textlink="">
      <xdr:nvSpPr>
        <xdr:cNvPr id="640" name="楕円 639">
          <a:extLst>
            <a:ext uri="{FF2B5EF4-FFF2-40B4-BE49-F238E27FC236}">
              <a16:creationId xmlns:a16="http://schemas.microsoft.com/office/drawing/2014/main" id="{00000000-0008-0000-0600-000080020000}"/>
            </a:ext>
          </a:extLst>
        </xdr:cNvPr>
        <xdr:cNvSpPr/>
      </xdr:nvSpPr>
      <xdr:spPr>
        <a:xfrm>
          <a:off x="14541500" y="130594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74</xdr:row>
      <xdr:rowOff>146685</xdr:rowOff>
    </xdr:from>
    <xdr:ext cx="594360" cy="25463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4292580" y="1283398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176,501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73</xdr:row>
      <xdr:rowOff>72390</xdr:rowOff>
    </xdr:from>
    <xdr:to>
      <xdr:col>72</xdr:col>
      <xdr:colOff>38100</xdr:colOff>
      <xdr:row>74</xdr:row>
      <xdr:rowOff>2540</xdr:rowOff>
    </xdr:to>
    <xdr:sp macro="" textlink="">
      <xdr:nvSpPr>
        <xdr:cNvPr id="642" name="楕円 641">
          <a:extLst>
            <a:ext uri="{FF2B5EF4-FFF2-40B4-BE49-F238E27FC236}">
              <a16:creationId xmlns:a16="http://schemas.microsoft.com/office/drawing/2014/main" id="{00000000-0008-0000-0600-000082020000}"/>
            </a:ext>
          </a:extLst>
        </xdr:cNvPr>
        <xdr:cNvSpPr/>
      </xdr:nvSpPr>
      <xdr:spPr>
        <a:xfrm>
          <a:off x="13652500" y="12588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72</xdr:row>
      <xdr:rowOff>19050</xdr:rowOff>
    </xdr:from>
    <xdr:ext cx="594360" cy="25463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580" y="1236345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382,305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74</xdr:row>
      <xdr:rowOff>97790</xdr:rowOff>
    </xdr:from>
    <xdr:to>
      <xdr:col>67</xdr:col>
      <xdr:colOff>101600</xdr:colOff>
      <xdr:row>75</xdr:row>
      <xdr:rowOff>27305</xdr:rowOff>
    </xdr:to>
    <xdr:sp macro="" textlink="">
      <xdr:nvSpPr>
        <xdr:cNvPr id="644" name="楕円 643">
          <a:extLst>
            <a:ext uri="{FF2B5EF4-FFF2-40B4-BE49-F238E27FC236}">
              <a16:creationId xmlns:a16="http://schemas.microsoft.com/office/drawing/2014/main" id="{00000000-0008-0000-0600-000084020000}"/>
            </a:ext>
          </a:extLst>
        </xdr:cNvPr>
        <xdr:cNvSpPr/>
      </xdr:nvSpPr>
      <xdr:spPr>
        <a:xfrm>
          <a:off x="12763500" y="127850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73</xdr:row>
      <xdr:rowOff>43815</xdr:rowOff>
    </xdr:from>
    <xdr:ext cx="594360" cy="25463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580" y="1255966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296,447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31,725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5440" cy="220980"/>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2407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4475" cy="25463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197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1185" cy="25463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850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1185" cy="25463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850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1185" cy="25463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850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1185" cy="254635"/>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1850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6" name="積立金グラフ枠">
          <a:extLst>
            <a:ext uri="{FF2B5EF4-FFF2-40B4-BE49-F238E27FC236}">
              <a16:creationId xmlns:a16="http://schemas.microsoft.com/office/drawing/2014/main" id="{00000000-0008-0000-0600-00009A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149225</xdr:rowOff>
    </xdr:from>
    <xdr:to>
      <xdr:col>85</xdr:col>
      <xdr:colOff>126365</xdr:colOff>
      <xdr:row>98</xdr:row>
      <xdr:rowOff>137795</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flipV="1">
          <a:off x="16317595" y="15579725"/>
          <a:ext cx="1270" cy="13601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141605</xdr:rowOff>
    </xdr:from>
    <xdr:ext cx="378460" cy="259080"/>
    <xdr:sp macro="" textlink="">
      <xdr:nvSpPr>
        <xdr:cNvPr id="668" name="積立金最小値テキスト">
          <a:extLst>
            <a:ext uri="{FF2B5EF4-FFF2-40B4-BE49-F238E27FC236}">
              <a16:creationId xmlns:a16="http://schemas.microsoft.com/office/drawing/2014/main" id="{00000000-0008-0000-0600-00009C020000}"/>
            </a:ext>
          </a:extLst>
        </xdr:cNvPr>
        <xdr:cNvSpPr txBox="1"/>
      </xdr:nvSpPr>
      <xdr:spPr>
        <a:xfrm>
          <a:off x="16370300" y="16943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735</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137795</xdr:rowOff>
    </xdr:from>
    <xdr:to>
      <xdr:col>86</xdr:col>
      <xdr:colOff>25400</xdr:colOff>
      <xdr:row>98</xdr:row>
      <xdr:rowOff>137795</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6230600" y="16939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95885</xdr:rowOff>
    </xdr:from>
    <xdr:ext cx="598805" cy="259080"/>
    <xdr:sp macro="" textlink="">
      <xdr:nvSpPr>
        <xdr:cNvPr id="670" name="積立金最大値テキスト">
          <a:extLst>
            <a:ext uri="{FF2B5EF4-FFF2-40B4-BE49-F238E27FC236}">
              <a16:creationId xmlns:a16="http://schemas.microsoft.com/office/drawing/2014/main" id="{00000000-0008-0000-0600-00009E020000}"/>
            </a:ext>
          </a:extLst>
        </xdr:cNvPr>
        <xdr:cNvSpPr txBox="1"/>
      </xdr:nvSpPr>
      <xdr:spPr>
        <a:xfrm>
          <a:off x="16370300" y="153549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595,863</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149225</xdr:rowOff>
    </xdr:from>
    <xdr:to>
      <xdr:col>86</xdr:col>
      <xdr:colOff>25400</xdr:colOff>
      <xdr:row>90</xdr:row>
      <xdr:rowOff>149225</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6230600" y="15579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132080</xdr:rowOff>
    </xdr:from>
    <xdr:to>
      <xdr:col>85</xdr:col>
      <xdr:colOff>127000</xdr:colOff>
      <xdr:row>98</xdr:row>
      <xdr:rowOff>39370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5481300" y="16762730"/>
          <a:ext cx="8382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49530</xdr:rowOff>
    </xdr:from>
    <xdr:ext cx="598805" cy="259080"/>
    <xdr:sp macro="" textlink="">
      <xdr:nvSpPr>
        <xdr:cNvPr id="673" name="積立金平均値テキスト">
          <a:extLst>
            <a:ext uri="{FF2B5EF4-FFF2-40B4-BE49-F238E27FC236}">
              <a16:creationId xmlns:a16="http://schemas.microsoft.com/office/drawing/2014/main" id="{00000000-0008-0000-0600-0000A1020000}"/>
            </a:ext>
          </a:extLst>
        </xdr:cNvPr>
        <xdr:cNvSpPr txBox="1"/>
      </xdr:nvSpPr>
      <xdr:spPr>
        <a:xfrm>
          <a:off x="16370300" y="165087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102,217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26670</xdr:rowOff>
    </xdr:from>
    <xdr:to>
      <xdr:col>85</xdr:col>
      <xdr:colOff>177800</xdr:colOff>
      <xdr:row>97</xdr:row>
      <xdr:rowOff>128270</xdr:rowOff>
    </xdr:to>
    <xdr:sp macro=""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6268700" y="1665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78105</xdr:rowOff>
    </xdr:from>
    <xdr:to>
      <xdr:col>81</xdr:col>
      <xdr:colOff>50800</xdr:colOff>
      <xdr:row>98</xdr:row>
      <xdr:rowOff>39370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4592300" y="16708755"/>
          <a:ext cx="8890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153035</xdr:rowOff>
    </xdr:from>
    <xdr:to>
      <xdr:col>81</xdr:col>
      <xdr:colOff>101600</xdr:colOff>
      <xdr:row>97</xdr:row>
      <xdr:rowOff>83185</xdr:rowOff>
    </xdr:to>
    <xdr:sp macro="" textlink="">
      <xdr:nvSpPr>
        <xdr:cNvPr id="676" name="フローチャート: 判断 675">
          <a:extLst>
            <a:ext uri="{FF2B5EF4-FFF2-40B4-BE49-F238E27FC236}">
              <a16:creationId xmlns:a16="http://schemas.microsoft.com/office/drawing/2014/main" id="{00000000-0008-0000-0600-0000A4020000}"/>
            </a:ext>
          </a:extLst>
        </xdr:cNvPr>
        <xdr:cNvSpPr/>
      </xdr:nvSpPr>
      <xdr:spPr>
        <a:xfrm>
          <a:off x="15430500" y="1661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95</xdr:row>
      <xdr:rowOff>99695</xdr:rowOff>
    </xdr:from>
    <xdr:ext cx="594360" cy="25463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5181580" y="1638744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121,970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97</xdr:row>
      <xdr:rowOff>78105</xdr:rowOff>
    </xdr:from>
    <xdr:to>
      <xdr:col>76</xdr:col>
      <xdr:colOff>114300</xdr:colOff>
      <xdr:row>97</xdr:row>
      <xdr:rowOff>150495</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3703300" y="16708755"/>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20320</xdr:rowOff>
    </xdr:from>
    <xdr:to>
      <xdr:col>76</xdr:col>
      <xdr:colOff>165100</xdr:colOff>
      <xdr:row>96</xdr:row>
      <xdr:rowOff>121920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4541500" y="1647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94</xdr:row>
      <xdr:rowOff>138430</xdr:rowOff>
    </xdr:from>
    <xdr:ext cx="594360" cy="259080"/>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4292580" y="162547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179,971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150495</xdr:rowOff>
    </xdr:from>
    <xdr:to>
      <xdr:col>71</xdr:col>
      <xdr:colOff>177800</xdr:colOff>
      <xdr:row>98</xdr:row>
      <xdr:rowOff>99695</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2814300" y="16781145"/>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123825</xdr:rowOff>
    </xdr:from>
    <xdr:to>
      <xdr:col>72</xdr:col>
      <xdr:colOff>38100</xdr:colOff>
      <xdr:row>96</xdr:row>
      <xdr:rowOff>53975</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3652500" y="1641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94</xdr:row>
      <xdr:rowOff>70485</xdr:rowOff>
    </xdr:from>
    <xdr:ext cx="594360" cy="259080"/>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3403580" y="1618678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209,826</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96</xdr:row>
      <xdr:rowOff>166370</xdr:rowOff>
    </xdr:from>
    <xdr:to>
      <xdr:col>67</xdr:col>
      <xdr:colOff>101600</xdr:colOff>
      <xdr:row>97</xdr:row>
      <xdr:rowOff>96520</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2763500" y="1662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95</xdr:row>
      <xdr:rowOff>113030</xdr:rowOff>
    </xdr:from>
    <xdr:ext cx="594360" cy="259080"/>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2514580" y="164007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116,080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97</xdr:row>
      <xdr:rowOff>80645</xdr:rowOff>
    </xdr:from>
    <xdr:to>
      <xdr:col>85</xdr:col>
      <xdr:colOff>177800</xdr:colOff>
      <xdr:row>98</xdr:row>
      <xdr:rowOff>10795</xdr:rowOff>
    </xdr:to>
    <xdr:sp macro="" textlink="">
      <xdr:nvSpPr>
        <xdr:cNvPr id="691" name="楕円 690">
          <a:extLst>
            <a:ext uri="{FF2B5EF4-FFF2-40B4-BE49-F238E27FC236}">
              <a16:creationId xmlns:a16="http://schemas.microsoft.com/office/drawing/2014/main" id="{00000000-0008-0000-0600-0000B3020000}"/>
            </a:ext>
          </a:extLst>
        </xdr:cNvPr>
        <xdr:cNvSpPr/>
      </xdr:nvSpPr>
      <xdr:spPr>
        <a:xfrm>
          <a:off x="16268700" y="16711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59055</xdr:rowOff>
    </xdr:from>
    <xdr:ext cx="534670" cy="259080"/>
    <xdr:sp macro="" textlink="">
      <xdr:nvSpPr>
        <xdr:cNvPr id="692" name="積立金該当値テキスト">
          <a:extLst>
            <a:ext uri="{FF2B5EF4-FFF2-40B4-BE49-F238E27FC236}">
              <a16:creationId xmlns:a16="http://schemas.microsoft.com/office/drawing/2014/main" id="{00000000-0008-0000-0600-0000B4020000}"/>
            </a:ext>
          </a:extLst>
        </xdr:cNvPr>
        <xdr:cNvSpPr txBox="1"/>
      </xdr:nvSpPr>
      <xdr:spPr>
        <a:xfrm>
          <a:off x="16370300" y="166897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78,599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160020</xdr:rowOff>
    </xdr:from>
    <xdr:to>
      <xdr:col>81</xdr:col>
      <xdr:colOff>101600</xdr:colOff>
      <xdr:row>98</xdr:row>
      <xdr:rowOff>90170</xdr:rowOff>
    </xdr:to>
    <xdr:sp macro="" textlink="">
      <xdr:nvSpPr>
        <xdr:cNvPr id="693" name="楕円 692">
          <a:extLst>
            <a:ext uri="{FF2B5EF4-FFF2-40B4-BE49-F238E27FC236}">
              <a16:creationId xmlns:a16="http://schemas.microsoft.com/office/drawing/2014/main" id="{00000000-0008-0000-0600-0000B5020000}"/>
            </a:ext>
          </a:extLst>
        </xdr:cNvPr>
        <xdr:cNvSpPr/>
      </xdr:nvSpPr>
      <xdr:spPr>
        <a:xfrm>
          <a:off x="15430500" y="1679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81280</xdr:rowOff>
    </xdr:from>
    <xdr:ext cx="530225"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213965" y="1688338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43,889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27305</xdr:rowOff>
    </xdr:from>
    <xdr:to>
      <xdr:col>76</xdr:col>
      <xdr:colOff>165100</xdr:colOff>
      <xdr:row>97</xdr:row>
      <xdr:rowOff>128905</xdr:rowOff>
    </xdr:to>
    <xdr:sp macro="" textlink="">
      <xdr:nvSpPr>
        <xdr:cNvPr id="695" name="楕円 694">
          <a:extLst>
            <a:ext uri="{FF2B5EF4-FFF2-40B4-BE49-F238E27FC236}">
              <a16:creationId xmlns:a16="http://schemas.microsoft.com/office/drawing/2014/main" id="{00000000-0008-0000-0600-0000B7020000}"/>
            </a:ext>
          </a:extLst>
        </xdr:cNvPr>
        <xdr:cNvSpPr/>
      </xdr:nvSpPr>
      <xdr:spPr>
        <a:xfrm>
          <a:off x="14541500" y="16657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97</xdr:row>
      <xdr:rowOff>120650</xdr:rowOff>
    </xdr:from>
    <xdr:ext cx="594360" cy="25463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4292580" y="167513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101,841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99695</xdr:rowOff>
    </xdr:from>
    <xdr:to>
      <xdr:col>72</xdr:col>
      <xdr:colOff>38100</xdr:colOff>
      <xdr:row>98</xdr:row>
      <xdr:rowOff>29845</xdr:rowOff>
    </xdr:to>
    <xdr:sp macro="" textlink="">
      <xdr:nvSpPr>
        <xdr:cNvPr id="697" name="楕円 696">
          <a:extLst>
            <a:ext uri="{FF2B5EF4-FFF2-40B4-BE49-F238E27FC236}">
              <a16:creationId xmlns:a16="http://schemas.microsoft.com/office/drawing/2014/main" id="{00000000-0008-0000-0600-0000B9020000}"/>
            </a:ext>
          </a:extLst>
        </xdr:cNvPr>
        <xdr:cNvSpPr/>
      </xdr:nvSpPr>
      <xdr:spPr>
        <a:xfrm>
          <a:off x="13652500" y="16730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20955</xdr:rowOff>
    </xdr:from>
    <xdr:ext cx="530225" cy="25463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5965" y="1682305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70,225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48895</xdr:rowOff>
    </xdr:from>
    <xdr:to>
      <xdr:col>67</xdr:col>
      <xdr:colOff>101600</xdr:colOff>
      <xdr:row>98</xdr:row>
      <xdr:rowOff>150495</xdr:rowOff>
    </xdr:to>
    <xdr:sp macro="" textlink="">
      <xdr:nvSpPr>
        <xdr:cNvPr id="699" name="楕円 698">
          <a:extLst>
            <a:ext uri="{FF2B5EF4-FFF2-40B4-BE49-F238E27FC236}">
              <a16:creationId xmlns:a16="http://schemas.microsoft.com/office/drawing/2014/main" id="{00000000-0008-0000-0600-0000BB020000}"/>
            </a:ext>
          </a:extLst>
        </xdr:cNvPr>
        <xdr:cNvSpPr/>
      </xdr:nvSpPr>
      <xdr:spPr>
        <a:xfrm>
          <a:off x="12763500" y="16850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141605</xdr:rowOff>
    </xdr:from>
    <xdr:ext cx="530225" cy="259080"/>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6965" y="1694370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17,405</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4,888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5440" cy="220980"/>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8249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0" name="直線コネクタ 709">
          <a:extLst>
            <a:ext uri="{FF2B5EF4-FFF2-40B4-BE49-F238E27FC236}">
              <a16:creationId xmlns:a16="http://schemas.microsoft.com/office/drawing/2014/main" id="{00000000-0008-0000-0600-0000C6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4475" cy="25463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8039080" y="6512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1495" cy="25463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7756505" y="6055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32</xdr:row>
      <xdr:rowOff>111760</xdr:rowOff>
    </xdr:from>
    <xdr:ext cx="531495" cy="25463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7756505" y="55981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168910</xdr:rowOff>
    </xdr:from>
    <xdr:ext cx="531495" cy="25463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756505" y="51409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4635"/>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7756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1" name="投資及び出資金グラフ枠">
          <a:extLst>
            <a:ext uri="{FF2B5EF4-FFF2-40B4-BE49-F238E27FC236}">
              <a16:creationId xmlns:a16="http://schemas.microsoft.com/office/drawing/2014/main" id="{00000000-0008-0000-0600-0000D1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29210</xdr:rowOff>
    </xdr:from>
    <xdr:to>
      <xdr:col>116</xdr:col>
      <xdr:colOff>62865</xdr:colOff>
      <xdr:row>38</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flipV="1">
          <a:off x="22159595" y="5344160"/>
          <a:ext cx="1270" cy="1310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143510</xdr:rowOff>
    </xdr:from>
    <xdr:ext cx="249555" cy="254635"/>
    <xdr:sp macro="" textlink="">
      <xdr:nvSpPr>
        <xdr:cNvPr id="723" name="投資及び出資金最小値テキスト">
          <a:extLst>
            <a:ext uri="{FF2B5EF4-FFF2-40B4-BE49-F238E27FC236}">
              <a16:creationId xmlns:a16="http://schemas.microsoft.com/office/drawing/2014/main" id="{00000000-0008-0000-0600-0000D3020000}"/>
            </a:ext>
          </a:extLst>
        </xdr:cNvPr>
        <xdr:cNvSpPr txBox="1"/>
      </xdr:nvSpPr>
      <xdr:spPr>
        <a:xfrm>
          <a:off x="22212300" y="6658610"/>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146685</xdr:rowOff>
    </xdr:from>
    <xdr:ext cx="534670" cy="254635"/>
    <xdr:sp macro="" textlink="">
      <xdr:nvSpPr>
        <xdr:cNvPr id="725" name="投資及び出資金最大値テキスト">
          <a:extLst>
            <a:ext uri="{FF2B5EF4-FFF2-40B4-BE49-F238E27FC236}">
              <a16:creationId xmlns:a16="http://schemas.microsoft.com/office/drawing/2014/main" id="{00000000-0008-0000-0600-0000D5020000}"/>
            </a:ext>
          </a:extLst>
        </xdr:cNvPr>
        <xdr:cNvSpPr txBox="1"/>
      </xdr:nvSpPr>
      <xdr:spPr>
        <a:xfrm>
          <a:off x="22212300" y="511873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57,375</a:t>
          </a:r>
          <a:endParaRPr kumimoji="1" lang="ja-JP" altLang="en-US" sz="1000" b="1">
            <a:latin typeface="ＭＳ Ｐゴシック"/>
            <a:ea typeface="ＭＳ Ｐゴシック"/>
          </a:endParaRPr>
        </a:p>
      </xdr:txBody>
    </xdr:sp>
    <xdr:clientData/>
  </xdr:oneCellAnchor>
  <xdr:twoCellAnchor>
    <xdr:from>
      <xdr:col>115</xdr:col>
      <xdr:colOff>165100</xdr:colOff>
      <xdr:row>31</xdr:row>
      <xdr:rowOff>29210</xdr:rowOff>
    </xdr:from>
    <xdr:to>
      <xdr:col>116</xdr:col>
      <xdr:colOff>152400</xdr:colOff>
      <xdr:row>31</xdr:row>
      <xdr:rowOff>29210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22072600" y="5344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36</xdr:row>
      <xdr:rowOff>31750</xdr:rowOff>
    </xdr:from>
    <xdr:to>
      <xdr:col>116</xdr:col>
      <xdr:colOff>63500</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1323300" y="6203950"/>
          <a:ext cx="838200" cy="450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107315</xdr:rowOff>
    </xdr:from>
    <xdr:ext cx="469900" cy="259080"/>
    <xdr:sp macro="" textlink="">
      <xdr:nvSpPr>
        <xdr:cNvPr id="728" name="投資及び出資金平均値テキスト">
          <a:extLst>
            <a:ext uri="{FF2B5EF4-FFF2-40B4-BE49-F238E27FC236}">
              <a16:creationId xmlns:a16="http://schemas.microsoft.com/office/drawing/2014/main" id="{00000000-0008-0000-0600-0000D8020000}"/>
            </a:ext>
          </a:extLst>
        </xdr:cNvPr>
        <xdr:cNvSpPr txBox="1"/>
      </xdr:nvSpPr>
      <xdr:spPr>
        <a:xfrm>
          <a:off x="22212300" y="645096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5,760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37</xdr:row>
      <xdr:rowOff>128905</xdr:rowOff>
    </xdr:from>
    <xdr:to>
      <xdr:col>116</xdr:col>
      <xdr:colOff>114300</xdr:colOff>
      <xdr:row>38</xdr:row>
      <xdr:rowOff>59055</xdr:rowOff>
    </xdr:to>
    <xdr:sp macro="" textlink="">
      <xdr:nvSpPr>
        <xdr:cNvPr id="729" name="フローチャート: 判断 728">
          <a:extLst>
            <a:ext uri="{FF2B5EF4-FFF2-40B4-BE49-F238E27FC236}">
              <a16:creationId xmlns:a16="http://schemas.microsoft.com/office/drawing/2014/main" id="{00000000-0008-0000-0600-0000D9020000}"/>
            </a:ext>
          </a:extLst>
        </xdr:cNvPr>
        <xdr:cNvSpPr/>
      </xdr:nvSpPr>
      <xdr:spPr>
        <a:xfrm>
          <a:off x="22110700" y="647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57785</xdr:rowOff>
    </xdr:from>
    <xdr:to>
      <xdr:col>112</xdr:col>
      <xdr:colOff>38100</xdr:colOff>
      <xdr:row>38</xdr:row>
      <xdr:rowOff>159385</xdr:rowOff>
    </xdr:to>
    <xdr:sp macro="" textlink="">
      <xdr:nvSpPr>
        <xdr:cNvPr id="731" name="フローチャート: 判断 730">
          <a:extLst>
            <a:ext uri="{FF2B5EF4-FFF2-40B4-BE49-F238E27FC236}">
              <a16:creationId xmlns:a16="http://schemas.microsoft.com/office/drawing/2014/main" id="{00000000-0008-0000-0600-0000DB020000}"/>
            </a:ext>
          </a:extLst>
        </xdr:cNvPr>
        <xdr:cNvSpPr/>
      </xdr:nvSpPr>
      <xdr:spPr>
        <a:xfrm>
          <a:off x="21272500" y="6572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4445</xdr:rowOff>
    </xdr:from>
    <xdr:ext cx="465455" cy="259080"/>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21088350" y="634809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1,363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69215</xdr:rowOff>
    </xdr:from>
    <xdr:to>
      <xdr:col>107</xdr:col>
      <xdr:colOff>101600</xdr:colOff>
      <xdr:row>38</xdr:row>
      <xdr:rowOff>170815</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0383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15875</xdr:rowOff>
    </xdr:from>
    <xdr:ext cx="378460" cy="259080"/>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20245070" y="63595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852</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69850</xdr:rowOff>
    </xdr:from>
    <xdr:to>
      <xdr:col>102</xdr:col>
      <xdr:colOff>165100</xdr:colOff>
      <xdr:row>39</xdr:row>
      <xdr:rowOff>0</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19494500" y="65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16510</xdr:rowOff>
    </xdr:from>
    <xdr:ext cx="378460" cy="259080"/>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9356070" y="636016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67945</xdr:rowOff>
    </xdr:from>
    <xdr:to>
      <xdr:col>98</xdr:col>
      <xdr:colOff>38100</xdr:colOff>
      <xdr:row>38</xdr:row>
      <xdr:rowOff>169545</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18605500" y="658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14605</xdr:rowOff>
    </xdr:from>
    <xdr:ext cx="378460" cy="259080"/>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8467070" y="635825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930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35</xdr:row>
      <xdr:rowOff>152400</xdr:rowOff>
    </xdr:from>
    <xdr:to>
      <xdr:col>116</xdr:col>
      <xdr:colOff>114300</xdr:colOff>
      <xdr:row>36</xdr:row>
      <xdr:rowOff>82550</xdr:rowOff>
    </xdr:to>
    <xdr:sp macro="" textlink="">
      <xdr:nvSpPr>
        <xdr:cNvPr id="746" name="楕円 745">
          <a:extLst>
            <a:ext uri="{FF2B5EF4-FFF2-40B4-BE49-F238E27FC236}">
              <a16:creationId xmlns:a16="http://schemas.microsoft.com/office/drawing/2014/main" id="{00000000-0008-0000-0600-0000EA020000}"/>
            </a:ext>
          </a:extLst>
        </xdr:cNvPr>
        <xdr:cNvSpPr/>
      </xdr:nvSpPr>
      <xdr:spPr>
        <a:xfrm>
          <a:off x="221107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35</xdr:row>
      <xdr:rowOff>3810</xdr:rowOff>
    </xdr:from>
    <xdr:ext cx="534670" cy="259080"/>
    <xdr:sp macro="" textlink="">
      <xdr:nvSpPr>
        <xdr:cNvPr id="747" name="投資及び出資金該当値テキスト">
          <a:extLst>
            <a:ext uri="{FF2B5EF4-FFF2-40B4-BE49-F238E27FC236}">
              <a16:creationId xmlns:a16="http://schemas.microsoft.com/office/drawing/2014/main" id="{00000000-0008-0000-0600-0000EB020000}"/>
            </a:ext>
          </a:extLst>
        </xdr:cNvPr>
        <xdr:cNvSpPr txBox="1"/>
      </xdr:nvSpPr>
      <xdr:spPr>
        <a:xfrm>
          <a:off x="22212300" y="6004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19,735</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48" name="楕円 747">
          <a:extLst>
            <a:ext uri="{FF2B5EF4-FFF2-40B4-BE49-F238E27FC236}">
              <a16:creationId xmlns:a16="http://schemas.microsoft.com/office/drawing/2014/main" id="{00000000-0008-0000-0600-0000EC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5110" cy="25908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198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0" name="楕円 749">
          <a:extLst>
            <a:ext uri="{FF2B5EF4-FFF2-40B4-BE49-F238E27FC236}">
              <a16:creationId xmlns:a16="http://schemas.microsoft.com/office/drawing/2014/main" id="{00000000-0008-0000-0600-0000EE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5110"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0309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2" name="楕円 751">
          <a:extLst>
            <a:ext uri="{FF2B5EF4-FFF2-40B4-BE49-F238E27FC236}">
              <a16:creationId xmlns:a16="http://schemas.microsoft.com/office/drawing/2014/main" id="{00000000-0008-0000-0600-0000F0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10160</xdr:rowOff>
    </xdr:from>
    <xdr:ext cx="245110" cy="259080"/>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420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4" name="楕円 753">
          <a:extLst>
            <a:ext uri="{FF2B5EF4-FFF2-40B4-BE49-F238E27FC236}">
              <a16:creationId xmlns:a16="http://schemas.microsoft.com/office/drawing/2014/main" id="{00000000-0008-0000-0600-0000F2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10160</xdr:rowOff>
    </xdr:from>
    <xdr:ext cx="245110" cy="259080"/>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8531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6" name="正方形/長方形 755">
          <a:extLst>
            <a:ext uri="{FF2B5EF4-FFF2-40B4-BE49-F238E27FC236}">
              <a16:creationId xmlns:a16="http://schemas.microsoft.com/office/drawing/2014/main" id="{00000000-0008-0000-0600-0000F4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5440" cy="220980"/>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249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5" name="直線コネクタ 764">
          <a:extLst>
            <a:ext uri="{FF2B5EF4-FFF2-40B4-BE49-F238E27FC236}">
              <a16:creationId xmlns:a16="http://schemas.microsoft.com/office/drawing/2014/main" id="{00000000-0008-0000-0600-0000FD02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4475" cy="25463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039080" y="9941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55</xdr:row>
      <xdr:rowOff>54610</xdr:rowOff>
    </xdr:from>
    <xdr:ext cx="531495" cy="25463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7756505" y="9484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52</xdr:row>
      <xdr:rowOff>111760</xdr:rowOff>
    </xdr:from>
    <xdr:ext cx="531495" cy="25463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7756505" y="90271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49</xdr:row>
      <xdr:rowOff>168910</xdr:rowOff>
    </xdr:from>
    <xdr:ext cx="531495" cy="25463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7756505" y="85699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47</xdr:row>
      <xdr:rowOff>54610</xdr:rowOff>
    </xdr:from>
    <xdr:ext cx="531495" cy="25463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505" y="8112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6" name="貸付金グラフ枠">
          <a:extLst>
            <a:ext uri="{FF2B5EF4-FFF2-40B4-BE49-F238E27FC236}">
              <a16:creationId xmlns:a16="http://schemas.microsoft.com/office/drawing/2014/main" id="{00000000-0008-0000-0600-000008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102235</xdr:rowOff>
    </xdr:from>
    <xdr:to>
      <xdr:col>116</xdr:col>
      <xdr:colOff>62865</xdr:colOff>
      <xdr:row>58</xdr:row>
      <xdr:rowOff>139700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flipV="1">
          <a:off x="22159595" y="8674735"/>
          <a:ext cx="1270" cy="140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143510</xdr:rowOff>
    </xdr:from>
    <xdr:ext cx="249555" cy="254635"/>
    <xdr:sp macro="" textlink="">
      <xdr:nvSpPr>
        <xdr:cNvPr id="778" name="貸付金最小値テキスト">
          <a:extLst>
            <a:ext uri="{FF2B5EF4-FFF2-40B4-BE49-F238E27FC236}">
              <a16:creationId xmlns:a16="http://schemas.microsoft.com/office/drawing/2014/main" id="{00000000-0008-0000-0600-00000A030000}"/>
            </a:ext>
          </a:extLst>
        </xdr:cNvPr>
        <xdr:cNvSpPr txBox="1"/>
      </xdr:nvSpPr>
      <xdr:spPr>
        <a:xfrm>
          <a:off x="22212300" y="10087610"/>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48895</xdr:rowOff>
    </xdr:from>
    <xdr:ext cx="534670" cy="259080"/>
    <xdr:sp macro="" textlink="">
      <xdr:nvSpPr>
        <xdr:cNvPr id="780" name="貸付金最大値テキスト">
          <a:extLst>
            <a:ext uri="{FF2B5EF4-FFF2-40B4-BE49-F238E27FC236}">
              <a16:creationId xmlns:a16="http://schemas.microsoft.com/office/drawing/2014/main" id="{00000000-0008-0000-0600-00000C030000}"/>
            </a:ext>
          </a:extLst>
        </xdr:cNvPr>
        <xdr:cNvSpPr txBox="1"/>
      </xdr:nvSpPr>
      <xdr:spPr>
        <a:xfrm>
          <a:off x="22212300" y="84499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61,628</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102235</xdr:rowOff>
    </xdr:from>
    <xdr:to>
      <xdr:col>116</xdr:col>
      <xdr:colOff>152400</xdr:colOff>
      <xdr:row>50</xdr:row>
      <xdr:rowOff>102235</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22072600" y="8674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101600</xdr:rowOff>
    </xdr:from>
    <xdr:ext cx="469900" cy="259080"/>
    <xdr:sp macro="" textlink="">
      <xdr:nvSpPr>
        <xdr:cNvPr id="783" name="貸付金平均値テキスト">
          <a:extLst>
            <a:ext uri="{FF2B5EF4-FFF2-40B4-BE49-F238E27FC236}">
              <a16:creationId xmlns:a16="http://schemas.microsoft.com/office/drawing/2014/main" id="{00000000-0008-0000-0600-00000F030000}"/>
            </a:ext>
          </a:extLst>
        </xdr:cNvPr>
        <xdr:cNvSpPr txBox="1"/>
      </xdr:nvSpPr>
      <xdr:spPr>
        <a:xfrm>
          <a:off x="22212300" y="97028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7,934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57</xdr:row>
      <xdr:rowOff>78740</xdr:rowOff>
    </xdr:from>
    <xdr:to>
      <xdr:col>116</xdr:col>
      <xdr:colOff>114300</xdr:colOff>
      <xdr:row>58</xdr:row>
      <xdr:rowOff>8890</xdr:rowOff>
    </xdr:to>
    <xdr:sp macro="" textlink="">
      <xdr:nvSpPr>
        <xdr:cNvPr id="784" name="フローチャート: 判断 783">
          <a:extLst>
            <a:ext uri="{FF2B5EF4-FFF2-40B4-BE49-F238E27FC236}">
              <a16:creationId xmlns:a16="http://schemas.microsoft.com/office/drawing/2014/main" id="{00000000-0008-0000-0600-000010030000}"/>
            </a:ext>
          </a:extLst>
        </xdr:cNvPr>
        <xdr:cNvSpPr/>
      </xdr:nvSpPr>
      <xdr:spPr>
        <a:xfrm>
          <a:off x="22110700" y="9851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76200</xdr:rowOff>
    </xdr:from>
    <xdr:to>
      <xdr:col>112</xdr:col>
      <xdr:colOff>38100</xdr:colOff>
      <xdr:row>58</xdr:row>
      <xdr:rowOff>6350</xdr:rowOff>
    </xdr:to>
    <xdr:sp macro="" textlink="">
      <xdr:nvSpPr>
        <xdr:cNvPr id="786" name="フローチャート: 判断 785">
          <a:extLst>
            <a:ext uri="{FF2B5EF4-FFF2-40B4-BE49-F238E27FC236}">
              <a16:creationId xmlns:a16="http://schemas.microsoft.com/office/drawing/2014/main" id="{00000000-0008-0000-0600-000012030000}"/>
            </a:ext>
          </a:extLst>
        </xdr:cNvPr>
        <xdr:cNvSpPr/>
      </xdr:nvSpPr>
      <xdr:spPr>
        <a:xfrm>
          <a:off x="21272500" y="9848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56</xdr:row>
      <xdr:rowOff>22860</xdr:rowOff>
    </xdr:from>
    <xdr:ext cx="465455" cy="259080"/>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21088350" y="96240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8,067</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130175</xdr:rowOff>
    </xdr:from>
    <xdr:to>
      <xdr:col>107</xdr:col>
      <xdr:colOff>101600</xdr:colOff>
      <xdr:row>58</xdr:row>
      <xdr:rowOff>60325</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0383500"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56</xdr:row>
      <xdr:rowOff>76835</xdr:rowOff>
    </xdr:from>
    <xdr:ext cx="465455" cy="25463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20199350" y="967803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118110</xdr:rowOff>
    </xdr:from>
    <xdr:to>
      <xdr:col>102</xdr:col>
      <xdr:colOff>165100</xdr:colOff>
      <xdr:row>58</xdr:row>
      <xdr:rowOff>48260</xdr:rowOff>
    </xdr:to>
    <xdr:sp macro=""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194945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56</xdr:row>
      <xdr:rowOff>64770</xdr:rowOff>
    </xdr:from>
    <xdr:ext cx="465455" cy="25463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9310350" y="96659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57</xdr:row>
      <xdr:rowOff>64135</xdr:rowOff>
    </xdr:from>
    <xdr:to>
      <xdr:col>98</xdr:col>
      <xdr:colOff>38100</xdr:colOff>
      <xdr:row>57</xdr:row>
      <xdr:rowOff>166370</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18605500" y="98367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56</xdr:row>
      <xdr:rowOff>10795</xdr:rowOff>
    </xdr:from>
    <xdr:ext cx="465455" cy="2584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8421350" y="9611995"/>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8,594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1" name="楕円 800">
          <a:extLst>
            <a:ext uri="{FF2B5EF4-FFF2-40B4-BE49-F238E27FC236}">
              <a16:creationId xmlns:a16="http://schemas.microsoft.com/office/drawing/2014/main" id="{00000000-0008-0000-0600-000021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3810</xdr:rowOff>
    </xdr:from>
    <xdr:ext cx="249555" cy="259080"/>
    <xdr:sp macro="" textlink="">
      <xdr:nvSpPr>
        <xdr:cNvPr id="802" name="貸付金該当値テキスト">
          <a:extLst>
            <a:ext uri="{FF2B5EF4-FFF2-40B4-BE49-F238E27FC236}">
              <a16:creationId xmlns:a16="http://schemas.microsoft.com/office/drawing/2014/main" id="{00000000-0008-0000-0600-000022030000}"/>
            </a:ext>
          </a:extLst>
        </xdr:cNvPr>
        <xdr:cNvSpPr txBox="1"/>
      </xdr:nvSpPr>
      <xdr:spPr>
        <a:xfrm>
          <a:off x="22212300" y="994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03" name="楕円 802">
          <a:extLst>
            <a:ext uri="{FF2B5EF4-FFF2-40B4-BE49-F238E27FC236}">
              <a16:creationId xmlns:a16="http://schemas.microsoft.com/office/drawing/2014/main" id="{00000000-0008-0000-0600-000023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5110" cy="259080"/>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98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05" name="楕円 804">
          <a:extLst>
            <a:ext uri="{FF2B5EF4-FFF2-40B4-BE49-F238E27FC236}">
              <a16:creationId xmlns:a16="http://schemas.microsoft.com/office/drawing/2014/main" id="{00000000-0008-0000-0600-000025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10160</xdr:rowOff>
    </xdr:from>
    <xdr:ext cx="245110"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309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07" name="楕円 806">
          <a:extLst>
            <a:ext uri="{FF2B5EF4-FFF2-40B4-BE49-F238E27FC236}">
              <a16:creationId xmlns:a16="http://schemas.microsoft.com/office/drawing/2014/main" id="{00000000-0008-0000-0600-000027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10160</xdr:rowOff>
    </xdr:from>
    <xdr:ext cx="24511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420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09" name="楕円 808">
          <a:extLst>
            <a:ext uri="{FF2B5EF4-FFF2-40B4-BE49-F238E27FC236}">
              <a16:creationId xmlns:a16="http://schemas.microsoft.com/office/drawing/2014/main" id="{00000000-0008-0000-0600-000029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5110" cy="259080"/>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8531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1" name="正方形/長方形 810">
          <a:extLst>
            <a:ext uri="{FF2B5EF4-FFF2-40B4-BE49-F238E27FC236}">
              <a16:creationId xmlns:a16="http://schemas.microsoft.com/office/drawing/2014/main" id="{00000000-0008-0000-0600-00002B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59,330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5440" cy="22098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249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0" name="直線コネクタ 819">
          <a:extLst>
            <a:ext uri="{FF2B5EF4-FFF2-40B4-BE49-F238E27FC236}">
              <a16:creationId xmlns:a16="http://schemas.microsoft.com/office/drawing/2014/main" id="{00000000-0008-0000-0600-000034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99060</xdr:rowOff>
    </xdr:from>
    <xdr:to>
      <xdr:col>120</xdr:col>
      <xdr:colOff>114300</xdr:colOff>
      <xdr:row>79</xdr:row>
      <xdr:rowOff>99060</xdr:rowOff>
    </xdr:to>
    <xdr:cxnSp macro="">
      <xdr:nvCxnSpPr>
        <xdr:cNvPr id="821" name="直線コネクタ 820">
          <a:extLst>
            <a:ext uri="{FF2B5EF4-FFF2-40B4-BE49-F238E27FC236}">
              <a16:creationId xmlns:a16="http://schemas.microsoft.com/office/drawing/2014/main" id="{00000000-0008-0000-0600-000035030000}"/>
            </a:ext>
          </a:extLst>
        </xdr:cNvPr>
        <xdr:cNvCxnSpPr/>
      </xdr:nvCxnSpPr>
      <xdr:spPr>
        <a:xfrm>
          <a:off x="18288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128270</xdr:rowOff>
    </xdr:from>
    <xdr:ext cx="244475" cy="259080"/>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039080" y="13501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114935</xdr:rowOff>
    </xdr:from>
    <xdr:to>
      <xdr:col>120</xdr:col>
      <xdr:colOff>114300</xdr:colOff>
      <xdr:row>77</xdr:row>
      <xdr:rowOff>114935</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a:off x="18288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76</xdr:row>
      <xdr:rowOff>144145</xdr:rowOff>
    </xdr:from>
    <xdr:ext cx="531495" cy="25463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7756505" y="13174345"/>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75</xdr:row>
      <xdr:rowOff>132080</xdr:rowOff>
    </xdr:from>
    <xdr:to>
      <xdr:col>120</xdr:col>
      <xdr:colOff>114300</xdr:colOff>
      <xdr:row>75</xdr:row>
      <xdr:rowOff>132080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74</xdr:row>
      <xdr:rowOff>160655</xdr:rowOff>
    </xdr:from>
    <xdr:ext cx="531495" cy="259080"/>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73</xdr:row>
      <xdr:rowOff>147955</xdr:rowOff>
    </xdr:from>
    <xdr:to>
      <xdr:col>120</xdr:col>
      <xdr:colOff>114300</xdr:colOff>
      <xdr:row>73</xdr:row>
      <xdr:rowOff>147955</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73</xdr:row>
      <xdr:rowOff>6350</xdr:rowOff>
    </xdr:from>
    <xdr:ext cx="531495" cy="25463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505" y="1252220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96</xdr:col>
      <xdr:colOff>0</xdr:colOff>
      <xdr:row>71</xdr:row>
      <xdr:rowOff>164465</xdr:rowOff>
    </xdr:from>
    <xdr:to>
      <xdr:col>120</xdr:col>
      <xdr:colOff>114300</xdr:colOff>
      <xdr:row>71</xdr:row>
      <xdr:rowOff>164465</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22225</xdr:rowOff>
    </xdr:from>
    <xdr:ext cx="591185" cy="2584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692370" y="12195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70</xdr:row>
      <xdr:rowOff>8890</xdr:rowOff>
    </xdr:from>
    <xdr:to>
      <xdr:col>120</xdr:col>
      <xdr:colOff>114300</xdr:colOff>
      <xdr:row>70</xdr:row>
      <xdr:rowOff>8890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38100</xdr:rowOff>
    </xdr:from>
    <xdr:ext cx="591185" cy="259080"/>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692370" y="11868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1185" cy="25463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692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5" name="繰出金グラフ枠">
          <a:extLst>
            <a:ext uri="{FF2B5EF4-FFF2-40B4-BE49-F238E27FC236}">
              <a16:creationId xmlns:a16="http://schemas.microsoft.com/office/drawing/2014/main" id="{00000000-0008-0000-0600-000043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60960</xdr:rowOff>
    </xdr:from>
    <xdr:to>
      <xdr:col>116</xdr:col>
      <xdr:colOff>62865</xdr:colOff>
      <xdr:row>78</xdr:row>
      <xdr:rowOff>46990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flipV="1">
          <a:off x="22159595" y="12062460"/>
          <a:ext cx="1270" cy="1357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50800</xdr:rowOff>
    </xdr:from>
    <xdr:ext cx="534670" cy="259080"/>
    <xdr:sp macro="" textlink="">
      <xdr:nvSpPr>
        <xdr:cNvPr id="837" name="繰出金最小値テキスト">
          <a:extLst>
            <a:ext uri="{FF2B5EF4-FFF2-40B4-BE49-F238E27FC236}">
              <a16:creationId xmlns:a16="http://schemas.microsoft.com/office/drawing/2014/main" id="{00000000-0008-0000-0600-000045030000}"/>
            </a:ext>
          </a:extLst>
        </xdr:cNvPr>
        <xdr:cNvSpPr txBox="1"/>
      </xdr:nvSpPr>
      <xdr:spPr>
        <a:xfrm>
          <a:off x="22212300" y="134239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20,513</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46990</xdr:rowOff>
    </xdr:from>
    <xdr:to>
      <xdr:col>116</xdr:col>
      <xdr:colOff>152400</xdr:colOff>
      <xdr:row>78</xdr:row>
      <xdr:rowOff>46990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22072600" y="134200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7620</xdr:rowOff>
    </xdr:from>
    <xdr:ext cx="598805" cy="254635"/>
    <xdr:sp macro="" textlink="">
      <xdr:nvSpPr>
        <xdr:cNvPr id="839" name="繰出金最大値テキスト">
          <a:extLst>
            <a:ext uri="{FF2B5EF4-FFF2-40B4-BE49-F238E27FC236}">
              <a16:creationId xmlns:a16="http://schemas.microsoft.com/office/drawing/2014/main" id="{00000000-0008-0000-0600-000047030000}"/>
            </a:ext>
          </a:extLst>
        </xdr:cNvPr>
        <xdr:cNvSpPr txBox="1"/>
      </xdr:nvSpPr>
      <xdr:spPr>
        <a:xfrm>
          <a:off x="22212300" y="1183767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145,245</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60960</xdr:rowOff>
    </xdr:from>
    <xdr:to>
      <xdr:col>116</xdr:col>
      <xdr:colOff>152400</xdr:colOff>
      <xdr:row>70</xdr:row>
      <xdr:rowOff>60960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22072600" y="12062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70</xdr:row>
      <xdr:rowOff>56515</xdr:rowOff>
    </xdr:from>
    <xdr:to>
      <xdr:col>116</xdr:col>
      <xdr:colOff>63500</xdr:colOff>
      <xdr:row>71</xdr:row>
      <xdr:rowOff>34925</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21323300" y="12058015"/>
          <a:ext cx="838200" cy="149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120650</xdr:rowOff>
    </xdr:from>
    <xdr:ext cx="534670" cy="254635"/>
    <xdr:sp macro="" textlink="">
      <xdr:nvSpPr>
        <xdr:cNvPr id="842" name="繰出金平均値テキスト">
          <a:extLst>
            <a:ext uri="{FF2B5EF4-FFF2-40B4-BE49-F238E27FC236}">
              <a16:creationId xmlns:a16="http://schemas.microsoft.com/office/drawing/2014/main" id="{00000000-0008-0000-0600-00004A030000}"/>
            </a:ext>
          </a:extLst>
        </xdr:cNvPr>
        <xdr:cNvSpPr txBox="1"/>
      </xdr:nvSpPr>
      <xdr:spPr>
        <a:xfrm>
          <a:off x="22212300" y="12807950"/>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70,173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74</xdr:row>
      <xdr:rowOff>141605</xdr:rowOff>
    </xdr:from>
    <xdr:to>
      <xdr:col>116</xdr:col>
      <xdr:colOff>114300</xdr:colOff>
      <xdr:row>75</xdr:row>
      <xdr:rowOff>71755</xdr:rowOff>
    </xdr:to>
    <xdr:sp macro="" textlink="">
      <xdr:nvSpPr>
        <xdr:cNvPr id="843" name="フローチャート: 判断 842">
          <a:extLst>
            <a:ext uri="{FF2B5EF4-FFF2-40B4-BE49-F238E27FC236}">
              <a16:creationId xmlns:a16="http://schemas.microsoft.com/office/drawing/2014/main" id="{00000000-0008-0000-0600-00004B030000}"/>
            </a:ext>
          </a:extLst>
        </xdr:cNvPr>
        <xdr:cNvSpPr/>
      </xdr:nvSpPr>
      <xdr:spPr>
        <a:xfrm>
          <a:off x="22110700" y="1282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70</xdr:row>
      <xdr:rowOff>56515</xdr:rowOff>
    </xdr:from>
    <xdr:to>
      <xdr:col>111</xdr:col>
      <xdr:colOff>177800</xdr:colOff>
      <xdr:row>70</xdr:row>
      <xdr:rowOff>121285</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0434300" y="12058015"/>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72</xdr:row>
      <xdr:rowOff>146685</xdr:rowOff>
    </xdr:from>
    <xdr:to>
      <xdr:col>112</xdr:col>
      <xdr:colOff>38100</xdr:colOff>
      <xdr:row>73</xdr:row>
      <xdr:rowOff>76835</xdr:rowOff>
    </xdr:to>
    <xdr:sp macro="" textlink="">
      <xdr:nvSpPr>
        <xdr:cNvPr id="845" name="フローチャート: 判断 844">
          <a:extLst>
            <a:ext uri="{FF2B5EF4-FFF2-40B4-BE49-F238E27FC236}">
              <a16:creationId xmlns:a16="http://schemas.microsoft.com/office/drawing/2014/main" id="{00000000-0008-0000-0600-00004D030000}"/>
            </a:ext>
          </a:extLst>
        </xdr:cNvPr>
        <xdr:cNvSpPr/>
      </xdr:nvSpPr>
      <xdr:spPr>
        <a:xfrm>
          <a:off x="21272500" y="12491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73</xdr:row>
      <xdr:rowOff>67945</xdr:rowOff>
    </xdr:from>
    <xdr:ext cx="594360" cy="2584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21023580" y="1258379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101,210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70</xdr:row>
      <xdr:rowOff>116205</xdr:rowOff>
    </xdr:from>
    <xdr:to>
      <xdr:col>107</xdr:col>
      <xdr:colOff>50800</xdr:colOff>
      <xdr:row>70</xdr:row>
      <xdr:rowOff>121285</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9545300" y="1211770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72</xdr:row>
      <xdr:rowOff>59055</xdr:rowOff>
    </xdr:from>
    <xdr:to>
      <xdr:col>107</xdr:col>
      <xdr:colOff>101600</xdr:colOff>
      <xdr:row>72</xdr:row>
      <xdr:rowOff>160655</xdr:rowOff>
    </xdr:to>
    <xdr:sp macro="" textlink="">
      <xdr:nvSpPr>
        <xdr:cNvPr id="848" name="フローチャート: 判断 847">
          <a:extLst>
            <a:ext uri="{FF2B5EF4-FFF2-40B4-BE49-F238E27FC236}">
              <a16:creationId xmlns:a16="http://schemas.microsoft.com/office/drawing/2014/main" id="{00000000-0008-0000-0600-000050030000}"/>
            </a:ext>
          </a:extLst>
        </xdr:cNvPr>
        <xdr:cNvSpPr/>
      </xdr:nvSpPr>
      <xdr:spPr>
        <a:xfrm>
          <a:off x="20383500" y="12403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72</xdr:row>
      <xdr:rowOff>151765</xdr:rowOff>
    </xdr:from>
    <xdr:ext cx="594360" cy="259080"/>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20134580" y="1249616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109,266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70</xdr:row>
      <xdr:rowOff>116205</xdr:rowOff>
    </xdr:from>
    <xdr:to>
      <xdr:col>102</xdr:col>
      <xdr:colOff>114300</xdr:colOff>
      <xdr:row>71</xdr:row>
      <xdr:rowOff>147955</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18656300" y="12117705"/>
          <a:ext cx="889000" cy="203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72</xdr:row>
      <xdr:rowOff>100330</xdr:rowOff>
    </xdr:from>
    <xdr:to>
      <xdr:col>102</xdr:col>
      <xdr:colOff>165100</xdr:colOff>
      <xdr:row>73</xdr:row>
      <xdr:rowOff>30480</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19494500" y="12444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73</xdr:row>
      <xdr:rowOff>21590</xdr:rowOff>
    </xdr:from>
    <xdr:ext cx="594360" cy="259080"/>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9245580" y="125374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105,469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72</xdr:row>
      <xdr:rowOff>53975</xdr:rowOff>
    </xdr:from>
    <xdr:to>
      <xdr:col>98</xdr:col>
      <xdr:colOff>38100</xdr:colOff>
      <xdr:row>72</xdr:row>
      <xdr:rowOff>155575</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18605500" y="12398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72</xdr:row>
      <xdr:rowOff>146685</xdr:rowOff>
    </xdr:from>
    <xdr:ext cx="594360" cy="25463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8356580" y="1249108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109,690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70</xdr:row>
      <xdr:rowOff>155575</xdr:rowOff>
    </xdr:from>
    <xdr:to>
      <xdr:col>116</xdr:col>
      <xdr:colOff>114300</xdr:colOff>
      <xdr:row>71</xdr:row>
      <xdr:rowOff>86360</xdr:rowOff>
    </xdr:to>
    <xdr:sp macro="" textlink="">
      <xdr:nvSpPr>
        <xdr:cNvPr id="860" name="楕円 859">
          <a:extLst>
            <a:ext uri="{FF2B5EF4-FFF2-40B4-BE49-F238E27FC236}">
              <a16:creationId xmlns:a16="http://schemas.microsoft.com/office/drawing/2014/main" id="{00000000-0008-0000-0600-00005C030000}"/>
            </a:ext>
          </a:extLst>
        </xdr:cNvPr>
        <xdr:cNvSpPr/>
      </xdr:nvSpPr>
      <xdr:spPr>
        <a:xfrm>
          <a:off x="22110700" y="121570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6985</xdr:rowOff>
    </xdr:from>
    <xdr:ext cx="598805" cy="254635"/>
    <xdr:sp macro="" textlink="">
      <xdr:nvSpPr>
        <xdr:cNvPr id="861" name="繰出金該当値テキスト">
          <a:extLst>
            <a:ext uri="{FF2B5EF4-FFF2-40B4-BE49-F238E27FC236}">
              <a16:creationId xmlns:a16="http://schemas.microsoft.com/office/drawing/2014/main" id="{00000000-0008-0000-0600-00005D030000}"/>
            </a:ext>
          </a:extLst>
        </xdr:cNvPr>
        <xdr:cNvSpPr txBox="1"/>
      </xdr:nvSpPr>
      <xdr:spPr>
        <a:xfrm>
          <a:off x="22212300" y="1200848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131,896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70</xdr:row>
      <xdr:rowOff>6350</xdr:rowOff>
    </xdr:from>
    <xdr:to>
      <xdr:col>112</xdr:col>
      <xdr:colOff>38100</xdr:colOff>
      <xdr:row>70</xdr:row>
      <xdr:rowOff>107315</xdr:rowOff>
    </xdr:to>
    <xdr:sp macro="" textlink="">
      <xdr:nvSpPr>
        <xdr:cNvPr id="862" name="楕円 861">
          <a:extLst>
            <a:ext uri="{FF2B5EF4-FFF2-40B4-BE49-F238E27FC236}">
              <a16:creationId xmlns:a16="http://schemas.microsoft.com/office/drawing/2014/main" id="{00000000-0008-0000-0600-00005E030000}"/>
            </a:ext>
          </a:extLst>
        </xdr:cNvPr>
        <xdr:cNvSpPr/>
      </xdr:nvSpPr>
      <xdr:spPr>
        <a:xfrm>
          <a:off x="21272500" y="120078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68</xdr:row>
      <xdr:rowOff>123825</xdr:rowOff>
    </xdr:from>
    <xdr:ext cx="594360" cy="25463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580" y="1178242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145,664</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70</xdr:row>
      <xdr:rowOff>70485</xdr:rowOff>
    </xdr:from>
    <xdr:to>
      <xdr:col>107</xdr:col>
      <xdr:colOff>101600</xdr:colOff>
      <xdr:row>71</xdr:row>
      <xdr:rowOff>635</xdr:rowOff>
    </xdr:to>
    <xdr:sp macro="" textlink="">
      <xdr:nvSpPr>
        <xdr:cNvPr id="864" name="楕円 863">
          <a:extLst>
            <a:ext uri="{FF2B5EF4-FFF2-40B4-BE49-F238E27FC236}">
              <a16:creationId xmlns:a16="http://schemas.microsoft.com/office/drawing/2014/main" id="{00000000-0008-0000-0600-000060030000}"/>
            </a:ext>
          </a:extLst>
        </xdr:cNvPr>
        <xdr:cNvSpPr/>
      </xdr:nvSpPr>
      <xdr:spPr>
        <a:xfrm>
          <a:off x="20383500" y="12071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69</xdr:row>
      <xdr:rowOff>17780</xdr:rowOff>
    </xdr:from>
    <xdr:ext cx="594360" cy="25463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0134580" y="118478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139,696</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70</xdr:row>
      <xdr:rowOff>65405</xdr:rowOff>
    </xdr:from>
    <xdr:to>
      <xdr:col>102</xdr:col>
      <xdr:colOff>165100</xdr:colOff>
      <xdr:row>70</xdr:row>
      <xdr:rowOff>167005</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19494500" y="12066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69</xdr:row>
      <xdr:rowOff>12065</xdr:rowOff>
    </xdr:from>
    <xdr:ext cx="594360" cy="259080"/>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245580" y="1184211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140,151</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71</xdr:row>
      <xdr:rowOff>97790</xdr:rowOff>
    </xdr:from>
    <xdr:to>
      <xdr:col>98</xdr:col>
      <xdr:colOff>38100</xdr:colOff>
      <xdr:row>72</xdr:row>
      <xdr:rowOff>27305</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18605500" y="122707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70</xdr:row>
      <xdr:rowOff>43815</xdr:rowOff>
    </xdr:from>
    <xdr:ext cx="594360" cy="25463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356580" y="1204531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121,478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5440" cy="220980"/>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249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9" name="直線コネクタ 878">
          <a:extLst>
            <a:ext uri="{FF2B5EF4-FFF2-40B4-BE49-F238E27FC236}">
              <a16:creationId xmlns:a16="http://schemas.microsoft.com/office/drawing/2014/main" id="{00000000-0008-0000-0600-00006F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0" name="直線コネクタ 879">
          <a:extLst>
            <a:ext uri="{FF2B5EF4-FFF2-40B4-BE49-F238E27FC236}">
              <a16:creationId xmlns:a16="http://schemas.microsoft.com/office/drawing/2014/main" id="{00000000-0008-0000-0600-000070030000}"/>
            </a:ext>
          </a:extLst>
        </xdr:cNvPr>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4475" cy="25463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039080" y="16113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4475" cy="25463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039080" y="14970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4" name="前年度繰上充用金グラフ枠">
          <a:extLst>
            <a:ext uri="{FF2B5EF4-FFF2-40B4-BE49-F238E27FC236}">
              <a16:creationId xmlns:a16="http://schemas.microsoft.com/office/drawing/2014/main" id="{00000000-0008-0000-0600-000074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86" name="前年度繰上充用金最小値テキスト">
          <a:extLst>
            <a:ext uri="{FF2B5EF4-FFF2-40B4-BE49-F238E27FC236}">
              <a16:creationId xmlns:a16="http://schemas.microsoft.com/office/drawing/2014/main" id="{00000000-0008-0000-0600-000076030000}"/>
            </a:ext>
          </a:extLst>
        </xdr:cNvPr>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88" name="前年度繰上充用金最大値テキスト">
          <a:extLst>
            <a:ext uri="{FF2B5EF4-FFF2-40B4-BE49-F238E27FC236}">
              <a16:creationId xmlns:a16="http://schemas.microsoft.com/office/drawing/2014/main" id="{00000000-0008-0000-0600-000078030000}"/>
            </a:ext>
          </a:extLst>
        </xdr:cNvPr>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891" name="前年度繰上充用金平均値テキスト">
          <a:extLst>
            <a:ext uri="{FF2B5EF4-FFF2-40B4-BE49-F238E27FC236}">
              <a16:creationId xmlns:a16="http://schemas.microsoft.com/office/drawing/2014/main" id="{00000000-0008-0000-0600-00007B030000}"/>
            </a:ext>
          </a:extLst>
        </xdr:cNvPr>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2" name="フローチャート: 判断 891">
          <a:extLst>
            <a:ext uri="{FF2B5EF4-FFF2-40B4-BE49-F238E27FC236}">
              <a16:creationId xmlns:a16="http://schemas.microsoft.com/office/drawing/2014/main" id="{00000000-0008-0000-0600-00007C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4" name="フローチャート: 判断 893">
          <a:extLst>
            <a:ext uri="{FF2B5EF4-FFF2-40B4-BE49-F238E27FC236}">
              <a16:creationId xmlns:a16="http://schemas.microsoft.com/office/drawing/2014/main" id="{00000000-0008-0000-0600-00007E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5110" cy="259080"/>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21198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7" name="フローチャート: 判断 896">
          <a:extLst>
            <a:ext uri="{FF2B5EF4-FFF2-40B4-BE49-F238E27FC236}">
              <a16:creationId xmlns:a16="http://schemas.microsoft.com/office/drawing/2014/main" id="{00000000-0008-0000-0600-000081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5110" cy="259080"/>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20309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95</xdr:row>
      <xdr:rowOff>10160</xdr:rowOff>
    </xdr:from>
    <xdr:ext cx="245110" cy="259080"/>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9420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5110" cy="259080"/>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8531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9" name="楕円 908">
          <a:extLst>
            <a:ext uri="{FF2B5EF4-FFF2-40B4-BE49-F238E27FC236}">
              <a16:creationId xmlns:a16="http://schemas.microsoft.com/office/drawing/2014/main" id="{00000000-0008-0000-0600-00008D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10" name="前年度繰上充用金該当値テキスト">
          <a:extLst>
            <a:ext uri="{FF2B5EF4-FFF2-40B4-BE49-F238E27FC236}">
              <a16:creationId xmlns:a16="http://schemas.microsoft.com/office/drawing/2014/main" id="{00000000-0008-0000-0600-00008E030000}"/>
            </a:ext>
          </a:extLst>
        </xdr:cNvPr>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1" name="楕円 910">
          <a:extLst>
            <a:ext uri="{FF2B5EF4-FFF2-40B4-BE49-F238E27FC236}">
              <a16:creationId xmlns:a16="http://schemas.microsoft.com/office/drawing/2014/main" id="{00000000-0008-0000-0600-00008F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5110" cy="259080"/>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3" name="楕円 912">
          <a:extLst>
            <a:ext uri="{FF2B5EF4-FFF2-40B4-BE49-F238E27FC236}">
              <a16:creationId xmlns:a16="http://schemas.microsoft.com/office/drawing/2014/main" id="{00000000-0008-0000-0600-000091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5110" cy="259080"/>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0309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93</xdr:row>
      <xdr:rowOff>35560</xdr:rowOff>
    </xdr:from>
    <xdr:ext cx="245110" cy="259080"/>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420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5110" cy="259080"/>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531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9" name="正方形/長方形 918">
          <a:extLst>
            <a:ext uri="{FF2B5EF4-FFF2-40B4-BE49-F238E27FC236}">
              <a16:creationId xmlns:a16="http://schemas.microsoft.com/office/drawing/2014/main" id="{00000000-0008-0000-0600-00009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0" name="正方形/長方形 919">
          <a:extLst>
            <a:ext uri="{FF2B5EF4-FFF2-40B4-BE49-F238E27FC236}">
              <a16:creationId xmlns:a16="http://schemas.microsoft.com/office/drawing/2014/main" id="{00000000-0008-0000-0600-000098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b="0" i="0" baseline="0">
              <a:solidFill>
                <a:schemeClr val="dk1"/>
              </a:solidFill>
              <a:effectLst/>
              <a:latin typeface="+mn-lt"/>
              <a:ea typeface="+mn-ea"/>
              <a:cs typeface="+mn-cs"/>
            </a:rPr>
            <a:t>　全体的に類似団体と比較して住民一人当たりのコストが高くなっている。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要因としては、類似団体と比べて人口密度が極端に低いことが影響しているのではないかと思われる。人件費が類似団体内</a:t>
          </a:r>
          <a:r>
            <a:rPr kumimoji="1" lang="en-US" altLang="ja-JP" sz="1100" b="0" i="0" baseline="0">
              <a:solidFill>
                <a:schemeClr val="dk1"/>
              </a:solidFill>
              <a:effectLst/>
              <a:latin typeface="+mn-lt"/>
              <a:ea typeface="+mn-ea"/>
              <a:cs typeface="+mn-cs"/>
            </a:rPr>
            <a:t>16</a:t>
          </a:r>
          <a:r>
            <a:rPr kumimoji="1" lang="ja-JP" altLang="ja-JP" sz="1100" b="0" i="0" baseline="0">
              <a:solidFill>
                <a:schemeClr val="dk1"/>
              </a:solidFill>
              <a:effectLst/>
              <a:latin typeface="+mn-lt"/>
              <a:ea typeface="+mn-ea"/>
              <a:cs typeface="+mn-cs"/>
            </a:rPr>
            <a:t>位となっており、合併後、総合支所方式を採用している本町は他の類似団体と比べて職員数が多いため、定員管理適正化計画により退職者は十数名、新規採用者は</a:t>
          </a:r>
          <a:r>
            <a:rPr kumimoji="1" lang="ja-JP" altLang="en-US" sz="1100" b="0" i="0" baseline="0">
              <a:solidFill>
                <a:schemeClr val="dk1"/>
              </a:solidFill>
              <a:effectLst/>
              <a:latin typeface="+mn-lt"/>
              <a:ea typeface="+mn-ea"/>
              <a:cs typeface="+mn-cs"/>
            </a:rPr>
            <a:t>少数になっている</a:t>
          </a:r>
          <a:r>
            <a:rPr kumimoji="1" lang="ja-JP" altLang="ja-JP" sz="1100" b="0" i="0" baseline="0">
              <a:solidFill>
                <a:schemeClr val="dk1"/>
              </a:solidFill>
              <a:effectLst/>
              <a:latin typeface="+mn-lt"/>
              <a:ea typeface="+mn-ea"/>
              <a:cs typeface="+mn-cs"/>
            </a:rPr>
            <a:t>。職員数は減少傾向にあるが、総合支所方式を採用している点や広大な面積に集落が散在し地理的に非効率な条件も重なるなど、ある程度の職員の確保が必要であり職員数の削減にも限度がある。</a:t>
          </a:r>
          <a:endParaRPr lang="ja-JP" altLang="ja-JP" sz="1400">
            <a:effectLst/>
          </a:endParaRPr>
        </a:p>
        <a:p>
          <a:r>
            <a:rPr kumimoji="1" lang="ja-JP" altLang="ja-JP" sz="1100" b="0" i="0" baseline="0">
              <a:solidFill>
                <a:schemeClr val="dk1"/>
              </a:solidFill>
              <a:effectLst/>
              <a:latin typeface="+mn-lt"/>
              <a:ea typeface="+mn-ea"/>
              <a:cs typeface="+mn-cs"/>
            </a:rPr>
            <a:t>　また、公債費は類似団体比26位となっており、主に交付税措置の有利な起債を借入れしているため実質公債費比率は△2.3％で類似団体1位、将来負担比率については類似団体内１位と健全な数値になっている。しかし、住民一人当たりの公債費が大きいことに変わりはなく、減少させていかなければならないため、今後も継続して計画的な繰上償還を行っていく。</a:t>
          </a:r>
          <a:endParaRPr kumimoji="1" lang="ja-JP" altLang="en-US" sz="1300">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463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463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5440" cy="22098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37</xdr:row>
      <xdr:rowOff>168910</xdr:rowOff>
    </xdr:from>
    <xdr:ext cx="244475" cy="25463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080" y="6512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35</xdr:row>
      <xdr:rowOff>54610</xdr:rowOff>
    </xdr:from>
    <xdr:ext cx="531495" cy="25463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505" y="6055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32</xdr:row>
      <xdr:rowOff>111760</xdr:rowOff>
    </xdr:from>
    <xdr:ext cx="531495" cy="25463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505" y="55981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168910</xdr:rowOff>
    </xdr:from>
    <xdr:ext cx="531495" cy="25463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505" y="51409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27</xdr:row>
      <xdr:rowOff>54610</xdr:rowOff>
    </xdr:from>
    <xdr:ext cx="531495" cy="25463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議会費グラフ枠">
          <a:extLst>
            <a:ext uri="{FF2B5EF4-FFF2-40B4-BE49-F238E27FC236}">
              <a16:creationId xmlns:a16="http://schemas.microsoft.com/office/drawing/2014/main" id="{00000000-0008-0000-0700-000034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39370</xdr:rowOff>
    </xdr:from>
    <xdr:to>
      <xdr:col>24</xdr:col>
      <xdr:colOff>62865</xdr:colOff>
      <xdr:row>37</xdr:row>
      <xdr:rowOff>154940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flipV="1">
          <a:off x="4633595" y="5354320"/>
          <a:ext cx="1270" cy="1144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158750</xdr:rowOff>
    </xdr:from>
    <xdr:ext cx="469900" cy="259080"/>
    <xdr:sp macro="" textlink="">
      <xdr:nvSpPr>
        <xdr:cNvPr id="54" name="議会費最小値テキスト">
          <a:extLst>
            <a:ext uri="{FF2B5EF4-FFF2-40B4-BE49-F238E27FC236}">
              <a16:creationId xmlns:a16="http://schemas.microsoft.com/office/drawing/2014/main" id="{00000000-0008-0000-0700-000036000000}"/>
            </a:ext>
          </a:extLst>
        </xdr:cNvPr>
        <xdr:cNvSpPr txBox="1"/>
      </xdr:nvSpPr>
      <xdr:spPr>
        <a:xfrm>
          <a:off x="4686300" y="65024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6,841</a:t>
          </a:r>
          <a:endParaRPr kumimoji="1" lang="ja-JP" altLang="en-US" sz="1000" b="1">
            <a:latin typeface="ＭＳ Ｐゴシック"/>
            <a:ea typeface="ＭＳ Ｐゴシック"/>
          </a:endParaRPr>
        </a:p>
      </xdr:txBody>
    </xdr:sp>
    <xdr:clientData/>
  </xdr:oneCellAnchor>
  <xdr:twoCellAnchor>
    <xdr:from>
      <xdr:col>23</xdr:col>
      <xdr:colOff>165100</xdr:colOff>
      <xdr:row>37</xdr:row>
      <xdr:rowOff>154940</xdr:rowOff>
    </xdr:from>
    <xdr:to>
      <xdr:col>24</xdr:col>
      <xdr:colOff>152400</xdr:colOff>
      <xdr:row>37</xdr:row>
      <xdr:rowOff>154940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a:off x="4546600" y="6498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157480</xdr:rowOff>
    </xdr:from>
    <xdr:ext cx="534670" cy="254635"/>
    <xdr:sp macro="" textlink="">
      <xdr:nvSpPr>
        <xdr:cNvPr id="56" name="議会費最大値テキスト">
          <a:extLst>
            <a:ext uri="{FF2B5EF4-FFF2-40B4-BE49-F238E27FC236}">
              <a16:creationId xmlns:a16="http://schemas.microsoft.com/office/drawing/2014/main" id="{00000000-0008-0000-0700-000038000000}"/>
            </a:ext>
          </a:extLst>
        </xdr:cNvPr>
        <xdr:cNvSpPr txBox="1"/>
      </xdr:nvSpPr>
      <xdr:spPr>
        <a:xfrm>
          <a:off x="4686300" y="512953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56,882</a:t>
          </a:r>
          <a:endParaRPr kumimoji="1" lang="ja-JP" altLang="en-US" sz="1000" b="1">
            <a:latin typeface="ＭＳ Ｐゴシック"/>
          </a:endParaRPr>
        </a:p>
      </xdr:txBody>
    </xdr:sp>
    <xdr:clientData/>
  </xdr:oneCellAnchor>
  <xdr:twoCellAnchor>
    <xdr:from>
      <xdr:col>23</xdr:col>
      <xdr:colOff>165100</xdr:colOff>
      <xdr:row>31</xdr:row>
      <xdr:rowOff>39370</xdr:rowOff>
    </xdr:from>
    <xdr:to>
      <xdr:col>24</xdr:col>
      <xdr:colOff>152400</xdr:colOff>
      <xdr:row>31</xdr:row>
      <xdr:rowOff>39370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5354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8255</xdr:rowOff>
    </xdr:from>
    <xdr:to>
      <xdr:col>24</xdr:col>
      <xdr:colOff>63500</xdr:colOff>
      <xdr:row>37</xdr:row>
      <xdr:rowOff>26035</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flipV="1">
          <a:off x="3797300" y="6351905"/>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49530</xdr:rowOff>
    </xdr:from>
    <xdr:ext cx="534670" cy="259080"/>
    <xdr:sp macro="" textlink="">
      <xdr:nvSpPr>
        <xdr:cNvPr id="59" name="議会費平均値テキスト">
          <a:extLst>
            <a:ext uri="{FF2B5EF4-FFF2-40B4-BE49-F238E27FC236}">
              <a16:creationId xmlns:a16="http://schemas.microsoft.com/office/drawing/2014/main" id="{00000000-0008-0000-0700-00003B000000}"/>
            </a:ext>
          </a:extLst>
        </xdr:cNvPr>
        <xdr:cNvSpPr txBox="1"/>
      </xdr:nvSpPr>
      <xdr:spPr>
        <a:xfrm>
          <a:off x="4686300" y="60502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17,729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26670</xdr:rowOff>
    </xdr:from>
    <xdr:to>
      <xdr:col>24</xdr:col>
      <xdr:colOff>114300</xdr:colOff>
      <xdr:row>36</xdr:row>
      <xdr:rowOff>128270</xdr:rowOff>
    </xdr:to>
    <xdr:sp macro="" textlink="">
      <xdr:nvSpPr>
        <xdr:cNvPr id="60" name="フローチャート: 判断 59">
          <a:extLst>
            <a:ext uri="{FF2B5EF4-FFF2-40B4-BE49-F238E27FC236}">
              <a16:creationId xmlns:a16="http://schemas.microsoft.com/office/drawing/2014/main" id="{00000000-0008-0000-0700-00003C000000}"/>
            </a:ext>
          </a:extLst>
        </xdr:cNvPr>
        <xdr:cNvSpPr/>
      </xdr:nvSpPr>
      <xdr:spPr>
        <a:xfrm>
          <a:off x="4584700"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26035</xdr:rowOff>
    </xdr:from>
    <xdr:to>
      <xdr:col>19</xdr:col>
      <xdr:colOff>177800</xdr:colOff>
      <xdr:row>37</xdr:row>
      <xdr:rowOff>45720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2908300" y="6369685"/>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37465</xdr:rowOff>
    </xdr:from>
    <xdr:to>
      <xdr:col>20</xdr:col>
      <xdr:colOff>38100</xdr:colOff>
      <xdr:row>36</xdr:row>
      <xdr:rowOff>139065</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3746500" y="6209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34</xdr:row>
      <xdr:rowOff>155575</xdr:rowOff>
    </xdr:from>
    <xdr:ext cx="530225" cy="254635"/>
    <xdr:sp macro="" textlink="">
      <xdr:nvSpPr>
        <xdr:cNvPr id="63" name="テキスト ボックス 62">
          <a:extLst>
            <a:ext uri="{FF2B5EF4-FFF2-40B4-BE49-F238E27FC236}">
              <a16:creationId xmlns:a16="http://schemas.microsoft.com/office/drawing/2014/main" id="{00000000-0008-0000-0700-00003F000000}"/>
            </a:ext>
          </a:extLst>
        </xdr:cNvPr>
        <xdr:cNvSpPr txBox="1"/>
      </xdr:nvSpPr>
      <xdr:spPr>
        <a:xfrm>
          <a:off x="3529965" y="598487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17,247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37</xdr:row>
      <xdr:rowOff>45720</xdr:rowOff>
    </xdr:from>
    <xdr:to>
      <xdr:col>15</xdr:col>
      <xdr:colOff>50800</xdr:colOff>
      <xdr:row>37</xdr:row>
      <xdr:rowOff>50165</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019300" y="638937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73025</xdr:rowOff>
    </xdr:from>
    <xdr:to>
      <xdr:col>15</xdr:col>
      <xdr:colOff>101600</xdr:colOff>
      <xdr:row>37</xdr:row>
      <xdr:rowOff>3175</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2857500" y="6245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35</xdr:row>
      <xdr:rowOff>19685</xdr:rowOff>
    </xdr:from>
    <xdr:ext cx="530225" cy="25463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2640965" y="602043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15,707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37</xdr:row>
      <xdr:rowOff>50165</xdr:rowOff>
    </xdr:from>
    <xdr:to>
      <xdr:col>10</xdr:col>
      <xdr:colOff>114300</xdr:colOff>
      <xdr:row>37</xdr:row>
      <xdr:rowOff>53975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1130300" y="63938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89535</xdr:rowOff>
    </xdr:from>
    <xdr:to>
      <xdr:col>10</xdr:col>
      <xdr:colOff>165100</xdr:colOff>
      <xdr:row>37</xdr:row>
      <xdr:rowOff>19685</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1968500" y="626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35</xdr:row>
      <xdr:rowOff>36195</xdr:rowOff>
    </xdr:from>
    <xdr:ext cx="530225" cy="259080"/>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1751965" y="603694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14,983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56515</xdr:rowOff>
    </xdr:from>
    <xdr:to>
      <xdr:col>6</xdr:col>
      <xdr:colOff>38100</xdr:colOff>
      <xdr:row>36</xdr:row>
      <xdr:rowOff>158115</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079500" y="6228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35</xdr:row>
      <xdr:rowOff>3175</xdr:rowOff>
    </xdr:from>
    <xdr:ext cx="530225" cy="259080"/>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862965" y="600392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16,409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36</xdr:row>
      <xdr:rowOff>128905</xdr:rowOff>
    </xdr:from>
    <xdr:to>
      <xdr:col>24</xdr:col>
      <xdr:colOff>114300</xdr:colOff>
      <xdr:row>37</xdr:row>
      <xdr:rowOff>59055</xdr:rowOff>
    </xdr:to>
    <xdr:sp macro="" textlink="">
      <xdr:nvSpPr>
        <xdr:cNvPr id="77" name="楕円 76">
          <a:extLst>
            <a:ext uri="{FF2B5EF4-FFF2-40B4-BE49-F238E27FC236}">
              <a16:creationId xmlns:a16="http://schemas.microsoft.com/office/drawing/2014/main" id="{00000000-0008-0000-0700-00004D000000}"/>
            </a:ext>
          </a:extLst>
        </xdr:cNvPr>
        <xdr:cNvSpPr/>
      </xdr:nvSpPr>
      <xdr:spPr>
        <a:xfrm>
          <a:off x="4584700" y="6301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107315</xdr:rowOff>
    </xdr:from>
    <xdr:ext cx="534670" cy="259080"/>
    <xdr:sp macro="" textlink="">
      <xdr:nvSpPr>
        <xdr:cNvPr id="78" name="議会費該当値テキスト">
          <a:extLst>
            <a:ext uri="{FF2B5EF4-FFF2-40B4-BE49-F238E27FC236}">
              <a16:creationId xmlns:a16="http://schemas.microsoft.com/office/drawing/2014/main" id="{00000000-0008-0000-0700-00004E000000}"/>
            </a:ext>
          </a:extLst>
        </xdr:cNvPr>
        <xdr:cNvSpPr txBox="1"/>
      </xdr:nvSpPr>
      <xdr:spPr>
        <a:xfrm>
          <a:off x="4686300" y="62795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13,237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146685</xdr:rowOff>
    </xdr:from>
    <xdr:to>
      <xdr:col>20</xdr:col>
      <xdr:colOff>38100</xdr:colOff>
      <xdr:row>37</xdr:row>
      <xdr:rowOff>76835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3746500" y="6318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37</xdr:row>
      <xdr:rowOff>67945</xdr:rowOff>
    </xdr:from>
    <xdr:ext cx="530225" cy="2584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3529965" y="641159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12,475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166370</xdr:rowOff>
    </xdr:from>
    <xdr:to>
      <xdr:col>15</xdr:col>
      <xdr:colOff>101600</xdr:colOff>
      <xdr:row>37</xdr:row>
      <xdr:rowOff>96520</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2857500" y="633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37</xdr:row>
      <xdr:rowOff>87630</xdr:rowOff>
    </xdr:from>
    <xdr:ext cx="530225" cy="25463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2640965" y="64312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11,625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170815</xdr:rowOff>
    </xdr:from>
    <xdr:to>
      <xdr:col>10</xdr:col>
      <xdr:colOff>165100</xdr:colOff>
      <xdr:row>37</xdr:row>
      <xdr:rowOff>100965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1968500" y="6343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37</xdr:row>
      <xdr:rowOff>92075</xdr:rowOff>
    </xdr:from>
    <xdr:ext cx="530225" cy="259080"/>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1751965" y="643572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11,413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3175</xdr:rowOff>
    </xdr:from>
    <xdr:to>
      <xdr:col>6</xdr:col>
      <xdr:colOff>38100</xdr:colOff>
      <xdr:row>37</xdr:row>
      <xdr:rowOff>104775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079500" y="6346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95885</xdr:rowOff>
    </xdr:from>
    <xdr:ext cx="530225" cy="259080"/>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862965" y="643953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11,249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7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700-000058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120,047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5440" cy="220980"/>
    <xdr:sp macro="" textlink="">
      <xdr:nvSpPr>
        <xdr:cNvPr id="95" name="テキスト ボックス 94">
          <a:extLst>
            <a:ext uri="{FF2B5EF4-FFF2-40B4-BE49-F238E27FC236}">
              <a16:creationId xmlns:a16="http://schemas.microsoft.com/office/drawing/2014/main" id="{00000000-0008-0000-0700-00005F000000}"/>
            </a:ext>
          </a:extLst>
        </xdr:cNvPr>
        <xdr:cNvSpPr txBox="1"/>
      </xdr:nvSpPr>
      <xdr:spPr>
        <a:xfrm>
          <a:off x="723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700-000060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139700</xdr:rowOff>
    </xdr:from>
    <xdr:to>
      <xdr:col>28</xdr:col>
      <xdr:colOff>114300</xdr:colOff>
      <xdr:row>59</xdr:row>
      <xdr:rowOff>139700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255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168910</xdr:rowOff>
    </xdr:from>
    <xdr:ext cx="244475" cy="254635"/>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513080" y="1011301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58</xdr:row>
      <xdr:rowOff>25400</xdr:rowOff>
    </xdr:from>
    <xdr:to>
      <xdr:col>28</xdr:col>
      <xdr:colOff>114300</xdr:colOff>
      <xdr:row>58</xdr:row>
      <xdr:rowOff>25400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57</xdr:row>
      <xdr:rowOff>54610</xdr:rowOff>
    </xdr:from>
    <xdr:ext cx="591185" cy="25463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166370" y="98272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56</xdr:row>
      <xdr:rowOff>82550</xdr:rowOff>
    </xdr:from>
    <xdr:to>
      <xdr:col>28</xdr:col>
      <xdr:colOff>114300</xdr:colOff>
      <xdr:row>56</xdr:row>
      <xdr:rowOff>82550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83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55</xdr:row>
      <xdr:rowOff>111760</xdr:rowOff>
    </xdr:from>
    <xdr:ext cx="591185" cy="25463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370" y="954151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168910</xdr:rowOff>
    </xdr:from>
    <xdr:ext cx="591185" cy="25463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370" y="9255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4</xdr:col>
      <xdr:colOff>0</xdr:colOff>
      <xdr:row>53</xdr:row>
      <xdr:rowOff>25400</xdr:rowOff>
    </xdr:from>
    <xdr:to>
      <xdr:col>28</xdr:col>
      <xdr:colOff>114300</xdr:colOff>
      <xdr:row>53</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112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54610</xdr:rowOff>
    </xdr:from>
    <xdr:ext cx="681355" cy="25463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897001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50</xdr:row>
      <xdr:rowOff>111760</xdr:rowOff>
    </xdr:from>
    <xdr:ext cx="681355" cy="25463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86842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49</xdr:row>
      <xdr:rowOff>139700</xdr:rowOff>
    </xdr:from>
    <xdr:to>
      <xdr:col>28</xdr:col>
      <xdr:colOff>114300</xdr:colOff>
      <xdr:row>49</xdr:row>
      <xdr:rowOff>139700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540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48</xdr:row>
      <xdr:rowOff>168910</xdr:rowOff>
    </xdr:from>
    <xdr:ext cx="681355" cy="25463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200" y="839851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1355" cy="25463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136525</xdr:rowOff>
    </xdr:from>
    <xdr:to>
      <xdr:col>24</xdr:col>
      <xdr:colOff>62865</xdr:colOff>
      <xdr:row>59</xdr:row>
      <xdr:rowOff>6985</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8709025"/>
          <a:ext cx="1270" cy="1413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10795</xdr:rowOff>
    </xdr:from>
    <xdr:ext cx="598805" cy="2584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1263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139,411</a:t>
          </a:r>
          <a:endParaRPr kumimoji="1" lang="ja-JP" altLang="en-US" sz="1000" b="1">
            <a:latin typeface="ＭＳ Ｐゴシック"/>
            <a:ea typeface="ＭＳ Ｐゴシック"/>
          </a:endParaRPr>
        </a:p>
      </xdr:txBody>
    </xdr:sp>
    <xdr:clientData/>
  </xdr:oneCellAnchor>
  <xdr:twoCellAnchor>
    <xdr:from>
      <xdr:col>23</xdr:col>
      <xdr:colOff>165100</xdr:colOff>
      <xdr:row>59</xdr:row>
      <xdr:rowOff>6985</xdr:rowOff>
    </xdr:from>
    <xdr:to>
      <xdr:col>24</xdr:col>
      <xdr:colOff>152400</xdr:colOff>
      <xdr:row>59</xdr:row>
      <xdr:rowOff>6985</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1225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83185</xdr:rowOff>
    </xdr:from>
    <xdr:ext cx="690245" cy="259080"/>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48423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1,623,578</a:t>
          </a:r>
          <a:endParaRPr kumimoji="1" lang="ja-JP" altLang="en-US" sz="1000" b="1">
            <a:latin typeface="ＭＳ Ｐゴシック"/>
          </a:endParaRPr>
        </a:p>
      </xdr:txBody>
    </xdr:sp>
    <xdr:clientData/>
  </xdr:oneCellAnchor>
  <xdr:twoCellAnchor>
    <xdr:from>
      <xdr:col>23</xdr:col>
      <xdr:colOff>165100</xdr:colOff>
      <xdr:row>50</xdr:row>
      <xdr:rowOff>136525</xdr:rowOff>
    </xdr:from>
    <xdr:to>
      <xdr:col>24</xdr:col>
      <xdr:colOff>152400</xdr:colOff>
      <xdr:row>50</xdr:row>
      <xdr:rowOff>136525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8709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26670</xdr:rowOff>
    </xdr:from>
    <xdr:to>
      <xdr:col>24</xdr:col>
      <xdr:colOff>63500</xdr:colOff>
      <xdr:row>58</xdr:row>
      <xdr:rowOff>81915</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797300" y="9970770"/>
          <a:ext cx="8382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122555</xdr:rowOff>
    </xdr:from>
    <xdr:ext cx="598805" cy="25463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723755"/>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348,978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99695</xdr:rowOff>
    </xdr:from>
    <xdr:to>
      <xdr:col>24</xdr:col>
      <xdr:colOff>114300</xdr:colOff>
      <xdr:row>58</xdr:row>
      <xdr:rowOff>29845</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87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33655</xdr:rowOff>
    </xdr:from>
    <xdr:to>
      <xdr:col>19</xdr:col>
      <xdr:colOff>177800</xdr:colOff>
      <xdr:row>58</xdr:row>
      <xdr:rowOff>81915</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908300" y="997775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109220</xdr:rowOff>
    </xdr:from>
    <xdr:to>
      <xdr:col>20</xdr:col>
      <xdr:colOff>38100</xdr:colOff>
      <xdr:row>58</xdr:row>
      <xdr:rowOff>39370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881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56515</xdr:rowOff>
    </xdr:from>
    <xdr:ext cx="594360" cy="2584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497580" y="965771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338,336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33655</xdr:rowOff>
    </xdr:from>
    <xdr:to>
      <xdr:col>15</xdr:col>
      <xdr:colOff>50800</xdr:colOff>
      <xdr:row>58</xdr:row>
      <xdr:rowOff>45720</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flipV="1">
          <a:off x="2019300" y="997775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50800</xdr:rowOff>
    </xdr:from>
    <xdr:to>
      <xdr:col>15</xdr:col>
      <xdr:colOff>101600</xdr:colOff>
      <xdr:row>57</xdr:row>
      <xdr:rowOff>152400</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823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168910</xdr:rowOff>
    </xdr:from>
    <xdr:ext cx="594360" cy="25463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08580" y="95986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399,754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58</xdr:row>
      <xdr:rowOff>12700</xdr:rowOff>
    </xdr:from>
    <xdr:to>
      <xdr:col>10</xdr:col>
      <xdr:colOff>114300</xdr:colOff>
      <xdr:row>58</xdr:row>
      <xdr:rowOff>45720</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130300" y="995680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31750</xdr:rowOff>
    </xdr:from>
    <xdr:to>
      <xdr:col>10</xdr:col>
      <xdr:colOff>165100</xdr:colOff>
      <xdr:row>57</xdr:row>
      <xdr:rowOff>133350</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55</xdr:row>
      <xdr:rowOff>149860</xdr:rowOff>
    </xdr:from>
    <xdr:ext cx="594360"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19580" y="9579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420,332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29210</xdr:rowOff>
    </xdr:from>
    <xdr:to>
      <xdr:col>6</xdr:col>
      <xdr:colOff>38100</xdr:colOff>
      <xdr:row>57</xdr:row>
      <xdr:rowOff>130175</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9801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55</xdr:row>
      <xdr:rowOff>146685</xdr:rowOff>
    </xdr:from>
    <xdr:ext cx="594360" cy="25463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580" y="957643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423,460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147320</xdr:rowOff>
    </xdr:from>
    <xdr:to>
      <xdr:col>24</xdr:col>
      <xdr:colOff>114300</xdr:colOff>
      <xdr:row>58</xdr:row>
      <xdr:rowOff>77470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991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125730</xdr:rowOff>
    </xdr:from>
    <xdr:ext cx="598805" cy="259080"/>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8983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298,436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58</xdr:row>
      <xdr:rowOff>31115</xdr:rowOff>
    </xdr:from>
    <xdr:to>
      <xdr:col>20</xdr:col>
      <xdr:colOff>38100</xdr:colOff>
      <xdr:row>58</xdr:row>
      <xdr:rowOff>132715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9975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123825</xdr:rowOff>
    </xdr:from>
    <xdr:ext cx="594360" cy="25463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497580" y="1006792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240,537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154940</xdr:rowOff>
    </xdr:from>
    <xdr:to>
      <xdr:col>15</xdr:col>
      <xdr:colOff>101600</xdr:colOff>
      <xdr:row>58</xdr:row>
      <xdr:rowOff>84455</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99275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75565</xdr:rowOff>
    </xdr:from>
    <xdr:ext cx="594360" cy="25463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08580" y="1001966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291,486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166370</xdr:rowOff>
    </xdr:from>
    <xdr:to>
      <xdr:col>10</xdr:col>
      <xdr:colOff>165100</xdr:colOff>
      <xdr:row>58</xdr:row>
      <xdr:rowOff>96520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993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87630</xdr:rowOff>
    </xdr:from>
    <xdr:ext cx="594360" cy="25463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19580" y="100317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278,840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133350</xdr:rowOff>
    </xdr:from>
    <xdr:to>
      <xdr:col>6</xdr:col>
      <xdr:colOff>38100</xdr:colOff>
      <xdr:row>58</xdr:row>
      <xdr:rowOff>63500</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54610</xdr:rowOff>
    </xdr:from>
    <xdr:ext cx="594360" cy="25463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580" y="999871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313,371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260,636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5440" cy="220980"/>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80</xdr:row>
      <xdr:rowOff>111760</xdr:rowOff>
    </xdr:from>
    <xdr:ext cx="591185" cy="25463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370" y="13827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77</xdr:row>
      <xdr:rowOff>54610</xdr:rowOff>
    </xdr:from>
    <xdr:ext cx="591185" cy="25463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32562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1185" cy="25463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268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70</xdr:row>
      <xdr:rowOff>111760</xdr:rowOff>
    </xdr:from>
    <xdr:ext cx="591185" cy="25463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370" y="121132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1185" cy="25463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民生費グラフ枠">
          <a:extLst>
            <a:ext uri="{FF2B5EF4-FFF2-40B4-BE49-F238E27FC236}">
              <a16:creationId xmlns:a16="http://schemas.microsoft.com/office/drawing/2014/main" id="{00000000-0008-0000-0700-0000A7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27940</xdr:rowOff>
    </xdr:from>
    <xdr:to>
      <xdr:col>24</xdr:col>
      <xdr:colOff>62865</xdr:colOff>
      <xdr:row>78</xdr:row>
      <xdr:rowOff>158750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flipV="1">
          <a:off x="4633595" y="12200890"/>
          <a:ext cx="1270" cy="1330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162560</xdr:rowOff>
    </xdr:from>
    <xdr:ext cx="598805" cy="259080"/>
    <xdr:sp macro="" textlink="">
      <xdr:nvSpPr>
        <xdr:cNvPr id="169" name="民生費最小値テキスト">
          <a:extLst>
            <a:ext uri="{FF2B5EF4-FFF2-40B4-BE49-F238E27FC236}">
              <a16:creationId xmlns:a16="http://schemas.microsoft.com/office/drawing/2014/main" id="{00000000-0008-0000-0700-0000A9000000}"/>
            </a:ext>
          </a:extLst>
        </xdr:cNvPr>
        <xdr:cNvSpPr txBox="1"/>
      </xdr:nvSpPr>
      <xdr:spPr>
        <a:xfrm>
          <a:off x="4686300" y="135356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176,687</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158750</xdr:rowOff>
    </xdr:from>
    <xdr:to>
      <xdr:col>24</xdr:col>
      <xdr:colOff>152400</xdr:colOff>
      <xdr:row>78</xdr:row>
      <xdr:rowOff>158750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4546600" y="13531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146050</xdr:rowOff>
    </xdr:from>
    <xdr:ext cx="598805" cy="254635"/>
    <xdr:sp macro="" textlink="">
      <xdr:nvSpPr>
        <xdr:cNvPr id="171" name="民生費最大値テキスト">
          <a:extLst>
            <a:ext uri="{FF2B5EF4-FFF2-40B4-BE49-F238E27FC236}">
              <a16:creationId xmlns:a16="http://schemas.microsoft.com/office/drawing/2014/main" id="{00000000-0008-0000-0700-0000AB000000}"/>
            </a:ext>
          </a:extLst>
        </xdr:cNvPr>
        <xdr:cNvSpPr txBox="1"/>
      </xdr:nvSpPr>
      <xdr:spPr>
        <a:xfrm>
          <a:off x="4686300" y="1197610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409,543</a:t>
          </a:r>
          <a:endParaRPr kumimoji="1" lang="ja-JP" altLang="en-US" sz="1000" b="1">
            <a:latin typeface="ＭＳ Ｐゴシック"/>
          </a:endParaRPr>
        </a:p>
      </xdr:txBody>
    </xdr:sp>
    <xdr:clientData/>
  </xdr:oneCellAnchor>
  <xdr:twoCellAnchor>
    <xdr:from>
      <xdr:col>23</xdr:col>
      <xdr:colOff>165100</xdr:colOff>
      <xdr:row>71</xdr:row>
      <xdr:rowOff>27940</xdr:rowOff>
    </xdr:from>
    <xdr:to>
      <xdr:col>24</xdr:col>
      <xdr:colOff>152400</xdr:colOff>
      <xdr:row>71</xdr:row>
      <xdr:rowOff>27940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2200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168275</xdr:rowOff>
    </xdr:from>
    <xdr:to>
      <xdr:col>24</xdr:col>
      <xdr:colOff>63500</xdr:colOff>
      <xdr:row>73</xdr:row>
      <xdr:rowOff>129540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3797300" y="12512675"/>
          <a:ext cx="8382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146050</xdr:rowOff>
    </xdr:from>
    <xdr:ext cx="598805" cy="254635"/>
    <xdr:sp macro="" textlink="">
      <xdr:nvSpPr>
        <xdr:cNvPr id="174" name="民生費平均値テキスト">
          <a:extLst>
            <a:ext uri="{FF2B5EF4-FFF2-40B4-BE49-F238E27FC236}">
              <a16:creationId xmlns:a16="http://schemas.microsoft.com/office/drawing/2014/main" id="{00000000-0008-0000-0700-0000AE000000}"/>
            </a:ext>
          </a:extLst>
        </xdr:cNvPr>
        <xdr:cNvSpPr txBox="1"/>
      </xdr:nvSpPr>
      <xdr:spPr>
        <a:xfrm>
          <a:off x="4686300" y="13004800"/>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256,173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75</xdr:row>
      <xdr:rowOff>167640</xdr:rowOff>
    </xdr:from>
    <xdr:to>
      <xdr:col>24</xdr:col>
      <xdr:colOff>114300</xdr:colOff>
      <xdr:row>76</xdr:row>
      <xdr:rowOff>97790</xdr:rowOff>
    </xdr:to>
    <xdr:sp macro="" textlink="">
      <xdr:nvSpPr>
        <xdr:cNvPr id="175" name="フローチャート: 判断 174">
          <a:extLst>
            <a:ext uri="{FF2B5EF4-FFF2-40B4-BE49-F238E27FC236}">
              <a16:creationId xmlns:a16="http://schemas.microsoft.com/office/drawing/2014/main" id="{00000000-0008-0000-0700-0000AF000000}"/>
            </a:ext>
          </a:extLst>
        </xdr:cNvPr>
        <xdr:cNvSpPr/>
      </xdr:nvSpPr>
      <xdr:spPr>
        <a:xfrm>
          <a:off x="4584700" y="13026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129540</xdr:rowOff>
    </xdr:from>
    <xdr:to>
      <xdr:col>19</xdr:col>
      <xdr:colOff>177800</xdr:colOff>
      <xdr:row>74</xdr:row>
      <xdr:rowOff>88265</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908300" y="12645390"/>
          <a:ext cx="889000" cy="130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67310</xdr:rowOff>
    </xdr:from>
    <xdr:to>
      <xdr:col>20</xdr:col>
      <xdr:colOff>38100</xdr:colOff>
      <xdr:row>76</xdr:row>
      <xdr:rowOff>168910</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3746500" y="1309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160020</xdr:rowOff>
    </xdr:from>
    <xdr:ext cx="594360" cy="259080"/>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3497580" y="131902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243,747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74</xdr:row>
      <xdr:rowOff>87630</xdr:rowOff>
    </xdr:from>
    <xdr:to>
      <xdr:col>15</xdr:col>
      <xdr:colOff>50800</xdr:colOff>
      <xdr:row>74</xdr:row>
      <xdr:rowOff>88265</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019300" y="1277493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31750</xdr:rowOff>
    </xdr:from>
    <xdr:to>
      <xdr:col>15</xdr:col>
      <xdr:colOff>101600</xdr:colOff>
      <xdr:row>77</xdr:row>
      <xdr:rowOff>133350</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2857500" y="132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77</xdr:row>
      <xdr:rowOff>124460</xdr:rowOff>
    </xdr:from>
    <xdr:ext cx="594360" cy="259080"/>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2608580" y="133261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219,975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74</xdr:row>
      <xdr:rowOff>87630</xdr:rowOff>
    </xdr:from>
    <xdr:to>
      <xdr:col>10</xdr:col>
      <xdr:colOff>114300</xdr:colOff>
      <xdr:row>74</xdr:row>
      <xdr:rowOff>155575</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1130300" y="12774930"/>
          <a:ext cx="889000" cy="67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42545</xdr:rowOff>
    </xdr:from>
    <xdr:to>
      <xdr:col>10</xdr:col>
      <xdr:colOff>165100</xdr:colOff>
      <xdr:row>76</xdr:row>
      <xdr:rowOff>144145</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1968500" y="1307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76</xdr:row>
      <xdr:rowOff>135890</xdr:rowOff>
    </xdr:from>
    <xdr:ext cx="594360" cy="259080"/>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1719580" y="131660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248,058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10160</xdr:rowOff>
    </xdr:from>
    <xdr:to>
      <xdr:col>6</xdr:col>
      <xdr:colOff>38100</xdr:colOff>
      <xdr:row>77</xdr:row>
      <xdr:rowOff>111760</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0795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77</xdr:row>
      <xdr:rowOff>102870</xdr:rowOff>
    </xdr:from>
    <xdr:ext cx="594360" cy="259080"/>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830580" y="133045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72</xdr:row>
      <xdr:rowOff>117475</xdr:rowOff>
    </xdr:from>
    <xdr:to>
      <xdr:col>24</xdr:col>
      <xdr:colOff>114300</xdr:colOff>
      <xdr:row>73</xdr:row>
      <xdr:rowOff>47625</xdr:rowOff>
    </xdr:to>
    <xdr:sp macro="" textlink="">
      <xdr:nvSpPr>
        <xdr:cNvPr id="192" name="楕円 191">
          <a:extLst>
            <a:ext uri="{FF2B5EF4-FFF2-40B4-BE49-F238E27FC236}">
              <a16:creationId xmlns:a16="http://schemas.microsoft.com/office/drawing/2014/main" id="{00000000-0008-0000-0700-0000C0000000}"/>
            </a:ext>
          </a:extLst>
        </xdr:cNvPr>
        <xdr:cNvSpPr/>
      </xdr:nvSpPr>
      <xdr:spPr>
        <a:xfrm>
          <a:off x="4584700" y="1246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140335</xdr:rowOff>
    </xdr:from>
    <xdr:ext cx="598805" cy="259080"/>
    <xdr:sp macro="" textlink="">
      <xdr:nvSpPr>
        <xdr:cNvPr id="193" name="民生費該当値テキスト">
          <a:extLst>
            <a:ext uri="{FF2B5EF4-FFF2-40B4-BE49-F238E27FC236}">
              <a16:creationId xmlns:a16="http://schemas.microsoft.com/office/drawing/2014/main" id="{00000000-0008-0000-0700-0000C1000000}"/>
            </a:ext>
          </a:extLst>
        </xdr:cNvPr>
        <xdr:cNvSpPr txBox="1"/>
      </xdr:nvSpPr>
      <xdr:spPr>
        <a:xfrm>
          <a:off x="4686300" y="123132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354,990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73</xdr:row>
      <xdr:rowOff>78740</xdr:rowOff>
    </xdr:from>
    <xdr:to>
      <xdr:col>20</xdr:col>
      <xdr:colOff>38100</xdr:colOff>
      <xdr:row>74</xdr:row>
      <xdr:rowOff>8890</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3746500" y="12594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72</xdr:row>
      <xdr:rowOff>25400</xdr:rowOff>
    </xdr:from>
    <xdr:ext cx="594360" cy="259080"/>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3497580" y="123698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331,811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74</xdr:row>
      <xdr:rowOff>37465</xdr:rowOff>
    </xdr:from>
    <xdr:to>
      <xdr:col>15</xdr:col>
      <xdr:colOff>101600</xdr:colOff>
      <xdr:row>74</xdr:row>
      <xdr:rowOff>139065</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2857500" y="12724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72</xdr:row>
      <xdr:rowOff>155575</xdr:rowOff>
    </xdr:from>
    <xdr:ext cx="594360" cy="25463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2608580" y="1249997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309,029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74</xdr:row>
      <xdr:rowOff>36830</xdr:rowOff>
    </xdr:from>
    <xdr:to>
      <xdr:col>10</xdr:col>
      <xdr:colOff>165100</xdr:colOff>
      <xdr:row>74</xdr:row>
      <xdr:rowOff>138430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1968500" y="1272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72</xdr:row>
      <xdr:rowOff>154940</xdr:rowOff>
    </xdr:from>
    <xdr:ext cx="594360" cy="25463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1719580" y="1249934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309,128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74</xdr:row>
      <xdr:rowOff>104775</xdr:rowOff>
    </xdr:from>
    <xdr:to>
      <xdr:col>6</xdr:col>
      <xdr:colOff>38100</xdr:colOff>
      <xdr:row>75</xdr:row>
      <xdr:rowOff>34925</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0795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73</xdr:row>
      <xdr:rowOff>52070</xdr:rowOff>
    </xdr:from>
    <xdr:ext cx="594360" cy="25463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830580" y="125679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297,226</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56,633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5440" cy="220980"/>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723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99060</xdr:rowOff>
    </xdr:from>
    <xdr:to>
      <xdr:col>28</xdr:col>
      <xdr:colOff>114300</xdr:colOff>
      <xdr:row>99</xdr:row>
      <xdr:rowOff>99060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128270</xdr:rowOff>
    </xdr:from>
    <xdr:ext cx="244475" cy="259080"/>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513080" y="16930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144145</xdr:rowOff>
    </xdr:from>
    <xdr:ext cx="591185" cy="25463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166370" y="16603345"/>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94</xdr:row>
      <xdr:rowOff>160655</xdr:rowOff>
    </xdr:from>
    <xdr:ext cx="591185"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370" y="1627695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1185" cy="25463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5951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1185" cy="2584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5624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1185" cy="259080"/>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297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1185" cy="25463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27940</xdr:rowOff>
    </xdr:from>
    <xdr:to>
      <xdr:col>24</xdr:col>
      <xdr:colOff>62865</xdr:colOff>
      <xdr:row>98</xdr:row>
      <xdr:rowOff>98425</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629890"/>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102235</xdr:rowOff>
    </xdr:from>
    <xdr:ext cx="534670" cy="2584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043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52,726</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98425</xdr:rowOff>
    </xdr:from>
    <xdr:to>
      <xdr:col>24</xdr:col>
      <xdr:colOff>152400</xdr:colOff>
      <xdr:row>98</xdr:row>
      <xdr:rowOff>98425</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005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146050</xdr:rowOff>
    </xdr:from>
    <xdr:ext cx="598805" cy="25463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40510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441,735</a:t>
          </a:r>
          <a:endParaRPr kumimoji="1" lang="ja-JP" altLang="en-US" sz="1000" b="1">
            <a:latin typeface="ＭＳ Ｐゴシック"/>
          </a:endParaRPr>
        </a:p>
      </xdr:txBody>
    </xdr:sp>
    <xdr:clientData/>
  </xdr:oneCellAnchor>
  <xdr:twoCellAnchor>
    <xdr:from>
      <xdr:col>23</xdr:col>
      <xdr:colOff>165100</xdr:colOff>
      <xdr:row>91</xdr:row>
      <xdr:rowOff>27940</xdr:rowOff>
    </xdr:from>
    <xdr:to>
      <xdr:col>24</xdr:col>
      <xdr:colOff>152400</xdr:colOff>
      <xdr:row>91</xdr:row>
      <xdr:rowOff>27940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629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27305</xdr:rowOff>
    </xdr:from>
    <xdr:to>
      <xdr:col>24</xdr:col>
      <xdr:colOff>63500</xdr:colOff>
      <xdr:row>97</xdr:row>
      <xdr:rowOff>100965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657955"/>
          <a:ext cx="8382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163195</xdr:rowOff>
    </xdr:from>
    <xdr:ext cx="598805" cy="259080"/>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2239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115,548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97</xdr:row>
      <xdr:rowOff>13335</xdr:rowOff>
    </xdr:from>
    <xdr:to>
      <xdr:col>24</xdr:col>
      <xdr:colOff>114300</xdr:colOff>
      <xdr:row>97</xdr:row>
      <xdr:rowOff>114935</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4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100965</xdr:rowOff>
    </xdr:from>
    <xdr:to>
      <xdr:col>19</xdr:col>
      <xdr:colOff>177800</xdr:colOff>
      <xdr:row>97</xdr:row>
      <xdr:rowOff>109220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3161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156845</xdr:rowOff>
    </xdr:from>
    <xdr:to>
      <xdr:col>20</xdr:col>
      <xdr:colOff>38100</xdr:colOff>
      <xdr:row>97</xdr:row>
      <xdr:rowOff>86995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16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103505</xdr:rowOff>
    </xdr:from>
    <xdr:ext cx="594360" cy="259080"/>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580" y="163912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124,154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17780</xdr:rowOff>
    </xdr:from>
    <xdr:to>
      <xdr:col>15</xdr:col>
      <xdr:colOff>50800</xdr:colOff>
      <xdr:row>97</xdr:row>
      <xdr:rowOff>109220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64843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43180</xdr:rowOff>
    </xdr:from>
    <xdr:to>
      <xdr:col>15</xdr:col>
      <xdr:colOff>101600</xdr:colOff>
      <xdr:row>97</xdr:row>
      <xdr:rowOff>144780</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7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95</xdr:row>
      <xdr:rowOff>161290</xdr:rowOff>
    </xdr:from>
    <xdr:ext cx="594360" cy="259080"/>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580" y="164490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106,418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17780</xdr:rowOff>
    </xdr:from>
    <xdr:to>
      <xdr:col>10</xdr:col>
      <xdr:colOff>114300</xdr:colOff>
      <xdr:row>98</xdr:row>
      <xdr:rowOff>45720</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648430"/>
          <a:ext cx="889000" cy="199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144145</xdr:rowOff>
    </xdr:from>
    <xdr:to>
      <xdr:col>10</xdr:col>
      <xdr:colOff>165100</xdr:colOff>
      <xdr:row>97</xdr:row>
      <xdr:rowOff>74930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6033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97</xdr:row>
      <xdr:rowOff>65405</xdr:rowOff>
    </xdr:from>
    <xdr:ext cx="594360" cy="25463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580" y="1669605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128,009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41910</xdr:rowOff>
    </xdr:from>
    <xdr:to>
      <xdr:col>6</xdr:col>
      <xdr:colOff>38100</xdr:colOff>
      <xdr:row>97</xdr:row>
      <xdr:rowOff>143510</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67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95</xdr:row>
      <xdr:rowOff>160020</xdr:rowOff>
    </xdr:from>
    <xdr:ext cx="594360" cy="259080"/>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580" y="164477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106,829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96</xdr:row>
      <xdr:rowOff>147955</xdr:rowOff>
    </xdr:from>
    <xdr:to>
      <xdr:col>24</xdr:col>
      <xdr:colOff>114300</xdr:colOff>
      <xdr:row>97</xdr:row>
      <xdr:rowOff>78105</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60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170815</xdr:rowOff>
    </xdr:from>
    <xdr:ext cx="598805" cy="2584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4585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126,826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50165</xdr:rowOff>
    </xdr:from>
    <xdr:to>
      <xdr:col>20</xdr:col>
      <xdr:colOff>38100</xdr:colOff>
      <xdr:row>97</xdr:row>
      <xdr:rowOff>151765</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68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97</xdr:row>
      <xdr:rowOff>143510</xdr:rowOff>
    </xdr:from>
    <xdr:ext cx="594360" cy="25463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580" y="167741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104,445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58420</xdr:rowOff>
    </xdr:from>
    <xdr:to>
      <xdr:col>15</xdr:col>
      <xdr:colOff>101600</xdr:colOff>
      <xdr:row>97</xdr:row>
      <xdr:rowOff>160020</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97</xdr:row>
      <xdr:rowOff>151130</xdr:rowOff>
    </xdr:from>
    <xdr:ext cx="594360" cy="259080"/>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580" y="167817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101,842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137795</xdr:rowOff>
    </xdr:from>
    <xdr:to>
      <xdr:col>10</xdr:col>
      <xdr:colOff>165100</xdr:colOff>
      <xdr:row>97</xdr:row>
      <xdr:rowOff>67945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596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95</xdr:row>
      <xdr:rowOff>84455</xdr:rowOff>
    </xdr:from>
    <xdr:ext cx="594360" cy="259080"/>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19580" y="1637220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130,051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166370</xdr:rowOff>
    </xdr:from>
    <xdr:to>
      <xdr:col>6</xdr:col>
      <xdr:colOff>38100</xdr:colOff>
      <xdr:row>98</xdr:row>
      <xdr:rowOff>96520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9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87630</xdr:rowOff>
    </xdr:from>
    <xdr:ext cx="530225" cy="25463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2965" y="1688973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68,698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5440" cy="220980"/>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4475" cy="259080"/>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2915" cy="259080"/>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640" y="62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33</xdr:row>
      <xdr:rowOff>168910</xdr:rowOff>
    </xdr:from>
    <xdr:ext cx="531495" cy="25463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072505" y="5826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31</xdr:row>
      <xdr:rowOff>130810</xdr:rowOff>
    </xdr:from>
    <xdr:ext cx="531495" cy="259080"/>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1495" cy="259080"/>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463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33</xdr:row>
      <xdr:rowOff>166370</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824220"/>
          <a:ext cx="1270" cy="9067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112395</xdr:rowOff>
    </xdr:from>
    <xdr:ext cx="534670" cy="25463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559879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11,909</a:t>
          </a:r>
          <a:endParaRPr kumimoji="1" lang="ja-JP" altLang="en-US" sz="1000" b="1">
            <a:latin typeface="ＭＳ Ｐゴシック"/>
          </a:endParaRPr>
        </a:p>
      </xdr:txBody>
    </xdr:sp>
    <xdr:clientData/>
  </xdr:oneCellAnchor>
  <xdr:twoCellAnchor>
    <xdr:from>
      <xdr:col>54</xdr:col>
      <xdr:colOff>101600</xdr:colOff>
      <xdr:row>33</xdr:row>
      <xdr:rowOff>166370</xdr:rowOff>
    </xdr:from>
    <xdr:to>
      <xdr:col>55</xdr:col>
      <xdr:colOff>88900</xdr:colOff>
      <xdr:row>33</xdr:row>
      <xdr:rowOff>166370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824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33655</xdr:rowOff>
    </xdr:from>
    <xdr:to>
      <xdr:col>55</xdr:col>
      <xdr:colOff>0</xdr:colOff>
      <xdr:row>39</xdr:row>
      <xdr:rowOff>39370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9639300" y="672020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122555</xdr:rowOff>
    </xdr:from>
    <xdr:ext cx="378460" cy="25463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66205"/>
          <a:ext cx="37846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857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99695</xdr:rowOff>
    </xdr:from>
    <xdr:to>
      <xdr:col>55</xdr:col>
      <xdr:colOff>50800</xdr:colOff>
      <xdr:row>39</xdr:row>
      <xdr:rowOff>29845</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614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31</xdr:row>
      <xdr:rowOff>141605</xdr:rowOff>
    </xdr:from>
    <xdr:to>
      <xdr:col>50</xdr:col>
      <xdr:colOff>114300</xdr:colOff>
      <xdr:row>39</xdr:row>
      <xdr:rowOff>39370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5456555"/>
          <a:ext cx="889000" cy="1269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100330</xdr:rowOff>
    </xdr:from>
    <xdr:to>
      <xdr:col>50</xdr:col>
      <xdr:colOff>165100</xdr:colOff>
      <xdr:row>39</xdr:row>
      <xdr:rowOff>30480</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61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46990</xdr:rowOff>
    </xdr:from>
    <xdr:ext cx="378460" cy="259080"/>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70" y="63906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31</xdr:row>
      <xdr:rowOff>141605</xdr:rowOff>
    </xdr:from>
    <xdr:to>
      <xdr:col>45</xdr:col>
      <xdr:colOff>177800</xdr:colOff>
      <xdr:row>39</xdr:row>
      <xdr:rowOff>39370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flipV="1">
          <a:off x="7861300" y="5456555"/>
          <a:ext cx="889000" cy="1269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55880</xdr:rowOff>
    </xdr:from>
    <xdr:to>
      <xdr:col>46</xdr:col>
      <xdr:colOff>38100</xdr:colOff>
      <xdr:row>38</xdr:row>
      <xdr:rowOff>157480</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7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133350</xdr:colOff>
      <xdr:row>38</xdr:row>
      <xdr:rowOff>148590</xdr:rowOff>
    </xdr:from>
    <xdr:ext cx="465455" cy="259080"/>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15350" y="666369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33020</xdr:rowOff>
    </xdr:from>
    <xdr:to>
      <xdr:col>41</xdr:col>
      <xdr:colOff>50800</xdr:colOff>
      <xdr:row>39</xdr:row>
      <xdr:rowOff>39370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1957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103505</xdr:rowOff>
    </xdr:from>
    <xdr:to>
      <xdr:col>41</xdr:col>
      <xdr:colOff>101600</xdr:colOff>
      <xdr:row>39</xdr:row>
      <xdr:rowOff>33655</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618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50165</xdr:rowOff>
    </xdr:from>
    <xdr:ext cx="378460" cy="259080"/>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70" y="639381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69215</xdr:rowOff>
    </xdr:from>
    <xdr:to>
      <xdr:col>36</xdr:col>
      <xdr:colOff>165100</xdr:colOff>
      <xdr:row>38</xdr:row>
      <xdr:rowOff>170815</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37</xdr:row>
      <xdr:rowOff>15875</xdr:rowOff>
    </xdr:from>
    <xdr:ext cx="465455" cy="25908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37350" y="635952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154940</xdr:rowOff>
    </xdr:from>
    <xdr:to>
      <xdr:col>55</xdr:col>
      <xdr:colOff>50800</xdr:colOff>
      <xdr:row>39</xdr:row>
      <xdr:rowOff>84455</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700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78105</xdr:rowOff>
    </xdr:from>
    <xdr:ext cx="378460" cy="25463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3205"/>
          <a:ext cx="3784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160020</xdr:rowOff>
    </xdr:from>
    <xdr:to>
      <xdr:col>50</xdr:col>
      <xdr:colOff>165100</xdr:colOff>
      <xdr:row>39</xdr:row>
      <xdr:rowOff>90170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7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147955</xdr:colOff>
      <xdr:row>39</xdr:row>
      <xdr:rowOff>81280</xdr:rowOff>
    </xdr:from>
    <xdr:ext cx="313690" cy="259080"/>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482455" y="676783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31</xdr:row>
      <xdr:rowOff>90805</xdr:rowOff>
    </xdr:from>
    <xdr:to>
      <xdr:col>46</xdr:col>
      <xdr:colOff>38100</xdr:colOff>
      <xdr:row>32</xdr:row>
      <xdr:rowOff>20955</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540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30</xdr:row>
      <xdr:rowOff>37465</xdr:rowOff>
    </xdr:from>
    <xdr:ext cx="530225" cy="259080"/>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482965" y="518096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16,728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160020</xdr:rowOff>
    </xdr:from>
    <xdr:to>
      <xdr:col>41</xdr:col>
      <xdr:colOff>101600</xdr:colOff>
      <xdr:row>39</xdr:row>
      <xdr:rowOff>90170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7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84455</xdr:colOff>
      <xdr:row>39</xdr:row>
      <xdr:rowOff>81280</xdr:rowOff>
    </xdr:from>
    <xdr:ext cx="313690" cy="259080"/>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04455" y="676783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153670</xdr:rowOff>
    </xdr:from>
    <xdr:to>
      <xdr:col>36</xdr:col>
      <xdr:colOff>165100</xdr:colOff>
      <xdr:row>39</xdr:row>
      <xdr:rowOff>83820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39</xdr:row>
      <xdr:rowOff>74930</xdr:rowOff>
    </xdr:from>
    <xdr:ext cx="378460" cy="25463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783070" y="6761480"/>
          <a:ext cx="3784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33,903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5440" cy="220980"/>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4475" cy="259080"/>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080" y="10017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35560</xdr:rowOff>
    </xdr:from>
    <xdr:ext cx="681355"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5918200" y="9636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168910</xdr:rowOff>
    </xdr:from>
    <xdr:ext cx="681355" cy="25463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5918200" y="9255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130810</xdr:rowOff>
    </xdr:from>
    <xdr:ext cx="681355" cy="259080"/>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200" y="8874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92710</xdr:rowOff>
    </xdr:from>
    <xdr:ext cx="681355" cy="25908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200" y="8493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1355" cy="25463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135255</xdr:rowOff>
    </xdr:from>
    <xdr:to>
      <xdr:col>54</xdr:col>
      <xdr:colOff>189865</xdr:colOff>
      <xdr:row>59</xdr:row>
      <xdr:rowOff>40640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79205"/>
          <a:ext cx="1270" cy="1276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47625</xdr:rowOff>
    </xdr:from>
    <xdr:ext cx="534670" cy="259080"/>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631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10,231</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40640</xdr:rowOff>
    </xdr:from>
    <xdr:to>
      <xdr:col>55</xdr:col>
      <xdr:colOff>88900</xdr:colOff>
      <xdr:row>59</xdr:row>
      <xdr:rowOff>40640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56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81915</xdr:rowOff>
    </xdr:from>
    <xdr:ext cx="690245" cy="259080"/>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544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3,361,732</a:t>
          </a:r>
          <a:endParaRPr kumimoji="1" lang="ja-JP" altLang="en-US" sz="1000" b="1">
            <a:latin typeface="ＭＳ Ｐゴシック"/>
          </a:endParaRPr>
        </a:p>
      </xdr:txBody>
    </xdr:sp>
    <xdr:clientData/>
  </xdr:oneCellAnchor>
  <xdr:twoCellAnchor>
    <xdr:from>
      <xdr:col>54</xdr:col>
      <xdr:colOff>101600</xdr:colOff>
      <xdr:row>51</xdr:row>
      <xdr:rowOff>135255</xdr:rowOff>
    </xdr:from>
    <xdr:to>
      <xdr:col>55</xdr:col>
      <xdr:colOff>88900</xdr:colOff>
      <xdr:row>51</xdr:row>
      <xdr:rowOff>135255</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79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147955</xdr:rowOff>
    </xdr:from>
    <xdr:to>
      <xdr:col>55</xdr:col>
      <xdr:colOff>0</xdr:colOff>
      <xdr:row>58</xdr:row>
      <xdr:rowOff>154940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10092055"/>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92075</xdr:rowOff>
    </xdr:from>
    <xdr:ext cx="598805" cy="259080"/>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1003617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134,622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113665</xdr:rowOff>
    </xdr:from>
    <xdr:to>
      <xdr:col>55</xdr:col>
      <xdr:colOff>50800</xdr:colOff>
      <xdr:row>59</xdr:row>
      <xdr:rowOff>43815</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1005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154940</xdr:rowOff>
    </xdr:from>
    <xdr:to>
      <xdr:col>50</xdr:col>
      <xdr:colOff>114300</xdr:colOff>
      <xdr:row>58</xdr:row>
      <xdr:rowOff>160655</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1009904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118745</xdr:rowOff>
    </xdr:from>
    <xdr:to>
      <xdr:col>50</xdr:col>
      <xdr:colOff>165100</xdr:colOff>
      <xdr:row>59</xdr:row>
      <xdr:rowOff>48895</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1006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59</xdr:row>
      <xdr:rowOff>40640</xdr:rowOff>
    </xdr:from>
    <xdr:ext cx="594360" cy="25463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580" y="1015619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122,163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158750</xdr:rowOff>
    </xdr:from>
    <xdr:to>
      <xdr:col>45</xdr:col>
      <xdr:colOff>177800</xdr:colOff>
      <xdr:row>58</xdr:row>
      <xdr:rowOff>160655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101028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112395</xdr:rowOff>
    </xdr:from>
    <xdr:to>
      <xdr:col>46</xdr:col>
      <xdr:colOff>38100</xdr:colOff>
      <xdr:row>59</xdr:row>
      <xdr:rowOff>42545</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10056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59</xdr:row>
      <xdr:rowOff>33655</xdr:rowOff>
    </xdr:from>
    <xdr:ext cx="594360" cy="2584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580" y="1014920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138,555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158750</xdr:rowOff>
    </xdr:from>
    <xdr:to>
      <xdr:col>41</xdr:col>
      <xdr:colOff>50800</xdr:colOff>
      <xdr:row>58</xdr:row>
      <xdr:rowOff>161290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101028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105410</xdr:rowOff>
    </xdr:from>
    <xdr:to>
      <xdr:col>41</xdr:col>
      <xdr:colOff>101600</xdr:colOff>
      <xdr:row>59</xdr:row>
      <xdr:rowOff>35560</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1004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52070</xdr:rowOff>
    </xdr:from>
    <xdr:ext cx="594360" cy="25463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580" y="98247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156,151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113665</xdr:rowOff>
    </xdr:from>
    <xdr:to>
      <xdr:col>36</xdr:col>
      <xdr:colOff>165100</xdr:colOff>
      <xdr:row>59</xdr:row>
      <xdr:rowOff>43815</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1005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59</xdr:row>
      <xdr:rowOff>34925</xdr:rowOff>
    </xdr:from>
    <xdr:ext cx="594360" cy="259080"/>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580" y="1015047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134,286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97790</xdr:rowOff>
    </xdr:from>
    <xdr:to>
      <xdr:col>55</xdr:col>
      <xdr:colOff>50800</xdr:colOff>
      <xdr:row>59</xdr:row>
      <xdr:rowOff>27305</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100418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56515</xdr:rowOff>
    </xdr:from>
    <xdr:ext cx="598805" cy="2584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8291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177,982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103505</xdr:rowOff>
    </xdr:from>
    <xdr:to>
      <xdr:col>50</xdr:col>
      <xdr:colOff>165100</xdr:colOff>
      <xdr:row>59</xdr:row>
      <xdr:rowOff>33655</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10047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50165</xdr:rowOff>
    </xdr:from>
    <xdr:ext cx="594360" cy="259080"/>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580" y="982281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161,723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109855</xdr:rowOff>
    </xdr:from>
    <xdr:to>
      <xdr:col>46</xdr:col>
      <xdr:colOff>38100</xdr:colOff>
      <xdr:row>59</xdr:row>
      <xdr:rowOff>40640</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100539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56515</xdr:rowOff>
    </xdr:from>
    <xdr:ext cx="594360" cy="2584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580" y="982916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144,462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107950</xdr:rowOff>
    </xdr:from>
    <xdr:to>
      <xdr:col>41</xdr:col>
      <xdr:colOff>101600</xdr:colOff>
      <xdr:row>59</xdr:row>
      <xdr:rowOff>38100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05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59</xdr:row>
      <xdr:rowOff>29210</xdr:rowOff>
    </xdr:from>
    <xdr:ext cx="594360" cy="25463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580" y="101447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149,794</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110490</xdr:rowOff>
    </xdr:from>
    <xdr:to>
      <xdr:col>36</xdr:col>
      <xdr:colOff>165100</xdr:colOff>
      <xdr:row>59</xdr:row>
      <xdr:rowOff>40640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10054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57150</xdr:rowOff>
    </xdr:from>
    <xdr:ext cx="594360" cy="259080"/>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580" y="98298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143,192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16,065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5440" cy="220980"/>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4475" cy="259080"/>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080" y="13446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1185" cy="259080"/>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370" y="1306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1185" cy="25463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370" y="1268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1185" cy="259080"/>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370" y="12303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92710</xdr:rowOff>
    </xdr:from>
    <xdr:ext cx="591185" cy="259080"/>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370" y="11922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1185" cy="25463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6985</xdr:rowOff>
    </xdr:from>
    <xdr:to>
      <xdr:col>54</xdr:col>
      <xdr:colOff>189865</xdr:colOff>
      <xdr:row>79</xdr:row>
      <xdr:rowOff>29845</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008485"/>
          <a:ext cx="1270" cy="15659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33655</xdr:rowOff>
    </xdr:from>
    <xdr:ext cx="469900" cy="2584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782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3,888</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29845</xdr:rowOff>
    </xdr:from>
    <xdr:to>
      <xdr:col>55</xdr:col>
      <xdr:colOff>88900</xdr:colOff>
      <xdr:row>79</xdr:row>
      <xdr:rowOff>29845</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74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125095</xdr:rowOff>
    </xdr:from>
    <xdr:ext cx="598805" cy="2584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7836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414,892</a:t>
          </a:r>
          <a:endParaRPr kumimoji="1" lang="ja-JP" altLang="en-US" sz="1000" b="1">
            <a:latin typeface="ＭＳ Ｐゴシック"/>
          </a:endParaRPr>
        </a:p>
      </xdr:txBody>
    </xdr:sp>
    <xdr:clientData/>
  </xdr:oneCellAnchor>
  <xdr:twoCellAnchor>
    <xdr:from>
      <xdr:col>54</xdr:col>
      <xdr:colOff>101600</xdr:colOff>
      <xdr:row>70</xdr:row>
      <xdr:rowOff>6985</xdr:rowOff>
    </xdr:from>
    <xdr:to>
      <xdr:col>55</xdr:col>
      <xdr:colOff>88900</xdr:colOff>
      <xdr:row>70</xdr:row>
      <xdr:rowOff>6985</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008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49530</xdr:rowOff>
    </xdr:from>
    <xdr:to>
      <xdr:col>55</xdr:col>
      <xdr:colOff>0</xdr:colOff>
      <xdr:row>78</xdr:row>
      <xdr:rowOff>97790</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2263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154940</xdr:rowOff>
    </xdr:from>
    <xdr:ext cx="534670" cy="25463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85140"/>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53,807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132080</xdr:rowOff>
    </xdr:from>
    <xdr:to>
      <xdr:col>55</xdr:col>
      <xdr:colOff>50800</xdr:colOff>
      <xdr:row>78</xdr:row>
      <xdr:rowOff>61595</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333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49530</xdr:rowOff>
    </xdr:from>
    <xdr:to>
      <xdr:col>50</xdr:col>
      <xdr:colOff>114300</xdr:colOff>
      <xdr:row>78</xdr:row>
      <xdr:rowOff>81280</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42263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31115</xdr:rowOff>
    </xdr:from>
    <xdr:to>
      <xdr:col>50</xdr:col>
      <xdr:colOff>165100</xdr:colOff>
      <xdr:row>77</xdr:row>
      <xdr:rowOff>132715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32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75</xdr:row>
      <xdr:rowOff>149860</xdr:rowOff>
    </xdr:from>
    <xdr:ext cx="530225" cy="259080"/>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1965" y="1300861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80,087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81280</xdr:rowOff>
    </xdr:from>
    <xdr:to>
      <xdr:col>45</xdr:col>
      <xdr:colOff>177800</xdr:colOff>
      <xdr:row>78</xdr:row>
      <xdr:rowOff>142240</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7861300" y="1345438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30480</xdr:rowOff>
    </xdr:from>
    <xdr:to>
      <xdr:col>46</xdr:col>
      <xdr:colOff>38100</xdr:colOff>
      <xdr:row>77</xdr:row>
      <xdr:rowOff>132080</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32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75</xdr:row>
      <xdr:rowOff>148590</xdr:rowOff>
    </xdr:from>
    <xdr:ext cx="530225" cy="259080"/>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2965" y="130073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80,326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78</xdr:row>
      <xdr:rowOff>71755</xdr:rowOff>
    </xdr:from>
    <xdr:to>
      <xdr:col>41</xdr:col>
      <xdr:colOff>50800</xdr:colOff>
      <xdr:row>78</xdr:row>
      <xdr:rowOff>142240</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444855"/>
          <a:ext cx="889000" cy="70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81915</xdr:rowOff>
    </xdr:from>
    <xdr:to>
      <xdr:col>41</xdr:col>
      <xdr:colOff>101600</xdr:colOff>
      <xdr:row>78</xdr:row>
      <xdr:rowOff>12065</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8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76</xdr:row>
      <xdr:rowOff>29210</xdr:rowOff>
    </xdr:from>
    <xdr:ext cx="530225" cy="25463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3965" y="1305941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66,867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92710</xdr:rowOff>
    </xdr:from>
    <xdr:to>
      <xdr:col>36</xdr:col>
      <xdr:colOff>165100</xdr:colOff>
      <xdr:row>78</xdr:row>
      <xdr:rowOff>22860</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76</xdr:row>
      <xdr:rowOff>39370</xdr:rowOff>
    </xdr:from>
    <xdr:ext cx="530225"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4965" y="1306957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64,013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46990</xdr:rowOff>
    </xdr:from>
    <xdr:to>
      <xdr:col>55</xdr:col>
      <xdr:colOff>50800</xdr:colOff>
      <xdr:row>78</xdr:row>
      <xdr:rowOff>148590</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420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133350</xdr:rowOff>
    </xdr:from>
    <xdr:ext cx="534670" cy="25463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3500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31,020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170180</xdr:rowOff>
    </xdr:from>
    <xdr:to>
      <xdr:col>50</xdr:col>
      <xdr:colOff>165100</xdr:colOff>
      <xdr:row>78</xdr:row>
      <xdr:rowOff>100330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37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91440</xdr:rowOff>
    </xdr:from>
    <xdr:ext cx="530225" cy="259080"/>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1965" y="134645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43,601</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30480</xdr:rowOff>
    </xdr:from>
    <xdr:to>
      <xdr:col>46</xdr:col>
      <xdr:colOff>38100</xdr:colOff>
      <xdr:row>78</xdr:row>
      <xdr:rowOff>132080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40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123190</xdr:rowOff>
    </xdr:from>
    <xdr:ext cx="530225" cy="25463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2965" y="1349629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35,315</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91440</xdr:rowOff>
    </xdr:from>
    <xdr:to>
      <xdr:col>41</xdr:col>
      <xdr:colOff>101600</xdr:colOff>
      <xdr:row>79</xdr:row>
      <xdr:rowOff>21590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46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12700</xdr:rowOff>
    </xdr:from>
    <xdr:ext cx="530225" cy="259080"/>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3965" y="1355725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19,335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20955</xdr:rowOff>
    </xdr:from>
    <xdr:to>
      <xdr:col>36</xdr:col>
      <xdr:colOff>165100</xdr:colOff>
      <xdr:row>78</xdr:row>
      <xdr:rowOff>122555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394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113665</xdr:rowOff>
    </xdr:from>
    <xdr:ext cx="530225" cy="2584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4965" y="1348676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37,889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64,134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5440" cy="220980"/>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4475" cy="25463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95</xdr:row>
      <xdr:rowOff>54610</xdr:rowOff>
    </xdr:from>
    <xdr:ext cx="591185" cy="25463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92</xdr:row>
      <xdr:rowOff>111760</xdr:rowOff>
    </xdr:from>
    <xdr:ext cx="591185" cy="25463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168910</xdr:rowOff>
    </xdr:from>
    <xdr:ext cx="591185" cy="25463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1185" cy="25463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土木費グラフ枠">
          <a:extLst>
            <a:ext uri="{FF2B5EF4-FFF2-40B4-BE49-F238E27FC236}">
              <a16:creationId xmlns:a16="http://schemas.microsoft.com/office/drawing/2014/main" id="{00000000-0008-0000-0700-0000C4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53340</xdr:rowOff>
    </xdr:from>
    <xdr:to>
      <xdr:col>54</xdr:col>
      <xdr:colOff>189865</xdr:colOff>
      <xdr:row>98</xdr:row>
      <xdr:rowOff>26035</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flipV="1">
          <a:off x="10475595" y="15655290"/>
          <a:ext cx="1270" cy="1172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29845</xdr:rowOff>
    </xdr:from>
    <xdr:ext cx="534670" cy="254635"/>
    <xdr:sp macro="" textlink="">
      <xdr:nvSpPr>
        <xdr:cNvPr id="454" name="土木費最小値テキスト">
          <a:extLst>
            <a:ext uri="{FF2B5EF4-FFF2-40B4-BE49-F238E27FC236}">
              <a16:creationId xmlns:a16="http://schemas.microsoft.com/office/drawing/2014/main" id="{00000000-0008-0000-0700-0000C6010000}"/>
            </a:ext>
          </a:extLst>
        </xdr:cNvPr>
        <xdr:cNvSpPr txBox="1"/>
      </xdr:nvSpPr>
      <xdr:spPr>
        <a:xfrm>
          <a:off x="10528300" y="1683194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49,592</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26035</xdr:rowOff>
    </xdr:from>
    <xdr:to>
      <xdr:col>55</xdr:col>
      <xdr:colOff>88900</xdr:colOff>
      <xdr:row>98</xdr:row>
      <xdr:rowOff>26035</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6828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0</xdr:rowOff>
    </xdr:from>
    <xdr:ext cx="598805" cy="259080"/>
    <xdr:sp macro="" textlink="">
      <xdr:nvSpPr>
        <xdr:cNvPr id="456" name="土木費最大値テキスト">
          <a:extLst>
            <a:ext uri="{FF2B5EF4-FFF2-40B4-BE49-F238E27FC236}">
              <a16:creationId xmlns:a16="http://schemas.microsoft.com/office/drawing/2014/main" id="{00000000-0008-0000-0700-0000C8010000}"/>
            </a:ext>
          </a:extLst>
        </xdr:cNvPr>
        <xdr:cNvSpPr txBox="1"/>
      </xdr:nvSpPr>
      <xdr:spPr>
        <a:xfrm>
          <a:off x="10528300" y="15430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562,698</a:t>
          </a:r>
          <a:endParaRPr kumimoji="1" lang="ja-JP" altLang="en-US" sz="1000" b="1">
            <a:latin typeface="ＭＳ Ｐゴシック"/>
          </a:endParaRPr>
        </a:p>
      </xdr:txBody>
    </xdr:sp>
    <xdr:clientData/>
  </xdr:oneCellAnchor>
  <xdr:twoCellAnchor>
    <xdr:from>
      <xdr:col>54</xdr:col>
      <xdr:colOff>101600</xdr:colOff>
      <xdr:row>91</xdr:row>
      <xdr:rowOff>53340</xdr:rowOff>
    </xdr:from>
    <xdr:to>
      <xdr:col>55</xdr:col>
      <xdr:colOff>88900</xdr:colOff>
      <xdr:row>91</xdr:row>
      <xdr:rowOff>53340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5655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88900</xdr:rowOff>
    </xdr:from>
    <xdr:to>
      <xdr:col>55</xdr:col>
      <xdr:colOff>0</xdr:colOff>
      <xdr:row>96</xdr:row>
      <xdr:rowOff>150495</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9639300" y="16548100"/>
          <a:ext cx="8382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33655</xdr:rowOff>
    </xdr:from>
    <xdr:ext cx="598805" cy="258445"/>
    <xdr:sp macro="" textlink="">
      <xdr:nvSpPr>
        <xdr:cNvPr id="459" name="土木費平均値テキスト">
          <a:extLst>
            <a:ext uri="{FF2B5EF4-FFF2-40B4-BE49-F238E27FC236}">
              <a16:creationId xmlns:a16="http://schemas.microsoft.com/office/drawing/2014/main" id="{00000000-0008-0000-0700-0000CB010000}"/>
            </a:ext>
          </a:extLst>
        </xdr:cNvPr>
        <xdr:cNvSpPr txBox="1"/>
      </xdr:nvSpPr>
      <xdr:spPr>
        <a:xfrm>
          <a:off x="10528300" y="164928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164,700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96</xdr:row>
      <xdr:rowOff>55245</xdr:rowOff>
    </xdr:from>
    <xdr:to>
      <xdr:col>55</xdr:col>
      <xdr:colOff>50800</xdr:colOff>
      <xdr:row>96</xdr:row>
      <xdr:rowOff>156845</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10426700" y="16514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149225</xdr:rowOff>
    </xdr:from>
    <xdr:to>
      <xdr:col>50</xdr:col>
      <xdr:colOff>114300</xdr:colOff>
      <xdr:row>96</xdr:row>
      <xdr:rowOff>150495</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8750300" y="1660842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75565</xdr:rowOff>
    </xdr:from>
    <xdr:to>
      <xdr:col>50</xdr:col>
      <xdr:colOff>165100</xdr:colOff>
      <xdr:row>97</xdr:row>
      <xdr:rowOff>6350</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9588500" y="165347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22225</xdr:rowOff>
    </xdr:from>
    <xdr:ext cx="594360" cy="2584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9339580" y="163099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155,774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96</xdr:row>
      <xdr:rowOff>147320</xdr:rowOff>
    </xdr:from>
    <xdr:to>
      <xdr:col>45</xdr:col>
      <xdr:colOff>177800</xdr:colOff>
      <xdr:row>96</xdr:row>
      <xdr:rowOff>149225</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7861300" y="1660652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75565</xdr:rowOff>
    </xdr:from>
    <xdr:to>
      <xdr:col>46</xdr:col>
      <xdr:colOff>38100</xdr:colOff>
      <xdr:row>97</xdr:row>
      <xdr:rowOff>6350</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8699500" y="165347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95</xdr:row>
      <xdr:rowOff>22225</xdr:rowOff>
    </xdr:from>
    <xdr:ext cx="594360" cy="2584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8450580" y="163099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155,746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96</xdr:row>
      <xdr:rowOff>147320</xdr:rowOff>
    </xdr:from>
    <xdr:to>
      <xdr:col>41</xdr:col>
      <xdr:colOff>50800</xdr:colOff>
      <xdr:row>97</xdr:row>
      <xdr:rowOff>76200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6972300" y="16606520"/>
          <a:ext cx="8890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113030</xdr:rowOff>
    </xdr:from>
    <xdr:to>
      <xdr:col>41</xdr:col>
      <xdr:colOff>101600</xdr:colOff>
      <xdr:row>97</xdr:row>
      <xdr:rowOff>43180</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7810500" y="1657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97</xdr:row>
      <xdr:rowOff>34290</xdr:rowOff>
    </xdr:from>
    <xdr:ext cx="594360" cy="259080"/>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7561580" y="166649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139,460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96</xdr:row>
      <xdr:rowOff>111760</xdr:rowOff>
    </xdr:from>
    <xdr:to>
      <xdr:col>36</xdr:col>
      <xdr:colOff>165100</xdr:colOff>
      <xdr:row>97</xdr:row>
      <xdr:rowOff>41910</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6921500" y="1657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95</xdr:row>
      <xdr:rowOff>58420</xdr:rowOff>
    </xdr:from>
    <xdr:ext cx="594360" cy="259080"/>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672580" y="163461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139,933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96</xdr:row>
      <xdr:rowOff>38100</xdr:rowOff>
    </xdr:from>
    <xdr:to>
      <xdr:col>55</xdr:col>
      <xdr:colOff>50800</xdr:colOff>
      <xdr:row>96</xdr:row>
      <xdr:rowOff>139700</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10426700" y="16497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60960</xdr:rowOff>
    </xdr:from>
    <xdr:ext cx="598805" cy="259080"/>
    <xdr:sp macro="" textlink="">
      <xdr:nvSpPr>
        <xdr:cNvPr id="478" name="土木費該当値テキスト">
          <a:extLst>
            <a:ext uri="{FF2B5EF4-FFF2-40B4-BE49-F238E27FC236}">
              <a16:creationId xmlns:a16="http://schemas.microsoft.com/office/drawing/2014/main" id="{00000000-0008-0000-0700-0000DE010000}"/>
            </a:ext>
          </a:extLst>
        </xdr:cNvPr>
        <xdr:cNvSpPr txBox="1"/>
      </xdr:nvSpPr>
      <xdr:spPr>
        <a:xfrm>
          <a:off x="10528300" y="163487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172,352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99695</xdr:rowOff>
    </xdr:from>
    <xdr:to>
      <xdr:col>50</xdr:col>
      <xdr:colOff>165100</xdr:colOff>
      <xdr:row>97</xdr:row>
      <xdr:rowOff>29845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9588500" y="16558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97</xdr:row>
      <xdr:rowOff>20955</xdr:rowOff>
    </xdr:from>
    <xdr:ext cx="594360" cy="25463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339580" y="1665160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145,194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96</xdr:row>
      <xdr:rowOff>98425</xdr:rowOff>
    </xdr:from>
    <xdr:to>
      <xdr:col>46</xdr:col>
      <xdr:colOff>38100</xdr:colOff>
      <xdr:row>97</xdr:row>
      <xdr:rowOff>29210</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8699500" y="16557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97</xdr:row>
      <xdr:rowOff>19685</xdr:rowOff>
    </xdr:from>
    <xdr:ext cx="594360" cy="25463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450580" y="1665033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145,908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96</xdr:row>
      <xdr:rowOff>96520</xdr:rowOff>
    </xdr:from>
    <xdr:to>
      <xdr:col>41</xdr:col>
      <xdr:colOff>101600</xdr:colOff>
      <xdr:row>97</xdr:row>
      <xdr:rowOff>26670</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7810500" y="1655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95</xdr:row>
      <xdr:rowOff>43180</xdr:rowOff>
    </xdr:from>
    <xdr:ext cx="594360" cy="25463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561580" y="163309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146,743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25400</xdr:rowOff>
    </xdr:from>
    <xdr:to>
      <xdr:col>36</xdr:col>
      <xdr:colOff>165100</xdr:colOff>
      <xdr:row>97</xdr:row>
      <xdr:rowOff>127000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6921500" y="16656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97</xdr:row>
      <xdr:rowOff>118110</xdr:rowOff>
    </xdr:from>
    <xdr:ext cx="594360" cy="259080"/>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672580" y="16748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102,793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30,520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5440" cy="220980"/>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407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4475" cy="259080"/>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197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36</xdr:row>
      <xdr:rowOff>35560</xdr:rowOff>
    </xdr:from>
    <xdr:ext cx="531495" cy="259080"/>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1185" cy="25463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370" y="5826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1185" cy="259080"/>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370" y="544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1185" cy="25908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370" y="5064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1185" cy="25463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370" y="4683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消防費グラフ枠">
          <a:extLst>
            <a:ext uri="{FF2B5EF4-FFF2-40B4-BE49-F238E27FC236}">
              <a16:creationId xmlns:a16="http://schemas.microsoft.com/office/drawing/2014/main" id="{00000000-0008-0000-0700-0000FD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22225</xdr:rowOff>
    </xdr:from>
    <xdr:to>
      <xdr:col>85</xdr:col>
      <xdr:colOff>126365</xdr:colOff>
      <xdr:row>38</xdr:row>
      <xdr:rowOff>118110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flipV="1">
          <a:off x="16317595" y="5337175"/>
          <a:ext cx="1270" cy="1296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121920</xdr:rowOff>
    </xdr:from>
    <xdr:ext cx="534670" cy="254635"/>
    <xdr:sp macro="" textlink="">
      <xdr:nvSpPr>
        <xdr:cNvPr id="511" name="消防費最小値テキスト">
          <a:extLst>
            <a:ext uri="{FF2B5EF4-FFF2-40B4-BE49-F238E27FC236}">
              <a16:creationId xmlns:a16="http://schemas.microsoft.com/office/drawing/2014/main" id="{00000000-0008-0000-0700-0000FF010000}"/>
            </a:ext>
          </a:extLst>
        </xdr:cNvPr>
        <xdr:cNvSpPr txBox="1"/>
      </xdr:nvSpPr>
      <xdr:spPr>
        <a:xfrm>
          <a:off x="16370300" y="663702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12,864</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118110</xdr:rowOff>
    </xdr:from>
    <xdr:to>
      <xdr:col>86</xdr:col>
      <xdr:colOff>25400</xdr:colOff>
      <xdr:row>38</xdr:row>
      <xdr:rowOff>118110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6633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140335</xdr:rowOff>
    </xdr:from>
    <xdr:ext cx="598805" cy="259080"/>
    <xdr:sp macro="" textlink="">
      <xdr:nvSpPr>
        <xdr:cNvPr id="513" name="消防費最大値テキスト">
          <a:extLst>
            <a:ext uri="{FF2B5EF4-FFF2-40B4-BE49-F238E27FC236}">
              <a16:creationId xmlns:a16="http://schemas.microsoft.com/office/drawing/2014/main" id="{00000000-0008-0000-0700-000001020000}"/>
            </a:ext>
          </a:extLst>
        </xdr:cNvPr>
        <xdr:cNvSpPr txBox="1"/>
      </xdr:nvSpPr>
      <xdr:spPr>
        <a:xfrm>
          <a:off x="16370300" y="5112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182,901</a:t>
          </a:r>
          <a:endParaRPr kumimoji="1" lang="ja-JP" altLang="en-US" sz="1000" b="1">
            <a:latin typeface="ＭＳ Ｐゴシック"/>
          </a:endParaRPr>
        </a:p>
      </xdr:txBody>
    </xdr:sp>
    <xdr:clientData/>
  </xdr:oneCellAnchor>
  <xdr:twoCellAnchor>
    <xdr:from>
      <xdr:col>85</xdr:col>
      <xdr:colOff>38100</xdr:colOff>
      <xdr:row>31</xdr:row>
      <xdr:rowOff>22225</xdr:rowOff>
    </xdr:from>
    <xdr:to>
      <xdr:col>86</xdr:col>
      <xdr:colOff>25400</xdr:colOff>
      <xdr:row>31</xdr:row>
      <xdr:rowOff>22225</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5337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66675</xdr:rowOff>
    </xdr:from>
    <xdr:to>
      <xdr:col>85</xdr:col>
      <xdr:colOff>127000</xdr:colOff>
      <xdr:row>36</xdr:row>
      <xdr:rowOff>149225</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5481300" y="6238875"/>
          <a:ext cx="8382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170180</xdr:rowOff>
    </xdr:from>
    <xdr:ext cx="534670" cy="259080"/>
    <xdr:sp macro="" textlink="">
      <xdr:nvSpPr>
        <xdr:cNvPr id="516" name="消防費平均値テキスト">
          <a:extLst>
            <a:ext uri="{FF2B5EF4-FFF2-40B4-BE49-F238E27FC236}">
              <a16:creationId xmlns:a16="http://schemas.microsoft.com/office/drawing/2014/main" id="{00000000-0008-0000-0700-000004020000}"/>
            </a:ext>
          </a:extLst>
        </xdr:cNvPr>
        <xdr:cNvSpPr txBox="1"/>
      </xdr:nvSpPr>
      <xdr:spPr>
        <a:xfrm>
          <a:off x="16370300" y="59994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69,802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35</xdr:row>
      <xdr:rowOff>147320</xdr:rowOff>
    </xdr:from>
    <xdr:to>
      <xdr:col>85</xdr:col>
      <xdr:colOff>177800</xdr:colOff>
      <xdr:row>36</xdr:row>
      <xdr:rowOff>77470</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6268700" y="6148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149225</xdr:rowOff>
    </xdr:from>
    <xdr:to>
      <xdr:col>81</xdr:col>
      <xdr:colOff>50800</xdr:colOff>
      <xdr:row>37</xdr:row>
      <xdr:rowOff>23495</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flipV="1">
          <a:off x="14592300" y="632142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57785</xdr:rowOff>
    </xdr:from>
    <xdr:to>
      <xdr:col>81</xdr:col>
      <xdr:colOff>101600</xdr:colOff>
      <xdr:row>36</xdr:row>
      <xdr:rowOff>159385</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5430500" y="622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35</xdr:row>
      <xdr:rowOff>4445</xdr:rowOff>
    </xdr:from>
    <xdr:ext cx="530225" cy="259080"/>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5213965" y="600519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59,079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23495</xdr:rowOff>
    </xdr:from>
    <xdr:to>
      <xdr:col>76</xdr:col>
      <xdr:colOff>114300</xdr:colOff>
      <xdr:row>37</xdr:row>
      <xdr:rowOff>36195</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3703300" y="636714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30480</xdr:rowOff>
    </xdr:from>
    <xdr:to>
      <xdr:col>76</xdr:col>
      <xdr:colOff>165100</xdr:colOff>
      <xdr:row>36</xdr:row>
      <xdr:rowOff>132080</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45415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34</xdr:row>
      <xdr:rowOff>148590</xdr:rowOff>
    </xdr:from>
    <xdr:ext cx="530225" cy="259080"/>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4324965" y="597789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62,644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36</xdr:row>
      <xdr:rowOff>136525</xdr:rowOff>
    </xdr:from>
    <xdr:to>
      <xdr:col>71</xdr:col>
      <xdr:colOff>177800</xdr:colOff>
      <xdr:row>37</xdr:row>
      <xdr:rowOff>36195</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a:off x="12814300" y="6308725"/>
          <a:ext cx="8890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24130</xdr:rowOff>
    </xdr:from>
    <xdr:to>
      <xdr:col>72</xdr:col>
      <xdr:colOff>38100</xdr:colOff>
      <xdr:row>36</xdr:row>
      <xdr:rowOff>125730</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3652500" y="6196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34</xdr:row>
      <xdr:rowOff>142240</xdr:rowOff>
    </xdr:from>
    <xdr:ext cx="530225" cy="259080"/>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3435965" y="59715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63,491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36</xdr:row>
      <xdr:rowOff>48260</xdr:rowOff>
    </xdr:from>
    <xdr:to>
      <xdr:col>67</xdr:col>
      <xdr:colOff>101600</xdr:colOff>
      <xdr:row>36</xdr:row>
      <xdr:rowOff>149860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2763500" y="622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34</xdr:row>
      <xdr:rowOff>166370</xdr:rowOff>
    </xdr:from>
    <xdr:ext cx="530225" cy="25463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546965" y="599567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60,317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36</xdr:row>
      <xdr:rowOff>15875</xdr:rowOff>
    </xdr:from>
    <xdr:to>
      <xdr:col>85</xdr:col>
      <xdr:colOff>177800</xdr:colOff>
      <xdr:row>36</xdr:row>
      <xdr:rowOff>117475</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6268700" y="6188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166370</xdr:rowOff>
    </xdr:from>
    <xdr:ext cx="534670" cy="254635"/>
    <xdr:sp macro="" textlink="">
      <xdr:nvSpPr>
        <xdr:cNvPr id="535" name="消防費該当値テキスト">
          <a:extLst>
            <a:ext uri="{FF2B5EF4-FFF2-40B4-BE49-F238E27FC236}">
              <a16:creationId xmlns:a16="http://schemas.microsoft.com/office/drawing/2014/main" id="{00000000-0008-0000-0700-000017020000}"/>
            </a:ext>
          </a:extLst>
        </xdr:cNvPr>
        <xdr:cNvSpPr txBox="1"/>
      </xdr:nvSpPr>
      <xdr:spPr>
        <a:xfrm>
          <a:off x="16370300" y="616712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64,563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36</xdr:row>
      <xdr:rowOff>98425</xdr:rowOff>
    </xdr:from>
    <xdr:to>
      <xdr:col>81</xdr:col>
      <xdr:colOff>101600</xdr:colOff>
      <xdr:row>37</xdr:row>
      <xdr:rowOff>29210</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5430500" y="6270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19685</xdr:rowOff>
    </xdr:from>
    <xdr:ext cx="530225" cy="25463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13965" y="636333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53,790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144145</xdr:rowOff>
    </xdr:from>
    <xdr:to>
      <xdr:col>76</xdr:col>
      <xdr:colOff>165100</xdr:colOff>
      <xdr:row>37</xdr:row>
      <xdr:rowOff>74930</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4541500" y="63163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65405</xdr:rowOff>
    </xdr:from>
    <xdr:ext cx="530225" cy="25463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4324965" y="640905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47,712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36</xdr:row>
      <xdr:rowOff>156845</xdr:rowOff>
    </xdr:from>
    <xdr:to>
      <xdr:col>72</xdr:col>
      <xdr:colOff>38100</xdr:colOff>
      <xdr:row>37</xdr:row>
      <xdr:rowOff>86995</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3652500" y="6329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78105</xdr:rowOff>
    </xdr:from>
    <xdr:ext cx="530225" cy="25463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435965" y="642175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46,089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36</xdr:row>
      <xdr:rowOff>86360</xdr:rowOff>
    </xdr:from>
    <xdr:to>
      <xdr:col>67</xdr:col>
      <xdr:colOff>101600</xdr:colOff>
      <xdr:row>37</xdr:row>
      <xdr:rowOff>15875</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2763500" y="62585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7620</xdr:rowOff>
    </xdr:from>
    <xdr:ext cx="530225" cy="25463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546965" y="635127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55,376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65,557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5440" cy="220980"/>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407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99060</xdr:rowOff>
    </xdr:from>
    <xdr:to>
      <xdr:col>89</xdr:col>
      <xdr:colOff>177800</xdr:colOff>
      <xdr:row>59</xdr:row>
      <xdr:rowOff>99060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128270</xdr:rowOff>
    </xdr:from>
    <xdr:ext cx="244475" cy="259080"/>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2197080" y="10072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114935</xdr:rowOff>
    </xdr:from>
    <xdr:to>
      <xdr:col>89</xdr:col>
      <xdr:colOff>177800</xdr:colOff>
      <xdr:row>57</xdr:row>
      <xdr:rowOff>114935</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144145</xdr:rowOff>
    </xdr:from>
    <xdr:ext cx="591185" cy="25463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850370" y="9745345"/>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132080</xdr:rowOff>
    </xdr:from>
    <xdr:to>
      <xdr:col>89</xdr:col>
      <xdr:colOff>177800</xdr:colOff>
      <xdr:row>55</xdr:row>
      <xdr:rowOff>132080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54</xdr:row>
      <xdr:rowOff>160655</xdr:rowOff>
    </xdr:from>
    <xdr:ext cx="591185" cy="259080"/>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370" y="941895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147955</xdr:rowOff>
    </xdr:from>
    <xdr:to>
      <xdr:col>89</xdr:col>
      <xdr:colOff>177800</xdr:colOff>
      <xdr:row>53</xdr:row>
      <xdr:rowOff>147955</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6350</xdr:rowOff>
    </xdr:from>
    <xdr:ext cx="591185" cy="25463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370" y="9093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164465</xdr:rowOff>
    </xdr:from>
    <xdr:to>
      <xdr:col>89</xdr:col>
      <xdr:colOff>177800</xdr:colOff>
      <xdr:row>51</xdr:row>
      <xdr:rowOff>164465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22225</xdr:rowOff>
    </xdr:from>
    <xdr:ext cx="591185" cy="2584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370" y="8766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8890</xdr:rowOff>
    </xdr:from>
    <xdr:to>
      <xdr:col>89</xdr:col>
      <xdr:colOff>177800</xdr:colOff>
      <xdr:row>50</xdr:row>
      <xdr:rowOff>8890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38100</xdr:rowOff>
    </xdr:from>
    <xdr:ext cx="591185" cy="259080"/>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370" y="8439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1185" cy="25463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370" y="8112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教育費グラフ枠">
          <a:extLst>
            <a:ext uri="{FF2B5EF4-FFF2-40B4-BE49-F238E27FC236}">
              <a16:creationId xmlns:a16="http://schemas.microsoft.com/office/drawing/2014/main" id="{00000000-0008-0000-0700-000038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25400</xdr:rowOff>
    </xdr:from>
    <xdr:to>
      <xdr:col>85</xdr:col>
      <xdr:colOff>126365</xdr:colOff>
      <xdr:row>58</xdr:row>
      <xdr:rowOff>71120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6317595" y="8597900"/>
          <a:ext cx="127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74930</xdr:rowOff>
    </xdr:from>
    <xdr:ext cx="534670" cy="254635"/>
    <xdr:sp macro="" textlink="">
      <xdr:nvSpPr>
        <xdr:cNvPr id="570" name="教育費最小値テキスト">
          <a:extLst>
            <a:ext uri="{FF2B5EF4-FFF2-40B4-BE49-F238E27FC236}">
              <a16:creationId xmlns:a16="http://schemas.microsoft.com/office/drawing/2014/main" id="{00000000-0008-0000-0700-00003A020000}"/>
            </a:ext>
          </a:extLst>
        </xdr:cNvPr>
        <xdr:cNvSpPr txBox="1"/>
      </xdr:nvSpPr>
      <xdr:spPr>
        <a:xfrm>
          <a:off x="16370300" y="1001903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61,031</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71120</xdr:rowOff>
    </xdr:from>
    <xdr:to>
      <xdr:col>86</xdr:col>
      <xdr:colOff>25400</xdr:colOff>
      <xdr:row>58</xdr:row>
      <xdr:rowOff>71120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6230600" y="10015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143510</xdr:rowOff>
    </xdr:from>
    <xdr:ext cx="598805" cy="254635"/>
    <xdr:sp macro="" textlink="">
      <xdr:nvSpPr>
        <xdr:cNvPr id="572" name="教育費最大値テキスト">
          <a:extLst>
            <a:ext uri="{FF2B5EF4-FFF2-40B4-BE49-F238E27FC236}">
              <a16:creationId xmlns:a16="http://schemas.microsoft.com/office/drawing/2014/main" id="{00000000-0008-0000-0700-00003C020000}"/>
            </a:ext>
          </a:extLst>
        </xdr:cNvPr>
        <xdr:cNvSpPr txBox="1"/>
      </xdr:nvSpPr>
      <xdr:spPr>
        <a:xfrm>
          <a:off x="16370300" y="837311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494,979</a:t>
          </a:r>
          <a:endParaRPr kumimoji="1" lang="ja-JP" altLang="en-US" sz="1000" b="1">
            <a:latin typeface="ＭＳ Ｐゴシック"/>
          </a:endParaRPr>
        </a:p>
      </xdr:txBody>
    </xdr:sp>
    <xdr:clientData/>
  </xdr:oneCellAnchor>
  <xdr:twoCellAnchor>
    <xdr:from>
      <xdr:col>85</xdr:col>
      <xdr:colOff>38100</xdr:colOff>
      <xdr:row>50</xdr:row>
      <xdr:rowOff>25400</xdr:rowOff>
    </xdr:from>
    <xdr:to>
      <xdr:col>86</xdr:col>
      <xdr:colOff>25400</xdr:colOff>
      <xdr:row>50</xdr:row>
      <xdr:rowOff>25400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8597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107950</xdr:rowOff>
    </xdr:from>
    <xdr:to>
      <xdr:col>85</xdr:col>
      <xdr:colOff>127000</xdr:colOff>
      <xdr:row>57</xdr:row>
      <xdr:rowOff>147955</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5481300" y="9880600"/>
          <a:ext cx="8382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99695</xdr:rowOff>
    </xdr:from>
    <xdr:ext cx="598805" cy="254635"/>
    <xdr:sp macro="" textlink="">
      <xdr:nvSpPr>
        <xdr:cNvPr id="575" name="教育費平均値テキスト">
          <a:extLst>
            <a:ext uri="{FF2B5EF4-FFF2-40B4-BE49-F238E27FC236}">
              <a16:creationId xmlns:a16="http://schemas.microsoft.com/office/drawing/2014/main" id="{00000000-0008-0000-0700-00003F020000}"/>
            </a:ext>
          </a:extLst>
        </xdr:cNvPr>
        <xdr:cNvSpPr txBox="1"/>
      </xdr:nvSpPr>
      <xdr:spPr>
        <a:xfrm>
          <a:off x="16370300" y="9529445"/>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148,679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56</xdr:row>
      <xdr:rowOff>76835</xdr:rowOff>
    </xdr:from>
    <xdr:to>
      <xdr:col>85</xdr:col>
      <xdr:colOff>177800</xdr:colOff>
      <xdr:row>57</xdr:row>
      <xdr:rowOff>6985</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6268700" y="967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130810</xdr:rowOff>
    </xdr:from>
    <xdr:to>
      <xdr:col>81</xdr:col>
      <xdr:colOff>50800</xdr:colOff>
      <xdr:row>57</xdr:row>
      <xdr:rowOff>147955</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4592300" y="990346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110490</xdr:rowOff>
    </xdr:from>
    <xdr:to>
      <xdr:col>81</xdr:col>
      <xdr:colOff>101600</xdr:colOff>
      <xdr:row>57</xdr:row>
      <xdr:rowOff>40640</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5430500" y="971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55</xdr:row>
      <xdr:rowOff>57785</xdr:rowOff>
    </xdr:from>
    <xdr:ext cx="594360" cy="259080"/>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5181580" y="948753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138,293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57</xdr:row>
      <xdr:rowOff>119380</xdr:rowOff>
    </xdr:from>
    <xdr:to>
      <xdr:col>76</xdr:col>
      <xdr:colOff>114300</xdr:colOff>
      <xdr:row>57</xdr:row>
      <xdr:rowOff>130810</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3703300" y="9892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166370</xdr:rowOff>
    </xdr:from>
    <xdr:to>
      <xdr:col>76</xdr:col>
      <xdr:colOff>165100</xdr:colOff>
      <xdr:row>57</xdr:row>
      <xdr:rowOff>96520</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4541500" y="9767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55</xdr:row>
      <xdr:rowOff>113030</xdr:rowOff>
    </xdr:from>
    <xdr:ext cx="594360" cy="259080"/>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4292580" y="95427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121,224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56</xdr:row>
      <xdr:rowOff>89535</xdr:rowOff>
    </xdr:from>
    <xdr:to>
      <xdr:col>71</xdr:col>
      <xdr:colOff>177800</xdr:colOff>
      <xdr:row>57</xdr:row>
      <xdr:rowOff>119380</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2814300" y="9690735"/>
          <a:ext cx="889000" cy="201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19050</xdr:rowOff>
    </xdr:from>
    <xdr:to>
      <xdr:col>72</xdr:col>
      <xdr:colOff>38100</xdr:colOff>
      <xdr:row>57</xdr:row>
      <xdr:rowOff>120650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36525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55</xdr:row>
      <xdr:rowOff>137160</xdr:rowOff>
    </xdr:from>
    <xdr:ext cx="59436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3403580" y="95669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113,868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24765</xdr:rowOff>
    </xdr:from>
    <xdr:to>
      <xdr:col>67</xdr:col>
      <xdr:colOff>101600</xdr:colOff>
      <xdr:row>57</xdr:row>
      <xdr:rowOff>126365</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2763500" y="9797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57</xdr:row>
      <xdr:rowOff>117475</xdr:rowOff>
    </xdr:from>
    <xdr:ext cx="59436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514580" y="98901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112,176</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57</xdr:row>
      <xdr:rowOff>57150</xdr:rowOff>
    </xdr:from>
    <xdr:to>
      <xdr:col>85</xdr:col>
      <xdr:colOff>177800</xdr:colOff>
      <xdr:row>57</xdr:row>
      <xdr:rowOff>158750</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62687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36195</xdr:rowOff>
    </xdr:from>
    <xdr:ext cx="598805" cy="259080"/>
    <xdr:sp macro="" textlink="">
      <xdr:nvSpPr>
        <xdr:cNvPr id="594" name="教育費該当値テキスト">
          <a:extLst>
            <a:ext uri="{FF2B5EF4-FFF2-40B4-BE49-F238E27FC236}">
              <a16:creationId xmlns:a16="http://schemas.microsoft.com/office/drawing/2014/main" id="{00000000-0008-0000-0700-000052020000}"/>
            </a:ext>
          </a:extLst>
        </xdr:cNvPr>
        <xdr:cNvSpPr txBox="1"/>
      </xdr:nvSpPr>
      <xdr:spPr>
        <a:xfrm>
          <a:off x="16370300" y="98088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102,129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97790</xdr:rowOff>
    </xdr:from>
    <xdr:to>
      <xdr:col>81</xdr:col>
      <xdr:colOff>101600</xdr:colOff>
      <xdr:row>58</xdr:row>
      <xdr:rowOff>27305</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5430500" y="98704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58</xdr:row>
      <xdr:rowOff>18415</xdr:rowOff>
    </xdr:from>
    <xdr:ext cx="530225" cy="25463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213965" y="99625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89,954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80010</xdr:rowOff>
    </xdr:from>
    <xdr:to>
      <xdr:col>76</xdr:col>
      <xdr:colOff>165100</xdr:colOff>
      <xdr:row>58</xdr:row>
      <xdr:rowOff>10160</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45415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58</xdr:row>
      <xdr:rowOff>1270</xdr:rowOff>
    </xdr:from>
    <xdr:ext cx="530225" cy="259080"/>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4324965" y="994537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95,307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57</xdr:row>
      <xdr:rowOff>68580</xdr:rowOff>
    </xdr:from>
    <xdr:to>
      <xdr:col>72</xdr:col>
      <xdr:colOff>38100</xdr:colOff>
      <xdr:row>57</xdr:row>
      <xdr:rowOff>170180</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3652500" y="984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57</xdr:row>
      <xdr:rowOff>161290</xdr:rowOff>
    </xdr:from>
    <xdr:ext cx="530225" cy="259080"/>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3435965" y="99339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98,695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56</xdr:row>
      <xdr:rowOff>38735</xdr:rowOff>
    </xdr:from>
    <xdr:to>
      <xdr:col>67</xdr:col>
      <xdr:colOff>101600</xdr:colOff>
      <xdr:row>56</xdr:row>
      <xdr:rowOff>140335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2763500" y="9639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54</xdr:row>
      <xdr:rowOff>156845</xdr:rowOff>
    </xdr:from>
    <xdr:ext cx="594360" cy="25463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2514580" y="941514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160,427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5440" cy="220980"/>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407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4475" cy="259080"/>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197080" y="13446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1185" cy="259080"/>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370" y="1306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1185" cy="25463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370" y="1268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1185" cy="259080"/>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370" y="12303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1185" cy="259080"/>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370" y="11922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1185" cy="25463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災害復旧費グラフ枠">
          <a:extLst>
            <a:ext uri="{FF2B5EF4-FFF2-40B4-BE49-F238E27FC236}">
              <a16:creationId xmlns:a16="http://schemas.microsoft.com/office/drawing/2014/main" id="{00000000-0008-0000-0700-000071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160020</xdr:rowOff>
    </xdr:from>
    <xdr:to>
      <xdr:col>85</xdr:col>
      <xdr:colOff>126365</xdr:colOff>
      <xdr:row>79</xdr:row>
      <xdr:rowOff>44450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6317595" y="11990070"/>
          <a:ext cx="1270" cy="15989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48260</xdr:rowOff>
    </xdr:from>
    <xdr:ext cx="249555" cy="259080"/>
    <xdr:sp macro="" textlink="">
      <xdr:nvSpPr>
        <xdr:cNvPr id="627" name="災害復旧費最小値テキスト">
          <a:extLst>
            <a:ext uri="{FF2B5EF4-FFF2-40B4-BE49-F238E27FC236}">
              <a16:creationId xmlns:a16="http://schemas.microsoft.com/office/drawing/2014/main" id="{00000000-0008-0000-0700-000073020000}"/>
            </a:ext>
          </a:extLst>
        </xdr:cNvPr>
        <xdr:cNvSpPr txBox="1"/>
      </xdr:nvSpPr>
      <xdr:spPr>
        <a:xfrm>
          <a:off x="16370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106680</xdr:rowOff>
    </xdr:from>
    <xdr:ext cx="598805" cy="259080"/>
    <xdr:sp macro="" textlink="">
      <xdr:nvSpPr>
        <xdr:cNvPr id="629" name="災害復旧費最大値テキスト">
          <a:extLst>
            <a:ext uri="{FF2B5EF4-FFF2-40B4-BE49-F238E27FC236}">
              <a16:creationId xmlns:a16="http://schemas.microsoft.com/office/drawing/2014/main" id="{00000000-0008-0000-0700-000075020000}"/>
            </a:ext>
          </a:extLst>
        </xdr:cNvPr>
        <xdr:cNvSpPr txBox="1"/>
      </xdr:nvSpPr>
      <xdr:spPr>
        <a:xfrm>
          <a:off x="16370300" y="117652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419,603</a:t>
          </a:r>
          <a:endParaRPr kumimoji="1" lang="ja-JP" altLang="en-US" sz="1000" b="1">
            <a:latin typeface="ＭＳ Ｐゴシック"/>
          </a:endParaRPr>
        </a:p>
      </xdr:txBody>
    </xdr:sp>
    <xdr:clientData/>
  </xdr:oneCellAnchor>
  <xdr:twoCellAnchor>
    <xdr:from>
      <xdr:col>85</xdr:col>
      <xdr:colOff>38100</xdr:colOff>
      <xdr:row>69</xdr:row>
      <xdr:rowOff>160020</xdr:rowOff>
    </xdr:from>
    <xdr:to>
      <xdr:col>86</xdr:col>
      <xdr:colOff>25400</xdr:colOff>
      <xdr:row>69</xdr:row>
      <xdr:rowOff>160020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1990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122555</xdr:rowOff>
    </xdr:from>
    <xdr:to>
      <xdr:col>85</xdr:col>
      <xdr:colOff>127000</xdr:colOff>
      <xdr:row>78</xdr:row>
      <xdr:rowOff>123825</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5481300" y="13324205"/>
          <a:ext cx="8382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64135</xdr:rowOff>
    </xdr:from>
    <xdr:ext cx="534670" cy="254635"/>
    <xdr:sp macro="" textlink="">
      <xdr:nvSpPr>
        <xdr:cNvPr id="632" name="災害復旧費平均値テキスト">
          <a:extLst>
            <a:ext uri="{FF2B5EF4-FFF2-40B4-BE49-F238E27FC236}">
              <a16:creationId xmlns:a16="http://schemas.microsoft.com/office/drawing/2014/main" id="{00000000-0008-0000-0700-000078020000}"/>
            </a:ext>
          </a:extLst>
        </xdr:cNvPr>
        <xdr:cNvSpPr txBox="1"/>
      </xdr:nvSpPr>
      <xdr:spPr>
        <a:xfrm>
          <a:off x="16370300" y="13265785"/>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32,457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41275</xdr:rowOff>
    </xdr:from>
    <xdr:to>
      <xdr:col>85</xdr:col>
      <xdr:colOff>177800</xdr:colOff>
      <xdr:row>78</xdr:row>
      <xdr:rowOff>143510</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6268700" y="13414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122555</xdr:rowOff>
    </xdr:from>
    <xdr:to>
      <xdr:col>81</xdr:col>
      <xdr:colOff>50800</xdr:colOff>
      <xdr:row>78</xdr:row>
      <xdr:rowOff>64770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4592300" y="13324205"/>
          <a:ext cx="889000" cy="113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18415</xdr:rowOff>
    </xdr:from>
    <xdr:to>
      <xdr:col>81</xdr:col>
      <xdr:colOff>101600</xdr:colOff>
      <xdr:row>78</xdr:row>
      <xdr:rowOff>120650</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5430500" y="13391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78</xdr:row>
      <xdr:rowOff>111125</xdr:rowOff>
    </xdr:from>
    <xdr:ext cx="530225" cy="25463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5213965" y="1348422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38,430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64770</xdr:rowOff>
    </xdr:from>
    <xdr:to>
      <xdr:col>76</xdr:col>
      <xdr:colOff>114300</xdr:colOff>
      <xdr:row>79</xdr:row>
      <xdr:rowOff>8255</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3703300" y="13437870"/>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40640</xdr:rowOff>
    </xdr:from>
    <xdr:to>
      <xdr:col>76</xdr:col>
      <xdr:colOff>165100</xdr:colOff>
      <xdr:row>78</xdr:row>
      <xdr:rowOff>141605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4541500" y="13413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78</xdr:row>
      <xdr:rowOff>132715</xdr:rowOff>
    </xdr:from>
    <xdr:ext cx="530225" cy="25463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4324965" y="135058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32,814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83820</xdr:rowOff>
    </xdr:from>
    <xdr:to>
      <xdr:col>71</xdr:col>
      <xdr:colOff>177800</xdr:colOff>
      <xdr:row>79</xdr:row>
      <xdr:rowOff>8255</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2814300" y="13456920"/>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41275</xdr:rowOff>
    </xdr:from>
    <xdr:to>
      <xdr:col>72</xdr:col>
      <xdr:colOff>38100</xdr:colOff>
      <xdr:row>78</xdr:row>
      <xdr:rowOff>143510</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3652500" y="13414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159385</xdr:rowOff>
    </xdr:from>
    <xdr:ext cx="530225" cy="2584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3435965" y="1318958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32,493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44450</xdr:rowOff>
    </xdr:from>
    <xdr:to>
      <xdr:col>67</xdr:col>
      <xdr:colOff>101600</xdr:colOff>
      <xdr:row>78</xdr:row>
      <xdr:rowOff>146050</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2763500" y="13417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137160</xdr:rowOff>
    </xdr:from>
    <xdr:ext cx="530225" cy="259080"/>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546965" y="135102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31,690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78</xdr:row>
      <xdr:rowOff>73025</xdr:rowOff>
    </xdr:from>
    <xdr:to>
      <xdr:col>85</xdr:col>
      <xdr:colOff>177800</xdr:colOff>
      <xdr:row>79</xdr:row>
      <xdr:rowOff>3175</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6268700" y="1344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19685</xdr:rowOff>
    </xdr:from>
    <xdr:ext cx="534670" cy="254635"/>
    <xdr:sp macro="" textlink="">
      <xdr:nvSpPr>
        <xdr:cNvPr id="651" name="災害復旧費該当値テキスト">
          <a:extLst>
            <a:ext uri="{FF2B5EF4-FFF2-40B4-BE49-F238E27FC236}">
              <a16:creationId xmlns:a16="http://schemas.microsoft.com/office/drawing/2014/main" id="{00000000-0008-0000-0700-00008B020000}"/>
            </a:ext>
          </a:extLst>
        </xdr:cNvPr>
        <xdr:cNvSpPr txBox="1"/>
      </xdr:nvSpPr>
      <xdr:spPr>
        <a:xfrm>
          <a:off x="16370300" y="1339278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24,152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71755</xdr:rowOff>
    </xdr:from>
    <xdr:to>
      <xdr:col>81</xdr:col>
      <xdr:colOff>101600</xdr:colOff>
      <xdr:row>78</xdr:row>
      <xdr:rowOff>1905</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5430500" y="1327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76</xdr:row>
      <xdr:rowOff>18415</xdr:rowOff>
    </xdr:from>
    <xdr:ext cx="530225" cy="25463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5213965" y="130486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69,511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13970</xdr:rowOff>
    </xdr:from>
    <xdr:to>
      <xdr:col>76</xdr:col>
      <xdr:colOff>165100</xdr:colOff>
      <xdr:row>78</xdr:row>
      <xdr:rowOff>115570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45415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76</xdr:row>
      <xdr:rowOff>132080</xdr:rowOff>
    </xdr:from>
    <xdr:ext cx="530225" cy="25463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4324965" y="131622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39,681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128905</xdr:rowOff>
    </xdr:from>
    <xdr:to>
      <xdr:col>72</xdr:col>
      <xdr:colOff>38100</xdr:colOff>
      <xdr:row>79</xdr:row>
      <xdr:rowOff>59055</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3652500" y="13502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79</xdr:row>
      <xdr:rowOff>50165</xdr:rowOff>
    </xdr:from>
    <xdr:ext cx="465455" cy="259080"/>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468350" y="1359471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33020</xdr:rowOff>
    </xdr:from>
    <xdr:to>
      <xdr:col>67</xdr:col>
      <xdr:colOff>101600</xdr:colOff>
      <xdr:row>78</xdr:row>
      <xdr:rowOff>134620</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2763500" y="1340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151130</xdr:rowOff>
    </xdr:from>
    <xdr:ext cx="530225" cy="259080"/>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546965" y="131813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34,744</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5440" cy="220980"/>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407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4475" cy="25463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197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1185" cy="25463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1185" cy="25463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1185" cy="25463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1185" cy="25463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公債費グラフ枠">
          <a:extLst>
            <a:ext uri="{FF2B5EF4-FFF2-40B4-BE49-F238E27FC236}">
              <a16:creationId xmlns:a16="http://schemas.microsoft.com/office/drawing/2014/main" id="{00000000-0008-0000-0700-0000A8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39370</xdr:rowOff>
    </xdr:from>
    <xdr:to>
      <xdr:col>85</xdr:col>
      <xdr:colOff>126365</xdr:colOff>
      <xdr:row>98</xdr:row>
      <xdr:rowOff>137795</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6317595" y="15469870"/>
          <a:ext cx="127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141605</xdr:rowOff>
    </xdr:from>
    <xdr:ext cx="378460" cy="259080"/>
    <xdr:sp macro="" textlink="">
      <xdr:nvSpPr>
        <xdr:cNvPr id="682" name="公債費最小値テキスト">
          <a:extLst>
            <a:ext uri="{FF2B5EF4-FFF2-40B4-BE49-F238E27FC236}">
              <a16:creationId xmlns:a16="http://schemas.microsoft.com/office/drawing/2014/main" id="{00000000-0008-0000-0700-0000AA020000}"/>
            </a:ext>
          </a:extLst>
        </xdr:cNvPr>
        <xdr:cNvSpPr txBox="1"/>
      </xdr:nvSpPr>
      <xdr:spPr>
        <a:xfrm>
          <a:off x="16370300" y="16943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711</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137795</xdr:rowOff>
    </xdr:from>
    <xdr:to>
      <xdr:col>86</xdr:col>
      <xdr:colOff>25400</xdr:colOff>
      <xdr:row>98</xdr:row>
      <xdr:rowOff>137795</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6230600" y="16939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157480</xdr:rowOff>
    </xdr:from>
    <xdr:ext cx="598805" cy="254635"/>
    <xdr:sp macro="" textlink="">
      <xdr:nvSpPr>
        <xdr:cNvPr id="684" name="公債費最大値テキスト">
          <a:extLst>
            <a:ext uri="{FF2B5EF4-FFF2-40B4-BE49-F238E27FC236}">
              <a16:creationId xmlns:a16="http://schemas.microsoft.com/office/drawing/2014/main" id="{00000000-0008-0000-0700-0000AC020000}"/>
            </a:ext>
          </a:extLst>
        </xdr:cNvPr>
        <xdr:cNvSpPr txBox="1"/>
      </xdr:nvSpPr>
      <xdr:spPr>
        <a:xfrm>
          <a:off x="16370300" y="1524508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643,801</a:t>
          </a:r>
          <a:endParaRPr kumimoji="1" lang="ja-JP" altLang="en-US" sz="1000" b="1">
            <a:latin typeface="ＭＳ Ｐゴシック"/>
          </a:endParaRPr>
        </a:p>
      </xdr:txBody>
    </xdr:sp>
    <xdr:clientData/>
  </xdr:oneCellAnchor>
  <xdr:twoCellAnchor>
    <xdr:from>
      <xdr:col>85</xdr:col>
      <xdr:colOff>38100</xdr:colOff>
      <xdr:row>90</xdr:row>
      <xdr:rowOff>39370</xdr:rowOff>
    </xdr:from>
    <xdr:to>
      <xdr:col>86</xdr:col>
      <xdr:colOff>25400</xdr:colOff>
      <xdr:row>90</xdr:row>
      <xdr:rowOff>39370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6230600" y="15469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162560</xdr:rowOff>
    </xdr:from>
    <xdr:to>
      <xdr:col>85</xdr:col>
      <xdr:colOff>127000</xdr:colOff>
      <xdr:row>96</xdr:row>
      <xdr:rowOff>129540</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5481300" y="16450310"/>
          <a:ext cx="8382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71755</xdr:rowOff>
    </xdr:from>
    <xdr:ext cx="598805" cy="259080"/>
    <xdr:sp macro="" textlink="">
      <xdr:nvSpPr>
        <xdr:cNvPr id="687" name="公債費平均値テキスト">
          <a:extLst>
            <a:ext uri="{FF2B5EF4-FFF2-40B4-BE49-F238E27FC236}">
              <a16:creationId xmlns:a16="http://schemas.microsoft.com/office/drawing/2014/main" id="{00000000-0008-0000-0700-0000AF020000}"/>
            </a:ext>
          </a:extLst>
        </xdr:cNvPr>
        <xdr:cNvSpPr txBox="1"/>
      </xdr:nvSpPr>
      <xdr:spPr>
        <a:xfrm>
          <a:off x="16370300" y="165309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148,053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96</xdr:row>
      <xdr:rowOff>93345</xdr:rowOff>
    </xdr:from>
    <xdr:to>
      <xdr:col>85</xdr:col>
      <xdr:colOff>177800</xdr:colOff>
      <xdr:row>97</xdr:row>
      <xdr:rowOff>23495</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6268700" y="16552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162560</xdr:rowOff>
    </xdr:from>
    <xdr:to>
      <xdr:col>81</xdr:col>
      <xdr:colOff>50800</xdr:colOff>
      <xdr:row>96</xdr:row>
      <xdr:rowOff>79375</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flipV="1">
          <a:off x="14592300" y="16450310"/>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81915</xdr:rowOff>
    </xdr:from>
    <xdr:to>
      <xdr:col>81</xdr:col>
      <xdr:colOff>101600</xdr:colOff>
      <xdr:row>97</xdr:row>
      <xdr:rowOff>12065</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5430500" y="1654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97</xdr:row>
      <xdr:rowOff>3175</xdr:rowOff>
    </xdr:from>
    <xdr:ext cx="594360" cy="259080"/>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5181580" y="166338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152,939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93</xdr:row>
      <xdr:rowOff>123190</xdr:rowOff>
    </xdr:from>
    <xdr:to>
      <xdr:col>76</xdr:col>
      <xdr:colOff>114300</xdr:colOff>
      <xdr:row>96</xdr:row>
      <xdr:rowOff>79375</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3703300" y="16068040"/>
          <a:ext cx="889000" cy="470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139700</xdr:rowOff>
    </xdr:from>
    <xdr:to>
      <xdr:col>76</xdr:col>
      <xdr:colOff>165100</xdr:colOff>
      <xdr:row>97</xdr:row>
      <xdr:rowOff>69850</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4541500" y="1659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97</xdr:row>
      <xdr:rowOff>60960</xdr:rowOff>
    </xdr:from>
    <xdr:ext cx="594360" cy="259080"/>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4292580" y="16691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127,780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93</xdr:row>
      <xdr:rowOff>123190</xdr:rowOff>
    </xdr:from>
    <xdr:to>
      <xdr:col>71</xdr:col>
      <xdr:colOff>177800</xdr:colOff>
      <xdr:row>94</xdr:row>
      <xdr:rowOff>147955</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2814300" y="16068040"/>
          <a:ext cx="889000" cy="196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143510</xdr:rowOff>
    </xdr:from>
    <xdr:to>
      <xdr:col>72</xdr:col>
      <xdr:colOff>38100</xdr:colOff>
      <xdr:row>97</xdr:row>
      <xdr:rowOff>73660</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3652500" y="1660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97</xdr:row>
      <xdr:rowOff>64770</xdr:rowOff>
    </xdr:from>
    <xdr:ext cx="594360" cy="25463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3403580" y="166954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125,989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96</xdr:row>
      <xdr:rowOff>150495</xdr:rowOff>
    </xdr:from>
    <xdr:to>
      <xdr:col>67</xdr:col>
      <xdr:colOff>101600</xdr:colOff>
      <xdr:row>97</xdr:row>
      <xdr:rowOff>80645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2763500" y="16609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97</xdr:row>
      <xdr:rowOff>71755</xdr:rowOff>
    </xdr:from>
    <xdr:ext cx="594360" cy="259080"/>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514580" y="1670240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123,091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96</xdr:row>
      <xdr:rowOff>78740</xdr:rowOff>
    </xdr:from>
    <xdr:to>
      <xdr:col>85</xdr:col>
      <xdr:colOff>177800</xdr:colOff>
      <xdr:row>97</xdr:row>
      <xdr:rowOff>8890</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6268700" y="1653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101600</xdr:rowOff>
    </xdr:from>
    <xdr:ext cx="598805" cy="259080"/>
    <xdr:sp macro="" textlink="">
      <xdr:nvSpPr>
        <xdr:cNvPr id="706" name="公債費該当値テキスト">
          <a:extLst>
            <a:ext uri="{FF2B5EF4-FFF2-40B4-BE49-F238E27FC236}">
              <a16:creationId xmlns:a16="http://schemas.microsoft.com/office/drawing/2014/main" id="{00000000-0008-0000-0700-0000C2020000}"/>
            </a:ext>
          </a:extLst>
        </xdr:cNvPr>
        <xdr:cNvSpPr txBox="1"/>
      </xdr:nvSpPr>
      <xdr:spPr>
        <a:xfrm>
          <a:off x="16370300" y="16389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154,374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95</xdr:row>
      <xdr:rowOff>111760</xdr:rowOff>
    </xdr:from>
    <xdr:to>
      <xdr:col>81</xdr:col>
      <xdr:colOff>101600</xdr:colOff>
      <xdr:row>96</xdr:row>
      <xdr:rowOff>41910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5430500" y="1639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94</xdr:row>
      <xdr:rowOff>58420</xdr:rowOff>
    </xdr:from>
    <xdr:ext cx="594360" cy="259080"/>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181580" y="161747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215,047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96</xdr:row>
      <xdr:rowOff>29210</xdr:rowOff>
    </xdr:from>
    <xdr:to>
      <xdr:col>76</xdr:col>
      <xdr:colOff>165100</xdr:colOff>
      <xdr:row>96</xdr:row>
      <xdr:rowOff>130175</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4541500" y="164884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94</xdr:row>
      <xdr:rowOff>146685</xdr:rowOff>
    </xdr:from>
    <xdr:ext cx="594360" cy="25463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4292580" y="1626298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176,501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93</xdr:row>
      <xdr:rowOff>72390</xdr:rowOff>
    </xdr:from>
    <xdr:to>
      <xdr:col>72</xdr:col>
      <xdr:colOff>38100</xdr:colOff>
      <xdr:row>94</xdr:row>
      <xdr:rowOff>2540</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3652500" y="1601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92</xdr:row>
      <xdr:rowOff>19050</xdr:rowOff>
    </xdr:from>
    <xdr:ext cx="594360" cy="25463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3403580" y="1579245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382,305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94</xdr:row>
      <xdr:rowOff>97790</xdr:rowOff>
    </xdr:from>
    <xdr:to>
      <xdr:col>67</xdr:col>
      <xdr:colOff>101600</xdr:colOff>
      <xdr:row>95</xdr:row>
      <xdr:rowOff>27305</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2763500" y="162140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93</xdr:row>
      <xdr:rowOff>43815</xdr:rowOff>
    </xdr:from>
    <xdr:ext cx="594360" cy="25463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2514580" y="1598866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296,447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5440" cy="220980"/>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249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4475" cy="259080"/>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8039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36</xdr:row>
      <xdr:rowOff>35560</xdr:rowOff>
    </xdr:from>
    <xdr:ext cx="462915" cy="259080"/>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820640" y="62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33</xdr:row>
      <xdr:rowOff>168910</xdr:rowOff>
    </xdr:from>
    <xdr:ext cx="462915" cy="25463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820640" y="582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31</xdr:row>
      <xdr:rowOff>130810</xdr:rowOff>
    </xdr:from>
    <xdr:ext cx="462915" cy="259080"/>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820640" y="544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29</xdr:row>
      <xdr:rowOff>92710</xdr:rowOff>
    </xdr:from>
    <xdr:ext cx="462915" cy="259080"/>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820640" y="506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463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7" name="諸支出金グラフ枠">
          <a:extLst>
            <a:ext uri="{FF2B5EF4-FFF2-40B4-BE49-F238E27FC236}">
              <a16:creationId xmlns:a16="http://schemas.microsoft.com/office/drawing/2014/main" id="{00000000-0008-0000-0700-0000E1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92075</xdr:rowOff>
    </xdr:from>
    <xdr:to>
      <xdr:col>116</xdr:col>
      <xdr:colOff>62865</xdr:colOff>
      <xdr:row>39</xdr:row>
      <xdr:rowOff>44450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flipV="1">
          <a:off x="22159595" y="5235575"/>
          <a:ext cx="1270" cy="1495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88265</xdr:rowOff>
    </xdr:from>
    <xdr:ext cx="249555" cy="254635"/>
    <xdr:sp macro="" textlink="">
      <xdr:nvSpPr>
        <xdr:cNvPr id="739" name="諸支出金最小値テキスト">
          <a:extLst>
            <a:ext uri="{FF2B5EF4-FFF2-40B4-BE49-F238E27FC236}">
              <a16:creationId xmlns:a16="http://schemas.microsoft.com/office/drawing/2014/main" id="{00000000-0008-0000-0700-0000E3020000}"/>
            </a:ext>
          </a:extLst>
        </xdr:cNvPr>
        <xdr:cNvSpPr txBox="1"/>
      </xdr:nvSpPr>
      <xdr:spPr>
        <a:xfrm>
          <a:off x="22212300" y="6774815"/>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38735</xdr:rowOff>
    </xdr:from>
    <xdr:ext cx="469900" cy="259080"/>
    <xdr:sp macro="" textlink="">
      <xdr:nvSpPr>
        <xdr:cNvPr id="741" name="諸支出金最大値テキスト">
          <a:extLst>
            <a:ext uri="{FF2B5EF4-FFF2-40B4-BE49-F238E27FC236}">
              <a16:creationId xmlns:a16="http://schemas.microsoft.com/office/drawing/2014/main" id="{00000000-0008-0000-0700-0000E5020000}"/>
            </a:ext>
          </a:extLst>
        </xdr:cNvPr>
        <xdr:cNvSpPr txBox="1"/>
      </xdr:nvSpPr>
      <xdr:spPr>
        <a:xfrm>
          <a:off x="22212300" y="50107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7,849</a:t>
          </a:r>
          <a:endParaRPr kumimoji="1" lang="ja-JP" altLang="en-US" sz="1000" b="1">
            <a:latin typeface="ＭＳ Ｐゴシック"/>
          </a:endParaRPr>
        </a:p>
      </xdr:txBody>
    </xdr:sp>
    <xdr:clientData/>
  </xdr:oneCellAnchor>
  <xdr:twoCellAnchor>
    <xdr:from>
      <xdr:col>115</xdr:col>
      <xdr:colOff>165100</xdr:colOff>
      <xdr:row>30</xdr:row>
      <xdr:rowOff>92075</xdr:rowOff>
    </xdr:from>
    <xdr:to>
      <xdr:col>116</xdr:col>
      <xdr:colOff>152400</xdr:colOff>
      <xdr:row>30</xdr:row>
      <xdr:rowOff>92075</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5235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6350</xdr:rowOff>
    </xdr:from>
    <xdr:ext cx="313690" cy="254635"/>
    <xdr:sp macro="" textlink="">
      <xdr:nvSpPr>
        <xdr:cNvPr id="744" name="諸支出金平均値テキスト">
          <a:extLst>
            <a:ext uri="{FF2B5EF4-FFF2-40B4-BE49-F238E27FC236}">
              <a16:creationId xmlns:a16="http://schemas.microsoft.com/office/drawing/2014/main" id="{00000000-0008-0000-0700-0000E8020000}"/>
            </a:ext>
          </a:extLst>
        </xdr:cNvPr>
        <xdr:cNvSpPr txBox="1"/>
      </xdr:nvSpPr>
      <xdr:spPr>
        <a:xfrm>
          <a:off x="22212300" y="6521450"/>
          <a:ext cx="31369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154940</xdr:rowOff>
    </xdr:from>
    <xdr:to>
      <xdr:col>116</xdr:col>
      <xdr:colOff>114300</xdr:colOff>
      <xdr:row>39</xdr:row>
      <xdr:rowOff>84455</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21107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124460</xdr:rowOff>
    </xdr:from>
    <xdr:to>
      <xdr:col>112</xdr:col>
      <xdr:colOff>38100</xdr:colOff>
      <xdr:row>39</xdr:row>
      <xdr:rowOff>54610</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1272500" y="663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71120</xdr:rowOff>
    </xdr:from>
    <xdr:ext cx="378460" cy="259080"/>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1134070" y="64147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165100</xdr:rowOff>
    </xdr:from>
    <xdr:to>
      <xdr:col>107</xdr:col>
      <xdr:colOff>101600</xdr:colOff>
      <xdr:row>39</xdr:row>
      <xdr:rowOff>95250</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03835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5110" cy="25463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0309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167640</xdr:rowOff>
    </xdr:from>
    <xdr:to>
      <xdr:col>102</xdr:col>
      <xdr:colOff>165100</xdr:colOff>
      <xdr:row>37</xdr:row>
      <xdr:rowOff>97790</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94945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35</xdr:row>
      <xdr:rowOff>114300</xdr:rowOff>
    </xdr:from>
    <xdr:ext cx="465455" cy="259080"/>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9310350" y="611505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1,786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113665</xdr:rowOff>
    </xdr:from>
    <xdr:to>
      <xdr:col>98</xdr:col>
      <xdr:colOff>38100</xdr:colOff>
      <xdr:row>39</xdr:row>
      <xdr:rowOff>43815</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8605500" y="662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60325</xdr:rowOff>
    </xdr:from>
    <xdr:ext cx="37846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7070" y="640397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132715</xdr:rowOff>
    </xdr:from>
    <xdr:ext cx="249555" cy="254635"/>
    <xdr:sp macro="" textlink="">
      <xdr:nvSpPr>
        <xdr:cNvPr id="763" name="諸支出金該当値テキスト">
          <a:extLst>
            <a:ext uri="{FF2B5EF4-FFF2-40B4-BE49-F238E27FC236}">
              <a16:creationId xmlns:a16="http://schemas.microsoft.com/office/drawing/2014/main" id="{00000000-0008-0000-0700-0000FB020000}"/>
            </a:ext>
          </a:extLst>
        </xdr:cNvPr>
        <xdr:cNvSpPr txBox="1"/>
      </xdr:nvSpPr>
      <xdr:spPr>
        <a:xfrm>
          <a:off x="22212300" y="6647815"/>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5110" cy="25463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198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37</xdr:row>
      <xdr:rowOff>111760</xdr:rowOff>
    </xdr:from>
    <xdr:ext cx="245110" cy="25463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309840" y="64554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5110" cy="25463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9420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5110" cy="25463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531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5440" cy="220980"/>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249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4475" cy="25463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039080" y="9255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4475" cy="25463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080" y="8112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6" name="前年度繰上充用金グラフ枠">
          <a:extLst>
            <a:ext uri="{FF2B5EF4-FFF2-40B4-BE49-F238E27FC236}">
              <a16:creationId xmlns:a16="http://schemas.microsoft.com/office/drawing/2014/main" id="{00000000-0008-0000-0700-000012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88" name="前年度繰上充用金最小値テキスト">
          <a:extLst>
            <a:ext uri="{FF2B5EF4-FFF2-40B4-BE49-F238E27FC236}">
              <a16:creationId xmlns:a16="http://schemas.microsoft.com/office/drawing/2014/main" id="{00000000-0008-0000-0700-000014030000}"/>
            </a:ext>
          </a:extLst>
        </xdr:cNvPr>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90" name="前年度繰上充用金最大値テキスト">
          <a:extLst>
            <a:ext uri="{FF2B5EF4-FFF2-40B4-BE49-F238E27FC236}">
              <a16:creationId xmlns:a16="http://schemas.microsoft.com/office/drawing/2014/main" id="{00000000-0008-0000-0700-000016030000}"/>
            </a:ext>
          </a:extLst>
        </xdr:cNvPr>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3" name="前年度繰上充用金平均値テキスト">
          <a:extLst>
            <a:ext uri="{FF2B5EF4-FFF2-40B4-BE49-F238E27FC236}">
              <a16:creationId xmlns:a16="http://schemas.microsoft.com/office/drawing/2014/main" id="{00000000-0008-0000-0700-000019030000}"/>
            </a:ext>
          </a:extLst>
        </xdr:cNvPr>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5110" cy="259080"/>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1198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5110" cy="259080"/>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0309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55</xdr:row>
      <xdr:rowOff>10160</xdr:rowOff>
    </xdr:from>
    <xdr:ext cx="245110" cy="259080"/>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9420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5110" cy="259080"/>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8531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2" name="前年度繰上充用金該当値テキスト">
          <a:extLst>
            <a:ext uri="{FF2B5EF4-FFF2-40B4-BE49-F238E27FC236}">
              <a16:creationId xmlns:a16="http://schemas.microsoft.com/office/drawing/2014/main" id="{00000000-0008-0000-0700-00002C030000}"/>
            </a:ext>
          </a:extLst>
        </xdr:cNvPr>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511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98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5110"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309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53</xdr:row>
      <xdr:rowOff>35560</xdr:rowOff>
    </xdr:from>
    <xdr:ext cx="245110" cy="259080"/>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420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5110" cy="259080"/>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531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1" name="正方形/長方形 820">
          <a:extLst>
            <a:ext uri="{FF2B5EF4-FFF2-40B4-BE49-F238E27FC236}">
              <a16:creationId xmlns:a16="http://schemas.microsoft.com/office/drawing/2014/main" id="{00000000-0008-0000-0700-00003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b="0" i="0" baseline="0">
              <a:solidFill>
                <a:schemeClr val="dk1"/>
              </a:solidFill>
              <a:effectLst/>
              <a:latin typeface="+mn-lt"/>
              <a:ea typeface="+mn-ea"/>
              <a:cs typeface="+mn-cs"/>
            </a:rPr>
            <a:t>　仁淀川町は類似団体と比べて人口が少ないと思われることから、住民一人当たりのコストは全体的に高くなっている。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公債費については類似団体と比べて上回っているが、性質別歳出分析の方でも記述したとおり、実質公債費比率と将来負担比率は健全な数値となっている。今後も計画的な繰上償還を行っていく。</a:t>
          </a:r>
          <a:endParaRPr lang="ja-JP" altLang="ja-JP" sz="1400">
            <a:effectLst/>
          </a:endParaRPr>
        </a:p>
        <a:p>
          <a:r>
            <a:rPr kumimoji="1" lang="ja-JP" altLang="ja-JP" sz="1100" b="0" i="0" baseline="0">
              <a:solidFill>
                <a:schemeClr val="dk1"/>
              </a:solidFill>
              <a:effectLst/>
              <a:latin typeface="+mn-lt"/>
              <a:ea typeface="+mn-ea"/>
              <a:cs typeface="+mn-cs"/>
            </a:rPr>
            <a:t>　目的別歳出についても、全体的に増加傾向にあることから、定員管理適正化計画や財政収支見通しに基づき、人件費や物件費を始めとした義務的経費の歳出削減に努め、行財政改革の推進に努めていく。</a:t>
          </a:r>
          <a:endParaRPr kumimoji="1" lang="ja-JP" altLang="en-US" sz="1300">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050" b="0" i="0" baseline="0">
              <a:solidFill>
                <a:schemeClr val="dk1"/>
              </a:solidFill>
              <a:effectLst/>
              <a:latin typeface="+mn-lt"/>
              <a:ea typeface="+mn-ea"/>
              <a:cs typeface="+mn-cs"/>
            </a:rPr>
            <a:t>　財政調整基金については、決算剰余金の積立を積み立てを行った為、前年度と比較して増となっている。</a:t>
          </a:r>
          <a:endParaRPr lang="ja-JP" altLang="ja-JP" sz="1050">
            <a:effectLst/>
          </a:endParaRPr>
        </a:p>
        <a:p>
          <a:pPr eaLnBrk="1" fontAlgn="auto" latinLnBrk="0" hangingPunct="1"/>
          <a:r>
            <a:rPr kumimoji="1" lang="ja-JP" altLang="ja-JP" sz="1050" b="0" i="0" baseline="0">
              <a:solidFill>
                <a:schemeClr val="dk1"/>
              </a:solidFill>
              <a:effectLst/>
              <a:latin typeface="+mn-lt"/>
              <a:ea typeface="+mn-ea"/>
              <a:cs typeface="+mn-cs"/>
            </a:rPr>
            <a:t>　</a:t>
          </a:r>
          <a:r>
            <a:rPr kumimoji="1" lang="ja-JP" altLang="en-US" sz="1050" b="0" i="0" baseline="0">
              <a:solidFill>
                <a:schemeClr val="tx1"/>
              </a:solidFill>
              <a:effectLst/>
              <a:latin typeface="+mn-lt"/>
              <a:ea typeface="+mn-ea"/>
              <a:cs typeface="+mn-cs"/>
            </a:rPr>
            <a:t>実質単年度収支の標準財政規模比は</a:t>
          </a:r>
          <a:r>
            <a:rPr kumimoji="1" lang="en-US" altLang="ja-JP" sz="1050" b="0" i="0" baseline="0">
              <a:solidFill>
                <a:schemeClr val="tx1"/>
              </a:solidFill>
              <a:effectLst/>
              <a:latin typeface="+mn-lt"/>
              <a:ea typeface="+mn-ea"/>
              <a:cs typeface="+mn-cs"/>
            </a:rPr>
            <a:t>3.92</a:t>
          </a:r>
          <a:r>
            <a:rPr kumimoji="1" lang="ja-JP" altLang="en-US" sz="1050" b="0" i="0" baseline="0">
              <a:solidFill>
                <a:schemeClr val="tx1"/>
              </a:solidFill>
              <a:effectLst/>
              <a:latin typeface="+mn-lt"/>
              <a:ea typeface="+mn-ea"/>
              <a:cs typeface="+mn-cs"/>
            </a:rPr>
            <a:t>％（前年度比</a:t>
          </a:r>
          <a:r>
            <a:rPr kumimoji="1" lang="en-US" altLang="ja-JP" sz="1050" b="0" i="0" baseline="0">
              <a:solidFill>
                <a:schemeClr val="tx1"/>
              </a:solidFill>
              <a:effectLst/>
              <a:latin typeface="+mn-lt"/>
              <a:ea typeface="+mn-ea"/>
              <a:cs typeface="+mn-cs"/>
            </a:rPr>
            <a:t>0.25</a:t>
          </a:r>
          <a:r>
            <a:rPr kumimoji="1" lang="ja-JP" altLang="en-US" sz="1050" b="0" i="0" baseline="0">
              <a:solidFill>
                <a:schemeClr val="tx1"/>
              </a:solidFill>
              <a:effectLst/>
              <a:latin typeface="+mn-lt"/>
              <a:ea typeface="+mn-ea"/>
              <a:cs typeface="+mn-cs"/>
            </a:rPr>
            <a:t>ポイント増）となった。内訳としては、財政調整基金への積立（</a:t>
          </a:r>
          <a:r>
            <a:rPr kumimoji="1" lang="en-US" altLang="ja-JP" sz="1050" b="0" i="0" baseline="0">
              <a:solidFill>
                <a:schemeClr val="tx1"/>
              </a:solidFill>
              <a:effectLst/>
              <a:latin typeface="+mn-lt"/>
              <a:ea typeface="+mn-ea"/>
              <a:cs typeface="+mn-cs"/>
            </a:rPr>
            <a:t>181,257</a:t>
          </a:r>
          <a:r>
            <a:rPr kumimoji="1" lang="ja-JP" altLang="en-US" sz="1050" b="0" i="0" baseline="0">
              <a:solidFill>
                <a:schemeClr val="tx1"/>
              </a:solidFill>
              <a:effectLst/>
              <a:latin typeface="+mn-lt"/>
              <a:ea typeface="+mn-ea"/>
              <a:cs typeface="+mn-cs"/>
            </a:rPr>
            <a:t>千円）が</a:t>
          </a:r>
          <a:r>
            <a:rPr kumimoji="1" lang="en-US" altLang="ja-JP" sz="1050" b="0" i="0" baseline="0">
              <a:solidFill>
                <a:schemeClr val="tx1"/>
              </a:solidFill>
              <a:effectLst/>
              <a:latin typeface="+mn-lt"/>
              <a:ea typeface="+mn-ea"/>
              <a:cs typeface="+mn-cs"/>
            </a:rPr>
            <a:t>0.76</a:t>
          </a:r>
          <a:r>
            <a:rPr kumimoji="1" lang="ja-JP" altLang="en-US" sz="1050" b="0" i="0" baseline="0">
              <a:solidFill>
                <a:schemeClr val="tx1"/>
              </a:solidFill>
              <a:effectLst/>
              <a:latin typeface="+mn-lt"/>
              <a:ea typeface="+mn-ea"/>
              <a:cs typeface="+mn-cs"/>
            </a:rPr>
            <a:t>ポイント分の押し上げ要因となったものの、他の経費支出等の増加により、全体では</a:t>
          </a:r>
          <a:r>
            <a:rPr kumimoji="1" lang="en-US" altLang="ja-JP" sz="1050" b="0" i="0" baseline="0">
              <a:solidFill>
                <a:schemeClr val="tx1"/>
              </a:solidFill>
              <a:effectLst/>
              <a:latin typeface="+mn-lt"/>
              <a:ea typeface="+mn-ea"/>
              <a:cs typeface="+mn-cs"/>
            </a:rPr>
            <a:t>0.25</a:t>
          </a:r>
          <a:r>
            <a:rPr kumimoji="1" lang="ja-JP" altLang="en-US" sz="1050" b="0" i="0" baseline="0">
              <a:solidFill>
                <a:schemeClr val="tx1"/>
              </a:solidFill>
              <a:effectLst/>
              <a:latin typeface="+mn-lt"/>
              <a:ea typeface="+mn-ea"/>
              <a:cs typeface="+mn-cs"/>
            </a:rPr>
            <a:t>ポイントの上昇となった。</a:t>
          </a:r>
          <a:r>
            <a:rPr kumimoji="1" lang="ja-JP" altLang="ja-JP" sz="1050" b="0" i="0" baseline="0">
              <a:solidFill>
                <a:schemeClr val="dk1"/>
              </a:solidFill>
              <a:effectLst/>
              <a:latin typeface="+mn-lt"/>
              <a:ea typeface="+mn-ea"/>
              <a:cs typeface="+mn-cs"/>
            </a:rPr>
            <a:t>今後、高齢者人口減少等による普通交付税の減額で一般財源の確保が一層厳しい状況となることが予想されるため、財政調整基金を始めとした各種基金の的確な運用が求められる。</a:t>
          </a:r>
          <a:endParaRPr lang="ja-JP" altLang="ja-JP" sz="1050">
            <a:effectLst/>
          </a:endParaRPr>
        </a:p>
        <a:p>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連結実質赤字比率については、全会計において赤字比率はない。</a:t>
          </a:r>
          <a:endParaRPr lang="ja-JP" altLang="ja-JP" sz="1400">
            <a:effectLst/>
          </a:endParaRPr>
        </a:p>
        <a:p>
          <a:r>
            <a:rPr kumimoji="1" lang="ja-JP" altLang="ja-JP" sz="1100" b="0" i="0" baseline="0">
              <a:solidFill>
                <a:schemeClr val="dk1"/>
              </a:solidFill>
              <a:effectLst/>
              <a:latin typeface="+mn-lt"/>
              <a:ea typeface="+mn-ea"/>
              <a:cs typeface="+mn-cs"/>
            </a:rPr>
            <a:t>　今後も全会計において、突然赤字になることは考えにくいが、人口減少による普通交付税の減少を含め、一般財源の確保がより一層厳しくなることが予想されることから、財政調整基金を始めとする各種基金の運用が重要となり、行政サービスに要するコストは必要最小限に抑制するなど、計画的な行政運営を図っていくことが必要である。</a:t>
          </a:r>
          <a:endParaRPr kumimoji="1" lang="ja-JP" altLang="en-US" sz="1400">
            <a:latin typeface="ＭＳ ゴシック"/>
            <a:ea typeface="ＭＳ ゴシック"/>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89535</xdr:rowOff>
    </xdr:from>
    <xdr:to>
      <xdr:col>1</xdr:col>
      <xdr:colOff>638175</xdr:colOff>
      <xdr:row>38</xdr:row>
      <xdr:rowOff>378460</xdr:rowOff>
    </xdr:to>
    <xdr:sp macro="" textlink="">
      <xdr:nvSpPr>
        <xdr:cNvPr id="17" name="凡例6">
          <a:extLst>
            <a:ext uri="{FF2B5EF4-FFF2-40B4-BE49-F238E27FC236}">
              <a16:creationId xmlns:a16="http://schemas.microsoft.com/office/drawing/2014/main" id="{00000000-0008-0000-0900-000011000000}"/>
            </a:ext>
          </a:extLst>
        </xdr:cNvPr>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89535</xdr:rowOff>
    </xdr:from>
    <xdr:to>
      <xdr:col>1</xdr:col>
      <xdr:colOff>638175</xdr:colOff>
      <xdr:row>39</xdr:row>
      <xdr:rowOff>378460</xdr:rowOff>
    </xdr:to>
    <xdr:sp macro="" textlink="">
      <xdr:nvSpPr>
        <xdr:cNvPr id="18" name="凡例7">
          <a:extLst>
            <a:ext uri="{FF2B5EF4-FFF2-40B4-BE49-F238E27FC236}">
              <a16:creationId xmlns:a16="http://schemas.microsoft.com/office/drawing/2014/main" id="{00000000-0008-0000-0900-000012000000}"/>
            </a:ext>
          </a:extLst>
        </xdr:cNvPr>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9" name="凡例9">
          <a:extLst>
            <a:ext uri="{FF2B5EF4-FFF2-40B4-BE49-F238E27FC236}">
              <a16:creationId xmlns:a16="http://schemas.microsoft.com/office/drawing/2014/main" id="{00000000-0008-0000-0900-000013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20" name="凡例10">
          <a:extLst>
            <a:ext uri="{FF2B5EF4-FFF2-40B4-BE49-F238E27FC236}">
              <a16:creationId xmlns:a16="http://schemas.microsoft.com/office/drawing/2014/main" id="{00000000-0008-0000-0900-000014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実質公債費比率は、昨年度と比較すると0.6ポイント減の△2.3</a:t>
          </a:r>
          <a:r>
            <a:rPr kumimoji="1" lang="en-US" altLang="ja-JP" sz="1100" b="0" i="0" baseline="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本町は過疎債や旧合併特例事業債等、普通交付税に措置される基準財政需要額への公債費算入率の高い地方債に限定した借入に努めていることと、平成</a:t>
          </a:r>
          <a:r>
            <a:rPr kumimoji="1" lang="en-US" altLang="ja-JP" sz="1100" b="0" i="0" baseline="0">
              <a:solidFill>
                <a:schemeClr val="dk1"/>
              </a:solidFill>
              <a:effectLst/>
              <a:latin typeface="+mn-lt"/>
              <a:ea typeface="+mn-ea"/>
              <a:cs typeface="+mn-cs"/>
            </a:rPr>
            <a:t>19</a:t>
          </a:r>
          <a:r>
            <a:rPr kumimoji="1" lang="ja-JP" altLang="ja-JP" sz="1100" b="0" i="0" baseline="0">
              <a:solidFill>
                <a:schemeClr val="dk1"/>
              </a:solidFill>
              <a:effectLst/>
              <a:latin typeface="+mn-lt"/>
              <a:ea typeface="+mn-ea"/>
              <a:cs typeface="+mn-cs"/>
            </a:rPr>
            <a:t>年度から実施している補償金免除繰上償還や銀行等民間資金の繰上償還を積極的に実施し健全な状態を維持している。</a:t>
          </a:r>
          <a:endParaRPr lang="ja-JP" altLang="ja-JP" sz="1400">
            <a:effectLst/>
          </a:endParaRPr>
        </a:p>
        <a:p>
          <a:r>
            <a:rPr kumimoji="1" lang="ja-JP" altLang="ja-JP" sz="1100" b="0" i="0" baseline="0">
              <a:solidFill>
                <a:schemeClr val="dk1"/>
              </a:solidFill>
              <a:effectLst/>
              <a:latin typeface="+mn-lt"/>
              <a:ea typeface="+mn-ea"/>
              <a:cs typeface="+mn-cs"/>
            </a:rPr>
            <a:t>　実質公債費比率の上昇を抑制するために、今後も金利の高い地方債の繰上償還をしていく計画であり、後年度を見据えた健全な財政運営に取り組んでいく。</a:t>
          </a:r>
          <a:endParaRPr kumimoji="1" lang="ja-JP" altLang="en-US" sz="1400">
            <a:latin typeface="ＭＳ ゴシック"/>
            <a:ea typeface="ＭＳ ゴシック"/>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226695</xdr:colOff>
      <xdr:row>59</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56</xdr:row>
      <xdr:rowOff>0</xdr:rowOff>
    </xdr:from>
    <xdr:to>
      <xdr:col>16</xdr:col>
      <xdr:colOff>115570</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219710</xdr:rowOff>
    </xdr:from>
    <xdr:to>
      <xdr:col>20</xdr:col>
      <xdr:colOff>125095</xdr:colOff>
      <xdr:row>59</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これまで普通交付税の公債費算入率が高い地方債に限定した借入に努め、補償金免除繰上償還や銀行等民間資金の繰上償還を積極的に行った結果、実質公債費比率が低く抑えられているため、満期一括償還地方債の借入は行っていない。</a:t>
          </a:r>
          <a:endParaRPr lang="ja-JP" altLang="ja-JP" sz="1000">
            <a:effectLst/>
          </a:endParaRPr>
        </a:p>
        <a:p>
          <a:endParaRPr kumimoji="1" lang="ja-JP" altLang="en-US" sz="1000">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将来負担比率は健全な状態にあり、類似団体内順位も</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位となっている。昨年度と比較すると充当可能基金の額が増加し、旧合併特例事業債の繰上償還を行ったことにより改善しており、将来負担比率の分子となる額はマイナス値を維持している。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a:t>
          </a:r>
          <a:r>
            <a:rPr kumimoji="1" lang="ja-JP" altLang="en-US" sz="1100" b="0" i="0" baseline="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公債費が増加していく見込みとなっているため、比率の上昇を抑えるためにも、引き続き地方債の新規発行抑制と繰上償還、また普通交付税に措置される基準財政需要額への公債費算入率の高い地方債に限定した借入れを実施するなど健全な財政運営に努める。</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高知県仁淀川町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財政調整基金181百万円を積立、41百万円を取り崩しにより140百万増額となった。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減債基金15百万円、その他特目基金63百万を取り崩した。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運用益（定期預金利息・国債利回り）を各基金に積立てた。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基金全体では61百万円増額となった。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学校再編事業に伴う周辺施設整備に備えて「施設等整備基金」を重点的に積み立てを行う予定である。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ja-JP" sz="1300">
              <a:solidFill>
                <a:schemeClr val="dk1"/>
              </a:solidFill>
              <a:effectLst/>
              <a:latin typeface="ＭＳ ゴシック"/>
              <a:ea typeface="ＭＳ ゴシック"/>
              <a:cs typeface="+mn-cs"/>
            </a:rPr>
            <a:t>合併振興基金：町民の連携強化及び地域振興を図る事業に要する経費。</a:t>
          </a:r>
          <a:endParaRPr lang="ja-JP" altLang="ja-JP" sz="1300">
            <a:effectLst/>
            <a:latin typeface="ＭＳ ゴシック"/>
            <a:ea typeface="ＭＳ ゴシック"/>
          </a:endParaRPr>
        </a:p>
        <a:p>
          <a:r>
            <a:rPr kumimoji="1" lang="ja-JP" altLang="en-US" sz="1300">
              <a:solidFill>
                <a:schemeClr val="dk1"/>
              </a:solidFill>
              <a:effectLst/>
              <a:latin typeface="ＭＳ ゴシック"/>
              <a:ea typeface="ＭＳ ゴシック"/>
              <a:cs typeface="+mn-cs"/>
            </a:rPr>
            <a:t>　</a:t>
          </a:r>
          <a:r>
            <a:rPr kumimoji="1" lang="ja-JP" altLang="ja-JP" sz="1300">
              <a:solidFill>
                <a:schemeClr val="dk1"/>
              </a:solidFill>
              <a:effectLst/>
              <a:latin typeface="ＭＳ ゴシック"/>
              <a:ea typeface="ＭＳ ゴシック"/>
              <a:cs typeface="+mn-cs"/>
            </a:rPr>
            <a:t>施設等整備基金：町の施設等の整備に要する経費。</a:t>
          </a:r>
          <a:endParaRPr lang="ja-JP" altLang="ja-JP" sz="1300">
            <a:effectLst/>
            <a:latin typeface="ＭＳ ゴシック"/>
            <a:ea typeface="ＭＳ ゴシック"/>
          </a:endParaRPr>
        </a:p>
        <a:p>
          <a:r>
            <a:rPr kumimoji="1" lang="ja-JP" altLang="en-US" sz="1300">
              <a:solidFill>
                <a:schemeClr val="dk1"/>
              </a:solidFill>
              <a:effectLst/>
              <a:latin typeface="ＭＳ ゴシック"/>
              <a:ea typeface="ＭＳ ゴシック"/>
              <a:cs typeface="+mn-cs"/>
            </a:rPr>
            <a:t>　</a:t>
          </a:r>
          <a:r>
            <a:rPr kumimoji="1" lang="ja-JP" altLang="ja-JP" sz="1300">
              <a:solidFill>
                <a:schemeClr val="dk1"/>
              </a:solidFill>
              <a:effectLst/>
              <a:latin typeface="ＭＳ ゴシック"/>
              <a:ea typeface="ＭＳ ゴシック"/>
              <a:cs typeface="+mn-cs"/>
            </a:rPr>
            <a:t>福祉基金：長寿社会に対応した福祉の向上を図る経費</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農林業基金：25百万円事業に充当減。</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森林環境譲与税基金：114百万円積立、135百万円事業に充当減。</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合併振興基金：</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百万円積立、46百万円事業に充当減。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小中学校再編に伴う周辺施設整備および老朽化した公共施設の整備事業に対して「施設等整備基金」を重点的に活用していく。その他特目基金もニーズに応じた金額を確保していく。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決算剰余金180百万円と運用益百万円、財源調整41百万円取り崩しにより140百万円</a:t>
          </a:r>
          <a:r>
            <a:rPr kumimoji="1" lang="ja-JP" altLang="en-US" sz="1300">
              <a:solidFill>
                <a:schemeClr val="tx1"/>
              </a:solidFill>
              <a:effectLst/>
              <a:latin typeface="ＭＳ ゴシック"/>
              <a:ea typeface="ＭＳ ゴシック"/>
              <a:cs typeface="+mn-cs"/>
            </a:rPr>
            <a:t>増</a:t>
          </a:r>
          <a:r>
            <a:rPr kumimoji="1" lang="ja-JP" altLang="en-US" sz="1300">
              <a:solidFill>
                <a:schemeClr val="dk1"/>
              </a:solidFill>
              <a:effectLst/>
              <a:latin typeface="ＭＳ ゴシック"/>
              <a:ea typeface="ＭＳ ゴシック"/>
              <a:cs typeface="+mn-cs"/>
            </a:rPr>
            <a:t>。</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大規模災害など不測の事態に備えるため「減債基金」と合わせて総予算の</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割程度確保していく。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運用益3百万円と臨時財政対策債償還基金分21百万円を積立て39百万円取り崩しにより15百万円減。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大規模災害など不測の事態に備えるため「財政調整基金」と合わせて総予算の</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割程度確保していく。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57150</xdr:colOff>
      <xdr:row>60</xdr:row>
      <xdr:rowOff>119380</xdr:rowOff>
    </xdr:to>
    <xdr:graphicFrame macro="">
      <xdr:nvGraphicFramePr>
        <xdr:cNvPr id="2" name="グラフ1">
          <a:extLst>
            <a:ext uri="{FF2B5EF4-FFF2-40B4-BE49-F238E27FC236}">
              <a16:creationId xmlns:a16="http://schemas.microsoft.com/office/drawing/2014/main" id="{460F6104-DC23-4E48-87F0-369BB9008C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125730</xdr:colOff>
      <xdr:row>82</xdr:row>
      <xdr:rowOff>138430</xdr:rowOff>
    </xdr:to>
    <xdr:graphicFrame macro="">
      <xdr:nvGraphicFramePr>
        <xdr:cNvPr id="3" name="グラフ2">
          <a:extLst>
            <a:ext uri="{FF2B5EF4-FFF2-40B4-BE49-F238E27FC236}">
              <a16:creationId xmlns:a16="http://schemas.microsoft.com/office/drawing/2014/main" id="{B35BB1AB-021F-405E-A2F4-99C851DEE3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E39A900-07E3-472C-8AE2-9346EB829E52}"/>
            </a:ext>
          </a:extLst>
        </xdr:cNvPr>
        <xdr:cNvSpPr/>
      </xdr:nvSpPr>
      <xdr:spPr>
        <a:xfrm>
          <a:off x="13058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58E85A16-B68F-4506-806F-EE2A9FDDD190}"/>
            </a:ext>
          </a:extLst>
        </xdr:cNvPr>
        <xdr:cNvSpPr/>
      </xdr:nvSpPr>
      <xdr:spPr>
        <a:xfrm>
          <a:off x="14582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2D80B2CC-D95B-4BF5-974B-585F511C9825}"/>
            </a:ext>
          </a:extLst>
        </xdr:cNvPr>
        <xdr:cNvSpPr/>
      </xdr:nvSpPr>
      <xdr:spPr>
        <a:xfrm>
          <a:off x="16106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60532292-80D0-418D-8AA2-60EA6657BAA0}"/>
            </a:ext>
          </a:extLst>
        </xdr:cNvPr>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CB698522-2184-48C7-B2B4-6E626D9BE667}"/>
            </a:ext>
          </a:extLst>
        </xdr:cNvPr>
        <xdr:cNvSpPr/>
      </xdr:nvSpPr>
      <xdr:spPr>
        <a:xfrm>
          <a:off x="19154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F6018FA5-35A2-40FE-91C0-19F476730066}"/>
            </a:ext>
          </a:extLst>
        </xdr:cNvPr>
        <xdr:cNvSpPr/>
      </xdr:nvSpPr>
      <xdr:spPr>
        <a:xfrm>
          <a:off x="13058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DB26D2AC-BB70-4CCE-979B-A072B3E30744}"/>
            </a:ext>
          </a:extLst>
        </xdr:cNvPr>
        <xdr:cNvSpPr/>
      </xdr:nvSpPr>
      <xdr:spPr>
        <a:xfrm>
          <a:off x="14582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15F5AF62-7CD8-4458-8973-70C8C0D21776}"/>
            </a:ext>
          </a:extLst>
        </xdr:cNvPr>
        <xdr:cNvSpPr/>
      </xdr:nvSpPr>
      <xdr:spPr>
        <a:xfrm>
          <a:off x="16106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A1723E23-772D-41B2-B5DB-08D58D8C6268}"/>
            </a:ext>
          </a:extLst>
        </xdr:cNvPr>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A483E368-04A3-468E-9134-CE660F8545BC}"/>
            </a:ext>
          </a:extLst>
        </xdr:cNvPr>
        <xdr:cNvSpPr/>
      </xdr:nvSpPr>
      <xdr:spPr>
        <a:xfrm>
          <a:off x="19154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0</xdr:col>
      <xdr:colOff>355600</xdr:colOff>
      <xdr:row>0</xdr:row>
      <xdr:rowOff>64135</xdr:rowOff>
    </xdr:from>
    <xdr:to>
      <xdr:col>66</xdr:col>
      <xdr:colOff>187325</xdr:colOff>
      <xdr:row>1</xdr:row>
      <xdr:rowOff>156210</xdr:rowOff>
    </xdr:to>
    <xdr:sp macro="" textlink="">
      <xdr:nvSpPr>
        <xdr:cNvPr id="14" name="正方形/長方形 13">
          <a:extLst>
            <a:ext uri="{FF2B5EF4-FFF2-40B4-BE49-F238E27FC236}">
              <a16:creationId xmlns:a16="http://schemas.microsoft.com/office/drawing/2014/main" id="{AE09AD21-4DF6-4096-9D50-EFC7190D4A55}"/>
            </a:ext>
          </a:extLst>
        </xdr:cNvPr>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dr:col>87</xdr:col>
      <xdr:colOff>161925</xdr:colOff>
      <xdr:row>0</xdr:row>
      <xdr:rowOff>189230</xdr:rowOff>
    </xdr:from>
    <xdr:to>
      <xdr:col>107</xdr:col>
      <xdr:colOff>282575</xdr:colOff>
      <xdr:row>1</xdr:row>
      <xdr:rowOff>207010</xdr:rowOff>
    </xdr:to>
    <xdr:sp macro="" textlink="">
      <xdr:nvSpPr>
        <xdr:cNvPr id="15" name="正方形/長方形 14">
          <a:extLst>
            <a:ext uri="{FF2B5EF4-FFF2-40B4-BE49-F238E27FC236}">
              <a16:creationId xmlns:a16="http://schemas.microsoft.com/office/drawing/2014/main" id="{60F57AE6-D59B-4C4B-9511-35FE4FF7A947}"/>
            </a:ext>
          </a:extLst>
        </xdr:cNvPr>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215265</xdr:rowOff>
    </xdr:from>
    <xdr:to>
      <xdr:col>107</xdr:col>
      <xdr:colOff>263525</xdr:colOff>
      <xdr:row>1</xdr:row>
      <xdr:rowOff>181610</xdr:rowOff>
    </xdr:to>
    <xdr:sp macro="" textlink="">
      <xdr:nvSpPr>
        <xdr:cNvPr id="16" name="正方形/長方形 15">
          <a:extLst>
            <a:ext uri="{FF2B5EF4-FFF2-40B4-BE49-F238E27FC236}">
              <a16:creationId xmlns:a16="http://schemas.microsoft.com/office/drawing/2014/main" id="{AD9A169A-4A51-47B9-8423-410123AC23F2}"/>
            </a:ext>
          </a:extLst>
        </xdr:cNvPr>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240665</xdr:rowOff>
    </xdr:from>
    <xdr:to>
      <xdr:col>107</xdr:col>
      <xdr:colOff>231775</xdr:colOff>
      <xdr:row>1</xdr:row>
      <xdr:rowOff>143510</xdr:rowOff>
    </xdr:to>
    <xdr:sp macro="" textlink="">
      <xdr:nvSpPr>
        <xdr:cNvPr id="17" name="正方形/長方形 16">
          <a:extLst>
            <a:ext uri="{FF2B5EF4-FFF2-40B4-BE49-F238E27FC236}">
              <a16:creationId xmlns:a16="http://schemas.microsoft.com/office/drawing/2014/main" id="{A99BCECD-807D-4282-A5D7-6B01555AE410}"/>
            </a:ext>
          </a:extLst>
        </xdr:cNvPr>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73</xdr:col>
      <xdr:colOff>34925</xdr:colOff>
      <xdr:row>0</xdr:row>
      <xdr:rowOff>189230</xdr:rowOff>
    </xdr:from>
    <xdr:to>
      <xdr:col>87</xdr:col>
      <xdr:colOff>28575</xdr:colOff>
      <xdr:row>1</xdr:row>
      <xdr:rowOff>207010</xdr:rowOff>
    </xdr:to>
    <xdr:sp macro="" textlink="">
      <xdr:nvSpPr>
        <xdr:cNvPr id="18" name="正方形/長方形 17">
          <a:extLst>
            <a:ext uri="{FF2B5EF4-FFF2-40B4-BE49-F238E27FC236}">
              <a16:creationId xmlns:a16="http://schemas.microsoft.com/office/drawing/2014/main" id="{29849449-DB2C-4A26-A2FE-A2BADC13E18C}"/>
            </a:ext>
          </a:extLst>
        </xdr:cNvPr>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215265</xdr:rowOff>
    </xdr:from>
    <xdr:to>
      <xdr:col>87</xdr:col>
      <xdr:colOff>9525</xdr:colOff>
      <xdr:row>1</xdr:row>
      <xdr:rowOff>181610</xdr:rowOff>
    </xdr:to>
    <xdr:sp macro="" textlink="">
      <xdr:nvSpPr>
        <xdr:cNvPr id="19" name="正方形/長方形 18">
          <a:extLst>
            <a:ext uri="{FF2B5EF4-FFF2-40B4-BE49-F238E27FC236}">
              <a16:creationId xmlns:a16="http://schemas.microsoft.com/office/drawing/2014/main" id="{E86FFE36-B949-4FA9-B1F7-7B08C010A994}"/>
            </a:ext>
          </a:extLst>
        </xdr:cNvPr>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240665</xdr:rowOff>
    </xdr:from>
    <xdr:to>
      <xdr:col>86</xdr:col>
      <xdr:colOff>168275</xdr:colOff>
      <xdr:row>1</xdr:row>
      <xdr:rowOff>156210</xdr:rowOff>
    </xdr:to>
    <xdr:sp macro="" textlink="">
      <xdr:nvSpPr>
        <xdr:cNvPr id="20" name="正方形/長方形 19">
          <a:extLst>
            <a:ext uri="{FF2B5EF4-FFF2-40B4-BE49-F238E27FC236}">
              <a16:creationId xmlns:a16="http://schemas.microsoft.com/office/drawing/2014/main" id="{402701B9-6540-4B2F-A794-83EAFBF086AC}"/>
            </a:ext>
          </a:extLst>
        </xdr:cNvPr>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482600</xdr:colOff>
      <xdr:row>2</xdr:row>
      <xdr:rowOff>22860</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7E35D5D7-E831-4A39-84D9-63EB50F23C23}"/>
            </a:ext>
          </a:extLst>
        </xdr:cNvPr>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54610</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9D3542BB-A862-41BE-9453-B104F27B300B}"/>
            </a:ext>
          </a:extLst>
        </xdr:cNvPr>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8</xdr:col>
      <xdr:colOff>123825</xdr:colOff>
      <xdr:row>2</xdr:row>
      <xdr:rowOff>54610</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9F0120F9-F456-4EE0-821F-4843B6F3A8EB}"/>
            </a:ext>
          </a:extLst>
        </xdr:cNvPr>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15</xdr:col>
      <xdr:colOff>123825</xdr:colOff>
      <xdr:row>2</xdr:row>
      <xdr:rowOff>54610</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7C80685C-387A-4B56-A4C5-2F746D3827CA}"/>
            </a:ext>
          </a:extLst>
        </xdr:cNvPr>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23</xdr:col>
      <xdr:colOff>123825</xdr:colOff>
      <xdr:row>2</xdr:row>
      <xdr:rowOff>73660</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50AD8856-459E-4DE9-9E20-2DF6974C48B9}"/>
            </a:ext>
          </a:extLst>
        </xdr:cNvPr>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60325</xdr:colOff>
      <xdr:row>2</xdr:row>
      <xdr:rowOff>73660</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B637BB95-273D-4FD8-A726-C79C54A63654}"/>
            </a:ext>
          </a:extLst>
        </xdr:cNvPr>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41</xdr:col>
      <xdr:colOff>60325</xdr:colOff>
      <xdr:row>2</xdr:row>
      <xdr:rowOff>86360</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E0A7B8AF-84B0-4E79-9414-21FA49BE57E6}"/>
            </a:ext>
          </a:extLst>
        </xdr:cNvPr>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6AAE083D-6DC6-498C-BCF7-F42B83AC038D}"/>
            </a:ext>
          </a:extLst>
        </xdr:cNvPr>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0F308497-AB73-4AFF-BD1D-9EA77B1AC972}"/>
            </a:ext>
          </a:extLst>
        </xdr:cNvPr>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56</xdr:col>
      <xdr:colOff>111125</xdr:colOff>
      <xdr:row>2</xdr:row>
      <xdr:rowOff>22860</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5AD5A91D-D0C8-4BAB-82B3-FF86B1107E93}"/>
            </a:ext>
          </a:extLst>
        </xdr:cNvPr>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86360</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26B11589-5571-4CCD-B88E-93C083AF4131}"/>
            </a:ext>
          </a:extLst>
        </xdr:cNvPr>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57</xdr:col>
      <xdr:colOff>180975</xdr:colOff>
      <xdr:row>3</xdr:row>
      <xdr:rowOff>29210</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641D6C43-E7DA-4BC6-847B-F2FB10E8C526}"/>
            </a:ext>
          </a:extLst>
        </xdr:cNvPr>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57</xdr:col>
      <xdr:colOff>180975</xdr:colOff>
      <xdr:row>5</xdr:row>
      <xdr:rowOff>29210</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CA31EC16-C492-4FB3-9AC9-D32E044EC109}"/>
            </a:ext>
          </a:extLst>
        </xdr:cNvPr>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57</xdr:col>
      <xdr:colOff>3175</xdr:colOff>
      <xdr:row>2</xdr:row>
      <xdr:rowOff>175260</xdr:rowOff>
    </xdr:from>
    <xdr:to>
      <xdr:col>58</xdr:col>
      <xdr:colOff>22225</xdr:colOff>
      <xdr:row>2</xdr:row>
      <xdr:rowOff>175260</xdr:rowOff>
    </xdr:to>
    <xdr:cxnSp macro="">
      <xdr:nvCxnSpPr>
        <xdr:cNvPr id="34" name="直線コネクタ 33">
          <a:extLst>
            <a:ext uri="{FF2B5EF4-FFF2-40B4-BE49-F238E27FC236}">
              <a16:creationId xmlns:a16="http://schemas.microsoft.com/office/drawing/2014/main" id="{77E1D11F-FFE4-456D-9DBD-AFE6BEFC2CF4}"/>
            </a:ext>
          </a:extLst>
        </xdr:cNvPr>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137160</xdr:rowOff>
    </xdr:from>
    <xdr:to>
      <xdr:col>57</xdr:col>
      <xdr:colOff>158750</xdr:colOff>
      <xdr:row>2</xdr:row>
      <xdr:rowOff>238760</xdr:rowOff>
    </xdr:to>
    <xdr:sp macro="" textlink="">
      <xdr:nvSpPr>
        <xdr:cNvPr id="35" name="楕円 34">
          <a:extLst>
            <a:ext uri="{FF2B5EF4-FFF2-40B4-BE49-F238E27FC236}">
              <a16:creationId xmlns:a16="http://schemas.microsoft.com/office/drawing/2014/main" id="{0D9EFA38-AC64-47C2-BB0C-229E3D63EF42}"/>
            </a:ext>
          </a:extLst>
        </xdr:cNvPr>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A1E8729B-FD0E-4DCB-BE29-4473DA332C6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29210</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D2691D9D-2D95-4528-AC7B-7B7E99185D6C}"/>
            </a:ext>
          </a:extLst>
        </xdr:cNvPr>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29210</xdr:rowOff>
    </xdr:from>
    <xdr:to>
      <xdr:col>58</xdr:col>
      <xdr:colOff>3175</xdr:colOff>
      <xdr:row>5</xdr:row>
      <xdr:rowOff>29210</xdr:rowOff>
    </xdr:to>
    <xdr:cxnSp macro="">
      <xdr:nvCxnSpPr>
        <xdr:cNvPr id="38" name="直線コネクタ 37">
          <a:extLst>
            <a:ext uri="{FF2B5EF4-FFF2-40B4-BE49-F238E27FC236}">
              <a16:creationId xmlns:a16="http://schemas.microsoft.com/office/drawing/2014/main" id="{D9F4AD21-FCB5-46CF-8807-21D18822F3F4}"/>
            </a:ext>
          </a:extLst>
        </xdr:cNvPr>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162D1AC5-9106-465A-A2D0-96C0BF19918F}"/>
            </a:ext>
          </a:extLst>
        </xdr:cNvPr>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51E5B2A1-7CD2-4129-8DFE-69F87BF7389C}"/>
            </a:ext>
          </a:extLst>
        </xdr:cNvPr>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350" cy="259080"/>
    <xdr:sp macro="" textlink="">
      <xdr:nvSpPr>
        <xdr:cNvPr id="41" name="テキスト ボックス 40">
          <a:extLst>
            <a:ext uri="{FF2B5EF4-FFF2-40B4-BE49-F238E27FC236}">
              <a16:creationId xmlns:a16="http://schemas.microsoft.com/office/drawing/2014/main" id="{68E05928-9714-45F8-8EE6-520A321C9079}"/>
            </a:ext>
          </a:extLst>
        </xdr:cNvPr>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470" cy="259080"/>
    <xdr:sp macro="" textlink="">
      <xdr:nvSpPr>
        <xdr:cNvPr id="42" name="テキスト ボックス 41">
          <a:extLst>
            <a:ext uri="{FF2B5EF4-FFF2-40B4-BE49-F238E27FC236}">
              <a16:creationId xmlns:a16="http://schemas.microsoft.com/office/drawing/2014/main" id="{B2E1FF3F-C0E7-4003-8A8B-74D763399D8A}"/>
            </a:ext>
          </a:extLst>
        </xdr:cNvPr>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0</xdr:col>
      <xdr:colOff>419100</xdr:colOff>
      <xdr:row>15</xdr:row>
      <xdr:rowOff>3175</xdr:rowOff>
    </xdr:from>
    <xdr:ext cx="8231505" cy="259080"/>
    <xdr:sp macro="" textlink="">
      <xdr:nvSpPr>
        <xdr:cNvPr id="43" name="テキスト ボックス 42">
          <a:extLst>
            <a:ext uri="{FF2B5EF4-FFF2-40B4-BE49-F238E27FC236}">
              <a16:creationId xmlns:a16="http://schemas.microsoft.com/office/drawing/2014/main" id="{7222D0AD-A8DB-4FED-88DA-7F6F85C17204}"/>
            </a:ext>
          </a:extLst>
        </xdr:cNvPr>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570" cy="259080"/>
    <xdr:sp macro="" textlink="">
      <xdr:nvSpPr>
        <xdr:cNvPr id="44" name="テキスト ボックス 43">
          <a:extLst>
            <a:ext uri="{FF2B5EF4-FFF2-40B4-BE49-F238E27FC236}">
              <a16:creationId xmlns:a16="http://schemas.microsoft.com/office/drawing/2014/main" id="{138FB54B-BE5D-431F-8A5F-EB17FBB6C171}"/>
            </a:ext>
          </a:extLst>
        </xdr:cNvPr>
        <xdr:cNvSpPr txBox="1"/>
      </xdr:nvSpPr>
      <xdr:spPr>
        <a:xfrm>
          <a:off x="419100" y="3492500"/>
          <a:ext cx="4433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oneCellAnchor>
    <xdr:from>
      <xdr:col>0</xdr:col>
      <xdr:colOff>419100</xdr:colOff>
      <xdr:row>17</xdr:row>
      <xdr:rowOff>143510</xdr:rowOff>
    </xdr:from>
    <xdr:ext cx="184785" cy="257810"/>
    <xdr:sp macro="" textlink="">
      <xdr:nvSpPr>
        <xdr:cNvPr id="45" name="テキスト ボックス 44">
          <a:extLst>
            <a:ext uri="{FF2B5EF4-FFF2-40B4-BE49-F238E27FC236}">
              <a16:creationId xmlns:a16="http://schemas.microsoft.com/office/drawing/2014/main" id="{6B357F19-117D-4C96-9AD1-506E46C4DEA2}"/>
            </a:ext>
          </a:extLst>
        </xdr:cNvPr>
        <xdr:cNvSpPr txBox="1"/>
      </xdr:nvSpPr>
      <xdr:spPr>
        <a:xfrm>
          <a:off x="419100" y="3734435"/>
          <a:ext cx="1847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5</xdr:col>
      <xdr:colOff>22225</xdr:colOff>
      <xdr:row>20</xdr:row>
      <xdr:rowOff>149225</xdr:rowOff>
    </xdr:from>
    <xdr:to>
      <xdr:col>27</xdr:col>
      <xdr:colOff>73025</xdr:colOff>
      <xdr:row>22</xdr:row>
      <xdr:rowOff>29210</xdr:rowOff>
    </xdr:to>
    <xdr:sp macro="" textlink="">
      <xdr:nvSpPr>
        <xdr:cNvPr id="46" name="正方形/長方形 45">
          <a:extLst>
            <a:ext uri="{FF2B5EF4-FFF2-40B4-BE49-F238E27FC236}">
              <a16:creationId xmlns:a16="http://schemas.microsoft.com/office/drawing/2014/main" id="{AE03EF35-0790-48EC-8983-B2104B1C4749}"/>
            </a:ext>
          </a:extLst>
        </xdr:cNvPr>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8</xdr:col>
      <xdr:colOff>167005</xdr:colOff>
      <xdr:row>22</xdr:row>
      <xdr:rowOff>81280</xdr:rowOff>
    </xdr:from>
    <xdr:to>
      <xdr:col>18</xdr:col>
      <xdr:colOff>4445</xdr:colOff>
      <xdr:row>24</xdr:row>
      <xdr:rowOff>13970</xdr:rowOff>
    </xdr:to>
    <xdr:sp macro="" textlink="">
      <xdr:nvSpPr>
        <xdr:cNvPr id="47" name="正方形/長方形 46">
          <a:extLst>
            <a:ext uri="{FF2B5EF4-FFF2-40B4-BE49-F238E27FC236}">
              <a16:creationId xmlns:a16="http://schemas.microsoft.com/office/drawing/2014/main" id="{0E988BB2-FD99-44FF-AF2C-5554816F80E0}"/>
            </a:ext>
          </a:extLst>
        </xdr:cNvPr>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dr:col>18</xdr:col>
      <xdr:colOff>102870</xdr:colOff>
      <xdr:row>22</xdr:row>
      <xdr:rowOff>64770</xdr:rowOff>
    </xdr:from>
    <xdr:to>
      <xdr:col>23</xdr:col>
      <xdr:colOff>5080</xdr:colOff>
      <xdr:row>24</xdr:row>
      <xdr:rowOff>30480</xdr:rowOff>
    </xdr:to>
    <xdr:sp macro="" textlink="">
      <xdr:nvSpPr>
        <xdr:cNvPr id="48" name="正方形/長方形 47">
          <a:extLst>
            <a:ext uri="{FF2B5EF4-FFF2-40B4-BE49-F238E27FC236}">
              <a16:creationId xmlns:a16="http://schemas.microsoft.com/office/drawing/2014/main" id="{F9A012C3-EB49-4AF1-9439-F34B9D7CD4F8}"/>
            </a:ext>
          </a:extLst>
        </xdr:cNvPr>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[ 73.3</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dr:col>27</xdr:col>
      <xdr:colOff>22225</xdr:colOff>
      <xdr:row>21</xdr:row>
      <xdr:rowOff>57785</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00F2BDC7-9C38-4206-8C28-EFAF772E8CE5}"/>
            </a:ext>
          </a:extLst>
        </xdr:cNvPr>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27</xdr:col>
      <xdr:colOff>22225</xdr:colOff>
      <xdr:row>22</xdr:row>
      <xdr:rowOff>29210</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F46E313C-B677-4141-8DAB-6D4A3C154C23}"/>
            </a:ext>
          </a:extLst>
        </xdr:cNvPr>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35/44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22225</xdr:colOff>
      <xdr:row>21</xdr:row>
      <xdr:rowOff>57785</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05ACE98A-97FB-46BB-B798-E3E3F3849873}"/>
            </a:ext>
          </a:extLst>
        </xdr:cNvPr>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22225</xdr:colOff>
      <xdr:row>22</xdr:row>
      <xdr:rowOff>29210</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315D3AB7-26D7-4BD2-B34F-69F1F9354858}"/>
            </a:ext>
          </a:extLst>
        </xdr:cNvPr>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149225</xdr:colOff>
      <xdr:row>21</xdr:row>
      <xdr:rowOff>57785</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47BF6D1E-678C-442B-A59B-66A4ACD23CD3}"/>
            </a:ext>
          </a:extLst>
        </xdr:cNvPr>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149225</xdr:colOff>
      <xdr:row>22</xdr:row>
      <xdr:rowOff>29210</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B8477408-DE03-42E6-B1A4-CBAD860161E0}"/>
            </a:ext>
          </a:extLst>
        </xdr:cNvPr>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64.7</a:t>
          </a:r>
          <a:endParaRPr kumimoji="1" lang="ja-JP" altLang="en-US" sz="1200" b="1" i="1">
            <a:solidFill>
              <a:srgbClr val="4080FF"/>
            </a:solidFill>
            <a:latin typeface="ＭＳ Ｐゴシック"/>
            <a:ea typeface="ＭＳ Ｐゴシック"/>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DA8F9BE1-321F-4274-BDA9-C02FEE6B26C0}"/>
            </a:ext>
          </a:extLst>
        </xdr:cNvPr>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0FE35109-42FD-4611-A00D-7E56BA5178A6}"/>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0B3DE93C-5D98-49B5-8839-5E6C8C37D347}"/>
            </a:ext>
          </a:extLst>
        </xdr:cNvPr>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ECF5F774-17F3-41A1-828E-8D085EDA1D36}"/>
            </a:ext>
          </a:extLst>
        </xdr:cNvPr>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当町では、平成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年度に公共施設等総合管理計画を策定しており、老朽化した施設の集約化・複合化や除却を進めている。</a:t>
          </a:r>
          <a:endParaRPr lang="ja-JP" altLang="ja-JP">
            <a:effectLst/>
          </a:endParaRPr>
        </a:p>
        <a:p>
          <a:r>
            <a:rPr kumimoji="1" lang="ja-JP" altLang="ja-JP" sz="1100">
              <a:solidFill>
                <a:schemeClr val="dk1"/>
              </a:solidFill>
              <a:effectLst/>
              <a:latin typeface="+mn-lt"/>
              <a:ea typeface="+mn-ea"/>
              <a:cs typeface="+mn-cs"/>
            </a:rPr>
            <a:t>　有形固定資産原価償却率は1.4％上昇し、類似団体平均値と比較しても7.5ポイント高い状態にあり、今後とも加速度的に老朽化した公共施設等の除却や更新等を進めていく必要がある。</a:t>
          </a:r>
          <a:endParaRPr lang="ja-JP" altLang="ja-JP">
            <a:effectLst/>
          </a:endParaRPr>
        </a:p>
        <a:p>
          <a:endParaRPr kumimoji="1" lang="ja-JP" altLang="en-US" sz="1100">
            <a:latin typeface="ＭＳ Ｐゴシック"/>
            <a:ea typeface="ＭＳ Ｐゴシック"/>
          </a:endParaRPr>
        </a:p>
      </xdr:txBody>
    </xdr:sp>
    <xdr:clientData/>
  </xdr:twoCellAnchor>
  <xdr:oneCellAnchor>
    <xdr:from>
      <xdr:col>4</xdr:col>
      <xdr:colOff>174625</xdr:colOff>
      <xdr:row>23</xdr:row>
      <xdr:rowOff>47625</xdr:rowOff>
    </xdr:from>
    <xdr:ext cx="349885" cy="225425"/>
    <xdr:sp macro="" textlink="">
      <xdr:nvSpPr>
        <xdr:cNvPr id="59" name="テキスト ボックス 58">
          <a:extLst>
            <a:ext uri="{FF2B5EF4-FFF2-40B4-BE49-F238E27FC236}">
              <a16:creationId xmlns:a16="http://schemas.microsoft.com/office/drawing/2014/main" id="{C1551884-9094-4653-A963-5007360E8DE0}"/>
            </a:ext>
          </a:extLst>
        </xdr:cNvPr>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44625509-E4C8-4970-8D7E-A58A4AAA5CDC}"/>
            </a:ext>
          </a:extLst>
        </xdr:cNvPr>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119380</xdr:colOff>
      <xdr:row>36</xdr:row>
      <xdr:rowOff>74930</xdr:rowOff>
    </xdr:from>
    <xdr:ext cx="409575" cy="224155"/>
    <xdr:sp macro="" textlink="">
      <xdr:nvSpPr>
        <xdr:cNvPr id="61" name="テキスト ボックス 60">
          <a:extLst>
            <a:ext uri="{FF2B5EF4-FFF2-40B4-BE49-F238E27FC236}">
              <a16:creationId xmlns:a16="http://schemas.microsoft.com/office/drawing/2014/main" id="{4A3E00FB-CC33-4F0B-BC4E-1AECAAEFF3FD}"/>
            </a:ext>
          </a:extLst>
        </xdr:cNvPr>
        <xdr:cNvSpPr txBox="1"/>
      </xdr:nvSpPr>
      <xdr:spPr>
        <a:xfrm>
          <a:off x="795655" y="7018655"/>
          <a:ext cx="40957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dr:col>5</xdr:col>
      <xdr:colOff>22225</xdr:colOff>
      <xdr:row>35</xdr:row>
      <xdr:rowOff>31115</xdr:rowOff>
    </xdr:from>
    <xdr:to>
      <xdr:col>27</xdr:col>
      <xdr:colOff>73025</xdr:colOff>
      <xdr:row>35</xdr:row>
      <xdr:rowOff>31115</xdr:rowOff>
    </xdr:to>
    <xdr:cxnSp macro="">
      <xdr:nvCxnSpPr>
        <xdr:cNvPr id="62" name="直線コネクタ 61">
          <a:extLst>
            <a:ext uri="{FF2B5EF4-FFF2-40B4-BE49-F238E27FC236}">
              <a16:creationId xmlns:a16="http://schemas.microsoft.com/office/drawing/2014/main" id="{2426F1EF-F6D0-4E08-BBE1-0FD7AC0EAFC3}"/>
            </a:ext>
          </a:extLst>
        </xdr:cNvPr>
        <xdr:cNvCxnSpPr/>
      </xdr:nvCxnSpPr>
      <xdr:spPr>
        <a:xfrm>
          <a:off x="1270000" y="680339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34</xdr:row>
      <xdr:rowOff>109220</xdr:rowOff>
    </xdr:from>
    <xdr:ext cx="358140" cy="224155"/>
    <xdr:sp macro="" textlink="">
      <xdr:nvSpPr>
        <xdr:cNvPr id="63" name="テキスト ボックス 62">
          <a:extLst>
            <a:ext uri="{FF2B5EF4-FFF2-40B4-BE49-F238E27FC236}">
              <a16:creationId xmlns:a16="http://schemas.microsoft.com/office/drawing/2014/main" id="{B3048E58-F1F7-4AEC-BD6C-F9D908BE6255}"/>
            </a:ext>
          </a:extLst>
        </xdr:cNvPr>
        <xdr:cNvSpPr txBox="1"/>
      </xdr:nvSpPr>
      <xdr:spPr>
        <a:xfrm>
          <a:off x="847090" y="6710045"/>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dr:col>5</xdr:col>
      <xdr:colOff>22225</xdr:colOff>
      <xdr:row>33</xdr:row>
      <xdr:rowOff>66040</xdr:rowOff>
    </xdr:from>
    <xdr:to>
      <xdr:col>27</xdr:col>
      <xdr:colOff>73025</xdr:colOff>
      <xdr:row>33</xdr:row>
      <xdr:rowOff>66040</xdr:rowOff>
    </xdr:to>
    <xdr:cxnSp macro="">
      <xdr:nvCxnSpPr>
        <xdr:cNvPr id="64" name="直線コネクタ 63">
          <a:extLst>
            <a:ext uri="{FF2B5EF4-FFF2-40B4-BE49-F238E27FC236}">
              <a16:creationId xmlns:a16="http://schemas.microsoft.com/office/drawing/2014/main" id="{9EB1BD8B-5C91-4900-B58E-C35C1C0E51FA}"/>
            </a:ext>
          </a:extLst>
        </xdr:cNvPr>
        <xdr:cNvCxnSpPr/>
      </xdr:nvCxnSpPr>
      <xdr:spPr>
        <a:xfrm>
          <a:off x="1270000" y="649541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32</xdr:row>
      <xdr:rowOff>143510</xdr:rowOff>
    </xdr:from>
    <xdr:ext cx="358140" cy="224155"/>
    <xdr:sp macro="" textlink="">
      <xdr:nvSpPr>
        <xdr:cNvPr id="65" name="テキスト ボックス 64">
          <a:extLst>
            <a:ext uri="{FF2B5EF4-FFF2-40B4-BE49-F238E27FC236}">
              <a16:creationId xmlns:a16="http://schemas.microsoft.com/office/drawing/2014/main" id="{AFCF1B36-AA63-4921-89D1-01EA6269F73A}"/>
            </a:ext>
          </a:extLst>
        </xdr:cNvPr>
        <xdr:cNvSpPr txBox="1"/>
      </xdr:nvSpPr>
      <xdr:spPr>
        <a:xfrm>
          <a:off x="847090" y="6401435"/>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dr:col>5</xdr:col>
      <xdr:colOff>22225</xdr:colOff>
      <xdr:row>31</xdr:row>
      <xdr:rowOff>100330</xdr:rowOff>
    </xdr:from>
    <xdr:to>
      <xdr:col>27</xdr:col>
      <xdr:colOff>73025</xdr:colOff>
      <xdr:row>31</xdr:row>
      <xdr:rowOff>100330</xdr:rowOff>
    </xdr:to>
    <xdr:cxnSp macro="">
      <xdr:nvCxnSpPr>
        <xdr:cNvPr id="66" name="直線コネクタ 65">
          <a:extLst>
            <a:ext uri="{FF2B5EF4-FFF2-40B4-BE49-F238E27FC236}">
              <a16:creationId xmlns:a16="http://schemas.microsoft.com/office/drawing/2014/main" id="{CDC5CCD2-5911-42BA-9AC2-204D4362E8C2}"/>
            </a:ext>
          </a:extLst>
        </xdr:cNvPr>
        <xdr:cNvCxnSpPr/>
      </xdr:nvCxnSpPr>
      <xdr:spPr>
        <a:xfrm>
          <a:off x="1270000" y="618680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31</xdr:row>
      <xdr:rowOff>6350</xdr:rowOff>
    </xdr:from>
    <xdr:ext cx="358140" cy="224155"/>
    <xdr:sp macro="" textlink="">
      <xdr:nvSpPr>
        <xdr:cNvPr id="67" name="テキスト ボックス 66">
          <a:extLst>
            <a:ext uri="{FF2B5EF4-FFF2-40B4-BE49-F238E27FC236}">
              <a16:creationId xmlns:a16="http://schemas.microsoft.com/office/drawing/2014/main" id="{C8F50514-E5E0-4D8B-82BB-6C108C36C3F8}"/>
            </a:ext>
          </a:extLst>
        </xdr:cNvPr>
        <xdr:cNvSpPr txBox="1"/>
      </xdr:nvSpPr>
      <xdr:spPr>
        <a:xfrm>
          <a:off x="847090" y="6092825"/>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dr:col>5</xdr:col>
      <xdr:colOff>22225</xdr:colOff>
      <xdr:row>29</xdr:row>
      <xdr:rowOff>134620</xdr:rowOff>
    </xdr:from>
    <xdr:to>
      <xdr:col>27</xdr:col>
      <xdr:colOff>73025</xdr:colOff>
      <xdr:row>29</xdr:row>
      <xdr:rowOff>134620</xdr:rowOff>
    </xdr:to>
    <xdr:cxnSp macro="">
      <xdr:nvCxnSpPr>
        <xdr:cNvPr id="68" name="直線コネクタ 67">
          <a:extLst>
            <a:ext uri="{FF2B5EF4-FFF2-40B4-BE49-F238E27FC236}">
              <a16:creationId xmlns:a16="http://schemas.microsoft.com/office/drawing/2014/main" id="{CBEF70A8-B258-4A45-924B-08CAAB5D3A89}"/>
            </a:ext>
          </a:extLst>
        </xdr:cNvPr>
        <xdr:cNvCxnSpPr/>
      </xdr:nvCxnSpPr>
      <xdr:spPr>
        <a:xfrm>
          <a:off x="1270000" y="587819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29</xdr:row>
      <xdr:rowOff>40640</xdr:rowOff>
    </xdr:from>
    <xdr:ext cx="358140" cy="224155"/>
    <xdr:sp macro="" textlink="">
      <xdr:nvSpPr>
        <xdr:cNvPr id="69" name="テキスト ボックス 68">
          <a:extLst>
            <a:ext uri="{FF2B5EF4-FFF2-40B4-BE49-F238E27FC236}">
              <a16:creationId xmlns:a16="http://schemas.microsoft.com/office/drawing/2014/main" id="{9D84E5AD-25D7-4D5C-A2DD-7EBB59E486B0}"/>
            </a:ext>
          </a:extLst>
        </xdr:cNvPr>
        <xdr:cNvSpPr txBox="1"/>
      </xdr:nvSpPr>
      <xdr:spPr>
        <a:xfrm>
          <a:off x="847090" y="5784215"/>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dr:col>5</xdr:col>
      <xdr:colOff>22225</xdr:colOff>
      <xdr:row>27</xdr:row>
      <xdr:rowOff>168910</xdr:rowOff>
    </xdr:from>
    <xdr:to>
      <xdr:col>27</xdr:col>
      <xdr:colOff>73025</xdr:colOff>
      <xdr:row>27</xdr:row>
      <xdr:rowOff>168910</xdr:rowOff>
    </xdr:to>
    <xdr:cxnSp macro="">
      <xdr:nvCxnSpPr>
        <xdr:cNvPr id="70" name="直線コネクタ 69">
          <a:extLst>
            <a:ext uri="{FF2B5EF4-FFF2-40B4-BE49-F238E27FC236}">
              <a16:creationId xmlns:a16="http://schemas.microsoft.com/office/drawing/2014/main" id="{DC110D8B-1391-476E-B0E1-F2F2FCAA9A4A}"/>
            </a:ext>
          </a:extLst>
        </xdr:cNvPr>
        <xdr:cNvCxnSpPr/>
      </xdr:nvCxnSpPr>
      <xdr:spPr>
        <a:xfrm>
          <a:off x="1270000" y="55695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27</xdr:row>
      <xdr:rowOff>75565</xdr:rowOff>
    </xdr:from>
    <xdr:ext cx="358140" cy="224155"/>
    <xdr:sp macro="" textlink="">
      <xdr:nvSpPr>
        <xdr:cNvPr id="71" name="テキスト ボックス 70">
          <a:extLst>
            <a:ext uri="{FF2B5EF4-FFF2-40B4-BE49-F238E27FC236}">
              <a16:creationId xmlns:a16="http://schemas.microsoft.com/office/drawing/2014/main" id="{4BF75511-72DA-4F01-BB49-9C505BC86BD3}"/>
            </a:ext>
          </a:extLst>
        </xdr:cNvPr>
        <xdr:cNvSpPr txBox="1"/>
      </xdr:nvSpPr>
      <xdr:spPr>
        <a:xfrm>
          <a:off x="847090" y="5476240"/>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dr:col>5</xdr:col>
      <xdr:colOff>22225</xdr:colOff>
      <xdr:row>26</xdr:row>
      <xdr:rowOff>32385</xdr:rowOff>
    </xdr:from>
    <xdr:to>
      <xdr:col>27</xdr:col>
      <xdr:colOff>73025</xdr:colOff>
      <xdr:row>26</xdr:row>
      <xdr:rowOff>32385</xdr:rowOff>
    </xdr:to>
    <xdr:cxnSp macro="">
      <xdr:nvCxnSpPr>
        <xdr:cNvPr id="72" name="直線コネクタ 71">
          <a:extLst>
            <a:ext uri="{FF2B5EF4-FFF2-40B4-BE49-F238E27FC236}">
              <a16:creationId xmlns:a16="http://schemas.microsoft.com/office/drawing/2014/main" id="{672275F3-D589-4832-9E86-1DA6183163D3}"/>
            </a:ext>
          </a:extLst>
        </xdr:cNvPr>
        <xdr:cNvCxnSpPr/>
      </xdr:nvCxnSpPr>
      <xdr:spPr>
        <a:xfrm>
          <a:off x="1270000" y="526161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25</xdr:row>
      <xdr:rowOff>109855</xdr:rowOff>
    </xdr:from>
    <xdr:ext cx="358140" cy="224155"/>
    <xdr:sp macro="" textlink="">
      <xdr:nvSpPr>
        <xdr:cNvPr id="73" name="テキスト ボックス 72">
          <a:extLst>
            <a:ext uri="{FF2B5EF4-FFF2-40B4-BE49-F238E27FC236}">
              <a16:creationId xmlns:a16="http://schemas.microsoft.com/office/drawing/2014/main" id="{BDBB028F-AB5C-49BA-8255-4573211ECDDC}"/>
            </a:ext>
          </a:extLst>
        </xdr:cNvPr>
        <xdr:cNvSpPr txBox="1"/>
      </xdr:nvSpPr>
      <xdr:spPr>
        <a:xfrm>
          <a:off x="847090" y="5167630"/>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E996188D-7311-494C-9CF7-2F91E312D654}"/>
            </a:ext>
          </a:extLst>
        </xdr:cNvPr>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23</xdr:row>
      <xdr:rowOff>144145</xdr:rowOff>
    </xdr:from>
    <xdr:ext cx="358140" cy="224155"/>
    <xdr:sp macro="" textlink="">
      <xdr:nvSpPr>
        <xdr:cNvPr id="75" name="テキスト ボックス 74">
          <a:extLst>
            <a:ext uri="{FF2B5EF4-FFF2-40B4-BE49-F238E27FC236}">
              <a16:creationId xmlns:a16="http://schemas.microsoft.com/office/drawing/2014/main" id="{AD01BDA1-D0C0-4D44-9555-143245AD2947}"/>
            </a:ext>
          </a:extLst>
        </xdr:cNvPr>
        <xdr:cNvSpPr txBox="1"/>
      </xdr:nvSpPr>
      <xdr:spPr>
        <a:xfrm>
          <a:off x="847090" y="4859020"/>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E86C8C08-0710-4C52-910E-4BCE7FEE48B7}"/>
            </a:ext>
          </a:extLst>
        </xdr:cNvPr>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170815</xdr:rowOff>
    </xdr:from>
    <xdr:to>
      <xdr:col>23</xdr:col>
      <xdr:colOff>85090</xdr:colOff>
      <xdr:row>35</xdr:row>
      <xdr:rowOff>92710</xdr:rowOff>
    </xdr:to>
    <xdr:cxnSp macro="">
      <xdr:nvCxnSpPr>
        <xdr:cNvPr id="77" name="直線コネクタ 76">
          <a:extLst>
            <a:ext uri="{FF2B5EF4-FFF2-40B4-BE49-F238E27FC236}">
              <a16:creationId xmlns:a16="http://schemas.microsoft.com/office/drawing/2014/main" id="{EA1209CE-8752-4F67-93F2-DB1F118BB91D}"/>
            </a:ext>
          </a:extLst>
        </xdr:cNvPr>
        <xdr:cNvCxnSpPr/>
      </xdr:nvCxnSpPr>
      <xdr:spPr>
        <a:xfrm flipV="1">
          <a:off x="4760595" y="5400040"/>
          <a:ext cx="1270" cy="14649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96520</xdr:rowOff>
    </xdr:from>
    <xdr:ext cx="403860" cy="259080"/>
    <xdr:sp macro="" textlink="">
      <xdr:nvSpPr>
        <xdr:cNvPr id="78" name="有形固定資産減価償却率最小値テキスト">
          <a:extLst>
            <a:ext uri="{FF2B5EF4-FFF2-40B4-BE49-F238E27FC236}">
              <a16:creationId xmlns:a16="http://schemas.microsoft.com/office/drawing/2014/main" id="{AE800CCB-C823-4229-A79E-5BD3200ED9C9}"/>
            </a:ext>
          </a:extLst>
        </xdr:cNvPr>
        <xdr:cNvSpPr txBox="1"/>
      </xdr:nvSpPr>
      <xdr:spPr>
        <a:xfrm>
          <a:off x="4813300" y="686879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92.0</a:t>
          </a:r>
          <a:endParaRPr kumimoji="1" lang="ja-JP" altLang="en-US" sz="1000" b="1">
            <a:latin typeface="ＭＳ Ｐゴシック"/>
            <a:ea typeface="ＭＳ Ｐゴシック"/>
          </a:endParaRPr>
        </a:p>
      </xdr:txBody>
    </xdr:sp>
    <xdr:clientData/>
  </xdr:oneCellAnchor>
  <xdr:twoCellAnchor>
    <xdr:from>
      <xdr:col>22</xdr:col>
      <xdr:colOff>187325</xdr:colOff>
      <xdr:row>35</xdr:row>
      <xdr:rowOff>92710</xdr:rowOff>
    </xdr:from>
    <xdr:to>
      <xdr:col>23</xdr:col>
      <xdr:colOff>174625</xdr:colOff>
      <xdr:row>35</xdr:row>
      <xdr:rowOff>92710</xdr:rowOff>
    </xdr:to>
    <xdr:cxnSp macro="">
      <xdr:nvCxnSpPr>
        <xdr:cNvPr id="79" name="直線コネクタ 78">
          <a:extLst>
            <a:ext uri="{FF2B5EF4-FFF2-40B4-BE49-F238E27FC236}">
              <a16:creationId xmlns:a16="http://schemas.microsoft.com/office/drawing/2014/main" id="{B7AEC72D-3BFF-4E4C-93FC-AC266A402AB0}"/>
            </a:ext>
          </a:extLst>
        </xdr:cNvPr>
        <xdr:cNvCxnSpPr/>
      </xdr:nvCxnSpPr>
      <xdr:spPr>
        <a:xfrm>
          <a:off x="4673600" y="6864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117475</xdr:rowOff>
    </xdr:from>
    <xdr:ext cx="403860" cy="259080"/>
    <xdr:sp macro="" textlink="">
      <xdr:nvSpPr>
        <xdr:cNvPr id="80" name="有形固定資産減価償却率最大値テキスト">
          <a:extLst>
            <a:ext uri="{FF2B5EF4-FFF2-40B4-BE49-F238E27FC236}">
              <a16:creationId xmlns:a16="http://schemas.microsoft.com/office/drawing/2014/main" id="{F72A16AA-4B62-4E45-972D-C91B31795299}"/>
            </a:ext>
          </a:extLst>
        </xdr:cNvPr>
        <xdr:cNvSpPr txBox="1"/>
      </xdr:nvSpPr>
      <xdr:spPr>
        <a:xfrm>
          <a:off x="4813300" y="51752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44.5</a:t>
          </a:r>
          <a:endParaRPr kumimoji="1" lang="ja-JP" altLang="en-US" sz="1000" b="1">
            <a:latin typeface="ＭＳ Ｐゴシック"/>
            <a:ea typeface="ＭＳ Ｐゴシック"/>
          </a:endParaRPr>
        </a:p>
      </xdr:txBody>
    </xdr:sp>
    <xdr:clientData/>
  </xdr:oneCellAnchor>
  <xdr:twoCellAnchor>
    <xdr:from>
      <xdr:col>22</xdr:col>
      <xdr:colOff>187325</xdr:colOff>
      <xdr:row>26</xdr:row>
      <xdr:rowOff>170815</xdr:rowOff>
    </xdr:from>
    <xdr:to>
      <xdr:col>23</xdr:col>
      <xdr:colOff>174625</xdr:colOff>
      <xdr:row>26</xdr:row>
      <xdr:rowOff>170815</xdr:rowOff>
    </xdr:to>
    <xdr:cxnSp macro="">
      <xdr:nvCxnSpPr>
        <xdr:cNvPr id="81" name="直線コネクタ 80">
          <a:extLst>
            <a:ext uri="{FF2B5EF4-FFF2-40B4-BE49-F238E27FC236}">
              <a16:creationId xmlns:a16="http://schemas.microsoft.com/office/drawing/2014/main" id="{333AA54C-CE55-4933-BF08-420AE1D6BE29}"/>
            </a:ext>
          </a:extLst>
        </xdr:cNvPr>
        <xdr:cNvCxnSpPr/>
      </xdr:nvCxnSpPr>
      <xdr:spPr>
        <a:xfrm>
          <a:off x="4673600" y="5400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114300</xdr:rowOff>
    </xdr:from>
    <xdr:ext cx="403860" cy="259080"/>
    <xdr:sp macro="" textlink="">
      <xdr:nvSpPr>
        <xdr:cNvPr id="82" name="有形固定資産減価償却率平均値テキスト">
          <a:extLst>
            <a:ext uri="{FF2B5EF4-FFF2-40B4-BE49-F238E27FC236}">
              <a16:creationId xmlns:a16="http://schemas.microsoft.com/office/drawing/2014/main" id="{BD388FE0-2FC8-44AC-AB9F-4445A9C22354}"/>
            </a:ext>
          </a:extLst>
        </xdr:cNvPr>
        <xdr:cNvSpPr txBox="1"/>
      </xdr:nvSpPr>
      <xdr:spPr>
        <a:xfrm>
          <a:off x="4813300" y="5857875"/>
          <a:ext cx="4038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65.8</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34925</xdr:colOff>
      <xdr:row>30</xdr:row>
      <xdr:rowOff>91440</xdr:rowOff>
    </xdr:from>
    <xdr:to>
      <xdr:col>23</xdr:col>
      <xdr:colOff>136525</xdr:colOff>
      <xdr:row>31</xdr:row>
      <xdr:rowOff>21590</xdr:rowOff>
    </xdr:to>
    <xdr:sp macro="" textlink="">
      <xdr:nvSpPr>
        <xdr:cNvPr id="83" name="フローチャート: 判断 82">
          <a:extLst>
            <a:ext uri="{FF2B5EF4-FFF2-40B4-BE49-F238E27FC236}">
              <a16:creationId xmlns:a16="http://schemas.microsoft.com/office/drawing/2014/main" id="{05F6229E-1DC5-45BC-A613-BAFE95482150}"/>
            </a:ext>
          </a:extLst>
        </xdr:cNvPr>
        <xdr:cNvSpPr/>
      </xdr:nvSpPr>
      <xdr:spPr>
        <a:xfrm>
          <a:off x="4711700" y="6006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45085</xdr:rowOff>
    </xdr:from>
    <xdr:to>
      <xdr:col>19</xdr:col>
      <xdr:colOff>187325</xdr:colOff>
      <xdr:row>30</xdr:row>
      <xdr:rowOff>146685</xdr:rowOff>
    </xdr:to>
    <xdr:sp macro="" textlink="">
      <xdr:nvSpPr>
        <xdr:cNvPr id="84" name="フローチャート: 判断 83">
          <a:extLst>
            <a:ext uri="{FF2B5EF4-FFF2-40B4-BE49-F238E27FC236}">
              <a16:creationId xmlns:a16="http://schemas.microsoft.com/office/drawing/2014/main" id="{43999868-96E3-44D6-B30A-485A3B5A5269}"/>
            </a:ext>
          </a:extLst>
        </xdr:cNvPr>
        <xdr:cNvSpPr/>
      </xdr:nvSpPr>
      <xdr:spPr>
        <a:xfrm>
          <a:off x="4000500" y="5960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1905</xdr:rowOff>
    </xdr:from>
    <xdr:to>
      <xdr:col>15</xdr:col>
      <xdr:colOff>187325</xdr:colOff>
      <xdr:row>30</xdr:row>
      <xdr:rowOff>103505</xdr:rowOff>
    </xdr:to>
    <xdr:sp macro="" textlink="">
      <xdr:nvSpPr>
        <xdr:cNvPr id="85" name="フローチャート: 判断 84">
          <a:extLst>
            <a:ext uri="{FF2B5EF4-FFF2-40B4-BE49-F238E27FC236}">
              <a16:creationId xmlns:a16="http://schemas.microsoft.com/office/drawing/2014/main" id="{156108F8-17F5-4EFE-BF7E-E0390A656394}"/>
            </a:ext>
          </a:extLst>
        </xdr:cNvPr>
        <xdr:cNvSpPr/>
      </xdr:nvSpPr>
      <xdr:spPr>
        <a:xfrm>
          <a:off x="32385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1905</xdr:rowOff>
    </xdr:from>
    <xdr:to>
      <xdr:col>11</xdr:col>
      <xdr:colOff>187325</xdr:colOff>
      <xdr:row>30</xdr:row>
      <xdr:rowOff>103505</xdr:rowOff>
    </xdr:to>
    <xdr:sp macro="" textlink="">
      <xdr:nvSpPr>
        <xdr:cNvPr id="86" name="フローチャート: 判断 85">
          <a:extLst>
            <a:ext uri="{FF2B5EF4-FFF2-40B4-BE49-F238E27FC236}">
              <a16:creationId xmlns:a16="http://schemas.microsoft.com/office/drawing/2014/main" id="{DF2DD83D-06CD-44B7-93AC-F398452C1F26}"/>
            </a:ext>
          </a:extLst>
        </xdr:cNvPr>
        <xdr:cNvSpPr/>
      </xdr:nvSpPr>
      <xdr:spPr>
        <a:xfrm>
          <a:off x="24765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151765</xdr:rowOff>
    </xdr:from>
    <xdr:to>
      <xdr:col>7</xdr:col>
      <xdr:colOff>187325</xdr:colOff>
      <xdr:row>30</xdr:row>
      <xdr:rowOff>81915</xdr:rowOff>
    </xdr:to>
    <xdr:sp macro="" textlink="">
      <xdr:nvSpPr>
        <xdr:cNvPr id="87" name="フローチャート: 判断 86">
          <a:extLst>
            <a:ext uri="{FF2B5EF4-FFF2-40B4-BE49-F238E27FC236}">
              <a16:creationId xmlns:a16="http://schemas.microsoft.com/office/drawing/2014/main" id="{C124577C-1D91-4E6C-BFDC-9EBD578A3343}"/>
            </a:ext>
          </a:extLst>
        </xdr:cNvPr>
        <xdr:cNvSpPr/>
      </xdr:nvSpPr>
      <xdr:spPr>
        <a:xfrm>
          <a:off x="1714500" y="589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42545</xdr:rowOff>
    </xdr:from>
    <xdr:ext cx="762000" cy="224155"/>
    <xdr:sp macro="" textlink="">
      <xdr:nvSpPr>
        <xdr:cNvPr id="88" name="テキスト ボックス 87">
          <a:extLst>
            <a:ext uri="{FF2B5EF4-FFF2-40B4-BE49-F238E27FC236}">
              <a16:creationId xmlns:a16="http://schemas.microsoft.com/office/drawing/2014/main" id="{0F859851-CE56-4A8A-BD51-622BDAD427A7}"/>
            </a:ext>
          </a:extLst>
        </xdr:cNvPr>
        <xdr:cNvSpPr txBox="1"/>
      </xdr:nvSpPr>
      <xdr:spPr>
        <a:xfrm>
          <a:off x="4584700" y="7157720"/>
          <a:ext cx="7620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dr:col>18</xdr:col>
      <xdr:colOff>149225</xdr:colOff>
      <xdr:row>37</xdr:row>
      <xdr:rowOff>42545</xdr:rowOff>
    </xdr:from>
    <xdr:ext cx="760730" cy="224155"/>
    <xdr:sp macro="" textlink="">
      <xdr:nvSpPr>
        <xdr:cNvPr id="89" name="テキスト ボックス 88">
          <a:extLst>
            <a:ext uri="{FF2B5EF4-FFF2-40B4-BE49-F238E27FC236}">
              <a16:creationId xmlns:a16="http://schemas.microsoft.com/office/drawing/2014/main" id="{80B8BDE0-8C7A-41F2-966E-180191F2372B}"/>
            </a:ext>
          </a:extLst>
        </xdr:cNvPr>
        <xdr:cNvSpPr txBox="1"/>
      </xdr:nvSpPr>
      <xdr:spPr>
        <a:xfrm>
          <a:off x="3873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dr:col>14</xdr:col>
      <xdr:colOff>149225</xdr:colOff>
      <xdr:row>37</xdr:row>
      <xdr:rowOff>42545</xdr:rowOff>
    </xdr:from>
    <xdr:ext cx="760730" cy="224155"/>
    <xdr:sp macro="" textlink="">
      <xdr:nvSpPr>
        <xdr:cNvPr id="90" name="テキスト ボックス 89">
          <a:extLst>
            <a:ext uri="{FF2B5EF4-FFF2-40B4-BE49-F238E27FC236}">
              <a16:creationId xmlns:a16="http://schemas.microsoft.com/office/drawing/2014/main" id="{D6C79618-AF95-41C2-A48E-652F414FB37A}"/>
            </a:ext>
          </a:extLst>
        </xdr:cNvPr>
        <xdr:cNvSpPr txBox="1"/>
      </xdr:nvSpPr>
      <xdr:spPr>
        <a:xfrm>
          <a:off x="3111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dr:col>10</xdr:col>
      <xdr:colOff>149225</xdr:colOff>
      <xdr:row>37</xdr:row>
      <xdr:rowOff>42545</xdr:rowOff>
    </xdr:from>
    <xdr:ext cx="760730" cy="224155"/>
    <xdr:sp macro="" textlink="">
      <xdr:nvSpPr>
        <xdr:cNvPr id="91" name="テキスト ボックス 90">
          <a:extLst>
            <a:ext uri="{FF2B5EF4-FFF2-40B4-BE49-F238E27FC236}">
              <a16:creationId xmlns:a16="http://schemas.microsoft.com/office/drawing/2014/main" id="{4B06EE6D-7C23-436F-9CA2-4BA42FB43F7A}"/>
            </a:ext>
          </a:extLst>
        </xdr:cNvPr>
        <xdr:cNvSpPr txBox="1"/>
      </xdr:nvSpPr>
      <xdr:spPr>
        <a:xfrm>
          <a:off x="2349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dr:col>6</xdr:col>
      <xdr:colOff>149225</xdr:colOff>
      <xdr:row>37</xdr:row>
      <xdr:rowOff>42545</xdr:rowOff>
    </xdr:from>
    <xdr:ext cx="760730" cy="224155"/>
    <xdr:sp macro="" textlink="">
      <xdr:nvSpPr>
        <xdr:cNvPr id="92" name="テキスト ボックス 91">
          <a:extLst>
            <a:ext uri="{FF2B5EF4-FFF2-40B4-BE49-F238E27FC236}">
              <a16:creationId xmlns:a16="http://schemas.microsoft.com/office/drawing/2014/main" id="{AFC867F1-76D1-4B3E-86BF-9FF4F30CFEA7}"/>
            </a:ext>
          </a:extLst>
        </xdr:cNvPr>
        <xdr:cNvSpPr txBox="1"/>
      </xdr:nvSpPr>
      <xdr:spPr>
        <a:xfrm>
          <a:off x="1587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dr:col>23</xdr:col>
      <xdr:colOff>34925</xdr:colOff>
      <xdr:row>31</xdr:row>
      <xdr:rowOff>151130</xdr:rowOff>
    </xdr:from>
    <xdr:to>
      <xdr:col>23</xdr:col>
      <xdr:colOff>136525</xdr:colOff>
      <xdr:row>32</xdr:row>
      <xdr:rowOff>81280</xdr:rowOff>
    </xdr:to>
    <xdr:sp macro="" textlink="">
      <xdr:nvSpPr>
        <xdr:cNvPr id="93" name="楕円 92">
          <a:extLst>
            <a:ext uri="{FF2B5EF4-FFF2-40B4-BE49-F238E27FC236}">
              <a16:creationId xmlns:a16="http://schemas.microsoft.com/office/drawing/2014/main" id="{0943CCE0-1BAF-4E1E-B144-346FB57666E4}"/>
            </a:ext>
          </a:extLst>
        </xdr:cNvPr>
        <xdr:cNvSpPr/>
      </xdr:nvSpPr>
      <xdr:spPr>
        <a:xfrm>
          <a:off x="4711700" y="6237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129540</xdr:rowOff>
    </xdr:from>
    <xdr:ext cx="403860" cy="259080"/>
    <xdr:sp macro="" textlink="">
      <xdr:nvSpPr>
        <xdr:cNvPr id="94" name="有形固定資産減価償却率該当値テキスト">
          <a:extLst>
            <a:ext uri="{FF2B5EF4-FFF2-40B4-BE49-F238E27FC236}">
              <a16:creationId xmlns:a16="http://schemas.microsoft.com/office/drawing/2014/main" id="{845D2BBD-75E7-4773-B319-9C4A8938583E}"/>
            </a:ext>
          </a:extLst>
        </xdr:cNvPr>
        <xdr:cNvSpPr txBox="1"/>
      </xdr:nvSpPr>
      <xdr:spPr>
        <a:xfrm>
          <a:off x="4813300" y="621601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85725</xdr:colOff>
      <xdr:row>31</xdr:row>
      <xdr:rowOff>107950</xdr:rowOff>
    </xdr:from>
    <xdr:to>
      <xdr:col>19</xdr:col>
      <xdr:colOff>187325</xdr:colOff>
      <xdr:row>32</xdr:row>
      <xdr:rowOff>38100</xdr:rowOff>
    </xdr:to>
    <xdr:sp macro="" textlink="">
      <xdr:nvSpPr>
        <xdr:cNvPr id="95" name="楕円 94">
          <a:extLst>
            <a:ext uri="{FF2B5EF4-FFF2-40B4-BE49-F238E27FC236}">
              <a16:creationId xmlns:a16="http://schemas.microsoft.com/office/drawing/2014/main" id="{273199B8-B6E8-41AA-8692-2D88FA8F7D43}"/>
            </a:ext>
          </a:extLst>
        </xdr:cNvPr>
        <xdr:cNvSpPr/>
      </xdr:nvSpPr>
      <xdr:spPr>
        <a:xfrm>
          <a:off x="4000500" y="6194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158750</xdr:rowOff>
    </xdr:from>
    <xdr:to>
      <xdr:col>23</xdr:col>
      <xdr:colOff>85725</xdr:colOff>
      <xdr:row>32</xdr:row>
      <xdr:rowOff>30480</xdr:rowOff>
    </xdr:to>
    <xdr:cxnSp macro="">
      <xdr:nvCxnSpPr>
        <xdr:cNvPr id="96" name="直線コネクタ 95">
          <a:extLst>
            <a:ext uri="{FF2B5EF4-FFF2-40B4-BE49-F238E27FC236}">
              <a16:creationId xmlns:a16="http://schemas.microsoft.com/office/drawing/2014/main" id="{A17C820A-3358-4E9B-8CD2-14EC89354518}"/>
            </a:ext>
          </a:extLst>
        </xdr:cNvPr>
        <xdr:cNvCxnSpPr/>
      </xdr:nvCxnSpPr>
      <xdr:spPr>
        <a:xfrm>
          <a:off x="4051300" y="6245225"/>
          <a:ext cx="7112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83185</xdr:rowOff>
    </xdr:from>
    <xdr:to>
      <xdr:col>15</xdr:col>
      <xdr:colOff>187325</xdr:colOff>
      <xdr:row>32</xdr:row>
      <xdr:rowOff>13335</xdr:rowOff>
    </xdr:to>
    <xdr:sp macro="" textlink="">
      <xdr:nvSpPr>
        <xdr:cNvPr id="97" name="楕円 96">
          <a:extLst>
            <a:ext uri="{FF2B5EF4-FFF2-40B4-BE49-F238E27FC236}">
              <a16:creationId xmlns:a16="http://schemas.microsoft.com/office/drawing/2014/main" id="{3089C793-B30A-48BF-BC05-6A8974F0F216}"/>
            </a:ext>
          </a:extLst>
        </xdr:cNvPr>
        <xdr:cNvSpPr/>
      </xdr:nvSpPr>
      <xdr:spPr>
        <a:xfrm>
          <a:off x="3238500" y="616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133985</xdr:rowOff>
    </xdr:from>
    <xdr:to>
      <xdr:col>19</xdr:col>
      <xdr:colOff>136525</xdr:colOff>
      <xdr:row>31</xdr:row>
      <xdr:rowOff>158750</xdr:rowOff>
    </xdr:to>
    <xdr:cxnSp macro="">
      <xdr:nvCxnSpPr>
        <xdr:cNvPr id="98" name="直線コネクタ 97">
          <a:extLst>
            <a:ext uri="{FF2B5EF4-FFF2-40B4-BE49-F238E27FC236}">
              <a16:creationId xmlns:a16="http://schemas.microsoft.com/office/drawing/2014/main" id="{D5C30588-E1F3-49D0-9696-E76E385D74CF}"/>
            </a:ext>
          </a:extLst>
        </xdr:cNvPr>
        <xdr:cNvCxnSpPr/>
      </xdr:nvCxnSpPr>
      <xdr:spPr>
        <a:xfrm>
          <a:off x="3289300" y="6220460"/>
          <a:ext cx="762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52705</xdr:rowOff>
    </xdr:from>
    <xdr:to>
      <xdr:col>11</xdr:col>
      <xdr:colOff>187325</xdr:colOff>
      <xdr:row>31</xdr:row>
      <xdr:rowOff>154940</xdr:rowOff>
    </xdr:to>
    <xdr:sp macro="" textlink="">
      <xdr:nvSpPr>
        <xdr:cNvPr id="99" name="楕円 98">
          <a:extLst>
            <a:ext uri="{FF2B5EF4-FFF2-40B4-BE49-F238E27FC236}">
              <a16:creationId xmlns:a16="http://schemas.microsoft.com/office/drawing/2014/main" id="{9D30D90C-E59A-4CA5-9B52-95BA09DAFEF2}"/>
            </a:ext>
          </a:extLst>
        </xdr:cNvPr>
        <xdr:cNvSpPr/>
      </xdr:nvSpPr>
      <xdr:spPr>
        <a:xfrm>
          <a:off x="2476500" y="613918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103505</xdr:rowOff>
    </xdr:from>
    <xdr:to>
      <xdr:col>15</xdr:col>
      <xdr:colOff>136525</xdr:colOff>
      <xdr:row>31</xdr:row>
      <xdr:rowOff>133985</xdr:rowOff>
    </xdr:to>
    <xdr:cxnSp macro="">
      <xdr:nvCxnSpPr>
        <xdr:cNvPr id="100" name="直線コネクタ 99">
          <a:extLst>
            <a:ext uri="{FF2B5EF4-FFF2-40B4-BE49-F238E27FC236}">
              <a16:creationId xmlns:a16="http://schemas.microsoft.com/office/drawing/2014/main" id="{D7E12920-9C76-4D29-844D-CA668E9CEEED}"/>
            </a:ext>
          </a:extLst>
        </xdr:cNvPr>
        <xdr:cNvCxnSpPr/>
      </xdr:nvCxnSpPr>
      <xdr:spPr>
        <a:xfrm>
          <a:off x="2527300" y="6189980"/>
          <a:ext cx="762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31</xdr:row>
      <xdr:rowOff>9525</xdr:rowOff>
    </xdr:from>
    <xdr:to>
      <xdr:col>7</xdr:col>
      <xdr:colOff>187325</xdr:colOff>
      <xdr:row>31</xdr:row>
      <xdr:rowOff>111125</xdr:rowOff>
    </xdr:to>
    <xdr:sp macro="" textlink="">
      <xdr:nvSpPr>
        <xdr:cNvPr id="101" name="楕円 100">
          <a:extLst>
            <a:ext uri="{FF2B5EF4-FFF2-40B4-BE49-F238E27FC236}">
              <a16:creationId xmlns:a16="http://schemas.microsoft.com/office/drawing/2014/main" id="{4B046B1A-6836-492A-8EDF-BC5079FAE6B9}"/>
            </a:ext>
          </a:extLst>
        </xdr:cNvPr>
        <xdr:cNvSpPr/>
      </xdr:nvSpPr>
      <xdr:spPr>
        <a:xfrm>
          <a:off x="1714500" y="609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31</xdr:row>
      <xdr:rowOff>60325</xdr:rowOff>
    </xdr:from>
    <xdr:to>
      <xdr:col>11</xdr:col>
      <xdr:colOff>136525</xdr:colOff>
      <xdr:row>31</xdr:row>
      <xdr:rowOff>103505</xdr:rowOff>
    </xdr:to>
    <xdr:cxnSp macro="">
      <xdr:nvCxnSpPr>
        <xdr:cNvPr id="102" name="直線コネクタ 101">
          <a:extLst>
            <a:ext uri="{FF2B5EF4-FFF2-40B4-BE49-F238E27FC236}">
              <a16:creationId xmlns:a16="http://schemas.microsoft.com/office/drawing/2014/main" id="{C9AB1286-3E7C-4DED-B03C-175D34C58350}"/>
            </a:ext>
          </a:extLst>
        </xdr:cNvPr>
        <xdr:cNvCxnSpPr/>
      </xdr:nvCxnSpPr>
      <xdr:spPr>
        <a:xfrm>
          <a:off x="1765300" y="6146800"/>
          <a:ext cx="762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111760</xdr:colOff>
      <xdr:row>28</xdr:row>
      <xdr:rowOff>163195</xdr:rowOff>
    </xdr:from>
    <xdr:ext cx="403860" cy="259080"/>
    <xdr:sp macro="" textlink="">
      <xdr:nvSpPr>
        <xdr:cNvPr id="103" name="n_1aveValue有形固定資産減価償却率">
          <a:extLst>
            <a:ext uri="{FF2B5EF4-FFF2-40B4-BE49-F238E27FC236}">
              <a16:creationId xmlns:a16="http://schemas.microsoft.com/office/drawing/2014/main" id="{DD53F383-ADEE-48AB-ABED-D6943719B4C4}"/>
            </a:ext>
          </a:extLst>
        </xdr:cNvPr>
        <xdr:cNvSpPr txBox="1"/>
      </xdr:nvSpPr>
      <xdr:spPr>
        <a:xfrm>
          <a:off x="3836035" y="57353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124460</xdr:colOff>
      <xdr:row>28</xdr:row>
      <xdr:rowOff>120650</xdr:rowOff>
    </xdr:from>
    <xdr:ext cx="403860" cy="257810"/>
    <xdr:sp macro="" textlink="">
      <xdr:nvSpPr>
        <xdr:cNvPr id="104" name="n_2aveValue有形固定資産減価償却率">
          <a:extLst>
            <a:ext uri="{FF2B5EF4-FFF2-40B4-BE49-F238E27FC236}">
              <a16:creationId xmlns:a16="http://schemas.microsoft.com/office/drawing/2014/main" id="{9E669AF5-CDFF-47C1-AF45-98101A77E024}"/>
            </a:ext>
          </a:extLst>
        </xdr:cNvPr>
        <xdr:cNvSpPr txBox="1"/>
      </xdr:nvSpPr>
      <xdr:spPr>
        <a:xfrm>
          <a:off x="3086735" y="569277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oneCellAnchor>
    <xdr:from>
      <xdr:col>10</xdr:col>
      <xdr:colOff>124460</xdr:colOff>
      <xdr:row>28</xdr:row>
      <xdr:rowOff>120650</xdr:rowOff>
    </xdr:from>
    <xdr:ext cx="403860" cy="257810"/>
    <xdr:sp macro="" textlink="">
      <xdr:nvSpPr>
        <xdr:cNvPr id="105" name="n_3aveValue有形固定資産減価償却率">
          <a:extLst>
            <a:ext uri="{FF2B5EF4-FFF2-40B4-BE49-F238E27FC236}">
              <a16:creationId xmlns:a16="http://schemas.microsoft.com/office/drawing/2014/main" id="{D32A4D35-20B4-4CB6-8989-CED101A3FE3B}"/>
            </a:ext>
          </a:extLst>
        </xdr:cNvPr>
        <xdr:cNvSpPr txBox="1"/>
      </xdr:nvSpPr>
      <xdr:spPr>
        <a:xfrm>
          <a:off x="2324735" y="569277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oneCellAnchor>
    <xdr:from>
      <xdr:col>6</xdr:col>
      <xdr:colOff>124460</xdr:colOff>
      <xdr:row>28</xdr:row>
      <xdr:rowOff>98425</xdr:rowOff>
    </xdr:from>
    <xdr:ext cx="403860" cy="257810"/>
    <xdr:sp macro="" textlink="">
      <xdr:nvSpPr>
        <xdr:cNvPr id="106" name="n_4aveValue有形固定資産減価償却率">
          <a:extLst>
            <a:ext uri="{FF2B5EF4-FFF2-40B4-BE49-F238E27FC236}">
              <a16:creationId xmlns:a16="http://schemas.microsoft.com/office/drawing/2014/main" id="{A2B7A082-2BF0-4655-B172-010F058BA73C}"/>
            </a:ext>
          </a:extLst>
        </xdr:cNvPr>
        <xdr:cNvSpPr txBox="1"/>
      </xdr:nvSpPr>
      <xdr:spPr>
        <a:xfrm>
          <a:off x="1562735" y="567055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111760</xdr:colOff>
      <xdr:row>32</xdr:row>
      <xdr:rowOff>29210</xdr:rowOff>
    </xdr:from>
    <xdr:ext cx="403860" cy="257810"/>
    <xdr:sp macro="" textlink="">
      <xdr:nvSpPr>
        <xdr:cNvPr id="107" name="n_1mainValue有形固定資産減価償却率">
          <a:extLst>
            <a:ext uri="{FF2B5EF4-FFF2-40B4-BE49-F238E27FC236}">
              <a16:creationId xmlns:a16="http://schemas.microsoft.com/office/drawing/2014/main" id="{7873BBDD-CE50-4F72-9019-1AA3AEAAA1C1}"/>
            </a:ext>
          </a:extLst>
        </xdr:cNvPr>
        <xdr:cNvSpPr txBox="1"/>
      </xdr:nvSpPr>
      <xdr:spPr>
        <a:xfrm>
          <a:off x="3836035" y="628713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71.9</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124460</xdr:colOff>
      <xdr:row>32</xdr:row>
      <xdr:rowOff>4445</xdr:rowOff>
    </xdr:from>
    <xdr:ext cx="403860" cy="259080"/>
    <xdr:sp macro="" textlink="">
      <xdr:nvSpPr>
        <xdr:cNvPr id="108" name="n_2mainValue有形固定資産減価償却率">
          <a:extLst>
            <a:ext uri="{FF2B5EF4-FFF2-40B4-BE49-F238E27FC236}">
              <a16:creationId xmlns:a16="http://schemas.microsoft.com/office/drawing/2014/main" id="{A6499729-4D16-43E9-A1D7-DAE1ADB0B088}"/>
            </a:ext>
          </a:extLst>
        </xdr:cNvPr>
        <xdr:cNvSpPr txBox="1"/>
      </xdr:nvSpPr>
      <xdr:spPr>
        <a:xfrm>
          <a:off x="3086735" y="626237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71.1</a:t>
          </a:r>
          <a:endParaRPr kumimoji="1" lang="ja-JP" altLang="en-US" sz="1000" b="1">
            <a:solidFill>
              <a:srgbClr val="FF0000"/>
            </a:solidFill>
            <a:latin typeface="ＭＳ Ｐゴシック"/>
            <a:ea typeface="ＭＳ Ｐゴシック"/>
          </a:endParaRPr>
        </a:p>
      </xdr:txBody>
    </xdr:sp>
    <xdr:clientData/>
  </xdr:oneCellAnchor>
  <xdr:oneCellAnchor>
    <xdr:from>
      <xdr:col>10</xdr:col>
      <xdr:colOff>124460</xdr:colOff>
      <xdr:row>31</xdr:row>
      <xdr:rowOff>145415</xdr:rowOff>
    </xdr:from>
    <xdr:ext cx="403860" cy="257810"/>
    <xdr:sp macro="" textlink="">
      <xdr:nvSpPr>
        <xdr:cNvPr id="109" name="n_3mainValue有形固定資産減価償却率">
          <a:extLst>
            <a:ext uri="{FF2B5EF4-FFF2-40B4-BE49-F238E27FC236}">
              <a16:creationId xmlns:a16="http://schemas.microsoft.com/office/drawing/2014/main" id="{8E3529EA-AE37-4BB9-8888-8DC96C9A7881}"/>
            </a:ext>
          </a:extLst>
        </xdr:cNvPr>
        <xdr:cNvSpPr txBox="1"/>
      </xdr:nvSpPr>
      <xdr:spPr>
        <a:xfrm>
          <a:off x="2324735" y="62318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70.1</a:t>
          </a:r>
          <a:endParaRPr kumimoji="1" lang="ja-JP" altLang="en-US" sz="1000" b="1">
            <a:solidFill>
              <a:srgbClr val="FF0000"/>
            </a:solidFill>
            <a:latin typeface="ＭＳ Ｐゴシック"/>
            <a:ea typeface="ＭＳ Ｐゴシック"/>
          </a:endParaRPr>
        </a:p>
      </xdr:txBody>
    </xdr:sp>
    <xdr:clientData/>
  </xdr:oneCellAnchor>
  <xdr:oneCellAnchor>
    <xdr:from>
      <xdr:col>6</xdr:col>
      <xdr:colOff>124460</xdr:colOff>
      <xdr:row>31</xdr:row>
      <xdr:rowOff>102235</xdr:rowOff>
    </xdr:from>
    <xdr:ext cx="403860" cy="258445"/>
    <xdr:sp macro="" textlink="">
      <xdr:nvSpPr>
        <xdr:cNvPr id="110" name="n_4mainValue有形固定資産減価償却率">
          <a:extLst>
            <a:ext uri="{FF2B5EF4-FFF2-40B4-BE49-F238E27FC236}">
              <a16:creationId xmlns:a16="http://schemas.microsoft.com/office/drawing/2014/main" id="{FD847D38-0928-46B4-B589-1FBC650AFDE4}"/>
            </a:ext>
          </a:extLst>
        </xdr:cNvPr>
        <xdr:cNvSpPr txBox="1"/>
      </xdr:nvSpPr>
      <xdr:spPr>
        <a:xfrm>
          <a:off x="1562735" y="6188710"/>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68.7</a:t>
          </a:r>
          <a:endParaRPr kumimoji="1" lang="ja-JP" altLang="en-US" sz="1000" b="1">
            <a:solidFill>
              <a:srgbClr val="FF0000"/>
            </a:solidFill>
            <a:latin typeface="ＭＳ Ｐゴシック"/>
            <a:ea typeface="ＭＳ Ｐゴシック"/>
          </a:endParaRPr>
        </a:p>
      </xdr:txBody>
    </xdr:sp>
    <xdr:clientData/>
  </xdr:oneCellAnchor>
  <xdr:twoCellAnchor>
    <xdr:from>
      <xdr:col>57</xdr:col>
      <xdr:colOff>149225</xdr:colOff>
      <xdr:row>20</xdr:row>
      <xdr:rowOff>149225</xdr:rowOff>
    </xdr:from>
    <xdr:to>
      <xdr:col>80</xdr:col>
      <xdr:colOff>9525</xdr:colOff>
      <xdr:row>22</xdr:row>
      <xdr:rowOff>29210</xdr:rowOff>
    </xdr:to>
    <xdr:sp macro="" textlink="">
      <xdr:nvSpPr>
        <xdr:cNvPr id="111" name="正方形/長方形 110">
          <a:extLst>
            <a:ext uri="{FF2B5EF4-FFF2-40B4-BE49-F238E27FC236}">
              <a16:creationId xmlns:a16="http://schemas.microsoft.com/office/drawing/2014/main" id="{64452C46-FBFF-4392-BCCD-CC7117289884}"/>
            </a:ext>
          </a:extLst>
        </xdr:cNvPr>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dr:col>63</xdr:col>
      <xdr:colOff>76200</xdr:colOff>
      <xdr:row>22</xdr:row>
      <xdr:rowOff>81280</xdr:rowOff>
    </xdr:from>
    <xdr:to>
      <xdr:col>68</xdr:col>
      <xdr:colOff>158750</xdr:colOff>
      <xdr:row>24</xdr:row>
      <xdr:rowOff>13970</xdr:rowOff>
    </xdr:to>
    <xdr:sp macro="" textlink="">
      <xdr:nvSpPr>
        <xdr:cNvPr id="112" name="正方形/長方形 111">
          <a:extLst>
            <a:ext uri="{FF2B5EF4-FFF2-40B4-BE49-F238E27FC236}">
              <a16:creationId xmlns:a16="http://schemas.microsoft.com/office/drawing/2014/main" id="{DE2EEB97-19F6-43D5-BC4F-565B8D104976}"/>
            </a:ext>
          </a:extLst>
        </xdr:cNvPr>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dr:col>70</xdr:col>
      <xdr:colOff>187960</xdr:colOff>
      <xdr:row>22</xdr:row>
      <xdr:rowOff>64770</xdr:rowOff>
    </xdr:from>
    <xdr:to>
      <xdr:col>75</xdr:col>
      <xdr:colOff>173990</xdr:colOff>
      <xdr:row>24</xdr:row>
      <xdr:rowOff>30480</xdr:rowOff>
    </xdr:to>
    <xdr:sp macro="" textlink="">
      <xdr:nvSpPr>
        <xdr:cNvPr id="113" name="正方形/長方形 112">
          <a:extLst>
            <a:ext uri="{FF2B5EF4-FFF2-40B4-BE49-F238E27FC236}">
              <a16:creationId xmlns:a16="http://schemas.microsoft.com/office/drawing/2014/main" id="{69E6D77B-7D43-427F-A38D-89B8036489F7}"/>
            </a:ext>
          </a:extLst>
        </xdr:cNvPr>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[ 175.5</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dr:col>79</xdr:col>
      <xdr:colOff>149225</xdr:colOff>
      <xdr:row>21</xdr:row>
      <xdr:rowOff>57785</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1F6F13F8-4264-42BD-A379-771E918CD3AE}"/>
            </a:ext>
          </a:extLst>
        </xdr:cNvPr>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79</xdr:col>
      <xdr:colOff>149225</xdr:colOff>
      <xdr:row>22</xdr:row>
      <xdr:rowOff>29210</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27AE49CE-1C8C-4BBD-8544-B80B8A7642B0}"/>
            </a:ext>
          </a:extLst>
        </xdr:cNvPr>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19/45</a:t>
          </a:r>
          <a:endParaRPr kumimoji="1" lang="ja-JP" altLang="en-US" sz="1200" b="1" i="1">
            <a:solidFill>
              <a:srgbClr val="4080FF"/>
            </a:solidFill>
            <a:latin typeface="ＭＳ Ｐゴシック"/>
            <a:ea typeface="ＭＳ Ｐゴシック"/>
          </a:endParaRPr>
        </a:p>
      </xdr:txBody>
    </xdr:sp>
    <xdr:clientData/>
  </xdr:twoCellAnchor>
  <xdr:twoCellAnchor>
    <xdr:from>
      <xdr:col>87</xdr:col>
      <xdr:colOff>149225</xdr:colOff>
      <xdr:row>21</xdr:row>
      <xdr:rowOff>57785</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5A3DDF4C-170E-4C4F-A0AA-5889C3675A94}"/>
            </a:ext>
          </a:extLst>
        </xdr:cNvPr>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87</xdr:col>
      <xdr:colOff>149225</xdr:colOff>
      <xdr:row>22</xdr:row>
      <xdr:rowOff>29210</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98C40013-9769-4F92-A68A-47F8C19715D2}"/>
            </a:ext>
          </a:extLst>
        </xdr:cNvPr>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85725</xdr:colOff>
      <xdr:row>21</xdr:row>
      <xdr:rowOff>57785</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B1FB4BB6-B9DD-4534-A16F-718586FE8C24}"/>
            </a:ext>
          </a:extLst>
        </xdr:cNvPr>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96</xdr:col>
      <xdr:colOff>85725</xdr:colOff>
      <xdr:row>22</xdr:row>
      <xdr:rowOff>29210</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E4F0C75A-1DD1-4B30-BDB0-32915AEF1FC8}"/>
            </a:ext>
          </a:extLst>
        </xdr:cNvPr>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688.0</a:t>
          </a:r>
          <a:endParaRPr kumimoji="1" lang="ja-JP" altLang="en-US" sz="1200" b="1" i="1">
            <a:solidFill>
              <a:srgbClr val="4080FF"/>
            </a:solidFill>
            <a:latin typeface="ＭＳ Ｐゴシック"/>
            <a:ea typeface="ＭＳ Ｐゴシック"/>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160A8503-046F-4C11-B7DE-6616BA4C5A57}"/>
            </a:ext>
          </a:extLst>
        </xdr:cNvPr>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59935000-12C7-4526-AA45-BC5618BAB508}"/>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419C9B74-1E04-4D43-932A-38E2470BFC0E}"/>
            </a:ext>
          </a:extLst>
        </xdr:cNvPr>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9B97D591-5A83-4442-992B-92EED46B530A}"/>
            </a:ext>
          </a:extLst>
        </xdr:cNvPr>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債務償還比率は、類似団体平均値とほぼ同程度である。平成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年～令和</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年度までの繰上償還により、地方債現在高を約</a:t>
          </a:r>
          <a:r>
            <a:rPr kumimoji="1" lang="en-US" altLang="ja-JP" sz="1100">
              <a:solidFill>
                <a:schemeClr val="dk1"/>
              </a:solidFill>
              <a:effectLst/>
              <a:latin typeface="+mn-lt"/>
              <a:ea typeface="+mn-ea"/>
              <a:cs typeface="+mn-cs"/>
            </a:rPr>
            <a:t>43</a:t>
          </a:r>
          <a:r>
            <a:rPr kumimoji="1" lang="ja-JP" altLang="ja-JP" sz="1100">
              <a:solidFill>
                <a:schemeClr val="dk1"/>
              </a:solidFill>
              <a:effectLst/>
              <a:latin typeface="+mn-lt"/>
              <a:ea typeface="+mn-ea"/>
              <a:cs typeface="+mn-cs"/>
            </a:rPr>
            <a:t>億円減少させることができた。</a:t>
          </a:r>
          <a:endParaRPr kumimoji="1" lang="ja-JP" altLang="en-US" sz="1100">
            <a:latin typeface="ＭＳ Ｐゴシック"/>
            <a:ea typeface="ＭＳ Ｐゴシック"/>
          </a:endParaRPr>
        </a:p>
      </xdr:txBody>
    </xdr:sp>
    <xdr:clientData/>
  </xdr:twoCellAnchor>
  <xdr:oneCellAnchor>
    <xdr:from>
      <xdr:col>57</xdr:col>
      <xdr:colOff>111125</xdr:colOff>
      <xdr:row>23</xdr:row>
      <xdr:rowOff>47625</xdr:rowOff>
    </xdr:from>
    <xdr:ext cx="349885" cy="225425"/>
    <xdr:sp macro="" textlink="">
      <xdr:nvSpPr>
        <xdr:cNvPr id="124" name="テキスト ボックス 123">
          <a:extLst>
            <a:ext uri="{FF2B5EF4-FFF2-40B4-BE49-F238E27FC236}">
              <a16:creationId xmlns:a16="http://schemas.microsoft.com/office/drawing/2014/main" id="{91923B43-9C69-4137-9BF6-B3A632003BD0}"/>
            </a:ext>
          </a:extLst>
        </xdr:cNvPr>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E39EC774-A250-49E8-9C39-CEBD1EB550E1}"/>
            </a:ext>
          </a:extLst>
        </xdr:cNvPr>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174625</xdr:colOff>
      <xdr:row>36</xdr:row>
      <xdr:rowOff>74930</xdr:rowOff>
    </xdr:from>
    <xdr:ext cx="482600" cy="224155"/>
    <xdr:sp macro="" textlink="">
      <xdr:nvSpPr>
        <xdr:cNvPr id="126" name="テキスト ボックス 125">
          <a:extLst>
            <a:ext uri="{FF2B5EF4-FFF2-40B4-BE49-F238E27FC236}">
              <a16:creationId xmlns:a16="http://schemas.microsoft.com/office/drawing/2014/main" id="{B75B5EAC-2E7A-4F0F-899B-4ACCE26209DE}"/>
            </a:ext>
          </a:extLst>
        </xdr:cNvPr>
        <xdr:cNvSpPr txBox="1"/>
      </xdr:nvSpPr>
      <xdr:spPr>
        <a:xfrm>
          <a:off x="10756900" y="7018655"/>
          <a:ext cx="4826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dr:col>57</xdr:col>
      <xdr:colOff>149225</xdr:colOff>
      <xdr:row>34</xdr:row>
      <xdr:rowOff>151130</xdr:rowOff>
    </xdr:from>
    <xdr:to>
      <xdr:col>80</xdr:col>
      <xdr:colOff>9525</xdr:colOff>
      <xdr:row>34</xdr:row>
      <xdr:rowOff>151130</xdr:rowOff>
    </xdr:to>
    <xdr:cxnSp macro="">
      <xdr:nvCxnSpPr>
        <xdr:cNvPr id="127" name="直線コネクタ 126">
          <a:extLst>
            <a:ext uri="{FF2B5EF4-FFF2-40B4-BE49-F238E27FC236}">
              <a16:creationId xmlns:a16="http://schemas.microsoft.com/office/drawing/2014/main" id="{0974736E-DF14-4895-96A3-251C12AC7DF4}"/>
            </a:ext>
          </a:extLst>
        </xdr:cNvPr>
        <xdr:cNvCxnSpPr/>
      </xdr:nvCxnSpPr>
      <xdr:spPr>
        <a:xfrm>
          <a:off x="11303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34</xdr:row>
      <xdr:rowOff>57785</xdr:rowOff>
    </xdr:from>
    <xdr:ext cx="409575" cy="225425"/>
    <xdr:sp macro="" textlink="">
      <xdr:nvSpPr>
        <xdr:cNvPr id="128" name="テキスト ボックス 127">
          <a:extLst>
            <a:ext uri="{FF2B5EF4-FFF2-40B4-BE49-F238E27FC236}">
              <a16:creationId xmlns:a16="http://schemas.microsoft.com/office/drawing/2014/main" id="{77F3A5A6-D889-4014-B50A-808C16365687}"/>
            </a:ext>
          </a:extLst>
        </xdr:cNvPr>
        <xdr:cNvSpPr txBox="1"/>
      </xdr:nvSpPr>
      <xdr:spPr>
        <a:xfrm>
          <a:off x="10828655" y="6658610"/>
          <a:ext cx="4095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800.0</a:t>
          </a:r>
          <a:endParaRPr kumimoji="1" lang="ja-JP" altLang="en-US" sz="800">
            <a:latin typeface="ＭＳ Ｐゴシック"/>
            <a:ea typeface="ＭＳ Ｐゴシック"/>
          </a:endParaRPr>
        </a:p>
      </xdr:txBody>
    </xdr:sp>
    <xdr:clientData/>
  </xdr:oneCellAnchor>
  <xdr:twoCellAnchor>
    <xdr:from>
      <xdr:col>57</xdr:col>
      <xdr:colOff>149225</xdr:colOff>
      <xdr:row>32</xdr:row>
      <xdr:rowOff>134620</xdr:rowOff>
    </xdr:from>
    <xdr:to>
      <xdr:col>80</xdr:col>
      <xdr:colOff>9525</xdr:colOff>
      <xdr:row>32</xdr:row>
      <xdr:rowOff>134620</xdr:rowOff>
    </xdr:to>
    <xdr:cxnSp macro="">
      <xdr:nvCxnSpPr>
        <xdr:cNvPr id="129" name="直線コネクタ 128">
          <a:extLst>
            <a:ext uri="{FF2B5EF4-FFF2-40B4-BE49-F238E27FC236}">
              <a16:creationId xmlns:a16="http://schemas.microsoft.com/office/drawing/2014/main" id="{80B03CA2-B185-4C6C-AACD-FE6891A97592}"/>
            </a:ext>
          </a:extLst>
        </xdr:cNvPr>
        <xdr:cNvCxnSpPr/>
      </xdr:nvCxnSpPr>
      <xdr:spPr>
        <a:xfrm>
          <a:off x="11303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32</xdr:row>
      <xdr:rowOff>40640</xdr:rowOff>
    </xdr:from>
    <xdr:ext cx="409575" cy="224155"/>
    <xdr:sp macro="" textlink="">
      <xdr:nvSpPr>
        <xdr:cNvPr id="130" name="テキスト ボックス 129">
          <a:extLst>
            <a:ext uri="{FF2B5EF4-FFF2-40B4-BE49-F238E27FC236}">
              <a16:creationId xmlns:a16="http://schemas.microsoft.com/office/drawing/2014/main" id="{B296671A-8785-42F1-83A7-F83850822F5B}"/>
            </a:ext>
          </a:extLst>
        </xdr:cNvPr>
        <xdr:cNvSpPr txBox="1"/>
      </xdr:nvSpPr>
      <xdr:spPr>
        <a:xfrm>
          <a:off x="10828655" y="6298565"/>
          <a:ext cx="40957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E8C7F11C-552D-4A83-992F-607855D6D713}"/>
            </a:ext>
          </a:extLst>
        </xdr:cNvPr>
        <xdr:cNvCxnSpPr/>
      </xdr:nvCxnSpPr>
      <xdr:spPr>
        <a:xfrm>
          <a:off x="11303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30</xdr:row>
      <xdr:rowOff>23495</xdr:rowOff>
    </xdr:from>
    <xdr:ext cx="409575" cy="225425"/>
    <xdr:sp macro="" textlink="">
      <xdr:nvSpPr>
        <xdr:cNvPr id="132" name="テキスト ボックス 131">
          <a:extLst>
            <a:ext uri="{FF2B5EF4-FFF2-40B4-BE49-F238E27FC236}">
              <a16:creationId xmlns:a16="http://schemas.microsoft.com/office/drawing/2014/main" id="{FF2FFC8A-92A9-4377-89DF-E0AEC15FFF1C}"/>
            </a:ext>
          </a:extLst>
        </xdr:cNvPr>
        <xdr:cNvSpPr txBox="1"/>
      </xdr:nvSpPr>
      <xdr:spPr>
        <a:xfrm>
          <a:off x="10828655" y="5938520"/>
          <a:ext cx="4095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400.0</a:t>
          </a:r>
          <a:endParaRPr kumimoji="1" lang="ja-JP" altLang="en-US" sz="800">
            <a:latin typeface="ＭＳ Ｐゴシック"/>
            <a:ea typeface="ＭＳ Ｐゴシック"/>
          </a:endParaRPr>
        </a:p>
      </xdr:txBody>
    </xdr:sp>
    <xdr:clientData/>
  </xdr:oneCellAnchor>
  <xdr:twoCellAnchor>
    <xdr:from>
      <xdr:col>57</xdr:col>
      <xdr:colOff>149225</xdr:colOff>
      <xdr:row>28</xdr:row>
      <xdr:rowOff>100330</xdr:rowOff>
    </xdr:from>
    <xdr:to>
      <xdr:col>80</xdr:col>
      <xdr:colOff>9525</xdr:colOff>
      <xdr:row>28</xdr:row>
      <xdr:rowOff>100330</xdr:rowOff>
    </xdr:to>
    <xdr:cxnSp macro="">
      <xdr:nvCxnSpPr>
        <xdr:cNvPr id="133" name="直線コネクタ 132">
          <a:extLst>
            <a:ext uri="{FF2B5EF4-FFF2-40B4-BE49-F238E27FC236}">
              <a16:creationId xmlns:a16="http://schemas.microsoft.com/office/drawing/2014/main" id="{A145814E-84E3-49FB-9426-D2C0229096D2}"/>
            </a:ext>
          </a:extLst>
        </xdr:cNvPr>
        <xdr:cNvCxnSpPr/>
      </xdr:nvCxnSpPr>
      <xdr:spPr>
        <a:xfrm>
          <a:off x="11303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28</xdr:row>
      <xdr:rowOff>6985</xdr:rowOff>
    </xdr:from>
    <xdr:ext cx="409575" cy="224155"/>
    <xdr:sp macro="" textlink="">
      <xdr:nvSpPr>
        <xdr:cNvPr id="134" name="テキスト ボックス 133">
          <a:extLst>
            <a:ext uri="{FF2B5EF4-FFF2-40B4-BE49-F238E27FC236}">
              <a16:creationId xmlns:a16="http://schemas.microsoft.com/office/drawing/2014/main" id="{F461F822-47FD-4BF3-9A96-2870EAEFA6B0}"/>
            </a:ext>
          </a:extLst>
        </xdr:cNvPr>
        <xdr:cNvSpPr txBox="1"/>
      </xdr:nvSpPr>
      <xdr:spPr>
        <a:xfrm>
          <a:off x="10828655" y="5579110"/>
          <a:ext cx="40957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a:t>
          </a:r>
          <a:endParaRPr kumimoji="1" lang="ja-JP" altLang="en-US" sz="800">
            <a:latin typeface="ＭＳ Ｐゴシック"/>
            <a:ea typeface="ＭＳ Ｐゴシック"/>
          </a:endParaRPr>
        </a:p>
      </xdr:txBody>
    </xdr:sp>
    <xdr:clientData/>
  </xdr:oneCellAnchor>
  <xdr:twoCellAnchor>
    <xdr:from>
      <xdr:col>57</xdr:col>
      <xdr:colOff>149225</xdr:colOff>
      <xdr:row>26</xdr:row>
      <xdr:rowOff>83820</xdr:rowOff>
    </xdr:from>
    <xdr:to>
      <xdr:col>80</xdr:col>
      <xdr:colOff>9525</xdr:colOff>
      <xdr:row>26</xdr:row>
      <xdr:rowOff>83820</xdr:rowOff>
    </xdr:to>
    <xdr:cxnSp macro="">
      <xdr:nvCxnSpPr>
        <xdr:cNvPr id="135" name="直線コネクタ 134">
          <a:extLst>
            <a:ext uri="{FF2B5EF4-FFF2-40B4-BE49-F238E27FC236}">
              <a16:creationId xmlns:a16="http://schemas.microsoft.com/office/drawing/2014/main" id="{942BE317-5BB5-49D4-9884-BBD48F97EA9A}"/>
            </a:ext>
          </a:extLst>
        </xdr:cNvPr>
        <xdr:cNvCxnSpPr/>
      </xdr:nvCxnSpPr>
      <xdr:spPr>
        <a:xfrm>
          <a:off x="11303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158750</xdr:colOff>
      <xdr:row>25</xdr:row>
      <xdr:rowOff>161290</xdr:rowOff>
    </xdr:from>
    <xdr:ext cx="307975" cy="225425"/>
    <xdr:sp macro="" textlink="">
      <xdr:nvSpPr>
        <xdr:cNvPr id="136" name="テキスト ボックス 135">
          <a:extLst>
            <a:ext uri="{FF2B5EF4-FFF2-40B4-BE49-F238E27FC236}">
              <a16:creationId xmlns:a16="http://schemas.microsoft.com/office/drawing/2014/main" id="{87B16D2F-3DCA-4BB4-B0FB-A809002E0CC8}"/>
            </a:ext>
          </a:extLst>
        </xdr:cNvPr>
        <xdr:cNvSpPr txBox="1"/>
      </xdr:nvSpPr>
      <xdr:spPr>
        <a:xfrm>
          <a:off x="10931525" y="5219065"/>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FEDCC57F-0165-4530-AC37-67BE928E9D29}"/>
            </a:ext>
          </a:extLst>
        </xdr:cNvPr>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8EDC3653-FAF3-4F31-9F59-F4D12CC4B928}"/>
            </a:ext>
          </a:extLst>
        </xdr:cNvPr>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83820</xdr:rowOff>
    </xdr:from>
    <xdr:to>
      <xdr:col>76</xdr:col>
      <xdr:colOff>21590</xdr:colOff>
      <xdr:row>33</xdr:row>
      <xdr:rowOff>98425</xdr:rowOff>
    </xdr:to>
    <xdr:cxnSp macro="">
      <xdr:nvCxnSpPr>
        <xdr:cNvPr id="139" name="直線コネクタ 138">
          <a:extLst>
            <a:ext uri="{FF2B5EF4-FFF2-40B4-BE49-F238E27FC236}">
              <a16:creationId xmlns:a16="http://schemas.microsoft.com/office/drawing/2014/main" id="{74A7B675-A7C6-47F4-8174-1DE33977E0B3}"/>
            </a:ext>
          </a:extLst>
        </xdr:cNvPr>
        <xdr:cNvCxnSpPr/>
      </xdr:nvCxnSpPr>
      <xdr:spPr>
        <a:xfrm flipV="1">
          <a:off x="14793595" y="5313045"/>
          <a:ext cx="1270" cy="1214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102235</xdr:rowOff>
    </xdr:from>
    <xdr:ext cx="468630" cy="258445"/>
    <xdr:sp macro="" textlink="">
      <xdr:nvSpPr>
        <xdr:cNvPr id="140" name="債務償還比率最小値テキスト">
          <a:extLst>
            <a:ext uri="{FF2B5EF4-FFF2-40B4-BE49-F238E27FC236}">
              <a16:creationId xmlns:a16="http://schemas.microsoft.com/office/drawing/2014/main" id="{67499F16-8167-4048-A84B-809443294BB3}"/>
            </a:ext>
          </a:extLst>
        </xdr:cNvPr>
        <xdr:cNvSpPr txBox="1"/>
      </xdr:nvSpPr>
      <xdr:spPr>
        <a:xfrm>
          <a:off x="14846300" y="6531610"/>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675.3</a:t>
          </a:r>
          <a:endParaRPr kumimoji="1" lang="ja-JP" altLang="en-US" sz="1000" b="1">
            <a:latin typeface="ＭＳ Ｐゴシック"/>
            <a:ea typeface="ＭＳ Ｐゴシック"/>
          </a:endParaRPr>
        </a:p>
      </xdr:txBody>
    </xdr:sp>
    <xdr:clientData/>
  </xdr:oneCellAnchor>
  <xdr:twoCellAnchor>
    <xdr:from>
      <xdr:col>75</xdr:col>
      <xdr:colOff>123825</xdr:colOff>
      <xdr:row>33</xdr:row>
      <xdr:rowOff>98425</xdr:rowOff>
    </xdr:from>
    <xdr:to>
      <xdr:col>76</xdr:col>
      <xdr:colOff>111125</xdr:colOff>
      <xdr:row>33</xdr:row>
      <xdr:rowOff>98425</xdr:rowOff>
    </xdr:to>
    <xdr:cxnSp macro="">
      <xdr:nvCxnSpPr>
        <xdr:cNvPr id="141" name="直線コネクタ 140">
          <a:extLst>
            <a:ext uri="{FF2B5EF4-FFF2-40B4-BE49-F238E27FC236}">
              <a16:creationId xmlns:a16="http://schemas.microsoft.com/office/drawing/2014/main" id="{37865A40-60E8-4188-BA3D-0F2707DACAE0}"/>
            </a:ext>
          </a:extLst>
        </xdr:cNvPr>
        <xdr:cNvCxnSpPr/>
      </xdr:nvCxnSpPr>
      <xdr:spPr>
        <a:xfrm>
          <a:off x="14706600" y="6527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30480</xdr:rowOff>
    </xdr:from>
    <xdr:ext cx="339090" cy="257810"/>
    <xdr:sp macro="" textlink="">
      <xdr:nvSpPr>
        <xdr:cNvPr id="142" name="債務償還比率最大値テキスト">
          <a:extLst>
            <a:ext uri="{FF2B5EF4-FFF2-40B4-BE49-F238E27FC236}">
              <a16:creationId xmlns:a16="http://schemas.microsoft.com/office/drawing/2014/main" id="{576E343D-D3FB-4909-BD81-3471AB9BE017}"/>
            </a:ext>
          </a:extLst>
        </xdr:cNvPr>
        <xdr:cNvSpPr txBox="1"/>
      </xdr:nvSpPr>
      <xdr:spPr>
        <a:xfrm>
          <a:off x="14846300" y="5088255"/>
          <a:ext cx="339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75</xdr:col>
      <xdr:colOff>123825</xdr:colOff>
      <xdr:row>26</xdr:row>
      <xdr:rowOff>83820</xdr:rowOff>
    </xdr:from>
    <xdr:to>
      <xdr:col>76</xdr:col>
      <xdr:colOff>111125</xdr:colOff>
      <xdr:row>26</xdr:row>
      <xdr:rowOff>83820</xdr:rowOff>
    </xdr:to>
    <xdr:cxnSp macro="">
      <xdr:nvCxnSpPr>
        <xdr:cNvPr id="143" name="直線コネクタ 142">
          <a:extLst>
            <a:ext uri="{FF2B5EF4-FFF2-40B4-BE49-F238E27FC236}">
              <a16:creationId xmlns:a16="http://schemas.microsoft.com/office/drawing/2014/main" id="{440EB388-8162-4BC8-A7F1-3CBCC038E0E9}"/>
            </a:ext>
          </a:extLst>
        </xdr:cNvPr>
        <xdr:cNvCxnSpPr/>
      </xdr:nvCxnSpPr>
      <xdr:spPr>
        <a:xfrm>
          <a:off x="14706600" y="5313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159385</xdr:rowOff>
    </xdr:from>
    <xdr:ext cx="468630" cy="258445"/>
    <xdr:sp macro="" textlink="">
      <xdr:nvSpPr>
        <xdr:cNvPr id="144" name="債務償還比率平均値テキスト">
          <a:extLst>
            <a:ext uri="{FF2B5EF4-FFF2-40B4-BE49-F238E27FC236}">
              <a16:creationId xmlns:a16="http://schemas.microsoft.com/office/drawing/2014/main" id="{F822AD4F-3D13-495E-9C2A-66E8A8FD781E}"/>
            </a:ext>
          </a:extLst>
        </xdr:cNvPr>
        <xdr:cNvSpPr txBox="1"/>
      </xdr:nvSpPr>
      <xdr:spPr>
        <a:xfrm>
          <a:off x="14846300" y="5560060"/>
          <a:ext cx="4686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177.7</a:t>
          </a:r>
          <a:endParaRPr kumimoji="1" lang="ja-JP" altLang="en-US" sz="1000" b="1">
            <a:solidFill>
              <a:srgbClr val="000080"/>
            </a:solidFill>
            <a:latin typeface="ＭＳ Ｐゴシック"/>
            <a:ea typeface="ＭＳ Ｐゴシック"/>
          </a:endParaRPr>
        </a:p>
      </xdr:txBody>
    </xdr:sp>
    <xdr:clientData/>
  </xdr:oneCellAnchor>
  <xdr:twoCellAnchor>
    <xdr:from>
      <xdr:col>75</xdr:col>
      <xdr:colOff>161925</xdr:colOff>
      <xdr:row>28</xdr:row>
      <xdr:rowOff>9525</xdr:rowOff>
    </xdr:from>
    <xdr:to>
      <xdr:col>76</xdr:col>
      <xdr:colOff>73025</xdr:colOff>
      <xdr:row>28</xdr:row>
      <xdr:rowOff>111125</xdr:rowOff>
    </xdr:to>
    <xdr:sp macro="" textlink="">
      <xdr:nvSpPr>
        <xdr:cNvPr id="145" name="フローチャート: 判断 144">
          <a:extLst>
            <a:ext uri="{FF2B5EF4-FFF2-40B4-BE49-F238E27FC236}">
              <a16:creationId xmlns:a16="http://schemas.microsoft.com/office/drawing/2014/main" id="{CA3639D9-A7D3-47CB-BED0-A4746A564793}"/>
            </a:ext>
          </a:extLst>
        </xdr:cNvPr>
        <xdr:cNvSpPr/>
      </xdr:nvSpPr>
      <xdr:spPr>
        <a:xfrm>
          <a:off x="14744700" y="558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8255</xdr:rowOff>
    </xdr:from>
    <xdr:to>
      <xdr:col>72</xdr:col>
      <xdr:colOff>123825</xdr:colOff>
      <xdr:row>28</xdr:row>
      <xdr:rowOff>109855</xdr:rowOff>
    </xdr:to>
    <xdr:sp macro="" textlink="">
      <xdr:nvSpPr>
        <xdr:cNvPr id="146" name="フローチャート: 判断 145">
          <a:extLst>
            <a:ext uri="{FF2B5EF4-FFF2-40B4-BE49-F238E27FC236}">
              <a16:creationId xmlns:a16="http://schemas.microsoft.com/office/drawing/2014/main" id="{C060E6CA-853C-4F1B-A575-D3F4DEAC777D}"/>
            </a:ext>
          </a:extLst>
        </xdr:cNvPr>
        <xdr:cNvSpPr/>
      </xdr:nvSpPr>
      <xdr:spPr>
        <a:xfrm>
          <a:off x="14033500" y="5580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53340</xdr:rowOff>
    </xdr:from>
    <xdr:to>
      <xdr:col>68</xdr:col>
      <xdr:colOff>123825</xdr:colOff>
      <xdr:row>27</xdr:row>
      <xdr:rowOff>154940</xdr:rowOff>
    </xdr:to>
    <xdr:sp macro="" textlink="">
      <xdr:nvSpPr>
        <xdr:cNvPr id="147" name="フローチャート: 判断 146">
          <a:extLst>
            <a:ext uri="{FF2B5EF4-FFF2-40B4-BE49-F238E27FC236}">
              <a16:creationId xmlns:a16="http://schemas.microsoft.com/office/drawing/2014/main" id="{751EC9D4-F951-44A7-8981-70712A390F03}"/>
            </a:ext>
          </a:extLst>
        </xdr:cNvPr>
        <xdr:cNvSpPr/>
      </xdr:nvSpPr>
      <xdr:spPr>
        <a:xfrm>
          <a:off x="13271500" y="5454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27</xdr:row>
      <xdr:rowOff>66040</xdr:rowOff>
    </xdr:from>
    <xdr:to>
      <xdr:col>64</xdr:col>
      <xdr:colOff>123825</xdr:colOff>
      <xdr:row>27</xdr:row>
      <xdr:rowOff>167640</xdr:rowOff>
    </xdr:to>
    <xdr:sp macro="" textlink="">
      <xdr:nvSpPr>
        <xdr:cNvPr id="148" name="フローチャート: 判断 147">
          <a:extLst>
            <a:ext uri="{FF2B5EF4-FFF2-40B4-BE49-F238E27FC236}">
              <a16:creationId xmlns:a16="http://schemas.microsoft.com/office/drawing/2014/main" id="{B995CE94-7A7B-4B85-94A2-FC44CF429C74}"/>
            </a:ext>
          </a:extLst>
        </xdr:cNvPr>
        <xdr:cNvSpPr/>
      </xdr:nvSpPr>
      <xdr:spPr>
        <a:xfrm>
          <a:off x="12509500" y="5466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83820</xdr:rowOff>
    </xdr:from>
    <xdr:to>
      <xdr:col>60</xdr:col>
      <xdr:colOff>123825</xdr:colOff>
      <xdr:row>29</xdr:row>
      <xdr:rowOff>13970</xdr:rowOff>
    </xdr:to>
    <xdr:sp macro="" textlink="">
      <xdr:nvSpPr>
        <xdr:cNvPr id="149" name="フローチャート: 判断 148">
          <a:extLst>
            <a:ext uri="{FF2B5EF4-FFF2-40B4-BE49-F238E27FC236}">
              <a16:creationId xmlns:a16="http://schemas.microsoft.com/office/drawing/2014/main" id="{BFC49775-878A-42AF-9FE2-718E01DB3CAA}"/>
            </a:ext>
          </a:extLst>
        </xdr:cNvPr>
        <xdr:cNvSpPr/>
      </xdr:nvSpPr>
      <xdr:spPr>
        <a:xfrm>
          <a:off x="11747500" y="5655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42545</xdr:rowOff>
    </xdr:from>
    <xdr:ext cx="762000" cy="224155"/>
    <xdr:sp macro="" textlink="">
      <xdr:nvSpPr>
        <xdr:cNvPr id="150" name="テキスト ボックス 149">
          <a:extLst>
            <a:ext uri="{FF2B5EF4-FFF2-40B4-BE49-F238E27FC236}">
              <a16:creationId xmlns:a16="http://schemas.microsoft.com/office/drawing/2014/main" id="{C42F4953-E90E-44EC-A255-FFC431639458}"/>
            </a:ext>
          </a:extLst>
        </xdr:cNvPr>
        <xdr:cNvSpPr txBox="1"/>
      </xdr:nvSpPr>
      <xdr:spPr>
        <a:xfrm>
          <a:off x="14617700" y="7157720"/>
          <a:ext cx="7620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dr:col>71</xdr:col>
      <xdr:colOff>85725</xdr:colOff>
      <xdr:row>37</xdr:row>
      <xdr:rowOff>42545</xdr:rowOff>
    </xdr:from>
    <xdr:ext cx="760730" cy="224155"/>
    <xdr:sp macro="" textlink="">
      <xdr:nvSpPr>
        <xdr:cNvPr id="151" name="テキスト ボックス 150">
          <a:extLst>
            <a:ext uri="{FF2B5EF4-FFF2-40B4-BE49-F238E27FC236}">
              <a16:creationId xmlns:a16="http://schemas.microsoft.com/office/drawing/2014/main" id="{3D743896-9AA4-4884-A575-4EA8D6710853}"/>
            </a:ext>
          </a:extLst>
        </xdr:cNvPr>
        <xdr:cNvSpPr txBox="1"/>
      </xdr:nvSpPr>
      <xdr:spPr>
        <a:xfrm>
          <a:off x="13906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dr:col>67</xdr:col>
      <xdr:colOff>85725</xdr:colOff>
      <xdr:row>37</xdr:row>
      <xdr:rowOff>42545</xdr:rowOff>
    </xdr:from>
    <xdr:ext cx="760730" cy="224155"/>
    <xdr:sp macro="" textlink="">
      <xdr:nvSpPr>
        <xdr:cNvPr id="152" name="テキスト ボックス 151">
          <a:extLst>
            <a:ext uri="{FF2B5EF4-FFF2-40B4-BE49-F238E27FC236}">
              <a16:creationId xmlns:a16="http://schemas.microsoft.com/office/drawing/2014/main" id="{4B905E22-A066-442B-AFD0-16DF929D40C7}"/>
            </a:ext>
          </a:extLst>
        </xdr:cNvPr>
        <xdr:cNvSpPr txBox="1"/>
      </xdr:nvSpPr>
      <xdr:spPr>
        <a:xfrm>
          <a:off x="13144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dr:col>63</xdr:col>
      <xdr:colOff>85725</xdr:colOff>
      <xdr:row>37</xdr:row>
      <xdr:rowOff>42545</xdr:rowOff>
    </xdr:from>
    <xdr:ext cx="760730" cy="224155"/>
    <xdr:sp macro="" textlink="">
      <xdr:nvSpPr>
        <xdr:cNvPr id="153" name="テキスト ボックス 152">
          <a:extLst>
            <a:ext uri="{FF2B5EF4-FFF2-40B4-BE49-F238E27FC236}">
              <a16:creationId xmlns:a16="http://schemas.microsoft.com/office/drawing/2014/main" id="{CF7FB14F-1B8B-471D-A46E-694B07BCCC4D}"/>
            </a:ext>
          </a:extLst>
        </xdr:cNvPr>
        <xdr:cNvSpPr txBox="1"/>
      </xdr:nvSpPr>
      <xdr:spPr>
        <a:xfrm>
          <a:off x="12382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dr:col>59</xdr:col>
      <xdr:colOff>85725</xdr:colOff>
      <xdr:row>37</xdr:row>
      <xdr:rowOff>42545</xdr:rowOff>
    </xdr:from>
    <xdr:ext cx="760730" cy="224155"/>
    <xdr:sp macro="" textlink="">
      <xdr:nvSpPr>
        <xdr:cNvPr id="154" name="テキスト ボックス 153">
          <a:extLst>
            <a:ext uri="{FF2B5EF4-FFF2-40B4-BE49-F238E27FC236}">
              <a16:creationId xmlns:a16="http://schemas.microsoft.com/office/drawing/2014/main" id="{D4FB1D8B-FACC-4DAB-8D15-457C126A92C2}"/>
            </a:ext>
          </a:extLst>
        </xdr:cNvPr>
        <xdr:cNvSpPr txBox="1"/>
      </xdr:nvSpPr>
      <xdr:spPr>
        <a:xfrm>
          <a:off x="11620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dr:col>75</xdr:col>
      <xdr:colOff>161925</xdr:colOff>
      <xdr:row>28</xdr:row>
      <xdr:rowOff>6350</xdr:rowOff>
    </xdr:from>
    <xdr:to>
      <xdr:col>76</xdr:col>
      <xdr:colOff>73025</xdr:colOff>
      <xdr:row>28</xdr:row>
      <xdr:rowOff>107315</xdr:rowOff>
    </xdr:to>
    <xdr:sp macro="" textlink="">
      <xdr:nvSpPr>
        <xdr:cNvPr id="155" name="楕円 154">
          <a:extLst>
            <a:ext uri="{FF2B5EF4-FFF2-40B4-BE49-F238E27FC236}">
              <a16:creationId xmlns:a16="http://schemas.microsoft.com/office/drawing/2014/main" id="{78D8DD12-565B-439E-8951-8624735F843F}"/>
            </a:ext>
          </a:extLst>
        </xdr:cNvPr>
        <xdr:cNvSpPr/>
      </xdr:nvSpPr>
      <xdr:spPr>
        <a:xfrm>
          <a:off x="14744700" y="557847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29210</xdr:rowOff>
    </xdr:from>
    <xdr:ext cx="468630" cy="257810"/>
    <xdr:sp macro="" textlink="">
      <xdr:nvSpPr>
        <xdr:cNvPr id="156" name="債務償還比率該当値テキスト">
          <a:extLst>
            <a:ext uri="{FF2B5EF4-FFF2-40B4-BE49-F238E27FC236}">
              <a16:creationId xmlns:a16="http://schemas.microsoft.com/office/drawing/2014/main" id="{4F2F7A18-3D0B-481A-A927-E79840E58220}"/>
            </a:ext>
          </a:extLst>
        </xdr:cNvPr>
        <xdr:cNvSpPr txBox="1"/>
      </xdr:nvSpPr>
      <xdr:spPr>
        <a:xfrm>
          <a:off x="14846300" y="54298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175.5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22225</xdr:colOff>
      <xdr:row>27</xdr:row>
      <xdr:rowOff>159385</xdr:rowOff>
    </xdr:from>
    <xdr:to>
      <xdr:col>72</xdr:col>
      <xdr:colOff>123825</xdr:colOff>
      <xdr:row>28</xdr:row>
      <xdr:rowOff>89535</xdr:rowOff>
    </xdr:to>
    <xdr:sp macro="" textlink="">
      <xdr:nvSpPr>
        <xdr:cNvPr id="157" name="楕円 156">
          <a:extLst>
            <a:ext uri="{FF2B5EF4-FFF2-40B4-BE49-F238E27FC236}">
              <a16:creationId xmlns:a16="http://schemas.microsoft.com/office/drawing/2014/main" id="{276DA873-A00B-4D59-88F7-9FE0606ED6AB}"/>
            </a:ext>
          </a:extLst>
        </xdr:cNvPr>
        <xdr:cNvSpPr/>
      </xdr:nvSpPr>
      <xdr:spPr>
        <a:xfrm>
          <a:off x="14033500" y="5560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38735</xdr:rowOff>
    </xdr:from>
    <xdr:to>
      <xdr:col>76</xdr:col>
      <xdr:colOff>22225</xdr:colOff>
      <xdr:row>28</xdr:row>
      <xdr:rowOff>56515</xdr:rowOff>
    </xdr:to>
    <xdr:cxnSp macro="">
      <xdr:nvCxnSpPr>
        <xdr:cNvPr id="158" name="直線コネクタ 157">
          <a:extLst>
            <a:ext uri="{FF2B5EF4-FFF2-40B4-BE49-F238E27FC236}">
              <a16:creationId xmlns:a16="http://schemas.microsoft.com/office/drawing/2014/main" id="{7675E399-E9EE-4D6B-BD0F-0913DCB82A67}"/>
            </a:ext>
          </a:extLst>
        </xdr:cNvPr>
        <xdr:cNvCxnSpPr/>
      </xdr:nvCxnSpPr>
      <xdr:spPr>
        <a:xfrm>
          <a:off x="14084300" y="5610860"/>
          <a:ext cx="711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37465</xdr:rowOff>
    </xdr:from>
    <xdr:to>
      <xdr:col>68</xdr:col>
      <xdr:colOff>123825</xdr:colOff>
      <xdr:row>28</xdr:row>
      <xdr:rowOff>139065</xdr:rowOff>
    </xdr:to>
    <xdr:sp macro="" textlink="">
      <xdr:nvSpPr>
        <xdr:cNvPr id="159" name="楕円 158">
          <a:extLst>
            <a:ext uri="{FF2B5EF4-FFF2-40B4-BE49-F238E27FC236}">
              <a16:creationId xmlns:a16="http://schemas.microsoft.com/office/drawing/2014/main" id="{FE8BB92A-17AC-429D-8F3A-D21AD2F6301B}"/>
            </a:ext>
          </a:extLst>
        </xdr:cNvPr>
        <xdr:cNvSpPr/>
      </xdr:nvSpPr>
      <xdr:spPr>
        <a:xfrm>
          <a:off x="13271500" y="5609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28</xdr:row>
      <xdr:rowOff>38735</xdr:rowOff>
    </xdr:from>
    <xdr:to>
      <xdr:col>72</xdr:col>
      <xdr:colOff>73025</xdr:colOff>
      <xdr:row>28</xdr:row>
      <xdr:rowOff>88265</xdr:rowOff>
    </xdr:to>
    <xdr:cxnSp macro="">
      <xdr:nvCxnSpPr>
        <xdr:cNvPr id="160" name="直線コネクタ 159">
          <a:extLst>
            <a:ext uri="{FF2B5EF4-FFF2-40B4-BE49-F238E27FC236}">
              <a16:creationId xmlns:a16="http://schemas.microsoft.com/office/drawing/2014/main" id="{FF63AAF5-7C36-4C09-BCAF-0566DF644565}"/>
            </a:ext>
          </a:extLst>
        </xdr:cNvPr>
        <xdr:cNvCxnSpPr/>
      </xdr:nvCxnSpPr>
      <xdr:spPr>
        <a:xfrm flipV="1">
          <a:off x="13322300" y="5610860"/>
          <a:ext cx="762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28</xdr:row>
      <xdr:rowOff>66040</xdr:rowOff>
    </xdr:from>
    <xdr:to>
      <xdr:col>64</xdr:col>
      <xdr:colOff>123825</xdr:colOff>
      <xdr:row>28</xdr:row>
      <xdr:rowOff>167640</xdr:rowOff>
    </xdr:to>
    <xdr:sp macro="" textlink="">
      <xdr:nvSpPr>
        <xdr:cNvPr id="161" name="楕円 160">
          <a:extLst>
            <a:ext uri="{FF2B5EF4-FFF2-40B4-BE49-F238E27FC236}">
              <a16:creationId xmlns:a16="http://schemas.microsoft.com/office/drawing/2014/main" id="{33BBD03F-B4F3-41D9-8F03-693C78414E50}"/>
            </a:ext>
          </a:extLst>
        </xdr:cNvPr>
        <xdr:cNvSpPr/>
      </xdr:nvSpPr>
      <xdr:spPr>
        <a:xfrm>
          <a:off x="12509500" y="5638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28</xdr:row>
      <xdr:rowOff>88265</xdr:rowOff>
    </xdr:from>
    <xdr:to>
      <xdr:col>68</xdr:col>
      <xdr:colOff>73025</xdr:colOff>
      <xdr:row>28</xdr:row>
      <xdr:rowOff>116840</xdr:rowOff>
    </xdr:to>
    <xdr:cxnSp macro="">
      <xdr:nvCxnSpPr>
        <xdr:cNvPr id="162" name="直線コネクタ 161">
          <a:extLst>
            <a:ext uri="{FF2B5EF4-FFF2-40B4-BE49-F238E27FC236}">
              <a16:creationId xmlns:a16="http://schemas.microsoft.com/office/drawing/2014/main" id="{3A539901-366E-4C88-81DA-3321049097AE}"/>
            </a:ext>
          </a:extLst>
        </xdr:cNvPr>
        <xdr:cNvCxnSpPr/>
      </xdr:nvCxnSpPr>
      <xdr:spPr>
        <a:xfrm flipV="1">
          <a:off x="12560300" y="5660390"/>
          <a:ext cx="762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28</xdr:row>
      <xdr:rowOff>143510</xdr:rowOff>
    </xdr:from>
    <xdr:to>
      <xdr:col>60</xdr:col>
      <xdr:colOff>123825</xdr:colOff>
      <xdr:row>29</xdr:row>
      <xdr:rowOff>73660</xdr:rowOff>
    </xdr:to>
    <xdr:sp macro="" textlink="">
      <xdr:nvSpPr>
        <xdr:cNvPr id="163" name="楕円 162">
          <a:extLst>
            <a:ext uri="{FF2B5EF4-FFF2-40B4-BE49-F238E27FC236}">
              <a16:creationId xmlns:a16="http://schemas.microsoft.com/office/drawing/2014/main" id="{8889C2DD-057D-4D60-8047-07E28FC4BFD2}"/>
            </a:ext>
          </a:extLst>
        </xdr:cNvPr>
        <xdr:cNvSpPr/>
      </xdr:nvSpPr>
      <xdr:spPr>
        <a:xfrm>
          <a:off x="11747500" y="5715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28</xdr:row>
      <xdr:rowOff>116840</xdr:rowOff>
    </xdr:from>
    <xdr:to>
      <xdr:col>64</xdr:col>
      <xdr:colOff>73025</xdr:colOff>
      <xdr:row>29</xdr:row>
      <xdr:rowOff>22860</xdr:rowOff>
    </xdr:to>
    <xdr:cxnSp macro="">
      <xdr:nvCxnSpPr>
        <xdr:cNvPr id="164" name="直線コネクタ 163">
          <a:extLst>
            <a:ext uri="{FF2B5EF4-FFF2-40B4-BE49-F238E27FC236}">
              <a16:creationId xmlns:a16="http://schemas.microsoft.com/office/drawing/2014/main" id="{919EA958-D0D2-4E32-A23D-B5CD72A446BB}"/>
            </a:ext>
          </a:extLst>
        </xdr:cNvPr>
        <xdr:cNvCxnSpPr/>
      </xdr:nvCxnSpPr>
      <xdr:spPr>
        <a:xfrm flipV="1">
          <a:off x="11798300" y="5688965"/>
          <a:ext cx="7620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15875</xdr:colOff>
      <xdr:row>28</xdr:row>
      <xdr:rowOff>100965</xdr:rowOff>
    </xdr:from>
    <xdr:ext cx="468630" cy="257810"/>
    <xdr:sp macro="" textlink="">
      <xdr:nvSpPr>
        <xdr:cNvPr id="165" name="n_1aveValue債務償還比率">
          <a:extLst>
            <a:ext uri="{FF2B5EF4-FFF2-40B4-BE49-F238E27FC236}">
              <a16:creationId xmlns:a16="http://schemas.microsoft.com/office/drawing/2014/main" id="{E0A80CDC-4DD3-40BB-95D0-477BC62022CC}"/>
            </a:ext>
          </a:extLst>
        </xdr:cNvPr>
        <xdr:cNvSpPr txBox="1"/>
      </xdr:nvSpPr>
      <xdr:spPr>
        <a:xfrm>
          <a:off x="13836650" y="567309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176.8</a:t>
          </a:r>
          <a:endParaRPr kumimoji="1" lang="ja-JP" altLang="en-US" sz="1000" b="1">
            <a:solidFill>
              <a:srgbClr val="000080"/>
            </a:solidFill>
            <a:latin typeface="ＭＳ Ｐゴシック"/>
            <a:ea typeface="ＭＳ Ｐゴシック"/>
          </a:endParaRPr>
        </a:p>
      </xdr:txBody>
    </xdr:sp>
    <xdr:clientData/>
  </xdr:oneCellAnchor>
  <xdr:oneCellAnchor>
    <xdr:from>
      <xdr:col>67</xdr:col>
      <xdr:colOff>28575</xdr:colOff>
      <xdr:row>26</xdr:row>
      <xdr:rowOff>0</xdr:rowOff>
    </xdr:from>
    <xdr:ext cx="468630" cy="259080"/>
    <xdr:sp macro="" textlink="">
      <xdr:nvSpPr>
        <xdr:cNvPr id="166" name="n_2aveValue債務償還比率">
          <a:extLst>
            <a:ext uri="{FF2B5EF4-FFF2-40B4-BE49-F238E27FC236}">
              <a16:creationId xmlns:a16="http://schemas.microsoft.com/office/drawing/2014/main" id="{441B80CC-2FC0-4930-8DC5-11D61D993769}"/>
            </a:ext>
          </a:extLst>
        </xdr:cNvPr>
        <xdr:cNvSpPr txBox="1"/>
      </xdr:nvSpPr>
      <xdr:spPr>
        <a:xfrm>
          <a:off x="13087350" y="52292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106.8</a:t>
          </a:r>
          <a:endParaRPr kumimoji="1" lang="ja-JP" altLang="en-US" sz="1000" b="1">
            <a:solidFill>
              <a:srgbClr val="000080"/>
            </a:solidFill>
            <a:latin typeface="ＭＳ Ｐゴシック"/>
            <a:ea typeface="ＭＳ Ｐゴシック"/>
          </a:endParaRPr>
        </a:p>
      </xdr:txBody>
    </xdr:sp>
    <xdr:clientData/>
  </xdr:oneCellAnchor>
  <xdr:oneCellAnchor>
    <xdr:from>
      <xdr:col>63</xdr:col>
      <xdr:colOff>28575</xdr:colOff>
      <xdr:row>26</xdr:row>
      <xdr:rowOff>12700</xdr:rowOff>
    </xdr:from>
    <xdr:ext cx="468630" cy="259080"/>
    <xdr:sp macro="" textlink="">
      <xdr:nvSpPr>
        <xdr:cNvPr id="167" name="n_3aveValue債務償還比率">
          <a:extLst>
            <a:ext uri="{FF2B5EF4-FFF2-40B4-BE49-F238E27FC236}">
              <a16:creationId xmlns:a16="http://schemas.microsoft.com/office/drawing/2014/main" id="{4B43FFF3-7DAD-4A4C-AD22-62931AC4E8AD}"/>
            </a:ext>
          </a:extLst>
        </xdr:cNvPr>
        <xdr:cNvSpPr txBox="1"/>
      </xdr:nvSpPr>
      <xdr:spPr>
        <a:xfrm>
          <a:off x="12325350" y="52419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113.8</a:t>
          </a:r>
          <a:endParaRPr kumimoji="1" lang="ja-JP" altLang="en-US" sz="1000" b="1">
            <a:solidFill>
              <a:srgbClr val="000080"/>
            </a:solidFill>
            <a:latin typeface="ＭＳ Ｐゴシック"/>
            <a:ea typeface="ＭＳ Ｐゴシック"/>
          </a:endParaRPr>
        </a:p>
      </xdr:txBody>
    </xdr:sp>
    <xdr:clientData/>
  </xdr:oneCellAnchor>
  <xdr:oneCellAnchor>
    <xdr:from>
      <xdr:col>59</xdr:col>
      <xdr:colOff>28575</xdr:colOff>
      <xdr:row>27</xdr:row>
      <xdr:rowOff>30480</xdr:rowOff>
    </xdr:from>
    <xdr:ext cx="468630" cy="257810"/>
    <xdr:sp macro="" textlink="">
      <xdr:nvSpPr>
        <xdr:cNvPr id="168" name="n_4aveValue債務償還比率">
          <a:extLst>
            <a:ext uri="{FF2B5EF4-FFF2-40B4-BE49-F238E27FC236}">
              <a16:creationId xmlns:a16="http://schemas.microsoft.com/office/drawing/2014/main" id="{BA1ECDB8-F4EA-41A4-9693-CA5A59761D34}"/>
            </a:ext>
          </a:extLst>
        </xdr:cNvPr>
        <xdr:cNvSpPr txBox="1"/>
      </xdr:nvSpPr>
      <xdr:spPr>
        <a:xfrm>
          <a:off x="11563350" y="543115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218.9</a:t>
          </a:r>
          <a:endParaRPr kumimoji="1" lang="ja-JP" altLang="en-US" sz="1000" b="1">
            <a:solidFill>
              <a:srgbClr val="000080"/>
            </a:solidFill>
            <a:latin typeface="ＭＳ Ｐゴシック"/>
            <a:ea typeface="ＭＳ Ｐゴシック"/>
          </a:endParaRPr>
        </a:p>
      </xdr:txBody>
    </xdr:sp>
    <xdr:clientData/>
  </xdr:oneCellAnchor>
  <xdr:oneCellAnchor>
    <xdr:from>
      <xdr:col>71</xdr:col>
      <xdr:colOff>15875</xdr:colOff>
      <xdr:row>26</xdr:row>
      <xdr:rowOff>106045</xdr:rowOff>
    </xdr:from>
    <xdr:ext cx="468630" cy="259080"/>
    <xdr:sp macro="" textlink="">
      <xdr:nvSpPr>
        <xdr:cNvPr id="169" name="n_1mainValue債務償還比率">
          <a:extLst>
            <a:ext uri="{FF2B5EF4-FFF2-40B4-BE49-F238E27FC236}">
              <a16:creationId xmlns:a16="http://schemas.microsoft.com/office/drawing/2014/main" id="{12E18EB6-E945-4AE2-B410-85C3BE741A9B}"/>
            </a:ext>
          </a:extLst>
        </xdr:cNvPr>
        <xdr:cNvSpPr txBox="1"/>
      </xdr:nvSpPr>
      <xdr:spPr>
        <a:xfrm>
          <a:off x="13836650" y="53352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165.8</a:t>
          </a:r>
          <a:endParaRPr kumimoji="1" lang="ja-JP" altLang="en-US" sz="1000" b="1">
            <a:solidFill>
              <a:srgbClr val="FF0000"/>
            </a:solidFill>
            <a:latin typeface="ＭＳ Ｐゴシック"/>
            <a:ea typeface="ＭＳ Ｐゴシック"/>
          </a:endParaRPr>
        </a:p>
      </xdr:txBody>
    </xdr:sp>
    <xdr:clientData/>
  </xdr:oneCellAnchor>
  <xdr:oneCellAnchor>
    <xdr:from>
      <xdr:col>67</xdr:col>
      <xdr:colOff>28575</xdr:colOff>
      <xdr:row>28</xdr:row>
      <xdr:rowOff>130175</xdr:rowOff>
    </xdr:from>
    <xdr:ext cx="468630" cy="259080"/>
    <xdr:sp macro="" textlink="">
      <xdr:nvSpPr>
        <xdr:cNvPr id="170" name="n_2mainValue債務償還比率">
          <a:extLst>
            <a:ext uri="{FF2B5EF4-FFF2-40B4-BE49-F238E27FC236}">
              <a16:creationId xmlns:a16="http://schemas.microsoft.com/office/drawing/2014/main" id="{A67117EA-5D38-41B9-BA9A-2758BDCEBE46}"/>
            </a:ext>
          </a:extLst>
        </xdr:cNvPr>
        <xdr:cNvSpPr txBox="1"/>
      </xdr:nvSpPr>
      <xdr:spPr>
        <a:xfrm>
          <a:off x="13087350" y="57023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193.2</a:t>
          </a:r>
          <a:endParaRPr kumimoji="1" lang="ja-JP" altLang="en-US" sz="1000" b="1">
            <a:solidFill>
              <a:srgbClr val="FF0000"/>
            </a:solidFill>
            <a:latin typeface="ＭＳ Ｐゴシック"/>
            <a:ea typeface="ＭＳ Ｐゴシック"/>
          </a:endParaRPr>
        </a:p>
      </xdr:txBody>
    </xdr:sp>
    <xdr:clientData/>
  </xdr:oneCellAnchor>
  <xdr:oneCellAnchor>
    <xdr:from>
      <xdr:col>63</xdr:col>
      <xdr:colOff>28575</xdr:colOff>
      <xdr:row>28</xdr:row>
      <xdr:rowOff>158750</xdr:rowOff>
    </xdr:from>
    <xdr:ext cx="468630" cy="259080"/>
    <xdr:sp macro="" textlink="">
      <xdr:nvSpPr>
        <xdr:cNvPr id="171" name="n_3mainValue債務償還比率">
          <a:extLst>
            <a:ext uri="{FF2B5EF4-FFF2-40B4-BE49-F238E27FC236}">
              <a16:creationId xmlns:a16="http://schemas.microsoft.com/office/drawing/2014/main" id="{FA9D727F-2458-49ED-9797-2D3309A845C6}"/>
            </a:ext>
          </a:extLst>
        </xdr:cNvPr>
        <xdr:cNvSpPr txBox="1"/>
      </xdr:nvSpPr>
      <xdr:spPr>
        <a:xfrm>
          <a:off x="12325350" y="573087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209.1</a:t>
          </a:r>
          <a:endParaRPr kumimoji="1" lang="ja-JP" altLang="en-US" sz="1000" b="1">
            <a:solidFill>
              <a:srgbClr val="FF0000"/>
            </a:solidFill>
            <a:latin typeface="ＭＳ Ｐゴシック"/>
            <a:ea typeface="ＭＳ Ｐゴシック"/>
          </a:endParaRPr>
        </a:p>
      </xdr:txBody>
    </xdr:sp>
    <xdr:clientData/>
  </xdr:oneCellAnchor>
  <xdr:oneCellAnchor>
    <xdr:from>
      <xdr:col>59</xdr:col>
      <xdr:colOff>28575</xdr:colOff>
      <xdr:row>29</xdr:row>
      <xdr:rowOff>64770</xdr:rowOff>
    </xdr:from>
    <xdr:ext cx="468630" cy="257810"/>
    <xdr:sp macro="" textlink="">
      <xdr:nvSpPr>
        <xdr:cNvPr id="172" name="n_4mainValue債務償還比率">
          <a:extLst>
            <a:ext uri="{FF2B5EF4-FFF2-40B4-BE49-F238E27FC236}">
              <a16:creationId xmlns:a16="http://schemas.microsoft.com/office/drawing/2014/main" id="{7A87430F-63EE-49A5-BDA0-7B9DDB335139}"/>
            </a:ext>
          </a:extLst>
        </xdr:cNvPr>
        <xdr:cNvSpPr txBox="1"/>
      </xdr:nvSpPr>
      <xdr:spPr>
        <a:xfrm>
          <a:off x="11563350" y="58083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3" name="正方形/長方形 172">
          <a:extLst>
            <a:ext uri="{FF2B5EF4-FFF2-40B4-BE49-F238E27FC236}">
              <a16:creationId xmlns:a16="http://schemas.microsoft.com/office/drawing/2014/main" id="{E29A1CF0-7600-4C28-9E8B-20AC53A5676B}"/>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dr:col>5</xdr:col>
      <xdr:colOff>22225</xdr:colOff>
      <xdr:row>63</xdr:row>
      <xdr:rowOff>143510</xdr:rowOff>
    </xdr:from>
    <xdr:to>
      <xdr:col>36</xdr:col>
      <xdr:colOff>22225</xdr:colOff>
      <xdr:row>65</xdr:row>
      <xdr:rowOff>143510</xdr:rowOff>
    </xdr:to>
    <xdr:sp macro="" textlink="">
      <xdr:nvSpPr>
        <xdr:cNvPr id="174" name="正方形/長方形 173">
          <a:extLst>
            <a:ext uri="{FF2B5EF4-FFF2-40B4-BE49-F238E27FC236}">
              <a16:creationId xmlns:a16="http://schemas.microsoft.com/office/drawing/2014/main" id="{527B9396-0BBF-4C9B-8D6B-F3915D6A0A53}"/>
            </a:ext>
          </a:extLst>
        </xdr:cNvPr>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dr:col>3</xdr:col>
      <xdr:colOff>47625</xdr:colOff>
      <xdr:row>43</xdr:row>
      <xdr:rowOff>63500</xdr:rowOff>
    </xdr:from>
    <xdr:ext cx="370205" cy="241300"/>
    <xdr:sp macro="" textlink="">
      <xdr:nvSpPr>
        <xdr:cNvPr id="175" name="テキスト ボックス 174">
          <a:extLst>
            <a:ext uri="{FF2B5EF4-FFF2-40B4-BE49-F238E27FC236}">
              <a16:creationId xmlns:a16="http://schemas.microsoft.com/office/drawing/2014/main" id="{2C0F8A54-906E-4EDD-93FA-A8A7A87BCC69}"/>
            </a:ext>
          </a:extLst>
        </xdr:cNvPr>
        <xdr:cNvSpPr txBox="1"/>
      </xdr:nvSpPr>
      <xdr:spPr>
        <a:xfrm>
          <a:off x="914400" y="8255000"/>
          <a:ext cx="37020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35</xdr:col>
      <xdr:colOff>22225</xdr:colOff>
      <xdr:row>58</xdr:row>
      <xdr:rowOff>158750</xdr:rowOff>
    </xdr:from>
    <xdr:ext cx="368935" cy="241300"/>
    <xdr:sp macro="" textlink="">
      <xdr:nvSpPr>
        <xdr:cNvPr id="176" name="テキスト ボックス 175">
          <a:extLst>
            <a:ext uri="{FF2B5EF4-FFF2-40B4-BE49-F238E27FC236}">
              <a16:creationId xmlns:a16="http://schemas.microsoft.com/office/drawing/2014/main" id="{93D0BB3E-0991-4C0A-B57E-BF136B0ECF00}"/>
            </a:ext>
          </a:extLst>
        </xdr:cNvPr>
        <xdr:cNvSpPr txBox="1"/>
      </xdr:nvSpPr>
      <xdr:spPr>
        <a:xfrm>
          <a:off x="6985000" y="10922000"/>
          <a:ext cx="36893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xdr:col>
      <xdr:colOff>47625</xdr:colOff>
      <xdr:row>65</xdr:row>
      <xdr:rowOff>29210</xdr:rowOff>
    </xdr:from>
    <xdr:ext cx="370205" cy="241300"/>
    <xdr:sp macro="" textlink="">
      <xdr:nvSpPr>
        <xdr:cNvPr id="177" name="テキスト ボックス 176">
          <a:extLst>
            <a:ext uri="{FF2B5EF4-FFF2-40B4-BE49-F238E27FC236}">
              <a16:creationId xmlns:a16="http://schemas.microsoft.com/office/drawing/2014/main" id="{421C7F5F-4061-4F5E-B0C8-66CBD57600CB}"/>
            </a:ext>
          </a:extLst>
        </xdr:cNvPr>
        <xdr:cNvSpPr txBox="1"/>
      </xdr:nvSpPr>
      <xdr:spPr>
        <a:xfrm>
          <a:off x="914400" y="12040235"/>
          <a:ext cx="37020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35</xdr:col>
      <xdr:colOff>22225</xdr:colOff>
      <xdr:row>81</xdr:row>
      <xdr:rowOff>41275</xdr:rowOff>
    </xdr:from>
    <xdr:ext cx="368935" cy="241300"/>
    <xdr:sp macro="" textlink="">
      <xdr:nvSpPr>
        <xdr:cNvPr id="178" name="テキスト ボックス 177">
          <a:extLst>
            <a:ext uri="{FF2B5EF4-FFF2-40B4-BE49-F238E27FC236}">
              <a16:creationId xmlns:a16="http://schemas.microsoft.com/office/drawing/2014/main" id="{C03BBFCD-0A1D-422A-B78A-5E9EC1363AA5}"/>
            </a:ext>
          </a:extLst>
        </xdr:cNvPr>
        <xdr:cNvSpPr txBox="1"/>
      </xdr:nvSpPr>
      <xdr:spPr>
        <a:xfrm>
          <a:off x="6985000" y="14795500"/>
          <a:ext cx="36893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CCF528EB-7118-41C6-944F-8F73F3C689BB}"/>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1B1A720-22D8-415C-9F16-765C6FFAB892}"/>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5ED3FE1E-0699-45C7-9227-5B12C9FAE3E5}"/>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310C4EC2-4690-43B7-88AA-3899EB8E448B}"/>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7629D8F1-C568-445E-A2FC-BEC9CF3C258A}"/>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25B85CB-91E9-41F2-9FDD-FD263D3E784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50BEFB2-9AE5-41C0-9781-8BEBD4AB4DBA}"/>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1A7D7B0E-757E-4620-AF9B-7885F9082A5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5D0E4CC-5A1D-46EA-ACFA-026B3911EAB3}"/>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FB06E817-8522-48E9-A4BC-B1BACDCDAC22}"/>
            </a:ext>
          </a:extLst>
        </xdr:cNvPr>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18AE531C-F1E0-4991-A66B-EF3985565EC5}"/>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BB689BB-6897-455E-B68B-DB2183163585}"/>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72027CCB-B753-4668-A6BD-4640C53CDCDC}"/>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F496D67E-13C1-475D-9DC5-4C6650F3E84C}"/>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2807FD11-74FF-4C10-9583-3F15CA50937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2398229B-79D6-4726-82A7-628F8F1FB8E0}"/>
            </a:ext>
          </a:extLst>
        </xdr:cNvPr>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8A1FB15D-276B-4354-9C3D-AD4F17DD03B6}"/>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19EAB817-A11D-4FEF-BBEC-F913BF90AECD}"/>
            </a:ext>
          </a:extLst>
        </xdr:cNvPr>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57F755C-5D54-4D7A-916C-4C4481EC03F3}"/>
            </a:ext>
          </a:extLst>
        </xdr:cNvPr>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19DBBCA2-CB5A-4FF7-BCA2-3865CBA44CFB}"/>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0BF6799-4D58-4B0C-A3D6-18A9E7D9F5EF}"/>
            </a:ext>
          </a:extLst>
        </xdr:cNvPr>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AD62C5A5-C5C4-4C3B-83BF-02BBCB4803E2}"/>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4E632FA-420C-4855-AFF3-467372C0C06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A0551CFA-C471-4637-8A8B-64B5B279478D}"/>
            </a:ext>
          </a:extLst>
        </xdr:cNvPr>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2F783940-45B7-4AC5-AC53-0DAA96BF8F1F}"/>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B875F629-4203-40E7-A515-893C0B4A18CC}"/>
            </a:ext>
          </a:extLst>
        </xdr:cNvPr>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210E1547-3544-44DB-AA60-82D1CA81BD09}"/>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350" cy="259080"/>
    <xdr:sp macro="" textlink="">
      <xdr:nvSpPr>
        <xdr:cNvPr id="29" name="テキスト ボックス 28">
          <a:extLst>
            <a:ext uri="{FF2B5EF4-FFF2-40B4-BE49-F238E27FC236}">
              <a16:creationId xmlns:a16="http://schemas.microsoft.com/office/drawing/2014/main" id="{D5647598-BBAD-4EDB-8618-F149E7C6CE07}"/>
            </a:ext>
          </a:extLst>
        </xdr:cNvPr>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470" cy="259080"/>
    <xdr:sp macro="" textlink="">
      <xdr:nvSpPr>
        <xdr:cNvPr id="30" name="テキスト ボックス 29">
          <a:extLst>
            <a:ext uri="{FF2B5EF4-FFF2-40B4-BE49-F238E27FC236}">
              <a16:creationId xmlns:a16="http://schemas.microsoft.com/office/drawing/2014/main" id="{58F786F6-CCA9-4528-BAB9-312B3AE74903}"/>
            </a:ext>
          </a:extLst>
        </xdr:cNvPr>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0</xdr:rowOff>
    </xdr:from>
    <xdr:ext cx="8231505" cy="259080"/>
    <xdr:sp macro="" textlink="">
      <xdr:nvSpPr>
        <xdr:cNvPr id="31" name="テキスト ボックス 30">
          <a:extLst>
            <a:ext uri="{FF2B5EF4-FFF2-40B4-BE49-F238E27FC236}">
              <a16:creationId xmlns:a16="http://schemas.microsoft.com/office/drawing/2014/main" id="{3D645B32-652A-4B90-8B8D-0AE48AD34CBF}"/>
            </a:ext>
          </a:extLst>
        </xdr:cNvPr>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570" cy="257810"/>
    <xdr:sp macro="" textlink="">
      <xdr:nvSpPr>
        <xdr:cNvPr id="32" name="テキスト ボックス 31">
          <a:extLst>
            <a:ext uri="{FF2B5EF4-FFF2-40B4-BE49-F238E27FC236}">
              <a16:creationId xmlns:a16="http://schemas.microsoft.com/office/drawing/2014/main" id="{8B7C185A-F73B-4DDD-8B93-59A99BACDD38}"/>
            </a:ext>
          </a:extLst>
        </xdr:cNvPr>
        <xdr:cNvSpPr txBox="1"/>
      </xdr:nvSpPr>
      <xdr:spPr>
        <a:xfrm>
          <a:off x="698500" y="3746500"/>
          <a:ext cx="44335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7189758B-3B6A-4539-9533-8EC12D7B573C}"/>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3D085E23-B6F0-406B-A7D5-D341F8627E29}"/>
            </a:ext>
          </a:extLst>
        </xdr:cNvPr>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EC46B67E-BD5B-4A32-BDD8-8DFFCDB17AE8}"/>
            </a:ext>
          </a:extLst>
        </xdr:cNvPr>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30/42</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80F3107-B918-46C0-AA94-8D31F9D8FC8D}"/>
            </a:ext>
          </a:extLst>
        </xdr:cNvPr>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9C18391-4A76-4DDB-BA60-A859BC274A52}"/>
            </a:ext>
          </a:extLst>
        </xdr:cNvPr>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5EBE2FB6-F5F9-477D-908F-B46622B3AD10}"/>
            </a:ext>
          </a:extLst>
        </xdr:cNvPr>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FC64BCDB-78E4-4AF9-90F8-23E644CF06C6}"/>
            </a:ext>
          </a:extLst>
        </xdr:cNvPr>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32D22CAE-F463-493B-9EB2-606D69189739}"/>
            </a:ext>
          </a:extLst>
        </xdr:cNvPr>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7180" cy="225425"/>
    <xdr:sp macro="" textlink="">
      <xdr:nvSpPr>
        <xdr:cNvPr id="41" name="テキスト ボックス 40">
          <a:extLst>
            <a:ext uri="{FF2B5EF4-FFF2-40B4-BE49-F238E27FC236}">
              <a16:creationId xmlns:a16="http://schemas.microsoft.com/office/drawing/2014/main" id="{AF708C77-6B79-4E35-8300-E80F7A182A5A}"/>
            </a:ext>
          </a:extLst>
        </xdr:cNvPr>
        <xdr:cNvSpPr txBox="1"/>
      </xdr:nvSpPr>
      <xdr:spPr>
        <a:xfrm>
          <a:off x="723900" y="514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5EDD3B6F-64F9-4FA6-B2AE-0EB5CFA30B5D}"/>
            </a:ext>
          </a:extLst>
        </xdr:cNvPr>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43</xdr:row>
      <xdr:rowOff>105410</xdr:rowOff>
    </xdr:from>
    <xdr:ext cx="466090" cy="259080"/>
    <xdr:sp macro="" textlink="">
      <xdr:nvSpPr>
        <xdr:cNvPr id="43" name="テキスト ボックス 42">
          <a:extLst>
            <a:ext uri="{FF2B5EF4-FFF2-40B4-BE49-F238E27FC236}">
              <a16:creationId xmlns:a16="http://schemas.microsoft.com/office/drawing/2014/main" id="{9D1C19A7-1346-4C8A-842A-25AB28C5D3D4}"/>
            </a:ext>
          </a:extLst>
        </xdr:cNvPr>
        <xdr:cNvSpPr txBox="1"/>
      </xdr:nvSpPr>
      <xdr:spPr>
        <a:xfrm>
          <a:off x="294640" y="747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C4AF86F2-D91C-4526-B736-BDDC891C9D44}"/>
            </a:ext>
          </a:extLst>
        </xdr:cNvPr>
        <xdr:cNvCxnSpPr/>
      </xdr:nvCxnSpPr>
      <xdr:spPr>
        <a:xfrm>
          <a:off x="762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40</xdr:row>
      <xdr:rowOff>162560</xdr:rowOff>
    </xdr:from>
    <xdr:ext cx="466090" cy="259080"/>
    <xdr:sp macro="" textlink="">
      <xdr:nvSpPr>
        <xdr:cNvPr id="45" name="テキスト ボックス 44">
          <a:extLst>
            <a:ext uri="{FF2B5EF4-FFF2-40B4-BE49-F238E27FC236}">
              <a16:creationId xmlns:a16="http://schemas.microsoft.com/office/drawing/2014/main" id="{82037B74-4031-4D3B-966D-82EF78FC137D}"/>
            </a:ext>
          </a:extLst>
        </xdr:cNvPr>
        <xdr:cNvSpPr txBox="1"/>
      </xdr:nvSpPr>
      <xdr:spPr>
        <a:xfrm>
          <a:off x="294640" y="70205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87E9E92C-D1CB-47AC-8CB4-6FE63CD663D9}"/>
            </a:ext>
          </a:extLst>
        </xdr:cNvPr>
        <xdr:cNvCxnSpPr/>
      </xdr:nvCxnSpPr>
      <xdr:spPr>
        <a:xfrm>
          <a:off x="762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38</xdr:row>
      <xdr:rowOff>48260</xdr:rowOff>
    </xdr:from>
    <xdr:ext cx="403225" cy="259080"/>
    <xdr:sp macro="" textlink="">
      <xdr:nvSpPr>
        <xdr:cNvPr id="47" name="テキスト ボックス 46">
          <a:extLst>
            <a:ext uri="{FF2B5EF4-FFF2-40B4-BE49-F238E27FC236}">
              <a16:creationId xmlns:a16="http://schemas.microsoft.com/office/drawing/2014/main" id="{C7DE1361-867F-4562-8F6E-62717576B936}"/>
            </a:ext>
          </a:extLst>
        </xdr:cNvPr>
        <xdr:cNvSpPr txBox="1"/>
      </xdr:nvSpPr>
      <xdr:spPr>
        <a:xfrm>
          <a:off x="358775" y="656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308C1031-CD2F-4DFA-AF0D-55BCC0BB1D67}"/>
            </a:ext>
          </a:extLst>
        </xdr:cNvPr>
        <xdr:cNvCxnSpPr/>
      </xdr:nvCxnSpPr>
      <xdr:spPr>
        <a:xfrm>
          <a:off x="762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35</xdr:row>
      <xdr:rowOff>105410</xdr:rowOff>
    </xdr:from>
    <xdr:ext cx="403225" cy="259080"/>
    <xdr:sp macro="" textlink="">
      <xdr:nvSpPr>
        <xdr:cNvPr id="49" name="テキスト ボックス 48">
          <a:extLst>
            <a:ext uri="{FF2B5EF4-FFF2-40B4-BE49-F238E27FC236}">
              <a16:creationId xmlns:a16="http://schemas.microsoft.com/office/drawing/2014/main" id="{415DA47F-984F-41CE-8FE4-E29BE388CA9F}"/>
            </a:ext>
          </a:extLst>
        </xdr:cNvPr>
        <xdr:cNvSpPr txBox="1"/>
      </xdr:nvSpPr>
      <xdr:spPr>
        <a:xfrm>
          <a:off x="358775" y="610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23E58FFC-03D8-4760-B08F-BB2969310D21}"/>
            </a:ext>
          </a:extLst>
        </xdr:cNvPr>
        <xdr:cNvCxnSpPr/>
      </xdr:nvCxnSpPr>
      <xdr:spPr>
        <a:xfrm>
          <a:off x="762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32</xdr:row>
      <xdr:rowOff>162560</xdr:rowOff>
    </xdr:from>
    <xdr:ext cx="403225" cy="259080"/>
    <xdr:sp macro="" textlink="">
      <xdr:nvSpPr>
        <xdr:cNvPr id="51" name="テキスト ボックス 50">
          <a:extLst>
            <a:ext uri="{FF2B5EF4-FFF2-40B4-BE49-F238E27FC236}">
              <a16:creationId xmlns:a16="http://schemas.microsoft.com/office/drawing/2014/main" id="{12B16F4B-8B9B-4C90-BF5B-F8D8F9999207}"/>
            </a:ext>
          </a:extLst>
        </xdr:cNvPr>
        <xdr:cNvSpPr txBox="1"/>
      </xdr:nvSpPr>
      <xdr:spPr>
        <a:xfrm>
          <a:off x="358775" y="564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CDF4B84A-354C-4658-8308-E26615F1F907}"/>
            </a:ext>
          </a:extLst>
        </xdr:cNvPr>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30</xdr:row>
      <xdr:rowOff>48260</xdr:rowOff>
    </xdr:from>
    <xdr:ext cx="403225" cy="259080"/>
    <xdr:sp macro="" textlink="">
      <xdr:nvSpPr>
        <xdr:cNvPr id="53" name="テキスト ボックス 52">
          <a:extLst>
            <a:ext uri="{FF2B5EF4-FFF2-40B4-BE49-F238E27FC236}">
              <a16:creationId xmlns:a16="http://schemas.microsoft.com/office/drawing/2014/main" id="{698C0159-867F-4B3E-BD2A-4942588A16AE}"/>
            </a:ext>
          </a:extLst>
        </xdr:cNvPr>
        <xdr:cNvSpPr txBox="1"/>
      </xdr:nvSpPr>
      <xdr:spPr>
        <a:xfrm>
          <a:off x="358775" y="519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A5750C86-33F3-4DA0-91ED-CFA87F087DFB}"/>
            </a:ext>
          </a:extLst>
        </xdr:cNvPr>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133350</xdr:rowOff>
    </xdr:from>
    <xdr:to>
      <xdr:col>24</xdr:col>
      <xdr:colOff>62865</xdr:colOff>
      <xdr:row>41</xdr:row>
      <xdr:rowOff>60325</xdr:rowOff>
    </xdr:to>
    <xdr:cxnSp macro="">
      <xdr:nvCxnSpPr>
        <xdr:cNvPr id="55" name="直線コネクタ 54">
          <a:extLst>
            <a:ext uri="{FF2B5EF4-FFF2-40B4-BE49-F238E27FC236}">
              <a16:creationId xmlns:a16="http://schemas.microsoft.com/office/drawing/2014/main" id="{26B68C99-2770-46DC-8D06-7B4156344F06}"/>
            </a:ext>
          </a:extLst>
        </xdr:cNvPr>
        <xdr:cNvCxnSpPr/>
      </xdr:nvCxnSpPr>
      <xdr:spPr>
        <a:xfrm flipV="1">
          <a:off x="4634865" y="5791200"/>
          <a:ext cx="0" cy="12985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64135</xdr:rowOff>
    </xdr:from>
    <xdr:ext cx="405130" cy="257810"/>
    <xdr:sp macro="" textlink="">
      <xdr:nvSpPr>
        <xdr:cNvPr id="56" name="【道路】&#10;有形固定資産減価償却率最小値テキスト">
          <a:extLst>
            <a:ext uri="{FF2B5EF4-FFF2-40B4-BE49-F238E27FC236}">
              <a16:creationId xmlns:a16="http://schemas.microsoft.com/office/drawing/2014/main" id="{8042E041-35AF-4403-A38B-11A7D8376397}"/>
            </a:ext>
          </a:extLst>
        </xdr:cNvPr>
        <xdr:cNvSpPr txBox="1"/>
      </xdr:nvSpPr>
      <xdr:spPr>
        <a:xfrm>
          <a:off x="4673600" y="709358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96.8</a:t>
          </a:r>
          <a:endParaRPr kumimoji="1" lang="ja-JP" altLang="en-US" sz="1000" b="1">
            <a:latin typeface="ＭＳ Ｐゴシック"/>
            <a:ea typeface="ＭＳ Ｐゴシック"/>
          </a:endParaRPr>
        </a:p>
      </xdr:txBody>
    </xdr:sp>
    <xdr:clientData/>
  </xdr:oneCellAnchor>
  <xdr:twoCellAnchor>
    <xdr:from>
      <xdr:col>23</xdr:col>
      <xdr:colOff>165100</xdr:colOff>
      <xdr:row>41</xdr:row>
      <xdr:rowOff>60325</xdr:rowOff>
    </xdr:from>
    <xdr:to>
      <xdr:col>24</xdr:col>
      <xdr:colOff>152400</xdr:colOff>
      <xdr:row>41</xdr:row>
      <xdr:rowOff>60325</xdr:rowOff>
    </xdr:to>
    <xdr:cxnSp macro="">
      <xdr:nvCxnSpPr>
        <xdr:cNvPr id="57" name="直線コネクタ 56">
          <a:extLst>
            <a:ext uri="{FF2B5EF4-FFF2-40B4-BE49-F238E27FC236}">
              <a16:creationId xmlns:a16="http://schemas.microsoft.com/office/drawing/2014/main" id="{F0472877-0D72-45AB-AA4D-DF909EA76525}"/>
            </a:ext>
          </a:extLst>
        </xdr:cNvPr>
        <xdr:cNvCxnSpPr/>
      </xdr:nvCxnSpPr>
      <xdr:spPr>
        <a:xfrm>
          <a:off x="4546600" y="70897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80010</xdr:rowOff>
    </xdr:from>
    <xdr:ext cx="405130" cy="259080"/>
    <xdr:sp macro="" textlink="">
      <xdr:nvSpPr>
        <xdr:cNvPr id="58" name="【道路】&#10;有形固定資産減価償却率最大値テキスト">
          <a:extLst>
            <a:ext uri="{FF2B5EF4-FFF2-40B4-BE49-F238E27FC236}">
              <a16:creationId xmlns:a16="http://schemas.microsoft.com/office/drawing/2014/main" id="{1C51283D-E51D-4487-91E4-81363C36BA41}"/>
            </a:ext>
          </a:extLst>
        </xdr:cNvPr>
        <xdr:cNvSpPr txBox="1"/>
      </xdr:nvSpPr>
      <xdr:spPr>
        <a:xfrm>
          <a:off x="4673600" y="55664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40.0</a:t>
          </a:r>
          <a:endParaRPr kumimoji="1" lang="ja-JP" altLang="en-US" sz="1000" b="1">
            <a:latin typeface="ＭＳ Ｐゴシック"/>
            <a:ea typeface="ＭＳ Ｐゴシック"/>
          </a:endParaRPr>
        </a:p>
      </xdr:txBody>
    </xdr:sp>
    <xdr:clientData/>
  </xdr:oneCellAnchor>
  <xdr:twoCellAnchor>
    <xdr:from>
      <xdr:col>23</xdr:col>
      <xdr:colOff>165100</xdr:colOff>
      <xdr:row>33</xdr:row>
      <xdr:rowOff>133350</xdr:rowOff>
    </xdr:from>
    <xdr:to>
      <xdr:col>24</xdr:col>
      <xdr:colOff>152400</xdr:colOff>
      <xdr:row>33</xdr:row>
      <xdr:rowOff>133350</xdr:rowOff>
    </xdr:to>
    <xdr:cxnSp macro="">
      <xdr:nvCxnSpPr>
        <xdr:cNvPr id="59" name="直線コネクタ 58">
          <a:extLst>
            <a:ext uri="{FF2B5EF4-FFF2-40B4-BE49-F238E27FC236}">
              <a16:creationId xmlns:a16="http://schemas.microsoft.com/office/drawing/2014/main" id="{E2C0E23F-7241-40F4-A669-582F57D23DD2}"/>
            </a:ext>
          </a:extLst>
        </xdr:cNvPr>
        <xdr:cNvCxnSpPr/>
      </xdr:nvCxnSpPr>
      <xdr:spPr>
        <a:xfrm>
          <a:off x="4546600" y="5791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105410</xdr:rowOff>
    </xdr:from>
    <xdr:ext cx="405130" cy="259080"/>
    <xdr:sp macro="" textlink="">
      <xdr:nvSpPr>
        <xdr:cNvPr id="60" name="【道路】&#10;有形固定資産減価償却率平均値テキスト">
          <a:extLst>
            <a:ext uri="{FF2B5EF4-FFF2-40B4-BE49-F238E27FC236}">
              <a16:creationId xmlns:a16="http://schemas.microsoft.com/office/drawing/2014/main" id="{01B5A690-50A7-4242-8F25-743151978F72}"/>
            </a:ext>
          </a:extLst>
        </xdr:cNvPr>
        <xdr:cNvSpPr txBox="1"/>
      </xdr:nvSpPr>
      <xdr:spPr>
        <a:xfrm>
          <a:off x="4673600" y="627761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82550</xdr:rowOff>
    </xdr:from>
    <xdr:to>
      <xdr:col>24</xdr:col>
      <xdr:colOff>114300</xdr:colOff>
      <xdr:row>38</xdr:row>
      <xdr:rowOff>12700</xdr:rowOff>
    </xdr:to>
    <xdr:sp macro="" textlink="">
      <xdr:nvSpPr>
        <xdr:cNvPr id="61" name="フローチャート: 判断 60">
          <a:extLst>
            <a:ext uri="{FF2B5EF4-FFF2-40B4-BE49-F238E27FC236}">
              <a16:creationId xmlns:a16="http://schemas.microsoft.com/office/drawing/2014/main" id="{A817DF06-0EA8-4E59-B87F-3B54DFB21693}"/>
            </a:ext>
          </a:extLst>
        </xdr:cNvPr>
        <xdr:cNvSpPr/>
      </xdr:nvSpPr>
      <xdr:spPr>
        <a:xfrm>
          <a:off x="4584700" y="642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55245</xdr:rowOff>
    </xdr:from>
    <xdr:to>
      <xdr:col>20</xdr:col>
      <xdr:colOff>38100</xdr:colOff>
      <xdr:row>37</xdr:row>
      <xdr:rowOff>156845</xdr:rowOff>
    </xdr:to>
    <xdr:sp macro="" textlink="">
      <xdr:nvSpPr>
        <xdr:cNvPr id="62" name="フローチャート: 判断 61">
          <a:extLst>
            <a:ext uri="{FF2B5EF4-FFF2-40B4-BE49-F238E27FC236}">
              <a16:creationId xmlns:a16="http://schemas.microsoft.com/office/drawing/2014/main" id="{F4F643EA-9726-4802-A4AD-E85B96664842}"/>
            </a:ext>
          </a:extLst>
        </xdr:cNvPr>
        <xdr:cNvSpPr/>
      </xdr:nvSpPr>
      <xdr:spPr>
        <a:xfrm>
          <a:off x="3746500" y="6398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27940</xdr:rowOff>
    </xdr:from>
    <xdr:to>
      <xdr:col>15</xdr:col>
      <xdr:colOff>101600</xdr:colOff>
      <xdr:row>37</xdr:row>
      <xdr:rowOff>129540</xdr:rowOff>
    </xdr:to>
    <xdr:sp macro="" textlink="">
      <xdr:nvSpPr>
        <xdr:cNvPr id="63" name="フローチャート: 判断 62">
          <a:extLst>
            <a:ext uri="{FF2B5EF4-FFF2-40B4-BE49-F238E27FC236}">
              <a16:creationId xmlns:a16="http://schemas.microsoft.com/office/drawing/2014/main" id="{6B69DDA5-DB50-4F4A-83DE-992246C2DAE5}"/>
            </a:ext>
          </a:extLst>
        </xdr:cNvPr>
        <xdr:cNvSpPr/>
      </xdr:nvSpPr>
      <xdr:spPr>
        <a:xfrm>
          <a:off x="2857500" y="637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16510</xdr:rowOff>
    </xdr:from>
    <xdr:to>
      <xdr:col>10</xdr:col>
      <xdr:colOff>165100</xdr:colOff>
      <xdr:row>37</xdr:row>
      <xdr:rowOff>118110</xdr:rowOff>
    </xdr:to>
    <xdr:sp macro="" textlink="">
      <xdr:nvSpPr>
        <xdr:cNvPr id="64" name="フローチャート: 判断 63">
          <a:extLst>
            <a:ext uri="{FF2B5EF4-FFF2-40B4-BE49-F238E27FC236}">
              <a16:creationId xmlns:a16="http://schemas.microsoft.com/office/drawing/2014/main" id="{525BA718-6487-4CB7-81E3-8709635248EA}"/>
            </a:ext>
          </a:extLst>
        </xdr:cNvPr>
        <xdr:cNvSpPr/>
      </xdr:nvSpPr>
      <xdr:spPr>
        <a:xfrm>
          <a:off x="1968500" y="636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144145</xdr:rowOff>
    </xdr:from>
    <xdr:to>
      <xdr:col>6</xdr:col>
      <xdr:colOff>38100</xdr:colOff>
      <xdr:row>37</xdr:row>
      <xdr:rowOff>74930</xdr:rowOff>
    </xdr:to>
    <xdr:sp macro="" textlink="">
      <xdr:nvSpPr>
        <xdr:cNvPr id="65" name="フローチャート: 判断 64">
          <a:extLst>
            <a:ext uri="{FF2B5EF4-FFF2-40B4-BE49-F238E27FC236}">
              <a16:creationId xmlns:a16="http://schemas.microsoft.com/office/drawing/2014/main" id="{1CD57411-58E7-485C-8D98-8EF1247DFFC9}"/>
            </a:ext>
          </a:extLst>
        </xdr:cNvPr>
        <xdr:cNvSpPr/>
      </xdr:nvSpPr>
      <xdr:spPr>
        <a:xfrm>
          <a:off x="1079500" y="63163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73660</xdr:rowOff>
    </xdr:from>
    <xdr:ext cx="762000" cy="259080"/>
    <xdr:sp macro="" textlink="">
      <xdr:nvSpPr>
        <xdr:cNvPr id="66" name="テキスト ボックス 65">
          <a:extLst>
            <a:ext uri="{FF2B5EF4-FFF2-40B4-BE49-F238E27FC236}">
              <a16:creationId xmlns:a16="http://schemas.microsoft.com/office/drawing/2014/main" id="{3BBE26AA-3F50-4E53-9132-A5F771F8ABAF}"/>
            </a:ext>
          </a:extLst>
        </xdr:cNvPr>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44</xdr:row>
      <xdr:rowOff>73660</xdr:rowOff>
    </xdr:from>
    <xdr:ext cx="762000" cy="259080"/>
    <xdr:sp macro="" textlink="">
      <xdr:nvSpPr>
        <xdr:cNvPr id="67" name="テキスト ボックス 66">
          <a:extLst>
            <a:ext uri="{FF2B5EF4-FFF2-40B4-BE49-F238E27FC236}">
              <a16:creationId xmlns:a16="http://schemas.microsoft.com/office/drawing/2014/main" id="{C39BF893-BFC9-4B80-85AC-4F28BE649402}"/>
            </a:ext>
          </a:extLst>
        </xdr:cNvPr>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44</xdr:row>
      <xdr:rowOff>73660</xdr:rowOff>
    </xdr:from>
    <xdr:ext cx="762000" cy="259080"/>
    <xdr:sp macro="" textlink="">
      <xdr:nvSpPr>
        <xdr:cNvPr id="68" name="テキスト ボックス 67">
          <a:extLst>
            <a:ext uri="{FF2B5EF4-FFF2-40B4-BE49-F238E27FC236}">
              <a16:creationId xmlns:a16="http://schemas.microsoft.com/office/drawing/2014/main" id="{B0163D6E-2E8F-4F9A-A952-448166E28242}"/>
            </a:ext>
          </a:extLst>
        </xdr:cNvPr>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44</xdr:row>
      <xdr:rowOff>73660</xdr:rowOff>
    </xdr:from>
    <xdr:ext cx="762000" cy="259080"/>
    <xdr:sp macro="" textlink="">
      <xdr:nvSpPr>
        <xdr:cNvPr id="69" name="テキスト ボックス 68">
          <a:extLst>
            <a:ext uri="{FF2B5EF4-FFF2-40B4-BE49-F238E27FC236}">
              <a16:creationId xmlns:a16="http://schemas.microsoft.com/office/drawing/2014/main" id="{5D36A2EE-3F7E-4530-9BAE-2FA02C42B357}"/>
            </a:ext>
          </a:extLst>
        </xdr:cNvPr>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44</xdr:row>
      <xdr:rowOff>73660</xdr:rowOff>
    </xdr:from>
    <xdr:ext cx="762000" cy="259080"/>
    <xdr:sp macro="" textlink="">
      <xdr:nvSpPr>
        <xdr:cNvPr id="70" name="テキスト ボックス 69">
          <a:extLst>
            <a:ext uri="{FF2B5EF4-FFF2-40B4-BE49-F238E27FC236}">
              <a16:creationId xmlns:a16="http://schemas.microsoft.com/office/drawing/2014/main" id="{12BF8D76-5386-46D6-A21E-E89FDCD1C0A5}"/>
            </a:ext>
          </a:extLst>
        </xdr:cNvPr>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37</xdr:row>
      <xdr:rowOff>128270</xdr:rowOff>
    </xdr:from>
    <xdr:to>
      <xdr:col>24</xdr:col>
      <xdr:colOff>114300</xdr:colOff>
      <xdr:row>38</xdr:row>
      <xdr:rowOff>58420</xdr:rowOff>
    </xdr:to>
    <xdr:sp macro="" textlink="">
      <xdr:nvSpPr>
        <xdr:cNvPr id="71" name="楕円 70">
          <a:extLst>
            <a:ext uri="{FF2B5EF4-FFF2-40B4-BE49-F238E27FC236}">
              <a16:creationId xmlns:a16="http://schemas.microsoft.com/office/drawing/2014/main" id="{C964718C-6E6F-4C18-AA62-2876BA31556E}"/>
            </a:ext>
          </a:extLst>
        </xdr:cNvPr>
        <xdr:cNvSpPr/>
      </xdr:nvSpPr>
      <xdr:spPr>
        <a:xfrm>
          <a:off x="4584700" y="647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106680</xdr:rowOff>
    </xdr:from>
    <xdr:ext cx="405130" cy="259080"/>
    <xdr:sp macro="" textlink="">
      <xdr:nvSpPr>
        <xdr:cNvPr id="72" name="【道路】&#10;有形固定資産減価償却率該当値テキスト">
          <a:extLst>
            <a:ext uri="{FF2B5EF4-FFF2-40B4-BE49-F238E27FC236}">
              <a16:creationId xmlns:a16="http://schemas.microsoft.com/office/drawing/2014/main" id="{00D41181-CA61-4BDE-B70C-7F128CAA1231}"/>
            </a:ext>
          </a:extLst>
        </xdr:cNvPr>
        <xdr:cNvSpPr txBox="1"/>
      </xdr:nvSpPr>
      <xdr:spPr>
        <a:xfrm>
          <a:off x="4673600" y="64503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93980</xdr:rowOff>
    </xdr:from>
    <xdr:to>
      <xdr:col>20</xdr:col>
      <xdr:colOff>38100</xdr:colOff>
      <xdr:row>38</xdr:row>
      <xdr:rowOff>24130</xdr:rowOff>
    </xdr:to>
    <xdr:sp macro="" textlink="">
      <xdr:nvSpPr>
        <xdr:cNvPr id="73" name="楕円 72">
          <a:extLst>
            <a:ext uri="{FF2B5EF4-FFF2-40B4-BE49-F238E27FC236}">
              <a16:creationId xmlns:a16="http://schemas.microsoft.com/office/drawing/2014/main" id="{2743C6AC-5DDD-464A-9F84-B9170B5F4885}"/>
            </a:ext>
          </a:extLst>
        </xdr:cNvPr>
        <xdr:cNvSpPr/>
      </xdr:nvSpPr>
      <xdr:spPr>
        <a:xfrm>
          <a:off x="3746500" y="643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144780</xdr:rowOff>
    </xdr:from>
    <xdr:to>
      <xdr:col>24</xdr:col>
      <xdr:colOff>63500</xdr:colOff>
      <xdr:row>38</xdr:row>
      <xdr:rowOff>7620</xdr:rowOff>
    </xdr:to>
    <xdr:cxnSp macro="">
      <xdr:nvCxnSpPr>
        <xdr:cNvPr id="74" name="直線コネクタ 73">
          <a:extLst>
            <a:ext uri="{FF2B5EF4-FFF2-40B4-BE49-F238E27FC236}">
              <a16:creationId xmlns:a16="http://schemas.microsoft.com/office/drawing/2014/main" id="{C1A43A13-BB42-49E2-AE18-762BF8DC4954}"/>
            </a:ext>
          </a:extLst>
        </xdr:cNvPr>
        <xdr:cNvCxnSpPr/>
      </xdr:nvCxnSpPr>
      <xdr:spPr>
        <a:xfrm>
          <a:off x="3797300" y="648843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71120</xdr:rowOff>
    </xdr:from>
    <xdr:to>
      <xdr:col>15</xdr:col>
      <xdr:colOff>101600</xdr:colOff>
      <xdr:row>38</xdr:row>
      <xdr:rowOff>1270</xdr:rowOff>
    </xdr:to>
    <xdr:sp macro="" textlink="">
      <xdr:nvSpPr>
        <xdr:cNvPr id="75" name="楕円 74">
          <a:extLst>
            <a:ext uri="{FF2B5EF4-FFF2-40B4-BE49-F238E27FC236}">
              <a16:creationId xmlns:a16="http://schemas.microsoft.com/office/drawing/2014/main" id="{69686D39-9556-4E78-9F2A-AAA7C7879D8F}"/>
            </a:ext>
          </a:extLst>
        </xdr:cNvPr>
        <xdr:cNvSpPr/>
      </xdr:nvSpPr>
      <xdr:spPr>
        <a:xfrm>
          <a:off x="2857500" y="641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121920</xdr:rowOff>
    </xdr:from>
    <xdr:to>
      <xdr:col>19</xdr:col>
      <xdr:colOff>177800</xdr:colOff>
      <xdr:row>37</xdr:row>
      <xdr:rowOff>144780</xdr:rowOff>
    </xdr:to>
    <xdr:cxnSp macro="">
      <xdr:nvCxnSpPr>
        <xdr:cNvPr id="76" name="直線コネクタ 75">
          <a:extLst>
            <a:ext uri="{FF2B5EF4-FFF2-40B4-BE49-F238E27FC236}">
              <a16:creationId xmlns:a16="http://schemas.microsoft.com/office/drawing/2014/main" id="{AA6A6410-D665-4525-A09F-FA10E09889D5}"/>
            </a:ext>
          </a:extLst>
        </xdr:cNvPr>
        <xdr:cNvCxnSpPr/>
      </xdr:nvCxnSpPr>
      <xdr:spPr>
        <a:xfrm>
          <a:off x="2908300" y="646557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45720</xdr:rowOff>
    </xdr:from>
    <xdr:to>
      <xdr:col>10</xdr:col>
      <xdr:colOff>165100</xdr:colOff>
      <xdr:row>37</xdr:row>
      <xdr:rowOff>147320</xdr:rowOff>
    </xdr:to>
    <xdr:sp macro="" textlink="">
      <xdr:nvSpPr>
        <xdr:cNvPr id="77" name="楕円 76">
          <a:extLst>
            <a:ext uri="{FF2B5EF4-FFF2-40B4-BE49-F238E27FC236}">
              <a16:creationId xmlns:a16="http://schemas.microsoft.com/office/drawing/2014/main" id="{382322AF-6378-4C3E-9DFD-436D875C87AB}"/>
            </a:ext>
          </a:extLst>
        </xdr:cNvPr>
        <xdr:cNvSpPr/>
      </xdr:nvSpPr>
      <xdr:spPr>
        <a:xfrm>
          <a:off x="1968500" y="6389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96520</xdr:rowOff>
    </xdr:from>
    <xdr:to>
      <xdr:col>15</xdr:col>
      <xdr:colOff>50800</xdr:colOff>
      <xdr:row>37</xdr:row>
      <xdr:rowOff>121920</xdr:rowOff>
    </xdr:to>
    <xdr:cxnSp macro="">
      <xdr:nvCxnSpPr>
        <xdr:cNvPr id="78" name="直線コネクタ 77">
          <a:extLst>
            <a:ext uri="{FF2B5EF4-FFF2-40B4-BE49-F238E27FC236}">
              <a16:creationId xmlns:a16="http://schemas.microsoft.com/office/drawing/2014/main" id="{5A2F8CDC-29FA-41F9-B2DA-6DE4E08AA217}"/>
            </a:ext>
          </a:extLst>
        </xdr:cNvPr>
        <xdr:cNvCxnSpPr/>
      </xdr:nvCxnSpPr>
      <xdr:spPr>
        <a:xfrm>
          <a:off x="2019300" y="644017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16510</xdr:rowOff>
    </xdr:from>
    <xdr:to>
      <xdr:col>6</xdr:col>
      <xdr:colOff>38100</xdr:colOff>
      <xdr:row>37</xdr:row>
      <xdr:rowOff>118110</xdr:rowOff>
    </xdr:to>
    <xdr:sp macro="" textlink="">
      <xdr:nvSpPr>
        <xdr:cNvPr id="79" name="楕円 78">
          <a:extLst>
            <a:ext uri="{FF2B5EF4-FFF2-40B4-BE49-F238E27FC236}">
              <a16:creationId xmlns:a16="http://schemas.microsoft.com/office/drawing/2014/main" id="{774CD929-EE78-41C1-BCC8-54F98DBFBB9A}"/>
            </a:ext>
          </a:extLst>
        </xdr:cNvPr>
        <xdr:cNvSpPr/>
      </xdr:nvSpPr>
      <xdr:spPr>
        <a:xfrm>
          <a:off x="1079500" y="6360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67310</xdr:rowOff>
    </xdr:from>
    <xdr:to>
      <xdr:col>10</xdr:col>
      <xdr:colOff>114300</xdr:colOff>
      <xdr:row>37</xdr:row>
      <xdr:rowOff>96520</xdr:rowOff>
    </xdr:to>
    <xdr:cxnSp macro="">
      <xdr:nvCxnSpPr>
        <xdr:cNvPr id="80" name="直線コネクタ 79">
          <a:extLst>
            <a:ext uri="{FF2B5EF4-FFF2-40B4-BE49-F238E27FC236}">
              <a16:creationId xmlns:a16="http://schemas.microsoft.com/office/drawing/2014/main" id="{30565DB8-498B-4C27-826F-E1D3E7D3C896}"/>
            </a:ext>
          </a:extLst>
        </xdr:cNvPr>
        <xdr:cNvCxnSpPr/>
      </xdr:nvCxnSpPr>
      <xdr:spPr>
        <a:xfrm>
          <a:off x="1130300" y="641096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36</xdr:row>
      <xdr:rowOff>1905</xdr:rowOff>
    </xdr:from>
    <xdr:ext cx="405130" cy="259080"/>
    <xdr:sp macro="" textlink="">
      <xdr:nvSpPr>
        <xdr:cNvPr id="81" name="n_1aveValue【道路】&#10;有形固定資産減価償却率">
          <a:extLst>
            <a:ext uri="{FF2B5EF4-FFF2-40B4-BE49-F238E27FC236}">
              <a16:creationId xmlns:a16="http://schemas.microsoft.com/office/drawing/2014/main" id="{21DEF70F-AB65-4160-ADB9-7EC6824A54CE}"/>
            </a:ext>
          </a:extLst>
        </xdr:cNvPr>
        <xdr:cNvSpPr txBox="1"/>
      </xdr:nvSpPr>
      <xdr:spPr>
        <a:xfrm>
          <a:off x="3582035" y="61741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68.8</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35</xdr:row>
      <xdr:rowOff>146050</xdr:rowOff>
    </xdr:from>
    <xdr:ext cx="403860" cy="257810"/>
    <xdr:sp macro="" textlink="">
      <xdr:nvSpPr>
        <xdr:cNvPr id="82" name="n_2aveValue【道路】&#10;有形固定資産減価償却率">
          <a:extLst>
            <a:ext uri="{FF2B5EF4-FFF2-40B4-BE49-F238E27FC236}">
              <a16:creationId xmlns:a16="http://schemas.microsoft.com/office/drawing/2014/main" id="{03BD94F3-E422-4C0D-96F2-6018B5350031}"/>
            </a:ext>
          </a:extLst>
        </xdr:cNvPr>
        <xdr:cNvSpPr txBox="1"/>
      </xdr:nvSpPr>
      <xdr:spPr>
        <a:xfrm>
          <a:off x="2705735" y="614680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35</xdr:row>
      <xdr:rowOff>134620</xdr:rowOff>
    </xdr:from>
    <xdr:ext cx="403860" cy="257810"/>
    <xdr:sp macro="" textlink="">
      <xdr:nvSpPr>
        <xdr:cNvPr id="83" name="n_3aveValue【道路】&#10;有形固定資産減価償却率">
          <a:extLst>
            <a:ext uri="{FF2B5EF4-FFF2-40B4-BE49-F238E27FC236}">
              <a16:creationId xmlns:a16="http://schemas.microsoft.com/office/drawing/2014/main" id="{8948BD9F-6121-4054-91C1-4A7EE3FF08BF}"/>
            </a:ext>
          </a:extLst>
        </xdr:cNvPr>
        <xdr:cNvSpPr txBox="1"/>
      </xdr:nvSpPr>
      <xdr:spPr>
        <a:xfrm>
          <a:off x="1816735" y="613537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67.1</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35</xdr:row>
      <xdr:rowOff>90805</xdr:rowOff>
    </xdr:from>
    <xdr:ext cx="403860" cy="258445"/>
    <xdr:sp macro="" textlink="">
      <xdr:nvSpPr>
        <xdr:cNvPr id="84" name="n_4aveValue【道路】&#10;有形固定資産減価償却率">
          <a:extLst>
            <a:ext uri="{FF2B5EF4-FFF2-40B4-BE49-F238E27FC236}">
              <a16:creationId xmlns:a16="http://schemas.microsoft.com/office/drawing/2014/main" id="{5F0DC8B5-2693-4988-A12B-6AD3A7DA6A79}"/>
            </a:ext>
          </a:extLst>
        </xdr:cNvPr>
        <xdr:cNvSpPr txBox="1"/>
      </xdr:nvSpPr>
      <xdr:spPr>
        <a:xfrm>
          <a:off x="927735" y="609155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65.2</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38</xdr:row>
      <xdr:rowOff>15240</xdr:rowOff>
    </xdr:from>
    <xdr:ext cx="405130" cy="259080"/>
    <xdr:sp macro="" textlink="">
      <xdr:nvSpPr>
        <xdr:cNvPr id="85" name="n_1mainValue【道路】&#10;有形固定資産減価償却率">
          <a:extLst>
            <a:ext uri="{FF2B5EF4-FFF2-40B4-BE49-F238E27FC236}">
              <a16:creationId xmlns:a16="http://schemas.microsoft.com/office/drawing/2014/main" id="{D6AE0386-2530-4BC8-92DA-B63ABE07EF01}"/>
            </a:ext>
          </a:extLst>
        </xdr:cNvPr>
        <xdr:cNvSpPr txBox="1"/>
      </xdr:nvSpPr>
      <xdr:spPr>
        <a:xfrm>
          <a:off x="3582035" y="65303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70.5</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37</xdr:row>
      <xdr:rowOff>163830</xdr:rowOff>
    </xdr:from>
    <xdr:ext cx="403860" cy="259080"/>
    <xdr:sp macro="" textlink="">
      <xdr:nvSpPr>
        <xdr:cNvPr id="86" name="n_2mainValue【道路】&#10;有形固定資産減価償却率">
          <a:extLst>
            <a:ext uri="{FF2B5EF4-FFF2-40B4-BE49-F238E27FC236}">
              <a16:creationId xmlns:a16="http://schemas.microsoft.com/office/drawing/2014/main" id="{BAAD9A2E-A68B-465F-AEAC-C1E4C766BCB4}"/>
            </a:ext>
          </a:extLst>
        </xdr:cNvPr>
        <xdr:cNvSpPr txBox="1"/>
      </xdr:nvSpPr>
      <xdr:spPr>
        <a:xfrm>
          <a:off x="2705735" y="65074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69.5</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37</xdr:row>
      <xdr:rowOff>138430</xdr:rowOff>
    </xdr:from>
    <xdr:ext cx="403860" cy="259080"/>
    <xdr:sp macro="" textlink="">
      <xdr:nvSpPr>
        <xdr:cNvPr id="87" name="n_3mainValue【道路】&#10;有形固定資産減価償却率">
          <a:extLst>
            <a:ext uri="{FF2B5EF4-FFF2-40B4-BE49-F238E27FC236}">
              <a16:creationId xmlns:a16="http://schemas.microsoft.com/office/drawing/2014/main" id="{8D90B156-E2D5-4937-8814-A3AB1E7EBB33}"/>
            </a:ext>
          </a:extLst>
        </xdr:cNvPr>
        <xdr:cNvSpPr txBox="1"/>
      </xdr:nvSpPr>
      <xdr:spPr>
        <a:xfrm>
          <a:off x="1816735" y="64820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68.4</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37</xdr:row>
      <xdr:rowOff>109220</xdr:rowOff>
    </xdr:from>
    <xdr:ext cx="403860" cy="257810"/>
    <xdr:sp macro="" textlink="">
      <xdr:nvSpPr>
        <xdr:cNvPr id="88" name="n_4mainValue【道路】&#10;有形固定資産減価償却率">
          <a:extLst>
            <a:ext uri="{FF2B5EF4-FFF2-40B4-BE49-F238E27FC236}">
              <a16:creationId xmlns:a16="http://schemas.microsoft.com/office/drawing/2014/main" id="{A1E917DF-D143-414B-91EB-4EF0C56BA9A3}"/>
            </a:ext>
          </a:extLst>
        </xdr:cNvPr>
        <xdr:cNvSpPr txBox="1"/>
      </xdr:nvSpPr>
      <xdr:spPr>
        <a:xfrm>
          <a:off x="927735" y="645287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AD69B6A8-87F5-4182-90F3-1806060AE6CB}"/>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E0DD3C1B-8529-42D7-8AF6-6051027F9C0C}"/>
            </a:ext>
          </a:extLst>
        </xdr:cNvPr>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53C7D2D6-9AEA-48B0-AB3B-44C856123374}"/>
            </a:ext>
          </a:extLst>
        </xdr:cNvPr>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13/42</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0FEF9FD4-A01E-4B2A-A81A-A0CF5E4B03CB}"/>
            </a:ext>
          </a:extLst>
        </xdr:cNvPr>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AA2507AD-0A5E-4080-9DDF-274F88EA5042}"/>
            </a:ext>
          </a:extLst>
        </xdr:cNvPr>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9.621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185AEE5F-8632-4608-B287-6B1ED84BF370}"/>
            </a:ext>
          </a:extLst>
        </xdr:cNvPr>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8AD27692-A690-4724-93B9-E22797EEB164}"/>
            </a:ext>
          </a:extLst>
        </xdr:cNvPr>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24.707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5D1FA3D7-8D1D-40BB-909E-D0F6D8D9D649}"/>
            </a:ext>
          </a:extLst>
        </xdr:cNvPr>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2265" cy="225425"/>
    <xdr:sp macro="" textlink="">
      <xdr:nvSpPr>
        <xdr:cNvPr id="97" name="テキスト ボックス 96">
          <a:extLst>
            <a:ext uri="{FF2B5EF4-FFF2-40B4-BE49-F238E27FC236}">
              <a16:creationId xmlns:a16="http://schemas.microsoft.com/office/drawing/2014/main" id="{F6473ED9-1DE2-4A91-BD16-FADFA7B2F0EB}"/>
            </a:ext>
          </a:extLst>
        </xdr:cNvPr>
        <xdr:cNvSpPr txBox="1"/>
      </xdr:nvSpPr>
      <xdr:spPr>
        <a:xfrm>
          <a:off x="6565900" y="5143500"/>
          <a:ext cx="3422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2C621F99-08FD-4EB8-A9F2-387C9D0EC187}"/>
            </a:ext>
          </a:extLst>
        </xdr:cNvPr>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E486EB3B-24DA-4A22-A721-B5AE4FB3F359}"/>
            </a:ext>
          </a:extLst>
        </xdr:cNvPr>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41</xdr:row>
      <xdr:rowOff>67310</xdr:rowOff>
    </xdr:from>
    <xdr:ext cx="466090" cy="259080"/>
    <xdr:sp macro="" textlink="">
      <xdr:nvSpPr>
        <xdr:cNvPr id="100" name="テキスト ボックス 99">
          <a:extLst>
            <a:ext uri="{FF2B5EF4-FFF2-40B4-BE49-F238E27FC236}">
              <a16:creationId xmlns:a16="http://schemas.microsoft.com/office/drawing/2014/main" id="{8A4C4D52-61C7-4736-B6B0-82B1655949DD}"/>
            </a:ext>
          </a:extLst>
        </xdr:cNvPr>
        <xdr:cNvSpPr txBox="1"/>
      </xdr:nvSpPr>
      <xdr:spPr>
        <a:xfrm>
          <a:off x="6136640" y="709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8FA715C9-C790-43BD-B055-D03E3E28E51E}"/>
            </a:ext>
          </a:extLst>
        </xdr:cNvPr>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39</xdr:row>
      <xdr:rowOff>29210</xdr:rowOff>
    </xdr:from>
    <xdr:ext cx="531495" cy="257810"/>
    <xdr:sp macro="" textlink="">
      <xdr:nvSpPr>
        <xdr:cNvPr id="102" name="テキスト ボックス 101">
          <a:extLst>
            <a:ext uri="{FF2B5EF4-FFF2-40B4-BE49-F238E27FC236}">
              <a16:creationId xmlns:a16="http://schemas.microsoft.com/office/drawing/2014/main" id="{3D79C023-8B45-40FE-9B60-7606C9F7943E}"/>
            </a:ext>
          </a:extLst>
        </xdr:cNvPr>
        <xdr:cNvSpPr txBox="1"/>
      </xdr:nvSpPr>
      <xdr:spPr>
        <a:xfrm>
          <a:off x="6072505" y="6715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C2B50F80-55D4-4548-8505-84E9B3BCDD4F}"/>
            </a:ext>
          </a:extLst>
        </xdr:cNvPr>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162560</xdr:rowOff>
    </xdr:from>
    <xdr:ext cx="594360" cy="259080"/>
    <xdr:sp macro="" textlink="">
      <xdr:nvSpPr>
        <xdr:cNvPr id="104" name="テキスト ボックス 103">
          <a:extLst>
            <a:ext uri="{FF2B5EF4-FFF2-40B4-BE49-F238E27FC236}">
              <a16:creationId xmlns:a16="http://schemas.microsoft.com/office/drawing/2014/main" id="{14DEA7EA-2D75-45ED-9FCF-308CE24A18F0}"/>
            </a:ext>
          </a:extLst>
        </xdr:cNvPr>
        <xdr:cNvSpPr txBox="1"/>
      </xdr:nvSpPr>
      <xdr:spPr>
        <a:xfrm>
          <a:off x="6008370" y="633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DCF15B7A-1753-4114-9E68-8E6D61AD456E}"/>
            </a:ext>
          </a:extLst>
        </xdr:cNvPr>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34</xdr:row>
      <xdr:rowOff>124460</xdr:rowOff>
    </xdr:from>
    <xdr:ext cx="594360" cy="259080"/>
    <xdr:sp macro="" textlink="">
      <xdr:nvSpPr>
        <xdr:cNvPr id="106" name="テキスト ボックス 105">
          <a:extLst>
            <a:ext uri="{FF2B5EF4-FFF2-40B4-BE49-F238E27FC236}">
              <a16:creationId xmlns:a16="http://schemas.microsoft.com/office/drawing/2014/main" id="{3998A586-8D27-449E-BEAA-481D2F98755E}"/>
            </a:ext>
          </a:extLst>
        </xdr:cNvPr>
        <xdr:cNvSpPr txBox="1"/>
      </xdr:nvSpPr>
      <xdr:spPr>
        <a:xfrm>
          <a:off x="6008370" y="595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CBD17F38-D21C-4215-BADA-84B72CB15416}"/>
            </a:ext>
          </a:extLst>
        </xdr:cNvPr>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32</xdr:row>
      <xdr:rowOff>86360</xdr:rowOff>
    </xdr:from>
    <xdr:ext cx="594360" cy="257810"/>
    <xdr:sp macro="" textlink="">
      <xdr:nvSpPr>
        <xdr:cNvPr id="108" name="テキスト ボックス 107">
          <a:extLst>
            <a:ext uri="{FF2B5EF4-FFF2-40B4-BE49-F238E27FC236}">
              <a16:creationId xmlns:a16="http://schemas.microsoft.com/office/drawing/2014/main" id="{784A2C66-D1A4-4199-840C-A989A3949AEF}"/>
            </a:ext>
          </a:extLst>
        </xdr:cNvPr>
        <xdr:cNvSpPr txBox="1"/>
      </xdr:nvSpPr>
      <xdr:spPr>
        <a:xfrm>
          <a:off x="6008370" y="557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7E69430D-FADA-4BB5-920D-BA49A582C488}"/>
            </a:ext>
          </a:extLst>
        </xdr:cNvPr>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30</xdr:row>
      <xdr:rowOff>48260</xdr:rowOff>
    </xdr:from>
    <xdr:ext cx="594360" cy="259080"/>
    <xdr:sp macro="" textlink="">
      <xdr:nvSpPr>
        <xdr:cNvPr id="110" name="テキスト ボックス 109">
          <a:extLst>
            <a:ext uri="{FF2B5EF4-FFF2-40B4-BE49-F238E27FC236}">
              <a16:creationId xmlns:a16="http://schemas.microsoft.com/office/drawing/2014/main" id="{4BCD7876-7B68-41DC-86D8-44BA8DB4C48A}"/>
            </a:ext>
          </a:extLst>
        </xdr:cNvPr>
        <xdr:cNvSpPr txBox="1"/>
      </xdr:nvSpPr>
      <xdr:spPr>
        <a:xfrm>
          <a:off x="6008370" y="519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E02B6277-AC50-473F-BAF8-C76A9BD54727}"/>
            </a:ext>
          </a:extLst>
        </xdr:cNvPr>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98425</xdr:rowOff>
    </xdr:from>
    <xdr:to>
      <xdr:col>54</xdr:col>
      <xdr:colOff>189865</xdr:colOff>
      <xdr:row>41</xdr:row>
      <xdr:rowOff>140970</xdr:rowOff>
    </xdr:to>
    <xdr:cxnSp macro="">
      <xdr:nvCxnSpPr>
        <xdr:cNvPr id="112" name="直線コネクタ 111">
          <a:extLst>
            <a:ext uri="{FF2B5EF4-FFF2-40B4-BE49-F238E27FC236}">
              <a16:creationId xmlns:a16="http://schemas.microsoft.com/office/drawing/2014/main" id="{0DAF5086-20DD-4600-B4CA-18D60BCA4FCB}"/>
            </a:ext>
          </a:extLst>
        </xdr:cNvPr>
        <xdr:cNvCxnSpPr/>
      </xdr:nvCxnSpPr>
      <xdr:spPr>
        <a:xfrm flipV="1">
          <a:off x="10476865" y="5756275"/>
          <a:ext cx="0" cy="14141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144780</xdr:rowOff>
    </xdr:from>
    <xdr:ext cx="469900" cy="257810"/>
    <xdr:sp macro="" textlink="">
      <xdr:nvSpPr>
        <xdr:cNvPr id="113" name="【道路】&#10;一人当たり延長最小値テキスト">
          <a:extLst>
            <a:ext uri="{FF2B5EF4-FFF2-40B4-BE49-F238E27FC236}">
              <a16:creationId xmlns:a16="http://schemas.microsoft.com/office/drawing/2014/main" id="{4A33F87F-E52E-49BB-86E3-9FE6C8CCC1D7}"/>
            </a:ext>
          </a:extLst>
        </xdr:cNvPr>
        <xdr:cNvSpPr txBox="1"/>
      </xdr:nvSpPr>
      <xdr:spPr>
        <a:xfrm>
          <a:off x="10515600" y="717423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9.028</a:t>
          </a:r>
          <a:endParaRPr kumimoji="1" lang="ja-JP" altLang="en-US" sz="1000" b="1">
            <a:latin typeface="ＭＳ Ｐゴシック"/>
            <a:ea typeface="ＭＳ Ｐゴシック"/>
          </a:endParaRPr>
        </a:p>
      </xdr:txBody>
    </xdr:sp>
    <xdr:clientData/>
  </xdr:oneCellAnchor>
  <xdr:twoCellAnchor>
    <xdr:from>
      <xdr:col>54</xdr:col>
      <xdr:colOff>101600</xdr:colOff>
      <xdr:row>41</xdr:row>
      <xdr:rowOff>140970</xdr:rowOff>
    </xdr:from>
    <xdr:to>
      <xdr:col>55</xdr:col>
      <xdr:colOff>88900</xdr:colOff>
      <xdr:row>41</xdr:row>
      <xdr:rowOff>140970</xdr:rowOff>
    </xdr:to>
    <xdr:cxnSp macro="">
      <xdr:nvCxnSpPr>
        <xdr:cNvPr id="114" name="直線コネクタ 113">
          <a:extLst>
            <a:ext uri="{FF2B5EF4-FFF2-40B4-BE49-F238E27FC236}">
              <a16:creationId xmlns:a16="http://schemas.microsoft.com/office/drawing/2014/main" id="{0519896B-A61C-43DB-958D-42104B0A1BF2}"/>
            </a:ext>
          </a:extLst>
        </xdr:cNvPr>
        <xdr:cNvCxnSpPr/>
      </xdr:nvCxnSpPr>
      <xdr:spPr>
        <a:xfrm>
          <a:off x="10388600" y="7170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45085</xdr:rowOff>
    </xdr:from>
    <xdr:ext cx="598805" cy="258445"/>
    <xdr:sp macro="" textlink="">
      <xdr:nvSpPr>
        <xdr:cNvPr id="115" name="【道路】&#10;一人当たり延長最大値テキスト">
          <a:extLst>
            <a:ext uri="{FF2B5EF4-FFF2-40B4-BE49-F238E27FC236}">
              <a16:creationId xmlns:a16="http://schemas.microsoft.com/office/drawing/2014/main" id="{AB7E9F84-26D8-4C75-A286-2BA22E10DA49}"/>
            </a:ext>
          </a:extLst>
        </xdr:cNvPr>
        <xdr:cNvSpPr txBox="1"/>
      </xdr:nvSpPr>
      <xdr:spPr>
        <a:xfrm>
          <a:off x="10515600" y="55314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194.611</a:t>
          </a:r>
          <a:endParaRPr kumimoji="1" lang="ja-JP" altLang="en-US" sz="1000" b="1">
            <a:latin typeface="ＭＳ Ｐゴシック"/>
            <a:ea typeface="ＭＳ Ｐゴシック"/>
          </a:endParaRPr>
        </a:p>
      </xdr:txBody>
    </xdr:sp>
    <xdr:clientData/>
  </xdr:oneCellAnchor>
  <xdr:twoCellAnchor>
    <xdr:from>
      <xdr:col>54</xdr:col>
      <xdr:colOff>101600</xdr:colOff>
      <xdr:row>33</xdr:row>
      <xdr:rowOff>98425</xdr:rowOff>
    </xdr:from>
    <xdr:to>
      <xdr:col>55</xdr:col>
      <xdr:colOff>88900</xdr:colOff>
      <xdr:row>33</xdr:row>
      <xdr:rowOff>98425</xdr:rowOff>
    </xdr:to>
    <xdr:cxnSp macro="">
      <xdr:nvCxnSpPr>
        <xdr:cNvPr id="116" name="直線コネクタ 115">
          <a:extLst>
            <a:ext uri="{FF2B5EF4-FFF2-40B4-BE49-F238E27FC236}">
              <a16:creationId xmlns:a16="http://schemas.microsoft.com/office/drawing/2014/main" id="{D4925BD4-4FFF-4A73-B30E-34DCE7E1FB96}"/>
            </a:ext>
          </a:extLst>
        </xdr:cNvPr>
        <xdr:cNvCxnSpPr/>
      </xdr:nvCxnSpPr>
      <xdr:spPr>
        <a:xfrm>
          <a:off x="10388600" y="5756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113030</xdr:rowOff>
    </xdr:from>
    <xdr:ext cx="534670" cy="259080"/>
    <xdr:sp macro="" textlink="">
      <xdr:nvSpPr>
        <xdr:cNvPr id="117" name="【道路】&#10;一人当たり延長平均値テキスト">
          <a:extLst>
            <a:ext uri="{FF2B5EF4-FFF2-40B4-BE49-F238E27FC236}">
              <a16:creationId xmlns:a16="http://schemas.microsoft.com/office/drawing/2014/main" id="{B74651DD-71EC-44DD-B6A4-D641437BC394}"/>
            </a:ext>
          </a:extLst>
        </xdr:cNvPr>
        <xdr:cNvSpPr txBox="1"/>
      </xdr:nvSpPr>
      <xdr:spPr>
        <a:xfrm>
          <a:off x="10515600" y="662813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70.653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134620</xdr:rowOff>
    </xdr:from>
    <xdr:to>
      <xdr:col>55</xdr:col>
      <xdr:colOff>50800</xdr:colOff>
      <xdr:row>39</xdr:row>
      <xdr:rowOff>64770</xdr:rowOff>
    </xdr:to>
    <xdr:sp macro="" textlink="">
      <xdr:nvSpPr>
        <xdr:cNvPr id="118" name="フローチャート: 判断 117">
          <a:extLst>
            <a:ext uri="{FF2B5EF4-FFF2-40B4-BE49-F238E27FC236}">
              <a16:creationId xmlns:a16="http://schemas.microsoft.com/office/drawing/2014/main" id="{C8308BC6-F293-4123-8436-A7DC46AC6FA4}"/>
            </a:ext>
          </a:extLst>
        </xdr:cNvPr>
        <xdr:cNvSpPr/>
      </xdr:nvSpPr>
      <xdr:spPr>
        <a:xfrm>
          <a:off x="10426700" y="6649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2540</xdr:rowOff>
    </xdr:from>
    <xdr:to>
      <xdr:col>50</xdr:col>
      <xdr:colOff>165100</xdr:colOff>
      <xdr:row>39</xdr:row>
      <xdr:rowOff>104140</xdr:rowOff>
    </xdr:to>
    <xdr:sp macro="" textlink="">
      <xdr:nvSpPr>
        <xdr:cNvPr id="119" name="フローチャート: 判断 118">
          <a:extLst>
            <a:ext uri="{FF2B5EF4-FFF2-40B4-BE49-F238E27FC236}">
              <a16:creationId xmlns:a16="http://schemas.microsoft.com/office/drawing/2014/main" id="{E0A8AAEA-0062-41D2-AE83-55085F63AC33}"/>
            </a:ext>
          </a:extLst>
        </xdr:cNvPr>
        <xdr:cNvSpPr/>
      </xdr:nvSpPr>
      <xdr:spPr>
        <a:xfrm>
          <a:off x="9588500" y="668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20955</xdr:rowOff>
    </xdr:from>
    <xdr:to>
      <xdr:col>46</xdr:col>
      <xdr:colOff>38100</xdr:colOff>
      <xdr:row>39</xdr:row>
      <xdr:rowOff>122555</xdr:rowOff>
    </xdr:to>
    <xdr:sp macro="" textlink="">
      <xdr:nvSpPr>
        <xdr:cNvPr id="120" name="フローチャート: 判断 119">
          <a:extLst>
            <a:ext uri="{FF2B5EF4-FFF2-40B4-BE49-F238E27FC236}">
              <a16:creationId xmlns:a16="http://schemas.microsoft.com/office/drawing/2014/main" id="{35F9852B-4A77-4F89-9937-550C355F1250}"/>
            </a:ext>
          </a:extLst>
        </xdr:cNvPr>
        <xdr:cNvSpPr/>
      </xdr:nvSpPr>
      <xdr:spPr>
        <a:xfrm>
          <a:off x="8699500" y="6707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37465</xdr:rowOff>
    </xdr:from>
    <xdr:to>
      <xdr:col>41</xdr:col>
      <xdr:colOff>101600</xdr:colOff>
      <xdr:row>39</xdr:row>
      <xdr:rowOff>139065</xdr:rowOff>
    </xdr:to>
    <xdr:sp macro="" textlink="">
      <xdr:nvSpPr>
        <xdr:cNvPr id="121" name="フローチャート: 判断 120">
          <a:extLst>
            <a:ext uri="{FF2B5EF4-FFF2-40B4-BE49-F238E27FC236}">
              <a16:creationId xmlns:a16="http://schemas.microsoft.com/office/drawing/2014/main" id="{8D10612C-CB3D-4FB9-85A6-D7111578B7B0}"/>
            </a:ext>
          </a:extLst>
        </xdr:cNvPr>
        <xdr:cNvSpPr/>
      </xdr:nvSpPr>
      <xdr:spPr>
        <a:xfrm>
          <a:off x="7810500" y="6724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86360</xdr:rowOff>
    </xdr:from>
    <xdr:to>
      <xdr:col>36</xdr:col>
      <xdr:colOff>165100</xdr:colOff>
      <xdr:row>40</xdr:row>
      <xdr:rowOff>16510</xdr:rowOff>
    </xdr:to>
    <xdr:sp macro="" textlink="">
      <xdr:nvSpPr>
        <xdr:cNvPr id="122" name="フローチャート: 判断 121">
          <a:extLst>
            <a:ext uri="{FF2B5EF4-FFF2-40B4-BE49-F238E27FC236}">
              <a16:creationId xmlns:a16="http://schemas.microsoft.com/office/drawing/2014/main" id="{93BD5251-8D2E-44AF-8E2D-78259292290F}"/>
            </a:ext>
          </a:extLst>
        </xdr:cNvPr>
        <xdr:cNvSpPr/>
      </xdr:nvSpPr>
      <xdr:spPr>
        <a:xfrm>
          <a:off x="6921500" y="677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73660</xdr:rowOff>
    </xdr:from>
    <xdr:ext cx="762000" cy="259080"/>
    <xdr:sp macro="" textlink="">
      <xdr:nvSpPr>
        <xdr:cNvPr id="123" name="テキスト ボックス 122">
          <a:extLst>
            <a:ext uri="{FF2B5EF4-FFF2-40B4-BE49-F238E27FC236}">
              <a16:creationId xmlns:a16="http://schemas.microsoft.com/office/drawing/2014/main" id="{45FA9E3C-0798-4DEF-934A-4A324A2DE390}"/>
            </a:ext>
          </a:extLst>
        </xdr:cNvPr>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44</xdr:row>
      <xdr:rowOff>73660</xdr:rowOff>
    </xdr:from>
    <xdr:ext cx="762000" cy="259080"/>
    <xdr:sp macro="" textlink="">
      <xdr:nvSpPr>
        <xdr:cNvPr id="124" name="テキスト ボックス 123">
          <a:extLst>
            <a:ext uri="{FF2B5EF4-FFF2-40B4-BE49-F238E27FC236}">
              <a16:creationId xmlns:a16="http://schemas.microsoft.com/office/drawing/2014/main" id="{59C4DC91-5E30-44B8-B646-62913290F203}"/>
            </a:ext>
          </a:extLst>
        </xdr:cNvPr>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44</xdr:row>
      <xdr:rowOff>73660</xdr:rowOff>
    </xdr:from>
    <xdr:ext cx="762000" cy="259080"/>
    <xdr:sp macro="" textlink="">
      <xdr:nvSpPr>
        <xdr:cNvPr id="125" name="テキスト ボックス 124">
          <a:extLst>
            <a:ext uri="{FF2B5EF4-FFF2-40B4-BE49-F238E27FC236}">
              <a16:creationId xmlns:a16="http://schemas.microsoft.com/office/drawing/2014/main" id="{932F6438-889F-42E9-B9EF-4B7A66555498}"/>
            </a:ext>
          </a:extLst>
        </xdr:cNvPr>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44</xdr:row>
      <xdr:rowOff>73660</xdr:rowOff>
    </xdr:from>
    <xdr:ext cx="762000" cy="259080"/>
    <xdr:sp macro="" textlink="">
      <xdr:nvSpPr>
        <xdr:cNvPr id="126" name="テキスト ボックス 125">
          <a:extLst>
            <a:ext uri="{FF2B5EF4-FFF2-40B4-BE49-F238E27FC236}">
              <a16:creationId xmlns:a16="http://schemas.microsoft.com/office/drawing/2014/main" id="{C658D680-6929-4F23-96BF-8D185478A768}"/>
            </a:ext>
          </a:extLst>
        </xdr:cNvPr>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44</xdr:row>
      <xdr:rowOff>73660</xdr:rowOff>
    </xdr:from>
    <xdr:ext cx="762000" cy="259080"/>
    <xdr:sp macro="" textlink="">
      <xdr:nvSpPr>
        <xdr:cNvPr id="127" name="テキスト ボックス 126">
          <a:extLst>
            <a:ext uri="{FF2B5EF4-FFF2-40B4-BE49-F238E27FC236}">
              <a16:creationId xmlns:a16="http://schemas.microsoft.com/office/drawing/2014/main" id="{1019D4B7-FCC0-449A-BD95-2E3CF0C1CA64}"/>
            </a:ext>
          </a:extLst>
        </xdr:cNvPr>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37</xdr:row>
      <xdr:rowOff>39370</xdr:rowOff>
    </xdr:from>
    <xdr:to>
      <xdr:col>55</xdr:col>
      <xdr:colOff>50800</xdr:colOff>
      <xdr:row>37</xdr:row>
      <xdr:rowOff>140970</xdr:rowOff>
    </xdr:to>
    <xdr:sp macro="" textlink="">
      <xdr:nvSpPr>
        <xdr:cNvPr id="128" name="楕円 127">
          <a:extLst>
            <a:ext uri="{FF2B5EF4-FFF2-40B4-BE49-F238E27FC236}">
              <a16:creationId xmlns:a16="http://schemas.microsoft.com/office/drawing/2014/main" id="{2F3EB3A9-09CC-4247-A29F-C529FA923BCF}"/>
            </a:ext>
          </a:extLst>
        </xdr:cNvPr>
        <xdr:cNvSpPr/>
      </xdr:nvSpPr>
      <xdr:spPr>
        <a:xfrm>
          <a:off x="10426700" y="638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36</xdr:row>
      <xdr:rowOff>62230</xdr:rowOff>
    </xdr:from>
    <xdr:ext cx="598805" cy="259080"/>
    <xdr:sp macro="" textlink="">
      <xdr:nvSpPr>
        <xdr:cNvPr id="129" name="【道路】&#10;一人当たり延長該当値テキスト">
          <a:extLst>
            <a:ext uri="{FF2B5EF4-FFF2-40B4-BE49-F238E27FC236}">
              <a16:creationId xmlns:a16="http://schemas.microsoft.com/office/drawing/2014/main" id="{DA1CC909-6ACF-4C02-A370-465E7CE50035}"/>
            </a:ext>
          </a:extLst>
        </xdr:cNvPr>
        <xdr:cNvSpPr txBox="1"/>
      </xdr:nvSpPr>
      <xdr:spPr>
        <a:xfrm>
          <a:off x="10515600" y="62344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105.649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37</xdr:row>
      <xdr:rowOff>73660</xdr:rowOff>
    </xdr:from>
    <xdr:to>
      <xdr:col>50</xdr:col>
      <xdr:colOff>165100</xdr:colOff>
      <xdr:row>38</xdr:row>
      <xdr:rowOff>3810</xdr:rowOff>
    </xdr:to>
    <xdr:sp macro="" textlink="">
      <xdr:nvSpPr>
        <xdr:cNvPr id="130" name="楕円 129">
          <a:extLst>
            <a:ext uri="{FF2B5EF4-FFF2-40B4-BE49-F238E27FC236}">
              <a16:creationId xmlns:a16="http://schemas.microsoft.com/office/drawing/2014/main" id="{C20FB375-1B7C-4C54-9A47-9055C8DEA52A}"/>
            </a:ext>
          </a:extLst>
        </xdr:cNvPr>
        <xdr:cNvSpPr/>
      </xdr:nvSpPr>
      <xdr:spPr>
        <a:xfrm>
          <a:off x="9588500" y="641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37</xdr:row>
      <xdr:rowOff>90170</xdr:rowOff>
    </xdr:from>
    <xdr:to>
      <xdr:col>55</xdr:col>
      <xdr:colOff>0</xdr:colOff>
      <xdr:row>37</xdr:row>
      <xdr:rowOff>124460</xdr:rowOff>
    </xdr:to>
    <xdr:cxnSp macro="">
      <xdr:nvCxnSpPr>
        <xdr:cNvPr id="131" name="直線コネクタ 130">
          <a:extLst>
            <a:ext uri="{FF2B5EF4-FFF2-40B4-BE49-F238E27FC236}">
              <a16:creationId xmlns:a16="http://schemas.microsoft.com/office/drawing/2014/main" id="{2ABC7BB3-6B5F-44B5-96D7-67F4B6CA7303}"/>
            </a:ext>
          </a:extLst>
        </xdr:cNvPr>
        <xdr:cNvCxnSpPr/>
      </xdr:nvCxnSpPr>
      <xdr:spPr>
        <a:xfrm flipV="1">
          <a:off x="9639300" y="643382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95885</xdr:rowOff>
    </xdr:from>
    <xdr:to>
      <xdr:col>46</xdr:col>
      <xdr:colOff>38100</xdr:colOff>
      <xdr:row>38</xdr:row>
      <xdr:rowOff>26035</xdr:rowOff>
    </xdr:to>
    <xdr:sp macro="" textlink="">
      <xdr:nvSpPr>
        <xdr:cNvPr id="132" name="楕円 131">
          <a:extLst>
            <a:ext uri="{FF2B5EF4-FFF2-40B4-BE49-F238E27FC236}">
              <a16:creationId xmlns:a16="http://schemas.microsoft.com/office/drawing/2014/main" id="{78F15FE3-9058-4268-BF4E-A3B2553FBEB7}"/>
            </a:ext>
          </a:extLst>
        </xdr:cNvPr>
        <xdr:cNvSpPr/>
      </xdr:nvSpPr>
      <xdr:spPr>
        <a:xfrm>
          <a:off x="8699500" y="6439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124460</xdr:rowOff>
    </xdr:from>
    <xdr:to>
      <xdr:col>50</xdr:col>
      <xdr:colOff>114300</xdr:colOff>
      <xdr:row>37</xdr:row>
      <xdr:rowOff>146685</xdr:rowOff>
    </xdr:to>
    <xdr:cxnSp macro="">
      <xdr:nvCxnSpPr>
        <xdr:cNvPr id="133" name="直線コネクタ 132">
          <a:extLst>
            <a:ext uri="{FF2B5EF4-FFF2-40B4-BE49-F238E27FC236}">
              <a16:creationId xmlns:a16="http://schemas.microsoft.com/office/drawing/2014/main" id="{781FC1F0-8F4D-4173-AAC5-EE2353E35F9D}"/>
            </a:ext>
          </a:extLst>
        </xdr:cNvPr>
        <xdr:cNvCxnSpPr/>
      </xdr:nvCxnSpPr>
      <xdr:spPr>
        <a:xfrm flipV="1">
          <a:off x="8750300" y="6468110"/>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122555</xdr:rowOff>
    </xdr:from>
    <xdr:to>
      <xdr:col>41</xdr:col>
      <xdr:colOff>101600</xdr:colOff>
      <xdr:row>38</xdr:row>
      <xdr:rowOff>52705</xdr:rowOff>
    </xdr:to>
    <xdr:sp macro="" textlink="">
      <xdr:nvSpPr>
        <xdr:cNvPr id="134" name="楕円 133">
          <a:extLst>
            <a:ext uri="{FF2B5EF4-FFF2-40B4-BE49-F238E27FC236}">
              <a16:creationId xmlns:a16="http://schemas.microsoft.com/office/drawing/2014/main" id="{0C00921A-8BEF-410D-8FB8-6394A47D52AB}"/>
            </a:ext>
          </a:extLst>
        </xdr:cNvPr>
        <xdr:cNvSpPr/>
      </xdr:nvSpPr>
      <xdr:spPr>
        <a:xfrm>
          <a:off x="7810500" y="646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37</xdr:row>
      <xdr:rowOff>146685</xdr:rowOff>
    </xdr:from>
    <xdr:to>
      <xdr:col>45</xdr:col>
      <xdr:colOff>177800</xdr:colOff>
      <xdr:row>38</xdr:row>
      <xdr:rowOff>1905</xdr:rowOff>
    </xdr:to>
    <xdr:cxnSp macro="">
      <xdr:nvCxnSpPr>
        <xdr:cNvPr id="135" name="直線コネクタ 134">
          <a:extLst>
            <a:ext uri="{FF2B5EF4-FFF2-40B4-BE49-F238E27FC236}">
              <a16:creationId xmlns:a16="http://schemas.microsoft.com/office/drawing/2014/main" id="{7F5030C7-81E6-4264-8872-D4799A20CEC5}"/>
            </a:ext>
          </a:extLst>
        </xdr:cNvPr>
        <xdr:cNvCxnSpPr/>
      </xdr:nvCxnSpPr>
      <xdr:spPr>
        <a:xfrm flipV="1">
          <a:off x="7861300" y="649033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37</xdr:row>
      <xdr:rowOff>141605</xdr:rowOff>
    </xdr:from>
    <xdr:to>
      <xdr:col>36</xdr:col>
      <xdr:colOff>165100</xdr:colOff>
      <xdr:row>38</xdr:row>
      <xdr:rowOff>71755</xdr:rowOff>
    </xdr:to>
    <xdr:sp macro="" textlink="">
      <xdr:nvSpPr>
        <xdr:cNvPr id="136" name="楕円 135">
          <a:extLst>
            <a:ext uri="{FF2B5EF4-FFF2-40B4-BE49-F238E27FC236}">
              <a16:creationId xmlns:a16="http://schemas.microsoft.com/office/drawing/2014/main" id="{0CBC1F47-7820-4C32-BF43-3BCFD2592B4C}"/>
            </a:ext>
          </a:extLst>
        </xdr:cNvPr>
        <xdr:cNvSpPr/>
      </xdr:nvSpPr>
      <xdr:spPr>
        <a:xfrm>
          <a:off x="6921500" y="6485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38</xdr:row>
      <xdr:rowOff>1905</xdr:rowOff>
    </xdr:from>
    <xdr:to>
      <xdr:col>41</xdr:col>
      <xdr:colOff>50800</xdr:colOff>
      <xdr:row>38</xdr:row>
      <xdr:rowOff>20955</xdr:rowOff>
    </xdr:to>
    <xdr:cxnSp macro="">
      <xdr:nvCxnSpPr>
        <xdr:cNvPr id="137" name="直線コネクタ 136">
          <a:extLst>
            <a:ext uri="{FF2B5EF4-FFF2-40B4-BE49-F238E27FC236}">
              <a16:creationId xmlns:a16="http://schemas.microsoft.com/office/drawing/2014/main" id="{A3914EEA-3353-4529-8535-E158731771E2}"/>
            </a:ext>
          </a:extLst>
        </xdr:cNvPr>
        <xdr:cNvCxnSpPr/>
      </xdr:nvCxnSpPr>
      <xdr:spPr>
        <a:xfrm flipV="1">
          <a:off x="6972300" y="651700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24765</xdr:colOff>
      <xdr:row>39</xdr:row>
      <xdr:rowOff>95250</xdr:rowOff>
    </xdr:from>
    <xdr:ext cx="534670" cy="259080"/>
    <xdr:sp macro="" textlink="">
      <xdr:nvSpPr>
        <xdr:cNvPr id="138" name="n_1aveValue【道路】&#10;一人当たり延長">
          <a:extLst>
            <a:ext uri="{FF2B5EF4-FFF2-40B4-BE49-F238E27FC236}">
              <a16:creationId xmlns:a16="http://schemas.microsoft.com/office/drawing/2014/main" id="{A64CA70B-5768-4295-8346-7D7FE9BB7FB3}"/>
            </a:ext>
          </a:extLst>
        </xdr:cNvPr>
        <xdr:cNvSpPr txBox="1"/>
      </xdr:nvSpPr>
      <xdr:spPr>
        <a:xfrm>
          <a:off x="9359265" y="67818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65.469</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100965</xdr:colOff>
      <xdr:row>39</xdr:row>
      <xdr:rowOff>113665</xdr:rowOff>
    </xdr:from>
    <xdr:ext cx="533400" cy="258445"/>
    <xdr:sp macro="" textlink="">
      <xdr:nvSpPr>
        <xdr:cNvPr id="139" name="n_2aveValue【道路】&#10;一人当たり延長">
          <a:extLst>
            <a:ext uri="{FF2B5EF4-FFF2-40B4-BE49-F238E27FC236}">
              <a16:creationId xmlns:a16="http://schemas.microsoft.com/office/drawing/2014/main" id="{A141204F-EEC3-4B92-8861-C65F7788E5F0}"/>
            </a:ext>
          </a:extLst>
        </xdr:cNvPr>
        <xdr:cNvSpPr txBox="1"/>
      </xdr:nvSpPr>
      <xdr:spPr>
        <a:xfrm>
          <a:off x="8482965" y="68002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63.077</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164465</xdr:colOff>
      <xdr:row>39</xdr:row>
      <xdr:rowOff>130810</xdr:rowOff>
    </xdr:from>
    <xdr:ext cx="533400" cy="259080"/>
    <xdr:sp macro="" textlink="">
      <xdr:nvSpPr>
        <xdr:cNvPr id="140" name="n_3aveValue【道路】&#10;一人当たり延長">
          <a:extLst>
            <a:ext uri="{FF2B5EF4-FFF2-40B4-BE49-F238E27FC236}">
              <a16:creationId xmlns:a16="http://schemas.microsoft.com/office/drawing/2014/main" id="{D77D379F-D147-4EDD-B775-36DD9828E7A1}"/>
            </a:ext>
          </a:extLst>
        </xdr:cNvPr>
        <xdr:cNvSpPr txBox="1"/>
      </xdr:nvSpPr>
      <xdr:spPr>
        <a:xfrm>
          <a:off x="7593965" y="68173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60.877</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37465</xdr:colOff>
      <xdr:row>40</xdr:row>
      <xdr:rowOff>7620</xdr:rowOff>
    </xdr:from>
    <xdr:ext cx="533400" cy="257810"/>
    <xdr:sp macro="" textlink="">
      <xdr:nvSpPr>
        <xdr:cNvPr id="141" name="n_4aveValue【道路】&#10;一人当たり延長">
          <a:extLst>
            <a:ext uri="{FF2B5EF4-FFF2-40B4-BE49-F238E27FC236}">
              <a16:creationId xmlns:a16="http://schemas.microsoft.com/office/drawing/2014/main" id="{26030924-0E8E-4B34-8965-8972D453891C}"/>
            </a:ext>
          </a:extLst>
        </xdr:cNvPr>
        <xdr:cNvSpPr txBox="1"/>
      </xdr:nvSpPr>
      <xdr:spPr>
        <a:xfrm>
          <a:off x="6704965" y="68656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54.488</a:t>
          </a:r>
          <a:endParaRPr kumimoji="1" lang="ja-JP" altLang="en-US" sz="1000" b="1">
            <a:solidFill>
              <a:srgbClr val="000080"/>
            </a:solidFill>
            <a:latin typeface="ＭＳ Ｐゴシック"/>
            <a:ea typeface="ＭＳ Ｐゴシック"/>
          </a:endParaRPr>
        </a:p>
      </xdr:txBody>
    </xdr:sp>
    <xdr:clientData/>
  </xdr:oneCellAnchor>
  <xdr:oneCellAnchor>
    <xdr:from>
      <xdr:col>48</xdr:col>
      <xdr:colOff>182880</xdr:colOff>
      <xdr:row>36</xdr:row>
      <xdr:rowOff>20320</xdr:rowOff>
    </xdr:from>
    <xdr:ext cx="597535" cy="257810"/>
    <xdr:sp macro="" textlink="">
      <xdr:nvSpPr>
        <xdr:cNvPr id="142" name="n_1mainValue【道路】&#10;一人当たり延長">
          <a:extLst>
            <a:ext uri="{FF2B5EF4-FFF2-40B4-BE49-F238E27FC236}">
              <a16:creationId xmlns:a16="http://schemas.microsoft.com/office/drawing/2014/main" id="{F5569B07-AD6F-4170-B983-3BCF6256E99F}"/>
            </a:ext>
          </a:extLst>
        </xdr:cNvPr>
        <xdr:cNvSpPr txBox="1"/>
      </xdr:nvSpPr>
      <xdr:spPr>
        <a:xfrm>
          <a:off x="9326880" y="61925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101.200</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100965</xdr:colOff>
      <xdr:row>36</xdr:row>
      <xdr:rowOff>42545</xdr:rowOff>
    </xdr:from>
    <xdr:ext cx="533400" cy="257810"/>
    <xdr:sp macro="" textlink="">
      <xdr:nvSpPr>
        <xdr:cNvPr id="143" name="n_2mainValue【道路】&#10;一人当たり延長">
          <a:extLst>
            <a:ext uri="{FF2B5EF4-FFF2-40B4-BE49-F238E27FC236}">
              <a16:creationId xmlns:a16="http://schemas.microsoft.com/office/drawing/2014/main" id="{214840E5-C5D8-4805-AEBD-80594290FB32}"/>
            </a:ext>
          </a:extLst>
        </xdr:cNvPr>
        <xdr:cNvSpPr txBox="1"/>
      </xdr:nvSpPr>
      <xdr:spPr>
        <a:xfrm>
          <a:off x="8482965" y="62147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98.245</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164465</xdr:colOff>
      <xdr:row>36</xdr:row>
      <xdr:rowOff>69215</xdr:rowOff>
    </xdr:from>
    <xdr:ext cx="533400" cy="259080"/>
    <xdr:sp macro="" textlink="">
      <xdr:nvSpPr>
        <xdr:cNvPr id="144" name="n_3mainValue【道路】&#10;一人当たり延長">
          <a:extLst>
            <a:ext uri="{FF2B5EF4-FFF2-40B4-BE49-F238E27FC236}">
              <a16:creationId xmlns:a16="http://schemas.microsoft.com/office/drawing/2014/main" id="{D8F8E060-920A-4DEC-A3F8-69640086E56E}"/>
            </a:ext>
          </a:extLst>
        </xdr:cNvPr>
        <xdr:cNvSpPr txBox="1"/>
      </xdr:nvSpPr>
      <xdr:spPr>
        <a:xfrm>
          <a:off x="7593965" y="62414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94.786</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37465</xdr:colOff>
      <xdr:row>36</xdr:row>
      <xdr:rowOff>88265</xdr:rowOff>
    </xdr:from>
    <xdr:ext cx="533400" cy="257810"/>
    <xdr:sp macro="" textlink="">
      <xdr:nvSpPr>
        <xdr:cNvPr id="145" name="n_4mainValue【道路】&#10;一人当たり延長">
          <a:extLst>
            <a:ext uri="{FF2B5EF4-FFF2-40B4-BE49-F238E27FC236}">
              <a16:creationId xmlns:a16="http://schemas.microsoft.com/office/drawing/2014/main" id="{39C29755-6180-4D2E-A351-B6345587C21A}"/>
            </a:ext>
          </a:extLst>
        </xdr:cNvPr>
        <xdr:cNvSpPr txBox="1"/>
      </xdr:nvSpPr>
      <xdr:spPr>
        <a:xfrm>
          <a:off x="6704965" y="626046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92.261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94A8725A-3022-4DBF-BC77-AFFE3683579B}"/>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D3E7941E-9661-47F6-8C09-5E55F6654AAB}"/>
            </a:ext>
          </a:extLst>
        </xdr:cNvPr>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5C253F41-2F7C-4AA5-A9A9-DAC6FEDD5894}"/>
            </a:ext>
          </a:extLst>
        </xdr:cNvPr>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37/42</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FF5795AC-C34D-44BB-90F9-31F598503EE3}"/>
            </a:ext>
          </a:extLst>
        </xdr:cNvPr>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DC24FAA2-334A-4C91-83A2-2BCAE6F74462}"/>
            </a:ext>
          </a:extLst>
        </xdr:cNvPr>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2E73CE65-42FE-416C-9AFE-D602A4972BA2}"/>
            </a:ext>
          </a:extLst>
        </xdr:cNvPr>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621FD758-3091-49BF-8BC1-D1469ACB231B}"/>
            </a:ext>
          </a:extLst>
        </xdr:cNvPr>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714D91C7-C44F-498A-BC03-2B4ED59A1ECD}"/>
            </a:ext>
          </a:extLst>
        </xdr:cNvPr>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7180" cy="225425"/>
    <xdr:sp macro="" textlink="">
      <xdr:nvSpPr>
        <xdr:cNvPr id="154" name="テキスト ボックス 153">
          <a:extLst>
            <a:ext uri="{FF2B5EF4-FFF2-40B4-BE49-F238E27FC236}">
              <a16:creationId xmlns:a16="http://schemas.microsoft.com/office/drawing/2014/main" id="{E67A7441-33CC-4298-B477-B58925993AA7}"/>
            </a:ext>
          </a:extLst>
        </xdr:cNvPr>
        <xdr:cNvSpPr txBox="1"/>
      </xdr:nvSpPr>
      <xdr:spPr>
        <a:xfrm>
          <a:off x="723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6C08B9FE-F26F-4BE8-991C-A4961951FBC5}"/>
            </a:ext>
          </a:extLst>
        </xdr:cNvPr>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65</xdr:row>
      <xdr:rowOff>143510</xdr:rowOff>
    </xdr:from>
    <xdr:ext cx="466090" cy="257810"/>
    <xdr:sp macro="" textlink="">
      <xdr:nvSpPr>
        <xdr:cNvPr id="156" name="テキスト ボックス 155">
          <a:extLst>
            <a:ext uri="{FF2B5EF4-FFF2-40B4-BE49-F238E27FC236}">
              <a16:creationId xmlns:a16="http://schemas.microsoft.com/office/drawing/2014/main" id="{C2C5685B-6F50-464C-ADDE-919BFD282D08}"/>
            </a:ext>
          </a:extLst>
        </xdr:cNvPr>
        <xdr:cNvSpPr txBox="1"/>
      </xdr:nvSpPr>
      <xdr:spPr>
        <a:xfrm>
          <a:off x="294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64</xdr:row>
      <xdr:rowOff>130810</xdr:rowOff>
    </xdr:from>
    <xdr:to>
      <xdr:col>28</xdr:col>
      <xdr:colOff>114300</xdr:colOff>
      <xdr:row>64</xdr:row>
      <xdr:rowOff>130810</xdr:rowOff>
    </xdr:to>
    <xdr:cxnSp macro="">
      <xdr:nvCxnSpPr>
        <xdr:cNvPr id="157" name="直線コネクタ 156">
          <a:extLst>
            <a:ext uri="{FF2B5EF4-FFF2-40B4-BE49-F238E27FC236}">
              <a16:creationId xmlns:a16="http://schemas.microsoft.com/office/drawing/2014/main" id="{AB8A6EE7-B211-4374-92E7-78BE88E849DE}"/>
            </a:ext>
          </a:extLst>
        </xdr:cNvPr>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63</xdr:row>
      <xdr:rowOff>160020</xdr:rowOff>
    </xdr:from>
    <xdr:ext cx="466090" cy="259080"/>
    <xdr:sp macro="" textlink="">
      <xdr:nvSpPr>
        <xdr:cNvPr id="158" name="テキスト ボックス 157">
          <a:extLst>
            <a:ext uri="{FF2B5EF4-FFF2-40B4-BE49-F238E27FC236}">
              <a16:creationId xmlns:a16="http://schemas.microsoft.com/office/drawing/2014/main" id="{E7DA732D-052D-4921-88C3-FF1BA6D50ACE}"/>
            </a:ext>
          </a:extLst>
        </xdr:cNvPr>
        <xdr:cNvSpPr txBox="1"/>
      </xdr:nvSpPr>
      <xdr:spPr>
        <a:xfrm>
          <a:off x="294640" y="1096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62</xdr:row>
      <xdr:rowOff>146685</xdr:rowOff>
    </xdr:from>
    <xdr:to>
      <xdr:col>28</xdr:col>
      <xdr:colOff>114300</xdr:colOff>
      <xdr:row>62</xdr:row>
      <xdr:rowOff>146685</xdr:rowOff>
    </xdr:to>
    <xdr:cxnSp macro="">
      <xdr:nvCxnSpPr>
        <xdr:cNvPr id="159" name="直線コネクタ 158">
          <a:extLst>
            <a:ext uri="{FF2B5EF4-FFF2-40B4-BE49-F238E27FC236}">
              <a16:creationId xmlns:a16="http://schemas.microsoft.com/office/drawing/2014/main" id="{1FBF11D4-7803-452B-86C8-183E55A29661}"/>
            </a:ext>
          </a:extLst>
        </xdr:cNvPr>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62</xdr:row>
      <xdr:rowOff>4445</xdr:rowOff>
    </xdr:from>
    <xdr:ext cx="403225" cy="259080"/>
    <xdr:sp macro="" textlink="">
      <xdr:nvSpPr>
        <xdr:cNvPr id="160" name="テキスト ボックス 159">
          <a:extLst>
            <a:ext uri="{FF2B5EF4-FFF2-40B4-BE49-F238E27FC236}">
              <a16:creationId xmlns:a16="http://schemas.microsoft.com/office/drawing/2014/main" id="{3BDC1C5B-F44B-4355-A9CA-D3A1A182DAC9}"/>
            </a:ext>
          </a:extLst>
        </xdr:cNvPr>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60</xdr:row>
      <xdr:rowOff>163195</xdr:rowOff>
    </xdr:from>
    <xdr:to>
      <xdr:col>28</xdr:col>
      <xdr:colOff>114300</xdr:colOff>
      <xdr:row>60</xdr:row>
      <xdr:rowOff>163195</xdr:rowOff>
    </xdr:to>
    <xdr:cxnSp macro="">
      <xdr:nvCxnSpPr>
        <xdr:cNvPr id="161" name="直線コネクタ 160">
          <a:extLst>
            <a:ext uri="{FF2B5EF4-FFF2-40B4-BE49-F238E27FC236}">
              <a16:creationId xmlns:a16="http://schemas.microsoft.com/office/drawing/2014/main" id="{3F52C4B1-5ABC-49BA-B798-34D2E9000BF8}"/>
            </a:ext>
          </a:extLst>
        </xdr:cNvPr>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60</xdr:row>
      <xdr:rowOff>20955</xdr:rowOff>
    </xdr:from>
    <xdr:ext cx="403225" cy="257810"/>
    <xdr:sp macro="" textlink="">
      <xdr:nvSpPr>
        <xdr:cNvPr id="162" name="テキスト ボックス 161">
          <a:extLst>
            <a:ext uri="{FF2B5EF4-FFF2-40B4-BE49-F238E27FC236}">
              <a16:creationId xmlns:a16="http://schemas.microsoft.com/office/drawing/2014/main" id="{0845A475-0227-4B07-928C-9B746C8F4F2C}"/>
            </a:ext>
          </a:extLst>
        </xdr:cNvPr>
        <xdr:cNvSpPr txBox="1"/>
      </xdr:nvSpPr>
      <xdr:spPr>
        <a:xfrm>
          <a:off x="358775" y="1030795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59</xdr:row>
      <xdr:rowOff>8255</xdr:rowOff>
    </xdr:from>
    <xdr:to>
      <xdr:col>28</xdr:col>
      <xdr:colOff>114300</xdr:colOff>
      <xdr:row>59</xdr:row>
      <xdr:rowOff>8255</xdr:rowOff>
    </xdr:to>
    <xdr:cxnSp macro="">
      <xdr:nvCxnSpPr>
        <xdr:cNvPr id="163" name="直線コネクタ 162">
          <a:extLst>
            <a:ext uri="{FF2B5EF4-FFF2-40B4-BE49-F238E27FC236}">
              <a16:creationId xmlns:a16="http://schemas.microsoft.com/office/drawing/2014/main" id="{96046500-444E-4D98-8749-06207A40F52D}"/>
            </a:ext>
          </a:extLst>
        </xdr:cNvPr>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58</xdr:row>
      <xdr:rowOff>37465</xdr:rowOff>
    </xdr:from>
    <xdr:ext cx="403225" cy="259080"/>
    <xdr:sp macro="" textlink="">
      <xdr:nvSpPr>
        <xdr:cNvPr id="164" name="テキスト ボックス 163">
          <a:extLst>
            <a:ext uri="{FF2B5EF4-FFF2-40B4-BE49-F238E27FC236}">
              <a16:creationId xmlns:a16="http://schemas.microsoft.com/office/drawing/2014/main" id="{7C860188-9034-4200-BAD4-061F5E43591F}"/>
            </a:ext>
          </a:extLst>
        </xdr:cNvPr>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57</xdr:row>
      <xdr:rowOff>24765</xdr:rowOff>
    </xdr:from>
    <xdr:to>
      <xdr:col>28</xdr:col>
      <xdr:colOff>114300</xdr:colOff>
      <xdr:row>57</xdr:row>
      <xdr:rowOff>24765</xdr:rowOff>
    </xdr:to>
    <xdr:cxnSp macro="">
      <xdr:nvCxnSpPr>
        <xdr:cNvPr id="165" name="直線コネクタ 164">
          <a:extLst>
            <a:ext uri="{FF2B5EF4-FFF2-40B4-BE49-F238E27FC236}">
              <a16:creationId xmlns:a16="http://schemas.microsoft.com/office/drawing/2014/main" id="{8309EA36-8DC8-4F90-A6C0-EBA8CF470651}"/>
            </a:ext>
          </a:extLst>
        </xdr:cNvPr>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56</xdr:row>
      <xdr:rowOff>53975</xdr:rowOff>
    </xdr:from>
    <xdr:ext cx="403225" cy="257810"/>
    <xdr:sp macro="" textlink="">
      <xdr:nvSpPr>
        <xdr:cNvPr id="166" name="テキスト ボックス 165">
          <a:extLst>
            <a:ext uri="{FF2B5EF4-FFF2-40B4-BE49-F238E27FC236}">
              <a16:creationId xmlns:a16="http://schemas.microsoft.com/office/drawing/2014/main" id="{27E30EC8-C941-463F-8421-54139CA728C1}"/>
            </a:ext>
          </a:extLst>
        </xdr:cNvPr>
        <xdr:cNvSpPr txBox="1"/>
      </xdr:nvSpPr>
      <xdr:spPr>
        <a:xfrm>
          <a:off x="358775" y="965517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55</xdr:row>
      <xdr:rowOff>40640</xdr:rowOff>
    </xdr:from>
    <xdr:to>
      <xdr:col>28</xdr:col>
      <xdr:colOff>114300</xdr:colOff>
      <xdr:row>55</xdr:row>
      <xdr:rowOff>40640</xdr:rowOff>
    </xdr:to>
    <xdr:cxnSp macro="">
      <xdr:nvCxnSpPr>
        <xdr:cNvPr id="167" name="直線コネクタ 166">
          <a:extLst>
            <a:ext uri="{FF2B5EF4-FFF2-40B4-BE49-F238E27FC236}">
              <a16:creationId xmlns:a16="http://schemas.microsoft.com/office/drawing/2014/main" id="{71A19101-EB17-4BD9-9CF1-DFC7283456B5}"/>
            </a:ext>
          </a:extLst>
        </xdr:cNvPr>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54</xdr:row>
      <xdr:rowOff>69850</xdr:rowOff>
    </xdr:from>
    <xdr:ext cx="337820" cy="259080"/>
    <xdr:sp macro="" textlink="">
      <xdr:nvSpPr>
        <xdr:cNvPr id="168" name="テキスト ボックス 167">
          <a:extLst>
            <a:ext uri="{FF2B5EF4-FFF2-40B4-BE49-F238E27FC236}">
              <a16:creationId xmlns:a16="http://schemas.microsoft.com/office/drawing/2014/main" id="{B76F719C-D92A-48E3-BF75-3463C8875576}"/>
            </a:ext>
          </a:extLst>
        </xdr:cNvPr>
        <xdr:cNvSpPr txBox="1"/>
      </xdr:nvSpPr>
      <xdr:spPr>
        <a:xfrm>
          <a:off x="422910" y="932815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4BFD4C88-CCF2-40FA-B474-532804ACB02D}"/>
            </a:ext>
          </a:extLst>
        </xdr:cNvPr>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91A8C5D2-8756-4447-9AEE-944003F2D6E1}"/>
            </a:ext>
          </a:extLst>
        </xdr:cNvPr>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86360</xdr:rowOff>
    </xdr:from>
    <xdr:to>
      <xdr:col>24</xdr:col>
      <xdr:colOff>62865</xdr:colOff>
      <xdr:row>64</xdr:row>
      <xdr:rowOff>0</xdr:rowOff>
    </xdr:to>
    <xdr:cxnSp macro="">
      <xdr:nvCxnSpPr>
        <xdr:cNvPr id="171" name="直線コネクタ 170">
          <a:extLst>
            <a:ext uri="{FF2B5EF4-FFF2-40B4-BE49-F238E27FC236}">
              <a16:creationId xmlns:a16="http://schemas.microsoft.com/office/drawing/2014/main" id="{1119A1ED-6B36-444B-BEAA-DBDC90C9B72F}"/>
            </a:ext>
          </a:extLst>
        </xdr:cNvPr>
        <xdr:cNvCxnSpPr/>
      </xdr:nvCxnSpPr>
      <xdr:spPr>
        <a:xfrm flipV="1">
          <a:off x="4634865" y="9687560"/>
          <a:ext cx="0" cy="1285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3810</xdr:rowOff>
    </xdr:from>
    <xdr:ext cx="405130" cy="259080"/>
    <xdr:sp macro="" textlink="">
      <xdr:nvSpPr>
        <xdr:cNvPr id="172" name="【橋りょう・トンネル】&#10;有形固定資産減価償却率最小値テキスト">
          <a:extLst>
            <a:ext uri="{FF2B5EF4-FFF2-40B4-BE49-F238E27FC236}">
              <a16:creationId xmlns:a16="http://schemas.microsoft.com/office/drawing/2014/main" id="{290E6B2E-730F-41EB-91A7-5B5D828D554F}"/>
            </a:ext>
          </a:extLst>
        </xdr:cNvPr>
        <xdr:cNvSpPr txBox="1"/>
      </xdr:nvSpPr>
      <xdr:spPr>
        <a:xfrm>
          <a:off x="4673600" y="109766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92.0</a:t>
          </a:r>
          <a:endParaRPr kumimoji="1" lang="ja-JP" altLang="en-US" sz="1000" b="1">
            <a:latin typeface="ＭＳ Ｐゴシック"/>
            <a:ea typeface="ＭＳ Ｐゴシック"/>
          </a:endParaRPr>
        </a:p>
      </xdr:txBody>
    </xdr:sp>
    <xdr:clientData/>
  </xdr:oneCellAnchor>
  <xdr:twoCellAnchor>
    <xdr:from>
      <xdr:col>23</xdr:col>
      <xdr:colOff>165100</xdr:colOff>
      <xdr:row>64</xdr:row>
      <xdr:rowOff>0</xdr:rowOff>
    </xdr:from>
    <xdr:to>
      <xdr:col>24</xdr:col>
      <xdr:colOff>152400</xdr:colOff>
      <xdr:row>64</xdr:row>
      <xdr:rowOff>0</xdr:rowOff>
    </xdr:to>
    <xdr:cxnSp macro="">
      <xdr:nvCxnSpPr>
        <xdr:cNvPr id="173" name="直線コネクタ 172">
          <a:extLst>
            <a:ext uri="{FF2B5EF4-FFF2-40B4-BE49-F238E27FC236}">
              <a16:creationId xmlns:a16="http://schemas.microsoft.com/office/drawing/2014/main" id="{24ACC205-FB78-4887-B22D-5FF98374D3E1}"/>
            </a:ext>
          </a:extLst>
        </xdr:cNvPr>
        <xdr:cNvCxnSpPr/>
      </xdr:nvCxnSpPr>
      <xdr:spPr>
        <a:xfrm>
          <a:off x="4546600" y="1097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33020</xdr:rowOff>
    </xdr:from>
    <xdr:ext cx="405130" cy="259080"/>
    <xdr:sp macro="" textlink="">
      <xdr:nvSpPr>
        <xdr:cNvPr id="174" name="【橋りょう・トンネル】&#10;有形固定資産減価償却率最大値テキスト">
          <a:extLst>
            <a:ext uri="{FF2B5EF4-FFF2-40B4-BE49-F238E27FC236}">
              <a16:creationId xmlns:a16="http://schemas.microsoft.com/office/drawing/2014/main" id="{A8E806F2-59F8-4B16-9F65-14E1B6231538}"/>
            </a:ext>
          </a:extLst>
        </xdr:cNvPr>
        <xdr:cNvSpPr txBox="1"/>
      </xdr:nvSpPr>
      <xdr:spPr>
        <a:xfrm>
          <a:off x="4673600" y="94627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13.3</a:t>
          </a:r>
          <a:endParaRPr kumimoji="1" lang="ja-JP" altLang="en-US" sz="1000" b="1">
            <a:latin typeface="ＭＳ Ｐゴシック"/>
            <a:ea typeface="ＭＳ Ｐゴシック"/>
          </a:endParaRPr>
        </a:p>
      </xdr:txBody>
    </xdr:sp>
    <xdr:clientData/>
  </xdr:oneCellAnchor>
  <xdr:twoCellAnchor>
    <xdr:from>
      <xdr:col>23</xdr:col>
      <xdr:colOff>165100</xdr:colOff>
      <xdr:row>56</xdr:row>
      <xdr:rowOff>86360</xdr:rowOff>
    </xdr:from>
    <xdr:to>
      <xdr:col>24</xdr:col>
      <xdr:colOff>152400</xdr:colOff>
      <xdr:row>56</xdr:row>
      <xdr:rowOff>86360</xdr:rowOff>
    </xdr:to>
    <xdr:cxnSp macro="">
      <xdr:nvCxnSpPr>
        <xdr:cNvPr id="175" name="直線コネクタ 174">
          <a:extLst>
            <a:ext uri="{FF2B5EF4-FFF2-40B4-BE49-F238E27FC236}">
              <a16:creationId xmlns:a16="http://schemas.microsoft.com/office/drawing/2014/main" id="{4EC39ED7-AADD-4736-9683-6CC61B34742A}"/>
            </a:ext>
          </a:extLst>
        </xdr:cNvPr>
        <xdr:cNvCxnSpPr/>
      </xdr:nvCxnSpPr>
      <xdr:spPr>
        <a:xfrm>
          <a:off x="4546600" y="9687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153035</xdr:rowOff>
    </xdr:from>
    <xdr:ext cx="405130" cy="259080"/>
    <xdr:sp macro="" textlink="">
      <xdr:nvSpPr>
        <xdr:cNvPr id="176" name="【橋りょう・トンネル】&#10;有形固定資産減価償却率平均値テキスト">
          <a:extLst>
            <a:ext uri="{FF2B5EF4-FFF2-40B4-BE49-F238E27FC236}">
              <a16:creationId xmlns:a16="http://schemas.microsoft.com/office/drawing/2014/main" id="{3F3B2C34-E35B-4A96-8323-F439F4814AEE}"/>
            </a:ext>
          </a:extLst>
        </xdr:cNvPr>
        <xdr:cNvSpPr txBox="1"/>
      </xdr:nvSpPr>
      <xdr:spPr>
        <a:xfrm>
          <a:off x="4673600" y="1044003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71.6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61</xdr:row>
      <xdr:rowOff>130175</xdr:rowOff>
    </xdr:from>
    <xdr:to>
      <xdr:col>24</xdr:col>
      <xdr:colOff>114300</xdr:colOff>
      <xdr:row>62</xdr:row>
      <xdr:rowOff>60325</xdr:rowOff>
    </xdr:to>
    <xdr:sp macro="" textlink="">
      <xdr:nvSpPr>
        <xdr:cNvPr id="177" name="フローチャート: 判断 176">
          <a:extLst>
            <a:ext uri="{FF2B5EF4-FFF2-40B4-BE49-F238E27FC236}">
              <a16:creationId xmlns:a16="http://schemas.microsoft.com/office/drawing/2014/main" id="{0A357FCA-F065-47AB-B8B6-92D21FB4D7EA}"/>
            </a:ext>
          </a:extLst>
        </xdr:cNvPr>
        <xdr:cNvSpPr/>
      </xdr:nvSpPr>
      <xdr:spPr>
        <a:xfrm>
          <a:off x="4584700" y="1058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92710</xdr:rowOff>
    </xdr:from>
    <xdr:to>
      <xdr:col>20</xdr:col>
      <xdr:colOff>38100</xdr:colOff>
      <xdr:row>62</xdr:row>
      <xdr:rowOff>22860</xdr:rowOff>
    </xdr:to>
    <xdr:sp macro="" textlink="">
      <xdr:nvSpPr>
        <xdr:cNvPr id="178" name="フローチャート: 判断 177">
          <a:extLst>
            <a:ext uri="{FF2B5EF4-FFF2-40B4-BE49-F238E27FC236}">
              <a16:creationId xmlns:a16="http://schemas.microsoft.com/office/drawing/2014/main" id="{6F8C3D23-9C97-4898-9BEE-0899628CC489}"/>
            </a:ext>
          </a:extLst>
        </xdr:cNvPr>
        <xdr:cNvSpPr/>
      </xdr:nvSpPr>
      <xdr:spPr>
        <a:xfrm>
          <a:off x="3746500" y="1055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104140</xdr:rowOff>
    </xdr:from>
    <xdr:to>
      <xdr:col>15</xdr:col>
      <xdr:colOff>101600</xdr:colOff>
      <xdr:row>62</xdr:row>
      <xdr:rowOff>34290</xdr:rowOff>
    </xdr:to>
    <xdr:sp macro="" textlink="">
      <xdr:nvSpPr>
        <xdr:cNvPr id="179" name="フローチャート: 判断 178">
          <a:extLst>
            <a:ext uri="{FF2B5EF4-FFF2-40B4-BE49-F238E27FC236}">
              <a16:creationId xmlns:a16="http://schemas.microsoft.com/office/drawing/2014/main" id="{4B5226A1-52BB-4F91-8F1C-732AE46A7C36}"/>
            </a:ext>
          </a:extLst>
        </xdr:cNvPr>
        <xdr:cNvSpPr/>
      </xdr:nvSpPr>
      <xdr:spPr>
        <a:xfrm>
          <a:off x="2857500" y="10562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97790</xdr:rowOff>
    </xdr:from>
    <xdr:to>
      <xdr:col>10</xdr:col>
      <xdr:colOff>165100</xdr:colOff>
      <xdr:row>62</xdr:row>
      <xdr:rowOff>27940</xdr:rowOff>
    </xdr:to>
    <xdr:sp macro="" textlink="">
      <xdr:nvSpPr>
        <xdr:cNvPr id="180" name="フローチャート: 判断 179">
          <a:extLst>
            <a:ext uri="{FF2B5EF4-FFF2-40B4-BE49-F238E27FC236}">
              <a16:creationId xmlns:a16="http://schemas.microsoft.com/office/drawing/2014/main" id="{4E277BF9-2FF4-4DE1-B2A8-B08F4BA42517}"/>
            </a:ext>
          </a:extLst>
        </xdr:cNvPr>
        <xdr:cNvSpPr/>
      </xdr:nvSpPr>
      <xdr:spPr>
        <a:xfrm>
          <a:off x="1968500" y="1055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43815</xdr:rowOff>
    </xdr:from>
    <xdr:to>
      <xdr:col>6</xdr:col>
      <xdr:colOff>38100</xdr:colOff>
      <xdr:row>61</xdr:row>
      <xdr:rowOff>145415</xdr:rowOff>
    </xdr:to>
    <xdr:sp macro="" textlink="">
      <xdr:nvSpPr>
        <xdr:cNvPr id="181" name="フローチャート: 判断 180">
          <a:extLst>
            <a:ext uri="{FF2B5EF4-FFF2-40B4-BE49-F238E27FC236}">
              <a16:creationId xmlns:a16="http://schemas.microsoft.com/office/drawing/2014/main" id="{EBD82E63-6EBD-454A-AE93-B858995D62CE}"/>
            </a:ext>
          </a:extLst>
        </xdr:cNvPr>
        <xdr:cNvSpPr/>
      </xdr:nvSpPr>
      <xdr:spPr>
        <a:xfrm>
          <a:off x="1079500" y="10502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111760</xdr:rowOff>
    </xdr:from>
    <xdr:ext cx="762000" cy="257810"/>
    <xdr:sp macro="" textlink="">
      <xdr:nvSpPr>
        <xdr:cNvPr id="182" name="テキスト ボックス 181">
          <a:extLst>
            <a:ext uri="{FF2B5EF4-FFF2-40B4-BE49-F238E27FC236}">
              <a16:creationId xmlns:a16="http://schemas.microsoft.com/office/drawing/2014/main" id="{ADDED4C3-D2FC-419B-96A1-5794C7522666}"/>
            </a:ext>
          </a:extLst>
        </xdr:cNvPr>
        <xdr:cNvSpPr txBox="1"/>
      </xdr:nvSpPr>
      <xdr:spPr>
        <a:xfrm>
          <a:off x="4445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66</xdr:row>
      <xdr:rowOff>111760</xdr:rowOff>
    </xdr:from>
    <xdr:ext cx="762000" cy="257810"/>
    <xdr:sp macro="" textlink="">
      <xdr:nvSpPr>
        <xdr:cNvPr id="183" name="テキスト ボックス 182">
          <a:extLst>
            <a:ext uri="{FF2B5EF4-FFF2-40B4-BE49-F238E27FC236}">
              <a16:creationId xmlns:a16="http://schemas.microsoft.com/office/drawing/2014/main" id="{760EE298-EF6A-46E0-BAC4-1BBDD8DE058D}"/>
            </a:ext>
          </a:extLst>
        </xdr:cNvPr>
        <xdr:cNvSpPr txBox="1"/>
      </xdr:nvSpPr>
      <xdr:spPr>
        <a:xfrm>
          <a:off x="3606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66</xdr:row>
      <xdr:rowOff>111760</xdr:rowOff>
    </xdr:from>
    <xdr:ext cx="762000" cy="257810"/>
    <xdr:sp macro="" textlink="">
      <xdr:nvSpPr>
        <xdr:cNvPr id="184" name="テキスト ボックス 183">
          <a:extLst>
            <a:ext uri="{FF2B5EF4-FFF2-40B4-BE49-F238E27FC236}">
              <a16:creationId xmlns:a16="http://schemas.microsoft.com/office/drawing/2014/main" id="{8CA94C1D-4C53-4B18-A3E1-CC9BA721D499}"/>
            </a:ext>
          </a:extLst>
        </xdr:cNvPr>
        <xdr:cNvSpPr txBox="1"/>
      </xdr:nvSpPr>
      <xdr:spPr>
        <a:xfrm>
          <a:off x="2717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66</xdr:row>
      <xdr:rowOff>111760</xdr:rowOff>
    </xdr:from>
    <xdr:ext cx="762000" cy="257810"/>
    <xdr:sp macro="" textlink="">
      <xdr:nvSpPr>
        <xdr:cNvPr id="185" name="テキスト ボックス 184">
          <a:extLst>
            <a:ext uri="{FF2B5EF4-FFF2-40B4-BE49-F238E27FC236}">
              <a16:creationId xmlns:a16="http://schemas.microsoft.com/office/drawing/2014/main" id="{22CFA3F3-1D18-4C42-9A32-A94B3051F2D1}"/>
            </a:ext>
          </a:extLst>
        </xdr:cNvPr>
        <xdr:cNvSpPr txBox="1"/>
      </xdr:nvSpPr>
      <xdr:spPr>
        <a:xfrm>
          <a:off x="182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66</xdr:row>
      <xdr:rowOff>111760</xdr:rowOff>
    </xdr:from>
    <xdr:ext cx="762000" cy="257810"/>
    <xdr:sp macro="" textlink="">
      <xdr:nvSpPr>
        <xdr:cNvPr id="186" name="テキスト ボックス 185">
          <a:extLst>
            <a:ext uri="{FF2B5EF4-FFF2-40B4-BE49-F238E27FC236}">
              <a16:creationId xmlns:a16="http://schemas.microsoft.com/office/drawing/2014/main" id="{61F0592A-9BA8-4396-AF82-76403535367A}"/>
            </a:ext>
          </a:extLst>
        </xdr:cNvPr>
        <xdr:cNvSpPr txBox="1"/>
      </xdr:nvSpPr>
      <xdr:spPr>
        <a:xfrm>
          <a:off x="93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62</xdr:row>
      <xdr:rowOff>138430</xdr:rowOff>
    </xdr:from>
    <xdr:to>
      <xdr:col>24</xdr:col>
      <xdr:colOff>114300</xdr:colOff>
      <xdr:row>63</xdr:row>
      <xdr:rowOff>68580</xdr:rowOff>
    </xdr:to>
    <xdr:sp macro="" textlink="">
      <xdr:nvSpPr>
        <xdr:cNvPr id="187" name="楕円 186">
          <a:extLst>
            <a:ext uri="{FF2B5EF4-FFF2-40B4-BE49-F238E27FC236}">
              <a16:creationId xmlns:a16="http://schemas.microsoft.com/office/drawing/2014/main" id="{F24FFD70-2214-4726-B11D-B10C1AA52188}"/>
            </a:ext>
          </a:extLst>
        </xdr:cNvPr>
        <xdr:cNvSpPr/>
      </xdr:nvSpPr>
      <xdr:spPr>
        <a:xfrm>
          <a:off x="4584700" y="1076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116840</xdr:rowOff>
    </xdr:from>
    <xdr:ext cx="405130" cy="259080"/>
    <xdr:sp macro="" textlink="">
      <xdr:nvSpPr>
        <xdr:cNvPr id="188" name="【橋りょう・トンネル】&#10;有形固定資産減価償却率該当値テキスト">
          <a:extLst>
            <a:ext uri="{FF2B5EF4-FFF2-40B4-BE49-F238E27FC236}">
              <a16:creationId xmlns:a16="http://schemas.microsoft.com/office/drawing/2014/main" id="{3BBDD4EC-A9F7-481C-BB32-47625B1776E0}"/>
            </a:ext>
          </a:extLst>
        </xdr:cNvPr>
        <xdr:cNvSpPr txBox="1"/>
      </xdr:nvSpPr>
      <xdr:spPr>
        <a:xfrm>
          <a:off x="4673600" y="107467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82.6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62</xdr:row>
      <xdr:rowOff>143510</xdr:rowOff>
    </xdr:from>
    <xdr:to>
      <xdr:col>20</xdr:col>
      <xdr:colOff>38100</xdr:colOff>
      <xdr:row>63</xdr:row>
      <xdr:rowOff>73660</xdr:rowOff>
    </xdr:to>
    <xdr:sp macro="" textlink="">
      <xdr:nvSpPr>
        <xdr:cNvPr id="189" name="楕円 188">
          <a:extLst>
            <a:ext uri="{FF2B5EF4-FFF2-40B4-BE49-F238E27FC236}">
              <a16:creationId xmlns:a16="http://schemas.microsoft.com/office/drawing/2014/main" id="{E2428C26-4871-4198-BC22-63E9707A614D}"/>
            </a:ext>
          </a:extLst>
        </xdr:cNvPr>
        <xdr:cNvSpPr/>
      </xdr:nvSpPr>
      <xdr:spPr>
        <a:xfrm>
          <a:off x="3746500" y="1077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17780</xdr:rowOff>
    </xdr:from>
    <xdr:to>
      <xdr:col>24</xdr:col>
      <xdr:colOff>63500</xdr:colOff>
      <xdr:row>63</xdr:row>
      <xdr:rowOff>22860</xdr:rowOff>
    </xdr:to>
    <xdr:cxnSp macro="">
      <xdr:nvCxnSpPr>
        <xdr:cNvPr id="190" name="直線コネクタ 189">
          <a:extLst>
            <a:ext uri="{FF2B5EF4-FFF2-40B4-BE49-F238E27FC236}">
              <a16:creationId xmlns:a16="http://schemas.microsoft.com/office/drawing/2014/main" id="{8E11A6E3-C14F-4BCB-BB0F-505686AF5485}"/>
            </a:ext>
          </a:extLst>
        </xdr:cNvPr>
        <xdr:cNvCxnSpPr/>
      </xdr:nvCxnSpPr>
      <xdr:spPr>
        <a:xfrm flipV="1">
          <a:off x="3797300" y="10819130"/>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158115</xdr:rowOff>
    </xdr:from>
    <xdr:to>
      <xdr:col>15</xdr:col>
      <xdr:colOff>101600</xdr:colOff>
      <xdr:row>63</xdr:row>
      <xdr:rowOff>88265</xdr:rowOff>
    </xdr:to>
    <xdr:sp macro="" textlink="">
      <xdr:nvSpPr>
        <xdr:cNvPr id="191" name="楕円 190">
          <a:extLst>
            <a:ext uri="{FF2B5EF4-FFF2-40B4-BE49-F238E27FC236}">
              <a16:creationId xmlns:a16="http://schemas.microsoft.com/office/drawing/2014/main" id="{10D7FED1-10A4-44A3-AF5F-5F071B640DE3}"/>
            </a:ext>
          </a:extLst>
        </xdr:cNvPr>
        <xdr:cNvSpPr/>
      </xdr:nvSpPr>
      <xdr:spPr>
        <a:xfrm>
          <a:off x="2857500" y="10788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22860</xdr:rowOff>
    </xdr:from>
    <xdr:to>
      <xdr:col>19</xdr:col>
      <xdr:colOff>177800</xdr:colOff>
      <xdr:row>63</xdr:row>
      <xdr:rowOff>37465</xdr:rowOff>
    </xdr:to>
    <xdr:cxnSp macro="">
      <xdr:nvCxnSpPr>
        <xdr:cNvPr id="192" name="直線コネクタ 191">
          <a:extLst>
            <a:ext uri="{FF2B5EF4-FFF2-40B4-BE49-F238E27FC236}">
              <a16:creationId xmlns:a16="http://schemas.microsoft.com/office/drawing/2014/main" id="{18C8B9BC-30D8-4C1D-AC6E-99D226676EC4}"/>
            </a:ext>
          </a:extLst>
        </xdr:cNvPr>
        <xdr:cNvCxnSpPr/>
      </xdr:nvCxnSpPr>
      <xdr:spPr>
        <a:xfrm flipV="1">
          <a:off x="2908300" y="10824210"/>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135255</xdr:rowOff>
    </xdr:from>
    <xdr:to>
      <xdr:col>10</xdr:col>
      <xdr:colOff>165100</xdr:colOff>
      <xdr:row>63</xdr:row>
      <xdr:rowOff>65405</xdr:rowOff>
    </xdr:to>
    <xdr:sp macro="" textlink="">
      <xdr:nvSpPr>
        <xdr:cNvPr id="193" name="楕円 192">
          <a:extLst>
            <a:ext uri="{FF2B5EF4-FFF2-40B4-BE49-F238E27FC236}">
              <a16:creationId xmlns:a16="http://schemas.microsoft.com/office/drawing/2014/main" id="{2BC589E7-BE7C-4679-B879-1D5399CE2B60}"/>
            </a:ext>
          </a:extLst>
        </xdr:cNvPr>
        <xdr:cNvSpPr/>
      </xdr:nvSpPr>
      <xdr:spPr>
        <a:xfrm>
          <a:off x="1968500" y="10765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14605</xdr:rowOff>
    </xdr:from>
    <xdr:to>
      <xdr:col>15</xdr:col>
      <xdr:colOff>50800</xdr:colOff>
      <xdr:row>63</xdr:row>
      <xdr:rowOff>37465</xdr:rowOff>
    </xdr:to>
    <xdr:cxnSp macro="">
      <xdr:nvCxnSpPr>
        <xdr:cNvPr id="194" name="直線コネクタ 193">
          <a:extLst>
            <a:ext uri="{FF2B5EF4-FFF2-40B4-BE49-F238E27FC236}">
              <a16:creationId xmlns:a16="http://schemas.microsoft.com/office/drawing/2014/main" id="{53DEBBF1-A7A3-497C-9E62-083313616BAB}"/>
            </a:ext>
          </a:extLst>
        </xdr:cNvPr>
        <xdr:cNvCxnSpPr/>
      </xdr:nvCxnSpPr>
      <xdr:spPr>
        <a:xfrm>
          <a:off x="2019300" y="1081595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118745</xdr:rowOff>
    </xdr:from>
    <xdr:to>
      <xdr:col>6</xdr:col>
      <xdr:colOff>38100</xdr:colOff>
      <xdr:row>63</xdr:row>
      <xdr:rowOff>48895</xdr:rowOff>
    </xdr:to>
    <xdr:sp macro="" textlink="">
      <xdr:nvSpPr>
        <xdr:cNvPr id="195" name="楕円 194">
          <a:extLst>
            <a:ext uri="{FF2B5EF4-FFF2-40B4-BE49-F238E27FC236}">
              <a16:creationId xmlns:a16="http://schemas.microsoft.com/office/drawing/2014/main" id="{DD4BE207-9E5F-4019-B3BA-B0DAFF00B264}"/>
            </a:ext>
          </a:extLst>
        </xdr:cNvPr>
        <xdr:cNvSpPr/>
      </xdr:nvSpPr>
      <xdr:spPr>
        <a:xfrm>
          <a:off x="1079500" y="10748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169545</xdr:rowOff>
    </xdr:from>
    <xdr:to>
      <xdr:col>10</xdr:col>
      <xdr:colOff>114300</xdr:colOff>
      <xdr:row>63</xdr:row>
      <xdr:rowOff>14605</xdr:rowOff>
    </xdr:to>
    <xdr:cxnSp macro="">
      <xdr:nvCxnSpPr>
        <xdr:cNvPr id="196" name="直線コネクタ 195">
          <a:extLst>
            <a:ext uri="{FF2B5EF4-FFF2-40B4-BE49-F238E27FC236}">
              <a16:creationId xmlns:a16="http://schemas.microsoft.com/office/drawing/2014/main" id="{D3628A0A-02E0-4261-BA6C-F41A3A7963AA}"/>
            </a:ext>
          </a:extLst>
        </xdr:cNvPr>
        <xdr:cNvCxnSpPr/>
      </xdr:nvCxnSpPr>
      <xdr:spPr>
        <a:xfrm>
          <a:off x="1130300" y="1079944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60</xdr:row>
      <xdr:rowOff>39370</xdr:rowOff>
    </xdr:from>
    <xdr:ext cx="405130" cy="259080"/>
    <xdr:sp macro="" textlink="">
      <xdr:nvSpPr>
        <xdr:cNvPr id="197" name="n_1aveValue【橋りょう・トンネル】&#10;有形固定資産減価償却率">
          <a:extLst>
            <a:ext uri="{FF2B5EF4-FFF2-40B4-BE49-F238E27FC236}">
              <a16:creationId xmlns:a16="http://schemas.microsoft.com/office/drawing/2014/main" id="{62AAB35D-6F4B-45C0-B0D5-BD75ADC697E4}"/>
            </a:ext>
          </a:extLst>
        </xdr:cNvPr>
        <xdr:cNvSpPr txBox="1"/>
      </xdr:nvSpPr>
      <xdr:spPr>
        <a:xfrm>
          <a:off x="3582035" y="103263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69.3</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60</xdr:row>
      <xdr:rowOff>50800</xdr:rowOff>
    </xdr:from>
    <xdr:ext cx="403860" cy="259080"/>
    <xdr:sp macro="" textlink="">
      <xdr:nvSpPr>
        <xdr:cNvPr id="198" name="n_2aveValue【橋りょう・トンネル】&#10;有形固定資産減価償却率">
          <a:extLst>
            <a:ext uri="{FF2B5EF4-FFF2-40B4-BE49-F238E27FC236}">
              <a16:creationId xmlns:a16="http://schemas.microsoft.com/office/drawing/2014/main" id="{8497CE8E-9083-4F35-BCE1-7BF25E73263F}"/>
            </a:ext>
          </a:extLst>
        </xdr:cNvPr>
        <xdr:cNvSpPr txBox="1"/>
      </xdr:nvSpPr>
      <xdr:spPr>
        <a:xfrm>
          <a:off x="2705735" y="1033780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70.0</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60</xdr:row>
      <xdr:rowOff>44450</xdr:rowOff>
    </xdr:from>
    <xdr:ext cx="403860" cy="259080"/>
    <xdr:sp macro="" textlink="">
      <xdr:nvSpPr>
        <xdr:cNvPr id="199" name="n_3aveValue【橋りょう・トンネル】&#10;有形固定資産減価償却率">
          <a:extLst>
            <a:ext uri="{FF2B5EF4-FFF2-40B4-BE49-F238E27FC236}">
              <a16:creationId xmlns:a16="http://schemas.microsoft.com/office/drawing/2014/main" id="{BEA8BECF-AC85-406D-A38A-B8226B392C86}"/>
            </a:ext>
          </a:extLst>
        </xdr:cNvPr>
        <xdr:cNvSpPr txBox="1"/>
      </xdr:nvSpPr>
      <xdr:spPr>
        <a:xfrm>
          <a:off x="1816735" y="103314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59</xdr:row>
      <xdr:rowOff>161925</xdr:rowOff>
    </xdr:from>
    <xdr:ext cx="403860" cy="259080"/>
    <xdr:sp macro="" textlink="">
      <xdr:nvSpPr>
        <xdr:cNvPr id="200" name="n_4aveValue【橋りょう・トンネル】&#10;有形固定資産減価償却率">
          <a:extLst>
            <a:ext uri="{FF2B5EF4-FFF2-40B4-BE49-F238E27FC236}">
              <a16:creationId xmlns:a16="http://schemas.microsoft.com/office/drawing/2014/main" id="{C4427F1E-7806-4159-8558-A281195F2DCD}"/>
            </a:ext>
          </a:extLst>
        </xdr:cNvPr>
        <xdr:cNvSpPr txBox="1"/>
      </xdr:nvSpPr>
      <xdr:spPr>
        <a:xfrm>
          <a:off x="927735" y="1027747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63</xdr:row>
      <xdr:rowOff>64770</xdr:rowOff>
    </xdr:from>
    <xdr:ext cx="405130" cy="257810"/>
    <xdr:sp macro="" textlink="">
      <xdr:nvSpPr>
        <xdr:cNvPr id="201" name="n_1mainValue【橋りょう・トンネル】&#10;有形固定資産減価償却率">
          <a:extLst>
            <a:ext uri="{FF2B5EF4-FFF2-40B4-BE49-F238E27FC236}">
              <a16:creationId xmlns:a16="http://schemas.microsoft.com/office/drawing/2014/main" id="{DDB65C16-78AF-4DAF-8D2B-9E65708FB39F}"/>
            </a:ext>
          </a:extLst>
        </xdr:cNvPr>
        <xdr:cNvSpPr txBox="1"/>
      </xdr:nvSpPr>
      <xdr:spPr>
        <a:xfrm>
          <a:off x="3582035" y="1086612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82.9</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63</xdr:row>
      <xdr:rowOff>79375</xdr:rowOff>
    </xdr:from>
    <xdr:ext cx="403860" cy="258445"/>
    <xdr:sp macro="" textlink="">
      <xdr:nvSpPr>
        <xdr:cNvPr id="202" name="n_2mainValue【橋りょう・トンネル】&#10;有形固定資産減価償却率">
          <a:extLst>
            <a:ext uri="{FF2B5EF4-FFF2-40B4-BE49-F238E27FC236}">
              <a16:creationId xmlns:a16="http://schemas.microsoft.com/office/drawing/2014/main" id="{D6F68561-CBFE-4267-8A85-92071C20416A}"/>
            </a:ext>
          </a:extLst>
        </xdr:cNvPr>
        <xdr:cNvSpPr txBox="1"/>
      </xdr:nvSpPr>
      <xdr:spPr>
        <a:xfrm>
          <a:off x="2705735" y="1088072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83.8</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63</xdr:row>
      <xdr:rowOff>56515</xdr:rowOff>
    </xdr:from>
    <xdr:ext cx="403860" cy="258445"/>
    <xdr:sp macro="" textlink="">
      <xdr:nvSpPr>
        <xdr:cNvPr id="203" name="n_3mainValue【橋りょう・トンネル】&#10;有形固定資産減価償却率">
          <a:extLst>
            <a:ext uri="{FF2B5EF4-FFF2-40B4-BE49-F238E27FC236}">
              <a16:creationId xmlns:a16="http://schemas.microsoft.com/office/drawing/2014/main" id="{E43B42C0-E077-4519-8D0A-904CCEBD29BA}"/>
            </a:ext>
          </a:extLst>
        </xdr:cNvPr>
        <xdr:cNvSpPr txBox="1"/>
      </xdr:nvSpPr>
      <xdr:spPr>
        <a:xfrm>
          <a:off x="1816735" y="1085786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82.4</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63</xdr:row>
      <xdr:rowOff>40640</xdr:rowOff>
    </xdr:from>
    <xdr:ext cx="403860" cy="257810"/>
    <xdr:sp macro="" textlink="">
      <xdr:nvSpPr>
        <xdr:cNvPr id="204" name="n_4mainValue【橋りょう・トンネル】&#10;有形固定資産減価償却率">
          <a:extLst>
            <a:ext uri="{FF2B5EF4-FFF2-40B4-BE49-F238E27FC236}">
              <a16:creationId xmlns:a16="http://schemas.microsoft.com/office/drawing/2014/main" id="{03884522-D973-48E6-9E81-FC2538105E7D}"/>
            </a:ext>
          </a:extLst>
        </xdr:cNvPr>
        <xdr:cNvSpPr txBox="1"/>
      </xdr:nvSpPr>
      <xdr:spPr>
        <a:xfrm>
          <a:off x="927735" y="108419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DD5544D4-7F53-45F7-8A50-E3C0243DE46B}"/>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D01044CD-8B5F-4B41-AE23-5FA58B8E0590}"/>
            </a:ext>
          </a:extLst>
        </xdr:cNvPr>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C3373DEE-46B2-4A53-86BC-B9FE468F4238}"/>
            </a:ext>
          </a:extLst>
        </xdr:cNvPr>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10/42</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1398A4BF-DAC0-4221-B706-09D458938EE9}"/>
            </a:ext>
          </a:extLst>
        </xdr:cNvPr>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8AD991BD-AE68-4CA5-AA26-8806CA42CFB7}"/>
            </a:ext>
          </a:extLst>
        </xdr:cNvPr>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165,230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29A33BBE-5CA3-4D69-AE67-FA280BAF9E72}"/>
            </a:ext>
          </a:extLst>
        </xdr:cNvPr>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7B7C1420-04C9-4600-BA2F-38D081F2054D}"/>
            </a:ext>
          </a:extLst>
        </xdr:cNvPr>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428,050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18FE304D-5624-4FB8-89A9-D5B57895EB29}"/>
            </a:ext>
          </a:extLst>
        </xdr:cNvPr>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8615" cy="225425"/>
    <xdr:sp macro="" textlink="">
      <xdr:nvSpPr>
        <xdr:cNvPr id="213" name="テキスト ボックス 212">
          <a:extLst>
            <a:ext uri="{FF2B5EF4-FFF2-40B4-BE49-F238E27FC236}">
              <a16:creationId xmlns:a16="http://schemas.microsoft.com/office/drawing/2014/main" id="{2A98E1A2-6AEC-4C84-AFF1-2E90D31A1399}"/>
            </a:ext>
          </a:extLst>
        </xdr:cNvPr>
        <xdr:cNvSpPr txBox="1"/>
      </xdr:nvSpPr>
      <xdr:spPr>
        <a:xfrm>
          <a:off x="6565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0B6011B5-EDF1-4B64-B755-66A8D88E78F7}"/>
            </a:ext>
          </a:extLst>
        </xdr:cNvPr>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130810</xdr:rowOff>
    </xdr:from>
    <xdr:to>
      <xdr:col>59</xdr:col>
      <xdr:colOff>50800</xdr:colOff>
      <xdr:row>64</xdr:row>
      <xdr:rowOff>130810</xdr:rowOff>
    </xdr:to>
    <xdr:cxnSp macro="">
      <xdr:nvCxnSpPr>
        <xdr:cNvPr id="215" name="直線コネクタ 214">
          <a:extLst>
            <a:ext uri="{FF2B5EF4-FFF2-40B4-BE49-F238E27FC236}">
              <a16:creationId xmlns:a16="http://schemas.microsoft.com/office/drawing/2014/main" id="{8C174C4E-D6CA-4F34-AF7E-9A80FD26800B}"/>
            </a:ext>
          </a:extLst>
        </xdr:cNvPr>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63</xdr:row>
      <xdr:rowOff>160020</xdr:rowOff>
    </xdr:from>
    <xdr:ext cx="247650" cy="259080"/>
    <xdr:sp macro="" textlink="">
      <xdr:nvSpPr>
        <xdr:cNvPr id="216" name="テキスト ボックス 215">
          <a:extLst>
            <a:ext uri="{FF2B5EF4-FFF2-40B4-BE49-F238E27FC236}">
              <a16:creationId xmlns:a16="http://schemas.microsoft.com/office/drawing/2014/main" id="{D223FF51-AA8F-410A-8D4A-AF573F5B6A05}"/>
            </a:ext>
          </a:extLst>
        </xdr:cNvPr>
        <xdr:cNvSpPr txBox="1"/>
      </xdr:nvSpPr>
      <xdr:spPr>
        <a:xfrm>
          <a:off x="6355080" y="10961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62</xdr:row>
      <xdr:rowOff>146685</xdr:rowOff>
    </xdr:from>
    <xdr:to>
      <xdr:col>59</xdr:col>
      <xdr:colOff>50800</xdr:colOff>
      <xdr:row>62</xdr:row>
      <xdr:rowOff>146685</xdr:rowOff>
    </xdr:to>
    <xdr:cxnSp macro="">
      <xdr:nvCxnSpPr>
        <xdr:cNvPr id="217" name="直線コネクタ 216">
          <a:extLst>
            <a:ext uri="{FF2B5EF4-FFF2-40B4-BE49-F238E27FC236}">
              <a16:creationId xmlns:a16="http://schemas.microsoft.com/office/drawing/2014/main" id="{96C3D378-7AF7-4078-BD2E-6455C3D6D86D}"/>
            </a:ext>
          </a:extLst>
        </xdr:cNvPr>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62</xdr:row>
      <xdr:rowOff>4445</xdr:rowOff>
    </xdr:from>
    <xdr:ext cx="684530" cy="259080"/>
    <xdr:sp macro="" textlink="">
      <xdr:nvSpPr>
        <xdr:cNvPr id="218" name="テキスト ボックス 217">
          <a:extLst>
            <a:ext uri="{FF2B5EF4-FFF2-40B4-BE49-F238E27FC236}">
              <a16:creationId xmlns:a16="http://schemas.microsoft.com/office/drawing/2014/main" id="{94CFFC3E-BF89-44E4-8BC7-D76FE0B21616}"/>
            </a:ext>
          </a:extLst>
        </xdr:cNvPr>
        <xdr:cNvSpPr txBox="1"/>
      </xdr:nvSpPr>
      <xdr:spPr>
        <a:xfrm>
          <a:off x="5918200" y="10634345"/>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60</xdr:row>
      <xdr:rowOff>163195</xdr:rowOff>
    </xdr:from>
    <xdr:to>
      <xdr:col>59</xdr:col>
      <xdr:colOff>50800</xdr:colOff>
      <xdr:row>60</xdr:row>
      <xdr:rowOff>163195</xdr:rowOff>
    </xdr:to>
    <xdr:cxnSp macro="">
      <xdr:nvCxnSpPr>
        <xdr:cNvPr id="219" name="直線コネクタ 218">
          <a:extLst>
            <a:ext uri="{FF2B5EF4-FFF2-40B4-BE49-F238E27FC236}">
              <a16:creationId xmlns:a16="http://schemas.microsoft.com/office/drawing/2014/main" id="{8CB961C2-A9FF-4CBF-9694-62B79D43B743}"/>
            </a:ext>
          </a:extLst>
        </xdr:cNvPr>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60</xdr:row>
      <xdr:rowOff>20955</xdr:rowOff>
    </xdr:from>
    <xdr:ext cx="684530" cy="257810"/>
    <xdr:sp macro="" textlink="">
      <xdr:nvSpPr>
        <xdr:cNvPr id="220" name="テキスト ボックス 219">
          <a:extLst>
            <a:ext uri="{FF2B5EF4-FFF2-40B4-BE49-F238E27FC236}">
              <a16:creationId xmlns:a16="http://schemas.microsoft.com/office/drawing/2014/main" id="{A0AE8C23-2D14-4A98-B66C-85D88C4DD499}"/>
            </a:ext>
          </a:extLst>
        </xdr:cNvPr>
        <xdr:cNvSpPr txBox="1"/>
      </xdr:nvSpPr>
      <xdr:spPr>
        <a:xfrm>
          <a:off x="5918200" y="10307955"/>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59</xdr:row>
      <xdr:rowOff>8255</xdr:rowOff>
    </xdr:from>
    <xdr:to>
      <xdr:col>59</xdr:col>
      <xdr:colOff>50800</xdr:colOff>
      <xdr:row>59</xdr:row>
      <xdr:rowOff>8255</xdr:rowOff>
    </xdr:to>
    <xdr:cxnSp macro="">
      <xdr:nvCxnSpPr>
        <xdr:cNvPr id="221" name="直線コネクタ 220">
          <a:extLst>
            <a:ext uri="{FF2B5EF4-FFF2-40B4-BE49-F238E27FC236}">
              <a16:creationId xmlns:a16="http://schemas.microsoft.com/office/drawing/2014/main" id="{EEA6A6E2-9050-4029-AF16-D9E1164C5213}"/>
            </a:ext>
          </a:extLst>
        </xdr:cNvPr>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58</xdr:row>
      <xdr:rowOff>37465</xdr:rowOff>
    </xdr:from>
    <xdr:ext cx="684530" cy="259080"/>
    <xdr:sp macro="" textlink="">
      <xdr:nvSpPr>
        <xdr:cNvPr id="222" name="テキスト ボックス 221">
          <a:extLst>
            <a:ext uri="{FF2B5EF4-FFF2-40B4-BE49-F238E27FC236}">
              <a16:creationId xmlns:a16="http://schemas.microsoft.com/office/drawing/2014/main" id="{0C95DACE-A191-4E71-A31E-A0ADB88DB85B}"/>
            </a:ext>
          </a:extLst>
        </xdr:cNvPr>
        <xdr:cNvSpPr txBox="1"/>
      </xdr:nvSpPr>
      <xdr:spPr>
        <a:xfrm>
          <a:off x="5918200" y="9981565"/>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24765</xdr:rowOff>
    </xdr:from>
    <xdr:to>
      <xdr:col>59</xdr:col>
      <xdr:colOff>50800</xdr:colOff>
      <xdr:row>57</xdr:row>
      <xdr:rowOff>24765</xdr:rowOff>
    </xdr:to>
    <xdr:cxnSp macro="">
      <xdr:nvCxnSpPr>
        <xdr:cNvPr id="223" name="直線コネクタ 222">
          <a:extLst>
            <a:ext uri="{FF2B5EF4-FFF2-40B4-BE49-F238E27FC236}">
              <a16:creationId xmlns:a16="http://schemas.microsoft.com/office/drawing/2014/main" id="{90652ACF-11C6-4CD2-A6D7-DC8E1B5290B3}"/>
            </a:ext>
          </a:extLst>
        </xdr:cNvPr>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53975</xdr:rowOff>
    </xdr:from>
    <xdr:ext cx="684530" cy="257810"/>
    <xdr:sp macro="" textlink="">
      <xdr:nvSpPr>
        <xdr:cNvPr id="224" name="テキスト ボックス 223">
          <a:extLst>
            <a:ext uri="{FF2B5EF4-FFF2-40B4-BE49-F238E27FC236}">
              <a16:creationId xmlns:a16="http://schemas.microsoft.com/office/drawing/2014/main" id="{CFAD292B-9079-495C-AC88-C54977486043}"/>
            </a:ext>
          </a:extLst>
        </xdr:cNvPr>
        <xdr:cNvSpPr txBox="1"/>
      </xdr:nvSpPr>
      <xdr:spPr>
        <a:xfrm>
          <a:off x="5918200" y="9655175"/>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40640</xdr:rowOff>
    </xdr:from>
    <xdr:to>
      <xdr:col>59</xdr:col>
      <xdr:colOff>50800</xdr:colOff>
      <xdr:row>55</xdr:row>
      <xdr:rowOff>40640</xdr:rowOff>
    </xdr:to>
    <xdr:cxnSp macro="">
      <xdr:nvCxnSpPr>
        <xdr:cNvPr id="225" name="直線コネクタ 224">
          <a:extLst>
            <a:ext uri="{FF2B5EF4-FFF2-40B4-BE49-F238E27FC236}">
              <a16:creationId xmlns:a16="http://schemas.microsoft.com/office/drawing/2014/main" id="{CE4E0D8E-3130-465E-A2C2-77BB660869D5}"/>
            </a:ext>
          </a:extLst>
        </xdr:cNvPr>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139065</xdr:colOff>
      <xdr:row>54</xdr:row>
      <xdr:rowOff>69850</xdr:rowOff>
    </xdr:from>
    <xdr:ext cx="749935" cy="259080"/>
    <xdr:sp macro="" textlink="">
      <xdr:nvSpPr>
        <xdr:cNvPr id="226" name="テキスト ボックス 225">
          <a:extLst>
            <a:ext uri="{FF2B5EF4-FFF2-40B4-BE49-F238E27FC236}">
              <a16:creationId xmlns:a16="http://schemas.microsoft.com/office/drawing/2014/main" id="{5BBD78AD-9FBD-4F92-93BE-C7F733CA3F43}"/>
            </a:ext>
          </a:extLst>
        </xdr:cNvPr>
        <xdr:cNvSpPr txBox="1"/>
      </xdr:nvSpPr>
      <xdr:spPr>
        <a:xfrm>
          <a:off x="5854065" y="9328150"/>
          <a:ext cx="749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CBE4C67A-E797-4719-897F-2BE3D7EB432C}"/>
            </a:ext>
          </a:extLst>
        </xdr:cNvPr>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139065</xdr:colOff>
      <xdr:row>52</xdr:row>
      <xdr:rowOff>86360</xdr:rowOff>
    </xdr:from>
    <xdr:ext cx="749935" cy="257810"/>
    <xdr:sp macro="" textlink="">
      <xdr:nvSpPr>
        <xdr:cNvPr id="228" name="テキスト ボックス 227">
          <a:extLst>
            <a:ext uri="{FF2B5EF4-FFF2-40B4-BE49-F238E27FC236}">
              <a16:creationId xmlns:a16="http://schemas.microsoft.com/office/drawing/2014/main" id="{6DD210F3-A316-42AD-A709-4407E64CC749}"/>
            </a:ext>
          </a:extLst>
        </xdr:cNvPr>
        <xdr:cNvSpPr txBox="1"/>
      </xdr:nvSpPr>
      <xdr:spPr>
        <a:xfrm>
          <a:off x="5854065" y="9001760"/>
          <a:ext cx="7499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D537ACB8-9BB7-449F-B7D6-A44606E179B0}"/>
            </a:ext>
          </a:extLst>
        </xdr:cNvPr>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118110</xdr:rowOff>
    </xdr:from>
    <xdr:to>
      <xdr:col>54</xdr:col>
      <xdr:colOff>189865</xdr:colOff>
      <xdr:row>64</xdr:row>
      <xdr:rowOff>123825</xdr:rowOff>
    </xdr:to>
    <xdr:cxnSp macro="">
      <xdr:nvCxnSpPr>
        <xdr:cNvPr id="230" name="直線コネクタ 229">
          <a:extLst>
            <a:ext uri="{FF2B5EF4-FFF2-40B4-BE49-F238E27FC236}">
              <a16:creationId xmlns:a16="http://schemas.microsoft.com/office/drawing/2014/main" id="{3D76F9D4-D880-4269-B496-2760A6BEEEC1}"/>
            </a:ext>
          </a:extLst>
        </xdr:cNvPr>
        <xdr:cNvCxnSpPr/>
      </xdr:nvCxnSpPr>
      <xdr:spPr>
        <a:xfrm flipV="1">
          <a:off x="10476865" y="9547860"/>
          <a:ext cx="0" cy="15487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127635</xdr:rowOff>
    </xdr:from>
    <xdr:ext cx="534670" cy="259080"/>
    <xdr:sp macro="" textlink="">
      <xdr:nvSpPr>
        <xdr:cNvPr id="231" name="【橋りょう・トンネル】&#10;一人当たり有形固定資産（償却資産）額最小値テキスト">
          <a:extLst>
            <a:ext uri="{FF2B5EF4-FFF2-40B4-BE49-F238E27FC236}">
              <a16:creationId xmlns:a16="http://schemas.microsoft.com/office/drawing/2014/main" id="{E6E316CD-D671-4320-9025-640938E54ED9}"/>
            </a:ext>
          </a:extLst>
        </xdr:cNvPr>
        <xdr:cNvSpPr txBox="1"/>
      </xdr:nvSpPr>
      <xdr:spPr>
        <a:xfrm>
          <a:off x="10515600" y="111004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41,483</a:t>
          </a:r>
          <a:endParaRPr kumimoji="1" lang="ja-JP" altLang="en-US" sz="1000" b="1">
            <a:latin typeface="ＭＳ Ｐゴシック"/>
            <a:ea typeface="ＭＳ Ｐゴシック"/>
          </a:endParaRPr>
        </a:p>
      </xdr:txBody>
    </xdr:sp>
    <xdr:clientData/>
  </xdr:oneCellAnchor>
  <xdr:twoCellAnchor>
    <xdr:from>
      <xdr:col>54</xdr:col>
      <xdr:colOff>101600</xdr:colOff>
      <xdr:row>64</xdr:row>
      <xdr:rowOff>123825</xdr:rowOff>
    </xdr:from>
    <xdr:to>
      <xdr:col>55</xdr:col>
      <xdr:colOff>88900</xdr:colOff>
      <xdr:row>64</xdr:row>
      <xdr:rowOff>123825</xdr:rowOff>
    </xdr:to>
    <xdr:cxnSp macro="">
      <xdr:nvCxnSpPr>
        <xdr:cNvPr id="232" name="直線コネクタ 231">
          <a:extLst>
            <a:ext uri="{FF2B5EF4-FFF2-40B4-BE49-F238E27FC236}">
              <a16:creationId xmlns:a16="http://schemas.microsoft.com/office/drawing/2014/main" id="{F643C9F6-6EAF-43CE-A11A-20AE0F893F7D}"/>
            </a:ext>
          </a:extLst>
        </xdr:cNvPr>
        <xdr:cNvCxnSpPr/>
      </xdr:nvCxnSpPr>
      <xdr:spPr>
        <a:xfrm>
          <a:off x="10388600" y="11096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64770</xdr:rowOff>
    </xdr:from>
    <xdr:ext cx="690245" cy="257810"/>
    <xdr:sp macro="" textlink="">
      <xdr:nvSpPr>
        <xdr:cNvPr id="233" name="【橋りょう・トンネル】&#10;一人当たり有形固定資産（償却資産）額最大値テキスト">
          <a:extLst>
            <a:ext uri="{FF2B5EF4-FFF2-40B4-BE49-F238E27FC236}">
              <a16:creationId xmlns:a16="http://schemas.microsoft.com/office/drawing/2014/main" id="{945CF090-FBF1-40F9-B346-76F81B6B8793}"/>
            </a:ext>
          </a:extLst>
        </xdr:cNvPr>
        <xdr:cNvSpPr txBox="1"/>
      </xdr:nvSpPr>
      <xdr:spPr>
        <a:xfrm>
          <a:off x="10515600" y="9323070"/>
          <a:ext cx="69024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9,526,506</a:t>
          </a:r>
          <a:endParaRPr kumimoji="1" lang="ja-JP" altLang="en-US" sz="1000" b="1">
            <a:latin typeface="ＭＳ Ｐゴシック"/>
            <a:ea typeface="ＭＳ Ｐゴシック"/>
          </a:endParaRPr>
        </a:p>
      </xdr:txBody>
    </xdr:sp>
    <xdr:clientData/>
  </xdr:oneCellAnchor>
  <xdr:twoCellAnchor>
    <xdr:from>
      <xdr:col>54</xdr:col>
      <xdr:colOff>101600</xdr:colOff>
      <xdr:row>55</xdr:row>
      <xdr:rowOff>118110</xdr:rowOff>
    </xdr:from>
    <xdr:to>
      <xdr:col>55</xdr:col>
      <xdr:colOff>88900</xdr:colOff>
      <xdr:row>55</xdr:row>
      <xdr:rowOff>118110</xdr:rowOff>
    </xdr:to>
    <xdr:cxnSp macro="">
      <xdr:nvCxnSpPr>
        <xdr:cNvPr id="234" name="直線コネクタ 233">
          <a:extLst>
            <a:ext uri="{FF2B5EF4-FFF2-40B4-BE49-F238E27FC236}">
              <a16:creationId xmlns:a16="http://schemas.microsoft.com/office/drawing/2014/main" id="{AFF02E76-F1DF-45EB-9F89-CCE1417997B1}"/>
            </a:ext>
          </a:extLst>
        </xdr:cNvPr>
        <xdr:cNvCxnSpPr/>
      </xdr:nvCxnSpPr>
      <xdr:spPr>
        <a:xfrm>
          <a:off x="10388600" y="9547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160655</xdr:rowOff>
    </xdr:from>
    <xdr:ext cx="690245" cy="259080"/>
    <xdr:sp macro="" textlink="">
      <xdr:nvSpPr>
        <xdr:cNvPr id="235" name="【橋りょう・トンネル】&#10;一人当たり有形固定資産（償却資産）額平均値テキスト">
          <a:extLst>
            <a:ext uri="{FF2B5EF4-FFF2-40B4-BE49-F238E27FC236}">
              <a16:creationId xmlns:a16="http://schemas.microsoft.com/office/drawing/2014/main" id="{5C6A5673-0C12-4504-B12F-5F74E83F8998}"/>
            </a:ext>
          </a:extLst>
        </xdr:cNvPr>
        <xdr:cNvSpPr txBox="1"/>
      </xdr:nvSpPr>
      <xdr:spPr>
        <a:xfrm>
          <a:off x="10515600" y="10790555"/>
          <a:ext cx="69024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1,472,807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63</xdr:row>
      <xdr:rowOff>10795</xdr:rowOff>
    </xdr:from>
    <xdr:to>
      <xdr:col>55</xdr:col>
      <xdr:colOff>50800</xdr:colOff>
      <xdr:row>63</xdr:row>
      <xdr:rowOff>112395</xdr:rowOff>
    </xdr:to>
    <xdr:sp macro="" textlink="">
      <xdr:nvSpPr>
        <xdr:cNvPr id="236" name="フローチャート: 判断 235">
          <a:extLst>
            <a:ext uri="{FF2B5EF4-FFF2-40B4-BE49-F238E27FC236}">
              <a16:creationId xmlns:a16="http://schemas.microsoft.com/office/drawing/2014/main" id="{5A3E1F2E-0D08-469C-8B91-6E4919DE473A}"/>
            </a:ext>
          </a:extLst>
        </xdr:cNvPr>
        <xdr:cNvSpPr/>
      </xdr:nvSpPr>
      <xdr:spPr>
        <a:xfrm>
          <a:off x="10426700" y="10812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20955</xdr:rowOff>
    </xdr:from>
    <xdr:to>
      <xdr:col>50</xdr:col>
      <xdr:colOff>165100</xdr:colOff>
      <xdr:row>63</xdr:row>
      <xdr:rowOff>122555</xdr:rowOff>
    </xdr:to>
    <xdr:sp macro="" textlink="">
      <xdr:nvSpPr>
        <xdr:cNvPr id="237" name="フローチャート: 判断 236">
          <a:extLst>
            <a:ext uri="{FF2B5EF4-FFF2-40B4-BE49-F238E27FC236}">
              <a16:creationId xmlns:a16="http://schemas.microsoft.com/office/drawing/2014/main" id="{1654120E-D155-4FDC-BD50-DB1209543F36}"/>
            </a:ext>
          </a:extLst>
        </xdr:cNvPr>
        <xdr:cNvSpPr/>
      </xdr:nvSpPr>
      <xdr:spPr>
        <a:xfrm>
          <a:off x="9588500" y="10822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46355</xdr:rowOff>
    </xdr:from>
    <xdr:to>
      <xdr:col>46</xdr:col>
      <xdr:colOff>38100</xdr:colOff>
      <xdr:row>63</xdr:row>
      <xdr:rowOff>147955</xdr:rowOff>
    </xdr:to>
    <xdr:sp macro="" textlink="">
      <xdr:nvSpPr>
        <xdr:cNvPr id="238" name="フローチャート: 判断 237">
          <a:extLst>
            <a:ext uri="{FF2B5EF4-FFF2-40B4-BE49-F238E27FC236}">
              <a16:creationId xmlns:a16="http://schemas.microsoft.com/office/drawing/2014/main" id="{B15EB4FD-5145-44F3-AA6E-152927C28617}"/>
            </a:ext>
          </a:extLst>
        </xdr:cNvPr>
        <xdr:cNvSpPr/>
      </xdr:nvSpPr>
      <xdr:spPr>
        <a:xfrm>
          <a:off x="8699500" y="10847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45085</xdr:rowOff>
    </xdr:from>
    <xdr:to>
      <xdr:col>41</xdr:col>
      <xdr:colOff>101600</xdr:colOff>
      <xdr:row>63</xdr:row>
      <xdr:rowOff>146685</xdr:rowOff>
    </xdr:to>
    <xdr:sp macro="" textlink="">
      <xdr:nvSpPr>
        <xdr:cNvPr id="239" name="フローチャート: 判断 238">
          <a:extLst>
            <a:ext uri="{FF2B5EF4-FFF2-40B4-BE49-F238E27FC236}">
              <a16:creationId xmlns:a16="http://schemas.microsoft.com/office/drawing/2014/main" id="{77E73293-DA36-465B-9666-4BF45820A6EF}"/>
            </a:ext>
          </a:extLst>
        </xdr:cNvPr>
        <xdr:cNvSpPr/>
      </xdr:nvSpPr>
      <xdr:spPr>
        <a:xfrm>
          <a:off x="7810500" y="10846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65405</xdr:rowOff>
    </xdr:from>
    <xdr:to>
      <xdr:col>36</xdr:col>
      <xdr:colOff>165100</xdr:colOff>
      <xdr:row>63</xdr:row>
      <xdr:rowOff>167005</xdr:rowOff>
    </xdr:to>
    <xdr:sp macro="" textlink="">
      <xdr:nvSpPr>
        <xdr:cNvPr id="240" name="フローチャート: 判断 239">
          <a:extLst>
            <a:ext uri="{FF2B5EF4-FFF2-40B4-BE49-F238E27FC236}">
              <a16:creationId xmlns:a16="http://schemas.microsoft.com/office/drawing/2014/main" id="{B98F7B4A-5B0E-416C-9EC0-83415E385A0F}"/>
            </a:ext>
          </a:extLst>
        </xdr:cNvPr>
        <xdr:cNvSpPr/>
      </xdr:nvSpPr>
      <xdr:spPr>
        <a:xfrm>
          <a:off x="6921500" y="10866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111760</xdr:rowOff>
    </xdr:from>
    <xdr:ext cx="762000" cy="257810"/>
    <xdr:sp macro="" textlink="">
      <xdr:nvSpPr>
        <xdr:cNvPr id="241" name="テキスト ボックス 240">
          <a:extLst>
            <a:ext uri="{FF2B5EF4-FFF2-40B4-BE49-F238E27FC236}">
              <a16:creationId xmlns:a16="http://schemas.microsoft.com/office/drawing/2014/main" id="{A222FBE6-5C03-4E99-B824-68B8AD69331E}"/>
            </a:ext>
          </a:extLst>
        </xdr:cNvPr>
        <xdr:cNvSpPr txBox="1"/>
      </xdr:nvSpPr>
      <xdr:spPr>
        <a:xfrm>
          <a:off x="10287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66</xdr:row>
      <xdr:rowOff>111760</xdr:rowOff>
    </xdr:from>
    <xdr:ext cx="762000" cy="257810"/>
    <xdr:sp macro="" textlink="">
      <xdr:nvSpPr>
        <xdr:cNvPr id="242" name="テキスト ボックス 241">
          <a:extLst>
            <a:ext uri="{FF2B5EF4-FFF2-40B4-BE49-F238E27FC236}">
              <a16:creationId xmlns:a16="http://schemas.microsoft.com/office/drawing/2014/main" id="{02929CDF-5BD8-47DD-9819-ED629F7862DD}"/>
            </a:ext>
          </a:extLst>
        </xdr:cNvPr>
        <xdr:cNvSpPr txBox="1"/>
      </xdr:nvSpPr>
      <xdr:spPr>
        <a:xfrm>
          <a:off x="944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66</xdr:row>
      <xdr:rowOff>111760</xdr:rowOff>
    </xdr:from>
    <xdr:ext cx="762000" cy="257810"/>
    <xdr:sp macro="" textlink="">
      <xdr:nvSpPr>
        <xdr:cNvPr id="243" name="テキスト ボックス 242">
          <a:extLst>
            <a:ext uri="{FF2B5EF4-FFF2-40B4-BE49-F238E27FC236}">
              <a16:creationId xmlns:a16="http://schemas.microsoft.com/office/drawing/2014/main" id="{DF4B1089-8930-464E-A375-6DB4EDD56CED}"/>
            </a:ext>
          </a:extLst>
        </xdr:cNvPr>
        <xdr:cNvSpPr txBox="1"/>
      </xdr:nvSpPr>
      <xdr:spPr>
        <a:xfrm>
          <a:off x="855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66</xdr:row>
      <xdr:rowOff>111760</xdr:rowOff>
    </xdr:from>
    <xdr:ext cx="762000" cy="257810"/>
    <xdr:sp macro="" textlink="">
      <xdr:nvSpPr>
        <xdr:cNvPr id="244" name="テキスト ボックス 243">
          <a:extLst>
            <a:ext uri="{FF2B5EF4-FFF2-40B4-BE49-F238E27FC236}">
              <a16:creationId xmlns:a16="http://schemas.microsoft.com/office/drawing/2014/main" id="{BBFBC770-8CAA-46BE-B597-5A5469CE062F}"/>
            </a:ext>
          </a:extLst>
        </xdr:cNvPr>
        <xdr:cNvSpPr txBox="1"/>
      </xdr:nvSpPr>
      <xdr:spPr>
        <a:xfrm>
          <a:off x="767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66</xdr:row>
      <xdr:rowOff>111760</xdr:rowOff>
    </xdr:from>
    <xdr:ext cx="762000" cy="257810"/>
    <xdr:sp macro="" textlink="">
      <xdr:nvSpPr>
        <xdr:cNvPr id="245" name="テキスト ボックス 244">
          <a:extLst>
            <a:ext uri="{FF2B5EF4-FFF2-40B4-BE49-F238E27FC236}">
              <a16:creationId xmlns:a16="http://schemas.microsoft.com/office/drawing/2014/main" id="{50DE71BC-5C1B-49BA-BD93-2EBA1500D809}"/>
            </a:ext>
          </a:extLst>
        </xdr:cNvPr>
        <xdr:cNvSpPr txBox="1"/>
      </xdr:nvSpPr>
      <xdr:spPr>
        <a:xfrm>
          <a:off x="678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62</xdr:row>
      <xdr:rowOff>142240</xdr:rowOff>
    </xdr:from>
    <xdr:to>
      <xdr:col>55</xdr:col>
      <xdr:colOff>50800</xdr:colOff>
      <xdr:row>63</xdr:row>
      <xdr:rowOff>72390</xdr:rowOff>
    </xdr:to>
    <xdr:sp macro="" textlink="">
      <xdr:nvSpPr>
        <xdr:cNvPr id="246" name="楕円 245">
          <a:extLst>
            <a:ext uri="{FF2B5EF4-FFF2-40B4-BE49-F238E27FC236}">
              <a16:creationId xmlns:a16="http://schemas.microsoft.com/office/drawing/2014/main" id="{73AC99CB-9D0B-443C-93B9-D8AAA909B8F7}"/>
            </a:ext>
          </a:extLst>
        </xdr:cNvPr>
        <xdr:cNvSpPr/>
      </xdr:nvSpPr>
      <xdr:spPr>
        <a:xfrm>
          <a:off x="10426700" y="1077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165100</xdr:rowOff>
    </xdr:from>
    <xdr:ext cx="690245" cy="259080"/>
    <xdr:sp macro="" textlink="">
      <xdr:nvSpPr>
        <xdr:cNvPr id="247" name="【橋りょう・トンネル】&#10;一人当たり有形固定資産（償却資産）額該当値テキスト">
          <a:extLst>
            <a:ext uri="{FF2B5EF4-FFF2-40B4-BE49-F238E27FC236}">
              <a16:creationId xmlns:a16="http://schemas.microsoft.com/office/drawing/2014/main" id="{386AEEA8-048B-4D81-AD79-ED2539349B84}"/>
            </a:ext>
          </a:extLst>
        </xdr:cNvPr>
        <xdr:cNvSpPr txBox="1"/>
      </xdr:nvSpPr>
      <xdr:spPr>
        <a:xfrm>
          <a:off x="10515600" y="106235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1,718,988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62</xdr:row>
      <xdr:rowOff>158115</xdr:rowOff>
    </xdr:from>
    <xdr:to>
      <xdr:col>50</xdr:col>
      <xdr:colOff>165100</xdr:colOff>
      <xdr:row>63</xdr:row>
      <xdr:rowOff>88265</xdr:rowOff>
    </xdr:to>
    <xdr:sp macro="" textlink="">
      <xdr:nvSpPr>
        <xdr:cNvPr id="248" name="楕円 247">
          <a:extLst>
            <a:ext uri="{FF2B5EF4-FFF2-40B4-BE49-F238E27FC236}">
              <a16:creationId xmlns:a16="http://schemas.microsoft.com/office/drawing/2014/main" id="{DCB4428D-C280-413C-9050-BF133AE3F78B}"/>
            </a:ext>
          </a:extLst>
        </xdr:cNvPr>
        <xdr:cNvSpPr/>
      </xdr:nvSpPr>
      <xdr:spPr>
        <a:xfrm>
          <a:off x="9588500" y="10788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21590</xdr:rowOff>
    </xdr:from>
    <xdr:to>
      <xdr:col>55</xdr:col>
      <xdr:colOff>0</xdr:colOff>
      <xdr:row>63</xdr:row>
      <xdr:rowOff>37465</xdr:rowOff>
    </xdr:to>
    <xdr:cxnSp macro="">
      <xdr:nvCxnSpPr>
        <xdr:cNvPr id="249" name="直線コネクタ 248">
          <a:extLst>
            <a:ext uri="{FF2B5EF4-FFF2-40B4-BE49-F238E27FC236}">
              <a16:creationId xmlns:a16="http://schemas.microsoft.com/office/drawing/2014/main" id="{B39B6152-01FE-413B-861E-64D530303DA0}"/>
            </a:ext>
          </a:extLst>
        </xdr:cNvPr>
        <xdr:cNvCxnSpPr/>
      </xdr:nvCxnSpPr>
      <xdr:spPr>
        <a:xfrm flipV="1">
          <a:off x="9639300" y="10822940"/>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1905</xdr:rowOff>
    </xdr:from>
    <xdr:to>
      <xdr:col>46</xdr:col>
      <xdr:colOff>38100</xdr:colOff>
      <xdr:row>63</xdr:row>
      <xdr:rowOff>103505</xdr:rowOff>
    </xdr:to>
    <xdr:sp macro="" textlink="">
      <xdr:nvSpPr>
        <xdr:cNvPr id="250" name="楕円 249">
          <a:extLst>
            <a:ext uri="{FF2B5EF4-FFF2-40B4-BE49-F238E27FC236}">
              <a16:creationId xmlns:a16="http://schemas.microsoft.com/office/drawing/2014/main" id="{2B62002D-16D7-45AA-B8BC-2D23A1EF0434}"/>
            </a:ext>
          </a:extLst>
        </xdr:cNvPr>
        <xdr:cNvSpPr/>
      </xdr:nvSpPr>
      <xdr:spPr>
        <a:xfrm>
          <a:off x="8699500" y="10803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37465</xdr:rowOff>
    </xdr:from>
    <xdr:to>
      <xdr:col>50</xdr:col>
      <xdr:colOff>114300</xdr:colOff>
      <xdr:row>63</xdr:row>
      <xdr:rowOff>52705</xdr:rowOff>
    </xdr:to>
    <xdr:cxnSp macro="">
      <xdr:nvCxnSpPr>
        <xdr:cNvPr id="251" name="直線コネクタ 250">
          <a:extLst>
            <a:ext uri="{FF2B5EF4-FFF2-40B4-BE49-F238E27FC236}">
              <a16:creationId xmlns:a16="http://schemas.microsoft.com/office/drawing/2014/main" id="{0C9B5849-DE33-4BB0-8596-77E9E8AD3696}"/>
            </a:ext>
          </a:extLst>
        </xdr:cNvPr>
        <xdr:cNvCxnSpPr/>
      </xdr:nvCxnSpPr>
      <xdr:spPr>
        <a:xfrm flipV="1">
          <a:off x="8750300" y="10838815"/>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10795</xdr:rowOff>
    </xdr:from>
    <xdr:to>
      <xdr:col>41</xdr:col>
      <xdr:colOff>101600</xdr:colOff>
      <xdr:row>63</xdr:row>
      <xdr:rowOff>112395</xdr:rowOff>
    </xdr:to>
    <xdr:sp macro="" textlink="">
      <xdr:nvSpPr>
        <xdr:cNvPr id="252" name="楕円 251">
          <a:extLst>
            <a:ext uri="{FF2B5EF4-FFF2-40B4-BE49-F238E27FC236}">
              <a16:creationId xmlns:a16="http://schemas.microsoft.com/office/drawing/2014/main" id="{13215095-692D-4034-A3FE-08A5905D2020}"/>
            </a:ext>
          </a:extLst>
        </xdr:cNvPr>
        <xdr:cNvSpPr/>
      </xdr:nvSpPr>
      <xdr:spPr>
        <a:xfrm>
          <a:off x="7810500" y="10812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52705</xdr:rowOff>
    </xdr:from>
    <xdr:to>
      <xdr:col>45</xdr:col>
      <xdr:colOff>177800</xdr:colOff>
      <xdr:row>63</xdr:row>
      <xdr:rowOff>61595</xdr:rowOff>
    </xdr:to>
    <xdr:cxnSp macro="">
      <xdr:nvCxnSpPr>
        <xdr:cNvPr id="253" name="直線コネクタ 252">
          <a:extLst>
            <a:ext uri="{FF2B5EF4-FFF2-40B4-BE49-F238E27FC236}">
              <a16:creationId xmlns:a16="http://schemas.microsoft.com/office/drawing/2014/main" id="{ACB4C6F6-7D89-4020-9E88-77A06C3B2EFF}"/>
            </a:ext>
          </a:extLst>
        </xdr:cNvPr>
        <xdr:cNvCxnSpPr/>
      </xdr:nvCxnSpPr>
      <xdr:spPr>
        <a:xfrm flipV="1">
          <a:off x="7861300" y="1085405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18415</xdr:rowOff>
    </xdr:from>
    <xdr:to>
      <xdr:col>36</xdr:col>
      <xdr:colOff>165100</xdr:colOff>
      <xdr:row>63</xdr:row>
      <xdr:rowOff>120650</xdr:rowOff>
    </xdr:to>
    <xdr:sp macro="" textlink="">
      <xdr:nvSpPr>
        <xdr:cNvPr id="254" name="楕円 253">
          <a:extLst>
            <a:ext uri="{FF2B5EF4-FFF2-40B4-BE49-F238E27FC236}">
              <a16:creationId xmlns:a16="http://schemas.microsoft.com/office/drawing/2014/main" id="{F76F290B-830F-4819-A6F3-937A94AAE3ED}"/>
            </a:ext>
          </a:extLst>
        </xdr:cNvPr>
        <xdr:cNvSpPr/>
      </xdr:nvSpPr>
      <xdr:spPr>
        <a:xfrm>
          <a:off x="6921500" y="108197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61595</xdr:rowOff>
    </xdr:from>
    <xdr:to>
      <xdr:col>41</xdr:col>
      <xdr:colOff>50800</xdr:colOff>
      <xdr:row>63</xdr:row>
      <xdr:rowOff>69215</xdr:rowOff>
    </xdr:to>
    <xdr:cxnSp macro="">
      <xdr:nvCxnSpPr>
        <xdr:cNvPr id="255" name="直線コネクタ 254">
          <a:extLst>
            <a:ext uri="{FF2B5EF4-FFF2-40B4-BE49-F238E27FC236}">
              <a16:creationId xmlns:a16="http://schemas.microsoft.com/office/drawing/2014/main" id="{CC32C0AA-DC68-46D7-92BB-8024E49A17EA}"/>
            </a:ext>
          </a:extLst>
        </xdr:cNvPr>
        <xdr:cNvCxnSpPr/>
      </xdr:nvCxnSpPr>
      <xdr:spPr>
        <a:xfrm flipV="1">
          <a:off x="6972300" y="1086294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137795</xdr:colOff>
      <xdr:row>63</xdr:row>
      <xdr:rowOff>113665</xdr:rowOff>
    </xdr:from>
    <xdr:ext cx="690245" cy="258445"/>
    <xdr:sp macro="" textlink="">
      <xdr:nvSpPr>
        <xdr:cNvPr id="256" name="n_1aveValue【橋りょう・トンネル】&#10;一人当たり有形固定資産（償却資産）額">
          <a:extLst>
            <a:ext uri="{FF2B5EF4-FFF2-40B4-BE49-F238E27FC236}">
              <a16:creationId xmlns:a16="http://schemas.microsoft.com/office/drawing/2014/main" id="{226090ED-9AC2-4C7B-B1A1-3AB02E707773}"/>
            </a:ext>
          </a:extLst>
        </xdr:cNvPr>
        <xdr:cNvSpPr txBox="1"/>
      </xdr:nvSpPr>
      <xdr:spPr>
        <a:xfrm>
          <a:off x="9281795" y="1091501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1,410,560</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23495</xdr:colOff>
      <xdr:row>63</xdr:row>
      <xdr:rowOff>139065</xdr:rowOff>
    </xdr:from>
    <xdr:ext cx="688975" cy="259080"/>
    <xdr:sp macro="" textlink="">
      <xdr:nvSpPr>
        <xdr:cNvPr id="257" name="n_2aveValue【橋りょう・トンネル】&#10;一人当たり有形固定資産（償却資産）額">
          <a:extLst>
            <a:ext uri="{FF2B5EF4-FFF2-40B4-BE49-F238E27FC236}">
              <a16:creationId xmlns:a16="http://schemas.microsoft.com/office/drawing/2014/main" id="{CBF8F23A-D967-4B2B-87C5-0566208FF2B8}"/>
            </a:ext>
          </a:extLst>
        </xdr:cNvPr>
        <xdr:cNvSpPr txBox="1"/>
      </xdr:nvSpPr>
      <xdr:spPr>
        <a:xfrm>
          <a:off x="8405495" y="10940415"/>
          <a:ext cx="688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1,256,728</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86995</xdr:colOff>
      <xdr:row>63</xdr:row>
      <xdr:rowOff>137795</xdr:rowOff>
    </xdr:from>
    <xdr:ext cx="688975" cy="259080"/>
    <xdr:sp macro="" textlink="">
      <xdr:nvSpPr>
        <xdr:cNvPr id="258" name="n_3aveValue【橋りょう・トンネル】&#10;一人当たり有形固定資産（償却資産）額">
          <a:extLst>
            <a:ext uri="{FF2B5EF4-FFF2-40B4-BE49-F238E27FC236}">
              <a16:creationId xmlns:a16="http://schemas.microsoft.com/office/drawing/2014/main" id="{B6DAE29C-7D95-4ABC-A522-1C6B9CF05E1A}"/>
            </a:ext>
          </a:extLst>
        </xdr:cNvPr>
        <xdr:cNvSpPr txBox="1"/>
      </xdr:nvSpPr>
      <xdr:spPr>
        <a:xfrm>
          <a:off x="7516495" y="10939145"/>
          <a:ext cx="688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1,264,262</a:t>
          </a:r>
          <a:endParaRPr kumimoji="1" lang="ja-JP" altLang="en-US" sz="1000" b="1">
            <a:solidFill>
              <a:srgbClr val="000080"/>
            </a:solidFill>
            <a:latin typeface="ＭＳ Ｐゴシック"/>
            <a:ea typeface="ＭＳ Ｐゴシック"/>
          </a:endParaRPr>
        </a:p>
      </xdr:txBody>
    </xdr:sp>
    <xdr:clientData/>
  </xdr:oneCellAnchor>
  <xdr:oneCellAnchor>
    <xdr:from>
      <xdr:col>34</xdr:col>
      <xdr:colOff>150495</xdr:colOff>
      <xdr:row>63</xdr:row>
      <xdr:rowOff>158115</xdr:rowOff>
    </xdr:from>
    <xdr:ext cx="688975" cy="257810"/>
    <xdr:sp macro="" textlink="">
      <xdr:nvSpPr>
        <xdr:cNvPr id="259" name="n_4aveValue【橋りょう・トンネル】&#10;一人当たり有形固定資産（償却資産）額">
          <a:extLst>
            <a:ext uri="{FF2B5EF4-FFF2-40B4-BE49-F238E27FC236}">
              <a16:creationId xmlns:a16="http://schemas.microsoft.com/office/drawing/2014/main" id="{62083F5D-45D4-4913-BEC2-F2CE6A1D0E53}"/>
            </a:ext>
          </a:extLst>
        </xdr:cNvPr>
        <xdr:cNvSpPr txBox="1"/>
      </xdr:nvSpPr>
      <xdr:spPr>
        <a:xfrm>
          <a:off x="6627495" y="10959465"/>
          <a:ext cx="68897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1,139,511</a:t>
          </a:r>
          <a:endParaRPr kumimoji="1" lang="ja-JP" altLang="en-US" sz="1000" b="1">
            <a:solidFill>
              <a:srgbClr val="000080"/>
            </a:solidFill>
            <a:latin typeface="ＭＳ Ｐゴシック"/>
            <a:ea typeface="ＭＳ Ｐゴシック"/>
          </a:endParaRPr>
        </a:p>
      </xdr:txBody>
    </xdr:sp>
    <xdr:clientData/>
  </xdr:oneCellAnchor>
  <xdr:oneCellAnchor>
    <xdr:from>
      <xdr:col>48</xdr:col>
      <xdr:colOff>137795</xdr:colOff>
      <xdr:row>61</xdr:row>
      <xdr:rowOff>104775</xdr:rowOff>
    </xdr:from>
    <xdr:ext cx="690245" cy="259080"/>
    <xdr:sp macro="" textlink="">
      <xdr:nvSpPr>
        <xdr:cNvPr id="260" name="n_1mainValue【橋りょう・トンネル】&#10;一人当たり有形固定資産（償却資産）額">
          <a:extLst>
            <a:ext uri="{FF2B5EF4-FFF2-40B4-BE49-F238E27FC236}">
              <a16:creationId xmlns:a16="http://schemas.microsoft.com/office/drawing/2014/main" id="{2D83C04E-D189-459E-BCE2-45672D73745A}"/>
            </a:ext>
          </a:extLst>
        </xdr:cNvPr>
        <xdr:cNvSpPr txBox="1"/>
      </xdr:nvSpPr>
      <xdr:spPr>
        <a:xfrm>
          <a:off x="9281795" y="1056322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1,619,254</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23495</xdr:colOff>
      <xdr:row>61</xdr:row>
      <xdr:rowOff>120650</xdr:rowOff>
    </xdr:from>
    <xdr:ext cx="688975" cy="257810"/>
    <xdr:sp macro="" textlink="">
      <xdr:nvSpPr>
        <xdr:cNvPr id="261" name="n_2mainValue【橋りょう・トンネル】&#10;一人当たり有形固定資産（償却資産）額">
          <a:extLst>
            <a:ext uri="{FF2B5EF4-FFF2-40B4-BE49-F238E27FC236}">
              <a16:creationId xmlns:a16="http://schemas.microsoft.com/office/drawing/2014/main" id="{0D55F8CA-60B4-44EF-8B4A-0EFEF5DA6C9A}"/>
            </a:ext>
          </a:extLst>
        </xdr:cNvPr>
        <xdr:cNvSpPr txBox="1"/>
      </xdr:nvSpPr>
      <xdr:spPr>
        <a:xfrm>
          <a:off x="8405495" y="10579100"/>
          <a:ext cx="68897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1,528,314</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86995</xdr:colOff>
      <xdr:row>61</xdr:row>
      <xdr:rowOff>128905</xdr:rowOff>
    </xdr:from>
    <xdr:ext cx="688975" cy="259080"/>
    <xdr:sp macro="" textlink="">
      <xdr:nvSpPr>
        <xdr:cNvPr id="262" name="n_3mainValue【橋りょう・トンネル】&#10;一人当たり有形固定資産（償却資産）額">
          <a:extLst>
            <a:ext uri="{FF2B5EF4-FFF2-40B4-BE49-F238E27FC236}">
              <a16:creationId xmlns:a16="http://schemas.microsoft.com/office/drawing/2014/main" id="{B6604456-1FD5-4FB9-AC68-79A462173196}"/>
            </a:ext>
          </a:extLst>
        </xdr:cNvPr>
        <xdr:cNvSpPr txBox="1"/>
      </xdr:nvSpPr>
      <xdr:spPr>
        <a:xfrm>
          <a:off x="7516495" y="10587355"/>
          <a:ext cx="688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1,474,363</a:t>
          </a:r>
          <a:endParaRPr kumimoji="1" lang="ja-JP" altLang="en-US" sz="1000" b="1">
            <a:solidFill>
              <a:srgbClr val="FF0000"/>
            </a:solidFill>
            <a:latin typeface="ＭＳ Ｐゴシック"/>
            <a:ea typeface="ＭＳ Ｐゴシック"/>
          </a:endParaRPr>
        </a:p>
      </xdr:txBody>
    </xdr:sp>
    <xdr:clientData/>
  </xdr:oneCellAnchor>
  <xdr:oneCellAnchor>
    <xdr:from>
      <xdr:col>34</xdr:col>
      <xdr:colOff>150495</xdr:colOff>
      <xdr:row>61</xdr:row>
      <xdr:rowOff>136525</xdr:rowOff>
    </xdr:from>
    <xdr:ext cx="688975" cy="258445"/>
    <xdr:sp macro="" textlink="">
      <xdr:nvSpPr>
        <xdr:cNvPr id="263" name="n_4mainValue【橋りょう・トンネル】&#10;一人当たり有形固定資産（償却資産）額">
          <a:extLst>
            <a:ext uri="{FF2B5EF4-FFF2-40B4-BE49-F238E27FC236}">
              <a16:creationId xmlns:a16="http://schemas.microsoft.com/office/drawing/2014/main" id="{AABB800C-1379-4277-AD35-70D988F6D4FA}"/>
            </a:ext>
          </a:extLst>
        </xdr:cNvPr>
        <xdr:cNvSpPr txBox="1"/>
      </xdr:nvSpPr>
      <xdr:spPr>
        <a:xfrm>
          <a:off x="6627495" y="10594975"/>
          <a:ext cx="6889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1,426,749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2BECA663-055C-47DF-BE56-10B573CE8D15}"/>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D333688E-08BB-4F77-99B8-FD75A50ED9AF}"/>
            </a:ext>
          </a:extLst>
        </xdr:cNvPr>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C05F35CD-7A71-4435-90D6-FCB20FB59728}"/>
            </a:ext>
          </a:extLst>
        </xdr:cNvPr>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38/41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7A1C4884-CBE6-4F80-A392-B3639E765B90}"/>
            </a:ext>
          </a:extLst>
        </xdr:cNvPr>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940C75C2-74F1-4C8E-9E2E-7D8207932695}"/>
            </a:ext>
          </a:extLst>
        </xdr:cNvPr>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D6C067EB-E8E5-4253-B447-E54D6D61A47B}"/>
            </a:ext>
          </a:extLst>
        </xdr:cNvPr>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6A002582-6871-45B7-BD6B-DE2494EFE691}"/>
            </a:ext>
          </a:extLst>
        </xdr:cNvPr>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125B67AE-ED25-49ED-8D44-63127E513984}"/>
            </a:ext>
          </a:extLst>
        </xdr:cNvPr>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7180" cy="224155"/>
    <xdr:sp macro="" textlink="">
      <xdr:nvSpPr>
        <xdr:cNvPr id="272" name="テキスト ボックス 271">
          <a:extLst>
            <a:ext uri="{FF2B5EF4-FFF2-40B4-BE49-F238E27FC236}">
              <a16:creationId xmlns:a16="http://schemas.microsoft.com/office/drawing/2014/main" id="{0744FD8B-C3B8-4D5B-B200-59B8FA2BC770}"/>
            </a:ext>
          </a:extLst>
        </xdr:cNvPr>
        <xdr:cNvSpPr txBox="1"/>
      </xdr:nvSpPr>
      <xdr:spPr>
        <a:xfrm>
          <a:off x="723900" y="12763500"/>
          <a:ext cx="29718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92393464-B467-4EC9-B734-36AF99719B33}"/>
            </a:ext>
          </a:extLst>
        </xdr:cNvPr>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88</xdr:row>
      <xdr:rowOff>10160</xdr:rowOff>
    </xdr:from>
    <xdr:ext cx="466090" cy="259080"/>
    <xdr:sp macro="" textlink="">
      <xdr:nvSpPr>
        <xdr:cNvPr id="274" name="テキスト ボックス 273">
          <a:extLst>
            <a:ext uri="{FF2B5EF4-FFF2-40B4-BE49-F238E27FC236}">
              <a16:creationId xmlns:a16="http://schemas.microsoft.com/office/drawing/2014/main" id="{F146F1B5-8320-4A48-9F88-2AC4C76FB62D}"/>
            </a:ext>
          </a:extLst>
        </xdr:cNvPr>
        <xdr:cNvSpPr txBox="1"/>
      </xdr:nvSpPr>
      <xdr:spPr>
        <a:xfrm>
          <a:off x="294640" y="1509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86</xdr:row>
      <xdr:rowOff>168910</xdr:rowOff>
    </xdr:from>
    <xdr:to>
      <xdr:col>28</xdr:col>
      <xdr:colOff>114300</xdr:colOff>
      <xdr:row>86</xdr:row>
      <xdr:rowOff>168910</xdr:rowOff>
    </xdr:to>
    <xdr:cxnSp macro="">
      <xdr:nvCxnSpPr>
        <xdr:cNvPr id="275" name="直線コネクタ 274">
          <a:extLst>
            <a:ext uri="{FF2B5EF4-FFF2-40B4-BE49-F238E27FC236}">
              <a16:creationId xmlns:a16="http://schemas.microsoft.com/office/drawing/2014/main" id="{C11001F0-626E-49B2-9B3F-91E3D99CC2F6}"/>
            </a:ext>
          </a:extLst>
        </xdr:cNvPr>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86</xdr:row>
      <xdr:rowOff>26670</xdr:rowOff>
    </xdr:from>
    <xdr:ext cx="466090" cy="259080"/>
    <xdr:sp macro="" textlink="">
      <xdr:nvSpPr>
        <xdr:cNvPr id="276" name="テキスト ボックス 275">
          <a:extLst>
            <a:ext uri="{FF2B5EF4-FFF2-40B4-BE49-F238E27FC236}">
              <a16:creationId xmlns:a16="http://schemas.microsoft.com/office/drawing/2014/main" id="{924F9B34-47A0-4B65-9FB2-1D988CD5D7D6}"/>
            </a:ext>
          </a:extLst>
        </xdr:cNvPr>
        <xdr:cNvSpPr txBox="1"/>
      </xdr:nvSpPr>
      <xdr:spPr>
        <a:xfrm>
          <a:off x="294640" y="1477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85</xdr:row>
      <xdr:rowOff>13335</xdr:rowOff>
    </xdr:from>
    <xdr:to>
      <xdr:col>28</xdr:col>
      <xdr:colOff>114300</xdr:colOff>
      <xdr:row>85</xdr:row>
      <xdr:rowOff>13335</xdr:rowOff>
    </xdr:to>
    <xdr:cxnSp macro="">
      <xdr:nvCxnSpPr>
        <xdr:cNvPr id="277" name="直線コネクタ 276">
          <a:extLst>
            <a:ext uri="{FF2B5EF4-FFF2-40B4-BE49-F238E27FC236}">
              <a16:creationId xmlns:a16="http://schemas.microsoft.com/office/drawing/2014/main" id="{F0A59EE1-1471-4555-A30A-5393B8A8FFD6}"/>
            </a:ext>
          </a:extLst>
        </xdr:cNvPr>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84</xdr:row>
      <xdr:rowOff>42545</xdr:rowOff>
    </xdr:from>
    <xdr:ext cx="403225" cy="257810"/>
    <xdr:sp macro="" textlink="">
      <xdr:nvSpPr>
        <xdr:cNvPr id="278" name="テキスト ボックス 277">
          <a:extLst>
            <a:ext uri="{FF2B5EF4-FFF2-40B4-BE49-F238E27FC236}">
              <a16:creationId xmlns:a16="http://schemas.microsoft.com/office/drawing/2014/main" id="{8124C81E-555C-4789-B709-E88F009E5F52}"/>
            </a:ext>
          </a:extLst>
        </xdr:cNvPr>
        <xdr:cNvSpPr txBox="1"/>
      </xdr:nvSpPr>
      <xdr:spPr>
        <a:xfrm>
          <a:off x="358775" y="1444434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83</xdr:row>
      <xdr:rowOff>29845</xdr:rowOff>
    </xdr:from>
    <xdr:to>
      <xdr:col>28</xdr:col>
      <xdr:colOff>114300</xdr:colOff>
      <xdr:row>83</xdr:row>
      <xdr:rowOff>29845</xdr:rowOff>
    </xdr:to>
    <xdr:cxnSp macro="">
      <xdr:nvCxnSpPr>
        <xdr:cNvPr id="279" name="直線コネクタ 278">
          <a:extLst>
            <a:ext uri="{FF2B5EF4-FFF2-40B4-BE49-F238E27FC236}">
              <a16:creationId xmlns:a16="http://schemas.microsoft.com/office/drawing/2014/main" id="{8410639C-E874-4B77-ACF0-A652ABD9A777}"/>
            </a:ext>
          </a:extLst>
        </xdr:cNvPr>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82</xdr:row>
      <xdr:rowOff>59055</xdr:rowOff>
    </xdr:from>
    <xdr:ext cx="403225" cy="259080"/>
    <xdr:sp macro="" textlink="">
      <xdr:nvSpPr>
        <xdr:cNvPr id="280" name="テキスト ボックス 279">
          <a:extLst>
            <a:ext uri="{FF2B5EF4-FFF2-40B4-BE49-F238E27FC236}">
              <a16:creationId xmlns:a16="http://schemas.microsoft.com/office/drawing/2014/main" id="{78718D5B-846D-4B9E-882C-10FA317488F9}"/>
            </a:ext>
          </a:extLst>
        </xdr:cNvPr>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81</xdr:row>
      <xdr:rowOff>46355</xdr:rowOff>
    </xdr:from>
    <xdr:to>
      <xdr:col>28</xdr:col>
      <xdr:colOff>114300</xdr:colOff>
      <xdr:row>81</xdr:row>
      <xdr:rowOff>46355</xdr:rowOff>
    </xdr:to>
    <xdr:cxnSp macro="">
      <xdr:nvCxnSpPr>
        <xdr:cNvPr id="281" name="直線コネクタ 280">
          <a:extLst>
            <a:ext uri="{FF2B5EF4-FFF2-40B4-BE49-F238E27FC236}">
              <a16:creationId xmlns:a16="http://schemas.microsoft.com/office/drawing/2014/main" id="{E2452F49-033E-450B-A428-3233993D4270}"/>
            </a:ext>
          </a:extLst>
        </xdr:cNvPr>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80</xdr:row>
      <xdr:rowOff>75565</xdr:rowOff>
    </xdr:from>
    <xdr:ext cx="403225" cy="257810"/>
    <xdr:sp macro="" textlink="">
      <xdr:nvSpPr>
        <xdr:cNvPr id="282" name="テキスト ボックス 281">
          <a:extLst>
            <a:ext uri="{FF2B5EF4-FFF2-40B4-BE49-F238E27FC236}">
              <a16:creationId xmlns:a16="http://schemas.microsoft.com/office/drawing/2014/main" id="{447AED35-63C7-408D-896A-5C3FC559A85C}"/>
            </a:ext>
          </a:extLst>
        </xdr:cNvPr>
        <xdr:cNvSpPr txBox="1"/>
      </xdr:nvSpPr>
      <xdr:spPr>
        <a:xfrm>
          <a:off x="358775" y="1379156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79</xdr:row>
      <xdr:rowOff>63500</xdr:rowOff>
    </xdr:from>
    <xdr:to>
      <xdr:col>28</xdr:col>
      <xdr:colOff>114300</xdr:colOff>
      <xdr:row>79</xdr:row>
      <xdr:rowOff>63500</xdr:rowOff>
    </xdr:to>
    <xdr:cxnSp macro="">
      <xdr:nvCxnSpPr>
        <xdr:cNvPr id="283" name="直線コネクタ 282">
          <a:extLst>
            <a:ext uri="{FF2B5EF4-FFF2-40B4-BE49-F238E27FC236}">
              <a16:creationId xmlns:a16="http://schemas.microsoft.com/office/drawing/2014/main" id="{95E129B9-4A87-4915-8395-0669E54A4D44}"/>
            </a:ext>
          </a:extLst>
        </xdr:cNvPr>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78</xdr:row>
      <xdr:rowOff>92075</xdr:rowOff>
    </xdr:from>
    <xdr:ext cx="403225" cy="259080"/>
    <xdr:sp macro="" textlink="">
      <xdr:nvSpPr>
        <xdr:cNvPr id="284" name="テキスト ボックス 283">
          <a:extLst>
            <a:ext uri="{FF2B5EF4-FFF2-40B4-BE49-F238E27FC236}">
              <a16:creationId xmlns:a16="http://schemas.microsoft.com/office/drawing/2014/main" id="{5096A37F-C813-41D2-8E1F-3214476FEB04}"/>
            </a:ext>
          </a:extLst>
        </xdr:cNvPr>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77</xdr:row>
      <xdr:rowOff>78740</xdr:rowOff>
    </xdr:from>
    <xdr:to>
      <xdr:col>28</xdr:col>
      <xdr:colOff>114300</xdr:colOff>
      <xdr:row>77</xdr:row>
      <xdr:rowOff>78740</xdr:rowOff>
    </xdr:to>
    <xdr:cxnSp macro="">
      <xdr:nvCxnSpPr>
        <xdr:cNvPr id="285" name="直線コネクタ 284">
          <a:extLst>
            <a:ext uri="{FF2B5EF4-FFF2-40B4-BE49-F238E27FC236}">
              <a16:creationId xmlns:a16="http://schemas.microsoft.com/office/drawing/2014/main" id="{C30BC542-D3B2-4F31-9BEB-88AC2799B350}"/>
            </a:ext>
          </a:extLst>
        </xdr:cNvPr>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76</xdr:row>
      <xdr:rowOff>107950</xdr:rowOff>
    </xdr:from>
    <xdr:ext cx="337820" cy="259080"/>
    <xdr:sp macro="" textlink="">
      <xdr:nvSpPr>
        <xdr:cNvPr id="286" name="テキスト ボックス 285">
          <a:extLst>
            <a:ext uri="{FF2B5EF4-FFF2-40B4-BE49-F238E27FC236}">
              <a16:creationId xmlns:a16="http://schemas.microsoft.com/office/drawing/2014/main" id="{4921AE8D-EB21-4705-BEE6-A5D2B16105B5}"/>
            </a:ext>
          </a:extLst>
        </xdr:cNvPr>
        <xdr:cNvSpPr txBox="1"/>
      </xdr:nvSpPr>
      <xdr:spPr>
        <a:xfrm>
          <a:off x="422910" y="1313815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7" name="直線コネクタ 286">
          <a:extLst>
            <a:ext uri="{FF2B5EF4-FFF2-40B4-BE49-F238E27FC236}">
              <a16:creationId xmlns:a16="http://schemas.microsoft.com/office/drawing/2014/main" id="{699A8604-FB05-48F1-856B-6D4015D52037}"/>
            </a:ext>
          </a:extLst>
        </xdr:cNvPr>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a:extLst>
            <a:ext uri="{FF2B5EF4-FFF2-40B4-BE49-F238E27FC236}">
              <a16:creationId xmlns:a16="http://schemas.microsoft.com/office/drawing/2014/main" id="{2A0893F2-2CEC-4D3C-B7C9-8A1032C9A297}"/>
            </a:ext>
          </a:extLst>
        </xdr:cNvPr>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78740</xdr:rowOff>
    </xdr:from>
    <xdr:to>
      <xdr:col>24</xdr:col>
      <xdr:colOff>62865</xdr:colOff>
      <xdr:row>86</xdr:row>
      <xdr:rowOff>168910</xdr:rowOff>
    </xdr:to>
    <xdr:cxnSp macro="">
      <xdr:nvCxnSpPr>
        <xdr:cNvPr id="289" name="直線コネクタ 288">
          <a:extLst>
            <a:ext uri="{FF2B5EF4-FFF2-40B4-BE49-F238E27FC236}">
              <a16:creationId xmlns:a16="http://schemas.microsoft.com/office/drawing/2014/main" id="{AF208984-0350-401F-AF69-45CD1D84339D}"/>
            </a:ext>
          </a:extLst>
        </xdr:cNvPr>
        <xdr:cNvCxnSpPr/>
      </xdr:nvCxnSpPr>
      <xdr:spPr>
        <a:xfrm flipV="1">
          <a:off x="4634865" y="13451840"/>
          <a:ext cx="0" cy="14617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1270</xdr:rowOff>
    </xdr:from>
    <xdr:ext cx="469900" cy="259080"/>
    <xdr:sp macro="" textlink="">
      <xdr:nvSpPr>
        <xdr:cNvPr id="290" name="【公営住宅】&#10;有形固定資産減価償却率最小値テキスト">
          <a:extLst>
            <a:ext uri="{FF2B5EF4-FFF2-40B4-BE49-F238E27FC236}">
              <a16:creationId xmlns:a16="http://schemas.microsoft.com/office/drawing/2014/main" id="{C3F579C8-E9FC-41D8-BB84-2B99726ABF36}"/>
            </a:ext>
          </a:extLst>
        </xdr:cNvPr>
        <xdr:cNvSpPr txBox="1"/>
      </xdr:nvSpPr>
      <xdr:spPr>
        <a:xfrm>
          <a:off x="4673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86</xdr:row>
      <xdr:rowOff>168910</xdr:rowOff>
    </xdr:from>
    <xdr:to>
      <xdr:col>24</xdr:col>
      <xdr:colOff>152400</xdr:colOff>
      <xdr:row>86</xdr:row>
      <xdr:rowOff>168910</xdr:rowOff>
    </xdr:to>
    <xdr:cxnSp macro="">
      <xdr:nvCxnSpPr>
        <xdr:cNvPr id="291" name="直線コネクタ 290">
          <a:extLst>
            <a:ext uri="{FF2B5EF4-FFF2-40B4-BE49-F238E27FC236}">
              <a16:creationId xmlns:a16="http://schemas.microsoft.com/office/drawing/2014/main" id="{C6488A70-6D06-48B5-8079-CF9B12113D36}"/>
            </a:ext>
          </a:extLst>
        </xdr:cNvPr>
        <xdr:cNvCxnSpPr/>
      </xdr:nvCxnSpPr>
      <xdr:spPr>
        <a:xfrm>
          <a:off x="4546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25400</xdr:rowOff>
    </xdr:from>
    <xdr:ext cx="405130" cy="259080"/>
    <xdr:sp macro="" textlink="">
      <xdr:nvSpPr>
        <xdr:cNvPr id="292" name="【公営住宅】&#10;有形固定資産減価償却率最大値テキスト">
          <a:extLst>
            <a:ext uri="{FF2B5EF4-FFF2-40B4-BE49-F238E27FC236}">
              <a16:creationId xmlns:a16="http://schemas.microsoft.com/office/drawing/2014/main" id="{0A990B87-1B8F-4521-8E5D-9B8D34D4D53D}"/>
            </a:ext>
          </a:extLst>
        </xdr:cNvPr>
        <xdr:cNvSpPr txBox="1"/>
      </xdr:nvSpPr>
      <xdr:spPr>
        <a:xfrm>
          <a:off x="4673600" y="132270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10.5</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78740</xdr:rowOff>
    </xdr:from>
    <xdr:to>
      <xdr:col>24</xdr:col>
      <xdr:colOff>152400</xdr:colOff>
      <xdr:row>78</xdr:row>
      <xdr:rowOff>78740</xdr:rowOff>
    </xdr:to>
    <xdr:cxnSp macro="">
      <xdr:nvCxnSpPr>
        <xdr:cNvPr id="293" name="直線コネクタ 292">
          <a:extLst>
            <a:ext uri="{FF2B5EF4-FFF2-40B4-BE49-F238E27FC236}">
              <a16:creationId xmlns:a16="http://schemas.microsoft.com/office/drawing/2014/main" id="{022F92F2-AE9C-44B2-A39C-C0F3862F701E}"/>
            </a:ext>
          </a:extLst>
        </xdr:cNvPr>
        <xdr:cNvCxnSpPr/>
      </xdr:nvCxnSpPr>
      <xdr:spPr>
        <a:xfrm>
          <a:off x="4546600" y="13451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161925</xdr:rowOff>
    </xdr:from>
    <xdr:ext cx="405130" cy="259080"/>
    <xdr:sp macro="" textlink="">
      <xdr:nvSpPr>
        <xdr:cNvPr id="294" name="【公営住宅】&#10;有形固定資産減価償却率平均値テキスト">
          <a:extLst>
            <a:ext uri="{FF2B5EF4-FFF2-40B4-BE49-F238E27FC236}">
              <a16:creationId xmlns:a16="http://schemas.microsoft.com/office/drawing/2014/main" id="{A99D43F7-69D2-4F82-B526-57891CFF196D}"/>
            </a:ext>
          </a:extLst>
        </xdr:cNvPr>
        <xdr:cNvSpPr txBox="1"/>
      </xdr:nvSpPr>
      <xdr:spPr>
        <a:xfrm>
          <a:off x="4673600" y="142208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83</xdr:row>
      <xdr:rowOff>139065</xdr:rowOff>
    </xdr:from>
    <xdr:to>
      <xdr:col>24</xdr:col>
      <xdr:colOff>114300</xdr:colOff>
      <xdr:row>84</xdr:row>
      <xdr:rowOff>69215</xdr:rowOff>
    </xdr:to>
    <xdr:sp macro="" textlink="">
      <xdr:nvSpPr>
        <xdr:cNvPr id="295" name="フローチャート: 判断 294">
          <a:extLst>
            <a:ext uri="{FF2B5EF4-FFF2-40B4-BE49-F238E27FC236}">
              <a16:creationId xmlns:a16="http://schemas.microsoft.com/office/drawing/2014/main" id="{1F6B980D-A492-4CFF-9B18-E9CEF6F4436E}"/>
            </a:ext>
          </a:extLst>
        </xdr:cNvPr>
        <xdr:cNvSpPr/>
      </xdr:nvSpPr>
      <xdr:spPr>
        <a:xfrm>
          <a:off x="4584700" y="14369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99695</xdr:rowOff>
    </xdr:from>
    <xdr:to>
      <xdr:col>20</xdr:col>
      <xdr:colOff>38100</xdr:colOff>
      <xdr:row>84</xdr:row>
      <xdr:rowOff>29845</xdr:rowOff>
    </xdr:to>
    <xdr:sp macro="" textlink="">
      <xdr:nvSpPr>
        <xdr:cNvPr id="296" name="フローチャート: 判断 295">
          <a:extLst>
            <a:ext uri="{FF2B5EF4-FFF2-40B4-BE49-F238E27FC236}">
              <a16:creationId xmlns:a16="http://schemas.microsoft.com/office/drawing/2014/main" id="{B10295A4-A143-4B8E-B90D-88DA9445C923}"/>
            </a:ext>
          </a:extLst>
        </xdr:cNvPr>
        <xdr:cNvSpPr/>
      </xdr:nvSpPr>
      <xdr:spPr>
        <a:xfrm>
          <a:off x="3746500" y="1433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52705</xdr:rowOff>
    </xdr:from>
    <xdr:to>
      <xdr:col>15</xdr:col>
      <xdr:colOff>101600</xdr:colOff>
      <xdr:row>83</xdr:row>
      <xdr:rowOff>154940</xdr:rowOff>
    </xdr:to>
    <xdr:sp macro="" textlink="">
      <xdr:nvSpPr>
        <xdr:cNvPr id="297" name="フローチャート: 判断 296">
          <a:extLst>
            <a:ext uri="{FF2B5EF4-FFF2-40B4-BE49-F238E27FC236}">
              <a16:creationId xmlns:a16="http://schemas.microsoft.com/office/drawing/2014/main" id="{0EBB7D32-5B5A-4BFD-98FF-0A9D60209DFF}"/>
            </a:ext>
          </a:extLst>
        </xdr:cNvPr>
        <xdr:cNvSpPr/>
      </xdr:nvSpPr>
      <xdr:spPr>
        <a:xfrm>
          <a:off x="2857500" y="142830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38100</xdr:rowOff>
    </xdr:from>
    <xdr:to>
      <xdr:col>10</xdr:col>
      <xdr:colOff>165100</xdr:colOff>
      <xdr:row>83</xdr:row>
      <xdr:rowOff>139700</xdr:rowOff>
    </xdr:to>
    <xdr:sp macro="" textlink="">
      <xdr:nvSpPr>
        <xdr:cNvPr id="298" name="フローチャート: 判断 297">
          <a:extLst>
            <a:ext uri="{FF2B5EF4-FFF2-40B4-BE49-F238E27FC236}">
              <a16:creationId xmlns:a16="http://schemas.microsoft.com/office/drawing/2014/main" id="{74094805-8D12-43FB-89D4-8066D2A5D674}"/>
            </a:ext>
          </a:extLst>
        </xdr:cNvPr>
        <xdr:cNvSpPr/>
      </xdr:nvSpPr>
      <xdr:spPr>
        <a:xfrm>
          <a:off x="1968500" y="1426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21590</xdr:rowOff>
    </xdr:from>
    <xdr:to>
      <xdr:col>6</xdr:col>
      <xdr:colOff>38100</xdr:colOff>
      <xdr:row>83</xdr:row>
      <xdr:rowOff>123190</xdr:rowOff>
    </xdr:to>
    <xdr:sp macro="" textlink="">
      <xdr:nvSpPr>
        <xdr:cNvPr id="299" name="フローチャート: 判断 298">
          <a:extLst>
            <a:ext uri="{FF2B5EF4-FFF2-40B4-BE49-F238E27FC236}">
              <a16:creationId xmlns:a16="http://schemas.microsoft.com/office/drawing/2014/main" id="{B5711C8C-2DCC-4525-9F0A-6F193CAE855D}"/>
            </a:ext>
          </a:extLst>
        </xdr:cNvPr>
        <xdr:cNvSpPr/>
      </xdr:nvSpPr>
      <xdr:spPr>
        <a:xfrm>
          <a:off x="1079500" y="1425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149860</xdr:rowOff>
    </xdr:from>
    <xdr:ext cx="762000" cy="259080"/>
    <xdr:sp macro="" textlink="">
      <xdr:nvSpPr>
        <xdr:cNvPr id="300" name="テキスト ボックス 299">
          <a:extLst>
            <a:ext uri="{FF2B5EF4-FFF2-40B4-BE49-F238E27FC236}">
              <a16:creationId xmlns:a16="http://schemas.microsoft.com/office/drawing/2014/main" id="{202B15AB-449F-4960-93B3-1FCC4D293ECD}"/>
            </a:ext>
          </a:extLst>
        </xdr:cNvPr>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88</xdr:row>
      <xdr:rowOff>149860</xdr:rowOff>
    </xdr:from>
    <xdr:ext cx="762000" cy="259080"/>
    <xdr:sp macro="" textlink="">
      <xdr:nvSpPr>
        <xdr:cNvPr id="301" name="テキスト ボックス 300">
          <a:extLst>
            <a:ext uri="{FF2B5EF4-FFF2-40B4-BE49-F238E27FC236}">
              <a16:creationId xmlns:a16="http://schemas.microsoft.com/office/drawing/2014/main" id="{39DA950E-E593-4F51-9131-9AF49C2B06E5}"/>
            </a:ext>
          </a:extLst>
        </xdr:cNvPr>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88</xdr:row>
      <xdr:rowOff>149860</xdr:rowOff>
    </xdr:from>
    <xdr:ext cx="762000" cy="259080"/>
    <xdr:sp macro="" textlink="">
      <xdr:nvSpPr>
        <xdr:cNvPr id="302" name="テキスト ボックス 301">
          <a:extLst>
            <a:ext uri="{FF2B5EF4-FFF2-40B4-BE49-F238E27FC236}">
              <a16:creationId xmlns:a16="http://schemas.microsoft.com/office/drawing/2014/main" id="{E391BC15-837D-4DF9-B715-ECDAF9E4B45C}"/>
            </a:ext>
          </a:extLst>
        </xdr:cNvPr>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88</xdr:row>
      <xdr:rowOff>149860</xdr:rowOff>
    </xdr:from>
    <xdr:ext cx="762000" cy="259080"/>
    <xdr:sp macro="" textlink="">
      <xdr:nvSpPr>
        <xdr:cNvPr id="303" name="テキスト ボックス 302">
          <a:extLst>
            <a:ext uri="{FF2B5EF4-FFF2-40B4-BE49-F238E27FC236}">
              <a16:creationId xmlns:a16="http://schemas.microsoft.com/office/drawing/2014/main" id="{5F7DC7A2-2669-4767-AAEF-48A37B07E62F}"/>
            </a:ext>
          </a:extLst>
        </xdr:cNvPr>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88</xdr:row>
      <xdr:rowOff>149860</xdr:rowOff>
    </xdr:from>
    <xdr:ext cx="762000" cy="259080"/>
    <xdr:sp macro="" textlink="">
      <xdr:nvSpPr>
        <xdr:cNvPr id="304" name="テキスト ボックス 303">
          <a:extLst>
            <a:ext uri="{FF2B5EF4-FFF2-40B4-BE49-F238E27FC236}">
              <a16:creationId xmlns:a16="http://schemas.microsoft.com/office/drawing/2014/main" id="{CCF7BE81-8FBC-4E16-9C65-0231791E2259}"/>
            </a:ext>
          </a:extLst>
        </xdr:cNvPr>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85</xdr:row>
      <xdr:rowOff>147320</xdr:rowOff>
    </xdr:from>
    <xdr:to>
      <xdr:col>24</xdr:col>
      <xdr:colOff>114300</xdr:colOff>
      <xdr:row>86</xdr:row>
      <xdr:rowOff>77470</xdr:rowOff>
    </xdr:to>
    <xdr:sp macro="" textlink="">
      <xdr:nvSpPr>
        <xdr:cNvPr id="305" name="楕円 304">
          <a:extLst>
            <a:ext uri="{FF2B5EF4-FFF2-40B4-BE49-F238E27FC236}">
              <a16:creationId xmlns:a16="http://schemas.microsoft.com/office/drawing/2014/main" id="{CA532B05-27B3-44D7-8DCE-13C098B89016}"/>
            </a:ext>
          </a:extLst>
        </xdr:cNvPr>
        <xdr:cNvSpPr/>
      </xdr:nvSpPr>
      <xdr:spPr>
        <a:xfrm>
          <a:off x="4584700" y="1472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125730</xdr:rowOff>
    </xdr:from>
    <xdr:ext cx="405130" cy="259080"/>
    <xdr:sp macro="" textlink="">
      <xdr:nvSpPr>
        <xdr:cNvPr id="306" name="【公営住宅】&#10;有形固定資産減価償却率該当値テキスト">
          <a:extLst>
            <a:ext uri="{FF2B5EF4-FFF2-40B4-BE49-F238E27FC236}">
              <a16:creationId xmlns:a16="http://schemas.microsoft.com/office/drawing/2014/main" id="{864F0F9C-71B8-4EA3-B36D-625B6907BD37}"/>
            </a:ext>
          </a:extLst>
        </xdr:cNvPr>
        <xdr:cNvSpPr txBox="1"/>
      </xdr:nvSpPr>
      <xdr:spPr>
        <a:xfrm>
          <a:off x="4673600" y="146989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91.3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85</xdr:row>
      <xdr:rowOff>133985</xdr:rowOff>
    </xdr:from>
    <xdr:to>
      <xdr:col>20</xdr:col>
      <xdr:colOff>38100</xdr:colOff>
      <xdr:row>86</xdr:row>
      <xdr:rowOff>64135</xdr:rowOff>
    </xdr:to>
    <xdr:sp macro="" textlink="">
      <xdr:nvSpPr>
        <xdr:cNvPr id="307" name="楕円 306">
          <a:extLst>
            <a:ext uri="{FF2B5EF4-FFF2-40B4-BE49-F238E27FC236}">
              <a16:creationId xmlns:a16="http://schemas.microsoft.com/office/drawing/2014/main" id="{19A6D040-56DA-495A-BDEA-7A3F5FFD8460}"/>
            </a:ext>
          </a:extLst>
        </xdr:cNvPr>
        <xdr:cNvSpPr/>
      </xdr:nvSpPr>
      <xdr:spPr>
        <a:xfrm>
          <a:off x="3746500" y="14707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13335</xdr:rowOff>
    </xdr:from>
    <xdr:to>
      <xdr:col>24</xdr:col>
      <xdr:colOff>63500</xdr:colOff>
      <xdr:row>86</xdr:row>
      <xdr:rowOff>26670</xdr:rowOff>
    </xdr:to>
    <xdr:cxnSp macro="">
      <xdr:nvCxnSpPr>
        <xdr:cNvPr id="308" name="直線コネクタ 307">
          <a:extLst>
            <a:ext uri="{FF2B5EF4-FFF2-40B4-BE49-F238E27FC236}">
              <a16:creationId xmlns:a16="http://schemas.microsoft.com/office/drawing/2014/main" id="{E8DFDC82-4612-4B54-A64F-941854FCE08C}"/>
            </a:ext>
          </a:extLst>
        </xdr:cNvPr>
        <xdr:cNvCxnSpPr/>
      </xdr:nvCxnSpPr>
      <xdr:spPr>
        <a:xfrm>
          <a:off x="3797300" y="14758035"/>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149225</xdr:rowOff>
    </xdr:from>
    <xdr:to>
      <xdr:col>15</xdr:col>
      <xdr:colOff>101600</xdr:colOff>
      <xdr:row>86</xdr:row>
      <xdr:rowOff>79375</xdr:rowOff>
    </xdr:to>
    <xdr:sp macro="" textlink="">
      <xdr:nvSpPr>
        <xdr:cNvPr id="309" name="楕円 308">
          <a:extLst>
            <a:ext uri="{FF2B5EF4-FFF2-40B4-BE49-F238E27FC236}">
              <a16:creationId xmlns:a16="http://schemas.microsoft.com/office/drawing/2014/main" id="{D149D253-F3CB-41A5-BF99-B7A6333A4651}"/>
            </a:ext>
          </a:extLst>
        </xdr:cNvPr>
        <xdr:cNvSpPr/>
      </xdr:nvSpPr>
      <xdr:spPr>
        <a:xfrm>
          <a:off x="2857500" y="14722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13335</xdr:rowOff>
    </xdr:from>
    <xdr:to>
      <xdr:col>19</xdr:col>
      <xdr:colOff>177800</xdr:colOff>
      <xdr:row>86</xdr:row>
      <xdr:rowOff>29210</xdr:rowOff>
    </xdr:to>
    <xdr:cxnSp macro="">
      <xdr:nvCxnSpPr>
        <xdr:cNvPr id="310" name="直線コネクタ 309">
          <a:extLst>
            <a:ext uri="{FF2B5EF4-FFF2-40B4-BE49-F238E27FC236}">
              <a16:creationId xmlns:a16="http://schemas.microsoft.com/office/drawing/2014/main" id="{5DBB0004-0812-4AB8-8E9A-6C8548FEDEE7}"/>
            </a:ext>
          </a:extLst>
        </xdr:cNvPr>
        <xdr:cNvCxnSpPr/>
      </xdr:nvCxnSpPr>
      <xdr:spPr>
        <a:xfrm flipV="1">
          <a:off x="2908300" y="1475803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103505</xdr:rowOff>
    </xdr:from>
    <xdr:to>
      <xdr:col>10</xdr:col>
      <xdr:colOff>165100</xdr:colOff>
      <xdr:row>86</xdr:row>
      <xdr:rowOff>33655</xdr:rowOff>
    </xdr:to>
    <xdr:sp macro="" textlink="">
      <xdr:nvSpPr>
        <xdr:cNvPr id="311" name="楕円 310">
          <a:extLst>
            <a:ext uri="{FF2B5EF4-FFF2-40B4-BE49-F238E27FC236}">
              <a16:creationId xmlns:a16="http://schemas.microsoft.com/office/drawing/2014/main" id="{8DBDBFAB-E33D-4E8B-A6BC-59656C15DFF8}"/>
            </a:ext>
          </a:extLst>
        </xdr:cNvPr>
        <xdr:cNvSpPr/>
      </xdr:nvSpPr>
      <xdr:spPr>
        <a:xfrm>
          <a:off x="1968500" y="1467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154940</xdr:rowOff>
    </xdr:from>
    <xdr:to>
      <xdr:col>15</xdr:col>
      <xdr:colOff>50800</xdr:colOff>
      <xdr:row>86</xdr:row>
      <xdr:rowOff>29210</xdr:rowOff>
    </xdr:to>
    <xdr:cxnSp macro="">
      <xdr:nvCxnSpPr>
        <xdr:cNvPr id="312" name="直線コネクタ 311">
          <a:extLst>
            <a:ext uri="{FF2B5EF4-FFF2-40B4-BE49-F238E27FC236}">
              <a16:creationId xmlns:a16="http://schemas.microsoft.com/office/drawing/2014/main" id="{45989F6F-C2B4-45D7-9B66-F1555F15069A}"/>
            </a:ext>
          </a:extLst>
        </xdr:cNvPr>
        <xdr:cNvCxnSpPr/>
      </xdr:nvCxnSpPr>
      <xdr:spPr>
        <a:xfrm>
          <a:off x="2019300" y="1472819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101600</xdr:rowOff>
    </xdr:from>
    <xdr:to>
      <xdr:col>6</xdr:col>
      <xdr:colOff>38100</xdr:colOff>
      <xdr:row>86</xdr:row>
      <xdr:rowOff>31750</xdr:rowOff>
    </xdr:to>
    <xdr:sp macro="" textlink="">
      <xdr:nvSpPr>
        <xdr:cNvPr id="313" name="楕円 312">
          <a:extLst>
            <a:ext uri="{FF2B5EF4-FFF2-40B4-BE49-F238E27FC236}">
              <a16:creationId xmlns:a16="http://schemas.microsoft.com/office/drawing/2014/main" id="{F008EE0F-A893-4D12-A23E-7D38C71DBEB5}"/>
            </a:ext>
          </a:extLst>
        </xdr:cNvPr>
        <xdr:cNvSpPr/>
      </xdr:nvSpPr>
      <xdr:spPr>
        <a:xfrm>
          <a:off x="1079500" y="1467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152400</xdr:rowOff>
    </xdr:from>
    <xdr:to>
      <xdr:col>10</xdr:col>
      <xdr:colOff>114300</xdr:colOff>
      <xdr:row>85</xdr:row>
      <xdr:rowOff>154940</xdr:rowOff>
    </xdr:to>
    <xdr:cxnSp macro="">
      <xdr:nvCxnSpPr>
        <xdr:cNvPr id="314" name="直線コネクタ 313">
          <a:extLst>
            <a:ext uri="{FF2B5EF4-FFF2-40B4-BE49-F238E27FC236}">
              <a16:creationId xmlns:a16="http://schemas.microsoft.com/office/drawing/2014/main" id="{814C54FE-0FEE-4D09-A856-0D7E984C38A2}"/>
            </a:ext>
          </a:extLst>
        </xdr:cNvPr>
        <xdr:cNvCxnSpPr/>
      </xdr:nvCxnSpPr>
      <xdr:spPr>
        <a:xfrm>
          <a:off x="1130300" y="147256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82</xdr:row>
      <xdr:rowOff>46355</xdr:rowOff>
    </xdr:from>
    <xdr:ext cx="405130" cy="259080"/>
    <xdr:sp macro="" textlink="">
      <xdr:nvSpPr>
        <xdr:cNvPr id="315" name="n_1aveValue【公営住宅】&#10;有形固定資産減価償却率">
          <a:extLst>
            <a:ext uri="{FF2B5EF4-FFF2-40B4-BE49-F238E27FC236}">
              <a16:creationId xmlns:a16="http://schemas.microsoft.com/office/drawing/2014/main" id="{1727F598-CA3F-4CC0-8850-82E27D1F2ACB}"/>
            </a:ext>
          </a:extLst>
        </xdr:cNvPr>
        <xdr:cNvSpPr txBox="1"/>
      </xdr:nvSpPr>
      <xdr:spPr>
        <a:xfrm>
          <a:off x="3582035" y="141052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81</xdr:row>
      <xdr:rowOff>170815</xdr:rowOff>
    </xdr:from>
    <xdr:ext cx="403860" cy="258445"/>
    <xdr:sp macro="" textlink="">
      <xdr:nvSpPr>
        <xdr:cNvPr id="316" name="n_2aveValue【公営住宅】&#10;有形固定資産減価償却率">
          <a:extLst>
            <a:ext uri="{FF2B5EF4-FFF2-40B4-BE49-F238E27FC236}">
              <a16:creationId xmlns:a16="http://schemas.microsoft.com/office/drawing/2014/main" id="{0AED23AA-59B0-46FE-A463-6F6D2E65A5EC}"/>
            </a:ext>
          </a:extLst>
        </xdr:cNvPr>
        <xdr:cNvSpPr txBox="1"/>
      </xdr:nvSpPr>
      <xdr:spPr>
        <a:xfrm>
          <a:off x="2705735" y="1405826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81</xdr:row>
      <xdr:rowOff>156210</xdr:rowOff>
    </xdr:from>
    <xdr:ext cx="403860" cy="257810"/>
    <xdr:sp macro="" textlink="">
      <xdr:nvSpPr>
        <xdr:cNvPr id="317" name="n_3aveValue【公営住宅】&#10;有形固定資産減価償却率">
          <a:extLst>
            <a:ext uri="{FF2B5EF4-FFF2-40B4-BE49-F238E27FC236}">
              <a16:creationId xmlns:a16="http://schemas.microsoft.com/office/drawing/2014/main" id="{A6025776-0CB5-469C-8FBF-4DE92C1619A3}"/>
            </a:ext>
          </a:extLst>
        </xdr:cNvPr>
        <xdr:cNvSpPr txBox="1"/>
      </xdr:nvSpPr>
      <xdr:spPr>
        <a:xfrm>
          <a:off x="1816735" y="1404366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63.6</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81</xdr:row>
      <xdr:rowOff>139700</xdr:rowOff>
    </xdr:from>
    <xdr:ext cx="403860" cy="259080"/>
    <xdr:sp macro="" textlink="">
      <xdr:nvSpPr>
        <xdr:cNvPr id="318" name="n_4aveValue【公営住宅】&#10;有形固定資産減価償却率">
          <a:extLst>
            <a:ext uri="{FF2B5EF4-FFF2-40B4-BE49-F238E27FC236}">
              <a16:creationId xmlns:a16="http://schemas.microsoft.com/office/drawing/2014/main" id="{1C35F469-3D09-4B57-ABCA-D48936C5BC62}"/>
            </a:ext>
          </a:extLst>
        </xdr:cNvPr>
        <xdr:cNvSpPr txBox="1"/>
      </xdr:nvSpPr>
      <xdr:spPr>
        <a:xfrm>
          <a:off x="927735" y="140271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86</xdr:row>
      <xdr:rowOff>55245</xdr:rowOff>
    </xdr:from>
    <xdr:ext cx="405130" cy="257810"/>
    <xdr:sp macro="" textlink="">
      <xdr:nvSpPr>
        <xdr:cNvPr id="319" name="n_1mainValue【公営住宅】&#10;有形固定資産減価償却率">
          <a:extLst>
            <a:ext uri="{FF2B5EF4-FFF2-40B4-BE49-F238E27FC236}">
              <a16:creationId xmlns:a16="http://schemas.microsoft.com/office/drawing/2014/main" id="{7DFE5FA3-9E7D-43DE-84D3-D30326CF197D}"/>
            </a:ext>
          </a:extLst>
        </xdr:cNvPr>
        <xdr:cNvSpPr txBox="1"/>
      </xdr:nvSpPr>
      <xdr:spPr>
        <a:xfrm>
          <a:off x="3582035" y="1479994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90.5</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86</xdr:row>
      <xdr:rowOff>70485</xdr:rowOff>
    </xdr:from>
    <xdr:ext cx="403860" cy="259080"/>
    <xdr:sp macro="" textlink="">
      <xdr:nvSpPr>
        <xdr:cNvPr id="320" name="n_2mainValue【公営住宅】&#10;有形固定資産減価償却率">
          <a:extLst>
            <a:ext uri="{FF2B5EF4-FFF2-40B4-BE49-F238E27FC236}">
              <a16:creationId xmlns:a16="http://schemas.microsoft.com/office/drawing/2014/main" id="{5003DFC8-3BC6-4A84-86FB-F291D9E7583D}"/>
            </a:ext>
          </a:extLst>
        </xdr:cNvPr>
        <xdr:cNvSpPr txBox="1"/>
      </xdr:nvSpPr>
      <xdr:spPr>
        <a:xfrm>
          <a:off x="2705735" y="148151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91.4</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86</xdr:row>
      <xdr:rowOff>24765</xdr:rowOff>
    </xdr:from>
    <xdr:ext cx="403860" cy="259080"/>
    <xdr:sp macro="" textlink="">
      <xdr:nvSpPr>
        <xdr:cNvPr id="321" name="n_3mainValue【公営住宅】&#10;有形固定資産減価償却率">
          <a:extLst>
            <a:ext uri="{FF2B5EF4-FFF2-40B4-BE49-F238E27FC236}">
              <a16:creationId xmlns:a16="http://schemas.microsoft.com/office/drawing/2014/main" id="{015D5B7D-04A8-4F9D-9CAA-59B2CB935294}"/>
            </a:ext>
          </a:extLst>
        </xdr:cNvPr>
        <xdr:cNvSpPr txBox="1"/>
      </xdr:nvSpPr>
      <xdr:spPr>
        <a:xfrm>
          <a:off x="1816735" y="1476946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88.6</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86</xdr:row>
      <xdr:rowOff>22860</xdr:rowOff>
    </xdr:from>
    <xdr:ext cx="403860" cy="259080"/>
    <xdr:sp macro="" textlink="">
      <xdr:nvSpPr>
        <xdr:cNvPr id="322" name="n_4mainValue【公営住宅】&#10;有形固定資産減価償却率">
          <a:extLst>
            <a:ext uri="{FF2B5EF4-FFF2-40B4-BE49-F238E27FC236}">
              <a16:creationId xmlns:a16="http://schemas.microsoft.com/office/drawing/2014/main" id="{6154B600-E4F0-4F22-B92C-62B121E16CFD}"/>
            </a:ext>
          </a:extLst>
        </xdr:cNvPr>
        <xdr:cNvSpPr txBox="1"/>
      </xdr:nvSpPr>
      <xdr:spPr>
        <a:xfrm>
          <a:off x="927735" y="1476756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a:extLst>
            <a:ext uri="{FF2B5EF4-FFF2-40B4-BE49-F238E27FC236}">
              <a16:creationId xmlns:a16="http://schemas.microsoft.com/office/drawing/2014/main" id="{3AD8B565-8EFB-4274-A932-1328A2085D3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a:extLst>
            <a:ext uri="{FF2B5EF4-FFF2-40B4-BE49-F238E27FC236}">
              <a16:creationId xmlns:a16="http://schemas.microsoft.com/office/drawing/2014/main" id="{41268402-41C9-4157-957B-4613A2832A32}"/>
            </a:ext>
          </a:extLst>
        </xdr:cNvPr>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a:extLst>
            <a:ext uri="{FF2B5EF4-FFF2-40B4-BE49-F238E27FC236}">
              <a16:creationId xmlns:a16="http://schemas.microsoft.com/office/drawing/2014/main" id="{7A911F6C-096C-4BD6-8FA6-85C725E3FC87}"/>
            </a:ext>
          </a:extLst>
        </xdr:cNvPr>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a:extLst>
            <a:ext uri="{FF2B5EF4-FFF2-40B4-BE49-F238E27FC236}">
              <a16:creationId xmlns:a16="http://schemas.microsoft.com/office/drawing/2014/main" id="{5C0D10A0-CB7C-46DF-AF27-CEAEE3085ECA}"/>
            </a:ext>
          </a:extLst>
        </xdr:cNvPr>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a:extLst>
            <a:ext uri="{FF2B5EF4-FFF2-40B4-BE49-F238E27FC236}">
              <a16:creationId xmlns:a16="http://schemas.microsoft.com/office/drawing/2014/main" id="{BD5371C1-D4F3-4647-A733-F12135302F6D}"/>
            </a:ext>
          </a:extLst>
        </xdr:cNvPr>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0.797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a:extLst>
            <a:ext uri="{FF2B5EF4-FFF2-40B4-BE49-F238E27FC236}">
              <a16:creationId xmlns:a16="http://schemas.microsoft.com/office/drawing/2014/main" id="{98C3897A-F8C3-433D-B95A-C3074931BB45}"/>
            </a:ext>
          </a:extLst>
        </xdr:cNvPr>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a:extLst>
            <a:ext uri="{FF2B5EF4-FFF2-40B4-BE49-F238E27FC236}">
              <a16:creationId xmlns:a16="http://schemas.microsoft.com/office/drawing/2014/main" id="{6AD59F17-7E09-4B51-87EA-7FBC01A65FB3}"/>
            </a:ext>
          </a:extLst>
        </xdr:cNvPr>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a:extLst>
            <a:ext uri="{FF2B5EF4-FFF2-40B4-BE49-F238E27FC236}">
              <a16:creationId xmlns:a16="http://schemas.microsoft.com/office/drawing/2014/main" id="{B82DF5F6-6EBB-4818-A9B8-515668DDF94B}"/>
            </a:ext>
          </a:extLst>
        </xdr:cNvPr>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8615" cy="224155"/>
    <xdr:sp macro="" textlink="">
      <xdr:nvSpPr>
        <xdr:cNvPr id="331" name="テキスト ボックス 330">
          <a:extLst>
            <a:ext uri="{FF2B5EF4-FFF2-40B4-BE49-F238E27FC236}">
              <a16:creationId xmlns:a16="http://schemas.microsoft.com/office/drawing/2014/main" id="{FBA03BF7-638C-440D-882B-CF96E07D03F1}"/>
            </a:ext>
          </a:extLst>
        </xdr:cNvPr>
        <xdr:cNvSpPr txBox="1"/>
      </xdr:nvSpPr>
      <xdr:spPr>
        <a:xfrm>
          <a:off x="6565900" y="1276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a:extLst>
            <a:ext uri="{FF2B5EF4-FFF2-40B4-BE49-F238E27FC236}">
              <a16:creationId xmlns:a16="http://schemas.microsoft.com/office/drawing/2014/main" id="{62A1C08E-3808-4172-8BA7-96251F0B5582}"/>
            </a:ext>
          </a:extLst>
        </xdr:cNvPr>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168910</xdr:rowOff>
    </xdr:from>
    <xdr:to>
      <xdr:col>59</xdr:col>
      <xdr:colOff>50800</xdr:colOff>
      <xdr:row>86</xdr:row>
      <xdr:rowOff>168910</xdr:rowOff>
    </xdr:to>
    <xdr:cxnSp macro="">
      <xdr:nvCxnSpPr>
        <xdr:cNvPr id="333" name="直線コネクタ 332">
          <a:extLst>
            <a:ext uri="{FF2B5EF4-FFF2-40B4-BE49-F238E27FC236}">
              <a16:creationId xmlns:a16="http://schemas.microsoft.com/office/drawing/2014/main" id="{073D2CB8-1B8D-4DEC-932F-E4948C92EC9C}"/>
            </a:ext>
          </a:extLst>
        </xdr:cNvPr>
        <xdr:cNvCxnSpPr/>
      </xdr:nvCxnSpPr>
      <xdr:spPr>
        <a:xfrm>
          <a:off x="6604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86</xdr:row>
      <xdr:rowOff>26670</xdr:rowOff>
    </xdr:from>
    <xdr:ext cx="466090" cy="259080"/>
    <xdr:sp macro="" textlink="">
      <xdr:nvSpPr>
        <xdr:cNvPr id="334" name="テキスト ボックス 333">
          <a:extLst>
            <a:ext uri="{FF2B5EF4-FFF2-40B4-BE49-F238E27FC236}">
              <a16:creationId xmlns:a16="http://schemas.microsoft.com/office/drawing/2014/main" id="{5849CDA5-F6B9-4564-A411-B9AB0868B496}"/>
            </a:ext>
          </a:extLst>
        </xdr:cNvPr>
        <xdr:cNvSpPr txBox="1"/>
      </xdr:nvSpPr>
      <xdr:spPr>
        <a:xfrm>
          <a:off x="6136640" y="1477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85</xdr:row>
      <xdr:rowOff>13335</xdr:rowOff>
    </xdr:from>
    <xdr:to>
      <xdr:col>59</xdr:col>
      <xdr:colOff>50800</xdr:colOff>
      <xdr:row>85</xdr:row>
      <xdr:rowOff>13335</xdr:rowOff>
    </xdr:to>
    <xdr:cxnSp macro="">
      <xdr:nvCxnSpPr>
        <xdr:cNvPr id="335" name="直線コネクタ 334">
          <a:extLst>
            <a:ext uri="{FF2B5EF4-FFF2-40B4-BE49-F238E27FC236}">
              <a16:creationId xmlns:a16="http://schemas.microsoft.com/office/drawing/2014/main" id="{EC25E9D0-3EB9-4802-8D9A-91F8DE655F93}"/>
            </a:ext>
          </a:extLst>
        </xdr:cNvPr>
        <xdr:cNvCxnSpPr/>
      </xdr:nvCxnSpPr>
      <xdr:spPr>
        <a:xfrm>
          <a:off x="6604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84</xdr:row>
      <xdr:rowOff>42545</xdr:rowOff>
    </xdr:from>
    <xdr:ext cx="466090" cy="257810"/>
    <xdr:sp macro="" textlink="">
      <xdr:nvSpPr>
        <xdr:cNvPr id="336" name="テキスト ボックス 335">
          <a:extLst>
            <a:ext uri="{FF2B5EF4-FFF2-40B4-BE49-F238E27FC236}">
              <a16:creationId xmlns:a16="http://schemas.microsoft.com/office/drawing/2014/main" id="{11CD108B-BF76-4EF7-B61E-2366CF570453}"/>
            </a:ext>
          </a:extLst>
        </xdr:cNvPr>
        <xdr:cNvSpPr txBox="1"/>
      </xdr:nvSpPr>
      <xdr:spPr>
        <a:xfrm>
          <a:off x="6136640" y="1444434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83</xdr:row>
      <xdr:rowOff>29845</xdr:rowOff>
    </xdr:from>
    <xdr:to>
      <xdr:col>59</xdr:col>
      <xdr:colOff>50800</xdr:colOff>
      <xdr:row>83</xdr:row>
      <xdr:rowOff>29845</xdr:rowOff>
    </xdr:to>
    <xdr:cxnSp macro="">
      <xdr:nvCxnSpPr>
        <xdr:cNvPr id="337" name="直線コネクタ 336">
          <a:extLst>
            <a:ext uri="{FF2B5EF4-FFF2-40B4-BE49-F238E27FC236}">
              <a16:creationId xmlns:a16="http://schemas.microsoft.com/office/drawing/2014/main" id="{47DAB6B4-A1C0-4E19-A576-9345A3996745}"/>
            </a:ext>
          </a:extLst>
        </xdr:cNvPr>
        <xdr:cNvCxnSpPr/>
      </xdr:nvCxnSpPr>
      <xdr:spPr>
        <a:xfrm>
          <a:off x="6604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82</xdr:row>
      <xdr:rowOff>59055</xdr:rowOff>
    </xdr:from>
    <xdr:ext cx="466090" cy="259080"/>
    <xdr:sp macro="" textlink="">
      <xdr:nvSpPr>
        <xdr:cNvPr id="338" name="テキスト ボックス 337">
          <a:extLst>
            <a:ext uri="{FF2B5EF4-FFF2-40B4-BE49-F238E27FC236}">
              <a16:creationId xmlns:a16="http://schemas.microsoft.com/office/drawing/2014/main" id="{00C99E47-D91A-440B-B328-21D7669491CF}"/>
            </a:ext>
          </a:extLst>
        </xdr:cNvPr>
        <xdr:cNvSpPr txBox="1"/>
      </xdr:nvSpPr>
      <xdr:spPr>
        <a:xfrm>
          <a:off x="6136640" y="1411795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81</xdr:row>
      <xdr:rowOff>46355</xdr:rowOff>
    </xdr:from>
    <xdr:to>
      <xdr:col>59</xdr:col>
      <xdr:colOff>50800</xdr:colOff>
      <xdr:row>81</xdr:row>
      <xdr:rowOff>46355</xdr:rowOff>
    </xdr:to>
    <xdr:cxnSp macro="">
      <xdr:nvCxnSpPr>
        <xdr:cNvPr id="339" name="直線コネクタ 338">
          <a:extLst>
            <a:ext uri="{FF2B5EF4-FFF2-40B4-BE49-F238E27FC236}">
              <a16:creationId xmlns:a16="http://schemas.microsoft.com/office/drawing/2014/main" id="{F3D08081-3B80-4A16-8D41-5989713F98D8}"/>
            </a:ext>
          </a:extLst>
        </xdr:cNvPr>
        <xdr:cNvCxnSpPr/>
      </xdr:nvCxnSpPr>
      <xdr:spPr>
        <a:xfrm>
          <a:off x="6604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80</xdr:row>
      <xdr:rowOff>75565</xdr:rowOff>
    </xdr:from>
    <xdr:ext cx="466090" cy="257810"/>
    <xdr:sp macro="" textlink="">
      <xdr:nvSpPr>
        <xdr:cNvPr id="340" name="テキスト ボックス 339">
          <a:extLst>
            <a:ext uri="{FF2B5EF4-FFF2-40B4-BE49-F238E27FC236}">
              <a16:creationId xmlns:a16="http://schemas.microsoft.com/office/drawing/2014/main" id="{D148E9AE-3B32-4B20-9BB9-69D531B16623}"/>
            </a:ext>
          </a:extLst>
        </xdr:cNvPr>
        <xdr:cNvSpPr txBox="1"/>
      </xdr:nvSpPr>
      <xdr:spPr>
        <a:xfrm>
          <a:off x="6136640" y="1379156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34</xdr:col>
      <xdr:colOff>127000</xdr:colOff>
      <xdr:row>79</xdr:row>
      <xdr:rowOff>63500</xdr:rowOff>
    </xdr:from>
    <xdr:to>
      <xdr:col>59</xdr:col>
      <xdr:colOff>50800</xdr:colOff>
      <xdr:row>79</xdr:row>
      <xdr:rowOff>63500</xdr:rowOff>
    </xdr:to>
    <xdr:cxnSp macro="">
      <xdr:nvCxnSpPr>
        <xdr:cNvPr id="341" name="直線コネクタ 340">
          <a:extLst>
            <a:ext uri="{FF2B5EF4-FFF2-40B4-BE49-F238E27FC236}">
              <a16:creationId xmlns:a16="http://schemas.microsoft.com/office/drawing/2014/main" id="{14B4E9EA-35BB-43A5-BB22-0887C1346043}"/>
            </a:ext>
          </a:extLst>
        </xdr:cNvPr>
        <xdr:cNvCxnSpPr/>
      </xdr:nvCxnSpPr>
      <xdr:spPr>
        <a:xfrm>
          <a:off x="6604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78</xdr:row>
      <xdr:rowOff>92075</xdr:rowOff>
    </xdr:from>
    <xdr:ext cx="531495" cy="259080"/>
    <xdr:sp macro="" textlink="">
      <xdr:nvSpPr>
        <xdr:cNvPr id="342" name="テキスト ボックス 341">
          <a:extLst>
            <a:ext uri="{FF2B5EF4-FFF2-40B4-BE49-F238E27FC236}">
              <a16:creationId xmlns:a16="http://schemas.microsoft.com/office/drawing/2014/main" id="{B11AA683-05AF-48FE-A43F-19A8689D3ABC}"/>
            </a:ext>
          </a:extLst>
        </xdr:cNvPr>
        <xdr:cNvSpPr txBox="1"/>
      </xdr:nvSpPr>
      <xdr:spPr>
        <a:xfrm>
          <a:off x="6072505" y="1346517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78740</xdr:rowOff>
    </xdr:from>
    <xdr:to>
      <xdr:col>59</xdr:col>
      <xdr:colOff>50800</xdr:colOff>
      <xdr:row>77</xdr:row>
      <xdr:rowOff>78740</xdr:rowOff>
    </xdr:to>
    <xdr:cxnSp macro="">
      <xdr:nvCxnSpPr>
        <xdr:cNvPr id="343" name="直線コネクタ 342">
          <a:extLst>
            <a:ext uri="{FF2B5EF4-FFF2-40B4-BE49-F238E27FC236}">
              <a16:creationId xmlns:a16="http://schemas.microsoft.com/office/drawing/2014/main" id="{62525C0E-B8B5-41FF-BC48-17CE701A870D}"/>
            </a:ext>
          </a:extLst>
        </xdr:cNvPr>
        <xdr:cNvCxnSpPr/>
      </xdr:nvCxnSpPr>
      <xdr:spPr>
        <a:xfrm>
          <a:off x="6604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76</xdr:row>
      <xdr:rowOff>107950</xdr:rowOff>
    </xdr:from>
    <xdr:ext cx="531495" cy="259080"/>
    <xdr:sp macro="" textlink="">
      <xdr:nvSpPr>
        <xdr:cNvPr id="344" name="テキスト ボックス 343">
          <a:extLst>
            <a:ext uri="{FF2B5EF4-FFF2-40B4-BE49-F238E27FC236}">
              <a16:creationId xmlns:a16="http://schemas.microsoft.com/office/drawing/2014/main" id="{D1D60E0A-42AE-4673-B6F1-2894AFFD9094}"/>
            </a:ext>
          </a:extLst>
        </xdr:cNvPr>
        <xdr:cNvSpPr txBox="1"/>
      </xdr:nvSpPr>
      <xdr:spPr>
        <a:xfrm>
          <a:off x="6072505" y="13138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5" name="直線コネクタ 344">
          <a:extLst>
            <a:ext uri="{FF2B5EF4-FFF2-40B4-BE49-F238E27FC236}">
              <a16:creationId xmlns:a16="http://schemas.microsoft.com/office/drawing/2014/main" id="{E901111B-95D9-4330-8339-D03787FB621F}"/>
            </a:ext>
          </a:extLst>
        </xdr:cNvPr>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74</xdr:row>
      <xdr:rowOff>124460</xdr:rowOff>
    </xdr:from>
    <xdr:ext cx="531495" cy="259080"/>
    <xdr:sp macro="" textlink="">
      <xdr:nvSpPr>
        <xdr:cNvPr id="346" name="テキスト ボックス 345">
          <a:extLst>
            <a:ext uri="{FF2B5EF4-FFF2-40B4-BE49-F238E27FC236}">
              <a16:creationId xmlns:a16="http://schemas.microsoft.com/office/drawing/2014/main" id="{25D664F8-AC20-4052-A15C-9EB4428DA2DE}"/>
            </a:ext>
          </a:extLst>
        </xdr:cNvPr>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7" name="【公営住宅】&#10;一人当たり面積グラフ枠">
          <a:extLst>
            <a:ext uri="{FF2B5EF4-FFF2-40B4-BE49-F238E27FC236}">
              <a16:creationId xmlns:a16="http://schemas.microsoft.com/office/drawing/2014/main" id="{FABE8ABE-656A-4BA6-A4D8-A65258805918}"/>
            </a:ext>
          </a:extLst>
        </xdr:cNvPr>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170180</xdr:rowOff>
    </xdr:from>
    <xdr:to>
      <xdr:col>54</xdr:col>
      <xdr:colOff>189865</xdr:colOff>
      <xdr:row>86</xdr:row>
      <xdr:rowOff>93980</xdr:rowOff>
    </xdr:to>
    <xdr:cxnSp macro="">
      <xdr:nvCxnSpPr>
        <xdr:cNvPr id="348" name="直線コネクタ 347">
          <a:extLst>
            <a:ext uri="{FF2B5EF4-FFF2-40B4-BE49-F238E27FC236}">
              <a16:creationId xmlns:a16="http://schemas.microsoft.com/office/drawing/2014/main" id="{CF9F075D-A83D-445D-8A31-2298E3888FD0}"/>
            </a:ext>
          </a:extLst>
        </xdr:cNvPr>
        <xdr:cNvCxnSpPr/>
      </xdr:nvCxnSpPr>
      <xdr:spPr>
        <a:xfrm flipV="1">
          <a:off x="10476865" y="13371830"/>
          <a:ext cx="0" cy="1466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97790</xdr:rowOff>
    </xdr:from>
    <xdr:ext cx="469900" cy="257810"/>
    <xdr:sp macro="" textlink="">
      <xdr:nvSpPr>
        <xdr:cNvPr id="349" name="【公営住宅】&#10;一人当たり面積最小値テキスト">
          <a:extLst>
            <a:ext uri="{FF2B5EF4-FFF2-40B4-BE49-F238E27FC236}">
              <a16:creationId xmlns:a16="http://schemas.microsoft.com/office/drawing/2014/main" id="{50154DDC-2007-46DD-B42E-1888B40DBF60}"/>
            </a:ext>
          </a:extLst>
        </xdr:cNvPr>
        <xdr:cNvSpPr txBox="1"/>
      </xdr:nvSpPr>
      <xdr:spPr>
        <a:xfrm>
          <a:off x="10515600" y="1484249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0.688</a:t>
          </a:r>
          <a:endParaRPr kumimoji="1" lang="ja-JP" altLang="en-US" sz="1000" b="1">
            <a:latin typeface="ＭＳ Ｐゴシック"/>
            <a:ea typeface="ＭＳ Ｐゴシック"/>
          </a:endParaRPr>
        </a:p>
      </xdr:txBody>
    </xdr:sp>
    <xdr:clientData/>
  </xdr:oneCellAnchor>
  <xdr:twoCellAnchor>
    <xdr:from>
      <xdr:col>54</xdr:col>
      <xdr:colOff>101600</xdr:colOff>
      <xdr:row>86</xdr:row>
      <xdr:rowOff>93980</xdr:rowOff>
    </xdr:from>
    <xdr:to>
      <xdr:col>55</xdr:col>
      <xdr:colOff>88900</xdr:colOff>
      <xdr:row>86</xdr:row>
      <xdr:rowOff>93980</xdr:rowOff>
    </xdr:to>
    <xdr:cxnSp macro="">
      <xdr:nvCxnSpPr>
        <xdr:cNvPr id="350" name="直線コネクタ 349">
          <a:extLst>
            <a:ext uri="{FF2B5EF4-FFF2-40B4-BE49-F238E27FC236}">
              <a16:creationId xmlns:a16="http://schemas.microsoft.com/office/drawing/2014/main" id="{A2EF7C44-F9B5-484E-8C04-69214C22D450}"/>
            </a:ext>
          </a:extLst>
        </xdr:cNvPr>
        <xdr:cNvCxnSpPr/>
      </xdr:nvCxnSpPr>
      <xdr:spPr>
        <a:xfrm>
          <a:off x="10388600" y="14838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116840</xdr:rowOff>
    </xdr:from>
    <xdr:ext cx="534670" cy="259080"/>
    <xdr:sp macro="" textlink="">
      <xdr:nvSpPr>
        <xdr:cNvPr id="351" name="【公営住宅】&#10;一人当たり面積最大値テキスト">
          <a:extLst>
            <a:ext uri="{FF2B5EF4-FFF2-40B4-BE49-F238E27FC236}">
              <a16:creationId xmlns:a16="http://schemas.microsoft.com/office/drawing/2014/main" id="{FAA012E9-2211-4A6C-AD0B-83148F2E509E}"/>
            </a:ext>
          </a:extLst>
        </xdr:cNvPr>
        <xdr:cNvSpPr txBox="1"/>
      </xdr:nvSpPr>
      <xdr:spPr>
        <a:xfrm>
          <a:off x="10515600" y="131470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14.159</a:t>
          </a:r>
          <a:endParaRPr kumimoji="1" lang="ja-JP" altLang="en-US" sz="1000" b="1">
            <a:latin typeface="ＭＳ Ｐゴシック"/>
            <a:ea typeface="ＭＳ Ｐゴシック"/>
          </a:endParaRPr>
        </a:p>
      </xdr:txBody>
    </xdr:sp>
    <xdr:clientData/>
  </xdr:oneCellAnchor>
  <xdr:twoCellAnchor>
    <xdr:from>
      <xdr:col>54</xdr:col>
      <xdr:colOff>101600</xdr:colOff>
      <xdr:row>77</xdr:row>
      <xdr:rowOff>170180</xdr:rowOff>
    </xdr:from>
    <xdr:to>
      <xdr:col>55</xdr:col>
      <xdr:colOff>88900</xdr:colOff>
      <xdr:row>77</xdr:row>
      <xdr:rowOff>170180</xdr:rowOff>
    </xdr:to>
    <xdr:cxnSp macro="">
      <xdr:nvCxnSpPr>
        <xdr:cNvPr id="352" name="直線コネクタ 351">
          <a:extLst>
            <a:ext uri="{FF2B5EF4-FFF2-40B4-BE49-F238E27FC236}">
              <a16:creationId xmlns:a16="http://schemas.microsoft.com/office/drawing/2014/main" id="{93E466B2-28C5-496A-8CB7-632D9D297DF5}"/>
            </a:ext>
          </a:extLst>
        </xdr:cNvPr>
        <xdr:cNvCxnSpPr/>
      </xdr:nvCxnSpPr>
      <xdr:spPr>
        <a:xfrm>
          <a:off x="10388600" y="13371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119380</xdr:rowOff>
    </xdr:from>
    <xdr:ext cx="469900" cy="259080"/>
    <xdr:sp macro="" textlink="">
      <xdr:nvSpPr>
        <xdr:cNvPr id="353" name="【公営住宅】&#10;一人当たり面積平均値テキスト">
          <a:extLst>
            <a:ext uri="{FF2B5EF4-FFF2-40B4-BE49-F238E27FC236}">
              <a16:creationId xmlns:a16="http://schemas.microsoft.com/office/drawing/2014/main" id="{A02B1F87-6FAC-43B5-BEE7-B7747BD23DDD}"/>
            </a:ext>
          </a:extLst>
        </xdr:cNvPr>
        <xdr:cNvSpPr txBox="1"/>
      </xdr:nvSpPr>
      <xdr:spPr>
        <a:xfrm>
          <a:off x="10515600" y="1452118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2.936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84</xdr:row>
      <xdr:rowOff>140970</xdr:rowOff>
    </xdr:from>
    <xdr:to>
      <xdr:col>55</xdr:col>
      <xdr:colOff>50800</xdr:colOff>
      <xdr:row>85</xdr:row>
      <xdr:rowOff>71120</xdr:rowOff>
    </xdr:to>
    <xdr:sp macro="" textlink="">
      <xdr:nvSpPr>
        <xdr:cNvPr id="354" name="フローチャート: 判断 353">
          <a:extLst>
            <a:ext uri="{FF2B5EF4-FFF2-40B4-BE49-F238E27FC236}">
              <a16:creationId xmlns:a16="http://schemas.microsoft.com/office/drawing/2014/main" id="{6CBE43AA-030E-4F3A-A064-81F13FAC09CF}"/>
            </a:ext>
          </a:extLst>
        </xdr:cNvPr>
        <xdr:cNvSpPr/>
      </xdr:nvSpPr>
      <xdr:spPr>
        <a:xfrm>
          <a:off x="10426700" y="1454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156845</xdr:rowOff>
    </xdr:from>
    <xdr:to>
      <xdr:col>50</xdr:col>
      <xdr:colOff>165100</xdr:colOff>
      <xdr:row>85</xdr:row>
      <xdr:rowOff>86995</xdr:rowOff>
    </xdr:to>
    <xdr:sp macro="" textlink="">
      <xdr:nvSpPr>
        <xdr:cNvPr id="355" name="フローチャート: 判断 354">
          <a:extLst>
            <a:ext uri="{FF2B5EF4-FFF2-40B4-BE49-F238E27FC236}">
              <a16:creationId xmlns:a16="http://schemas.microsoft.com/office/drawing/2014/main" id="{EFA67156-0F14-41A9-9005-1B9F08672013}"/>
            </a:ext>
          </a:extLst>
        </xdr:cNvPr>
        <xdr:cNvSpPr/>
      </xdr:nvSpPr>
      <xdr:spPr>
        <a:xfrm>
          <a:off x="9588500" y="14558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24765</xdr:rowOff>
    </xdr:from>
    <xdr:to>
      <xdr:col>46</xdr:col>
      <xdr:colOff>38100</xdr:colOff>
      <xdr:row>85</xdr:row>
      <xdr:rowOff>126365</xdr:rowOff>
    </xdr:to>
    <xdr:sp macro="" textlink="">
      <xdr:nvSpPr>
        <xdr:cNvPr id="356" name="フローチャート: 判断 355">
          <a:extLst>
            <a:ext uri="{FF2B5EF4-FFF2-40B4-BE49-F238E27FC236}">
              <a16:creationId xmlns:a16="http://schemas.microsoft.com/office/drawing/2014/main" id="{973764BD-2100-48C9-8078-F788298144BA}"/>
            </a:ext>
          </a:extLst>
        </xdr:cNvPr>
        <xdr:cNvSpPr/>
      </xdr:nvSpPr>
      <xdr:spPr>
        <a:xfrm>
          <a:off x="8699500" y="14598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58420</xdr:rowOff>
    </xdr:from>
    <xdr:to>
      <xdr:col>41</xdr:col>
      <xdr:colOff>101600</xdr:colOff>
      <xdr:row>85</xdr:row>
      <xdr:rowOff>160020</xdr:rowOff>
    </xdr:to>
    <xdr:sp macro="" textlink="">
      <xdr:nvSpPr>
        <xdr:cNvPr id="357" name="フローチャート: 判断 356">
          <a:extLst>
            <a:ext uri="{FF2B5EF4-FFF2-40B4-BE49-F238E27FC236}">
              <a16:creationId xmlns:a16="http://schemas.microsoft.com/office/drawing/2014/main" id="{F3A7C921-1B23-4C81-88FD-1AF3F2E8B230}"/>
            </a:ext>
          </a:extLst>
        </xdr:cNvPr>
        <xdr:cNvSpPr/>
      </xdr:nvSpPr>
      <xdr:spPr>
        <a:xfrm>
          <a:off x="7810500" y="14631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10795</xdr:rowOff>
    </xdr:from>
    <xdr:to>
      <xdr:col>36</xdr:col>
      <xdr:colOff>165100</xdr:colOff>
      <xdr:row>85</xdr:row>
      <xdr:rowOff>112395</xdr:rowOff>
    </xdr:to>
    <xdr:sp macro="" textlink="">
      <xdr:nvSpPr>
        <xdr:cNvPr id="358" name="フローチャート: 判断 357">
          <a:extLst>
            <a:ext uri="{FF2B5EF4-FFF2-40B4-BE49-F238E27FC236}">
              <a16:creationId xmlns:a16="http://schemas.microsoft.com/office/drawing/2014/main" id="{4BCB9EFE-E0E3-405D-9424-C96E154AB6E8}"/>
            </a:ext>
          </a:extLst>
        </xdr:cNvPr>
        <xdr:cNvSpPr/>
      </xdr:nvSpPr>
      <xdr:spPr>
        <a:xfrm>
          <a:off x="6921500" y="14584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149860</xdr:rowOff>
    </xdr:from>
    <xdr:ext cx="762000" cy="259080"/>
    <xdr:sp macro="" textlink="">
      <xdr:nvSpPr>
        <xdr:cNvPr id="359" name="テキスト ボックス 358">
          <a:extLst>
            <a:ext uri="{FF2B5EF4-FFF2-40B4-BE49-F238E27FC236}">
              <a16:creationId xmlns:a16="http://schemas.microsoft.com/office/drawing/2014/main" id="{1F44A0B8-3A65-498C-8600-B21FF7D9B261}"/>
            </a:ext>
          </a:extLst>
        </xdr:cNvPr>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88</xdr:row>
      <xdr:rowOff>149860</xdr:rowOff>
    </xdr:from>
    <xdr:ext cx="762000" cy="259080"/>
    <xdr:sp macro="" textlink="">
      <xdr:nvSpPr>
        <xdr:cNvPr id="360" name="テキスト ボックス 359">
          <a:extLst>
            <a:ext uri="{FF2B5EF4-FFF2-40B4-BE49-F238E27FC236}">
              <a16:creationId xmlns:a16="http://schemas.microsoft.com/office/drawing/2014/main" id="{53B2AAB1-2B0A-470D-AE12-520DEF3EE6F2}"/>
            </a:ext>
          </a:extLst>
        </xdr:cNvPr>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88</xdr:row>
      <xdr:rowOff>149860</xdr:rowOff>
    </xdr:from>
    <xdr:ext cx="762000" cy="259080"/>
    <xdr:sp macro="" textlink="">
      <xdr:nvSpPr>
        <xdr:cNvPr id="361" name="テキスト ボックス 360">
          <a:extLst>
            <a:ext uri="{FF2B5EF4-FFF2-40B4-BE49-F238E27FC236}">
              <a16:creationId xmlns:a16="http://schemas.microsoft.com/office/drawing/2014/main" id="{F1EC2B41-8B14-4BA7-BAAE-30DF3182B64B}"/>
            </a:ext>
          </a:extLst>
        </xdr:cNvPr>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88</xdr:row>
      <xdr:rowOff>149860</xdr:rowOff>
    </xdr:from>
    <xdr:ext cx="762000" cy="259080"/>
    <xdr:sp macro="" textlink="">
      <xdr:nvSpPr>
        <xdr:cNvPr id="362" name="テキスト ボックス 361">
          <a:extLst>
            <a:ext uri="{FF2B5EF4-FFF2-40B4-BE49-F238E27FC236}">
              <a16:creationId xmlns:a16="http://schemas.microsoft.com/office/drawing/2014/main" id="{62EE0439-7CD4-4F08-AD4B-39BA40C09B23}"/>
            </a:ext>
          </a:extLst>
        </xdr:cNvPr>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88</xdr:row>
      <xdr:rowOff>149860</xdr:rowOff>
    </xdr:from>
    <xdr:ext cx="762000" cy="259080"/>
    <xdr:sp macro="" textlink="">
      <xdr:nvSpPr>
        <xdr:cNvPr id="363" name="テキスト ボックス 362">
          <a:extLst>
            <a:ext uri="{FF2B5EF4-FFF2-40B4-BE49-F238E27FC236}">
              <a16:creationId xmlns:a16="http://schemas.microsoft.com/office/drawing/2014/main" id="{2874D45F-E525-4DFD-AA7B-6FE226F37AD2}"/>
            </a:ext>
          </a:extLst>
        </xdr:cNvPr>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84</xdr:row>
      <xdr:rowOff>120650</xdr:rowOff>
    </xdr:from>
    <xdr:to>
      <xdr:col>55</xdr:col>
      <xdr:colOff>50800</xdr:colOff>
      <xdr:row>85</xdr:row>
      <xdr:rowOff>50165</xdr:rowOff>
    </xdr:to>
    <xdr:sp macro="" textlink="">
      <xdr:nvSpPr>
        <xdr:cNvPr id="364" name="楕円 363">
          <a:extLst>
            <a:ext uri="{FF2B5EF4-FFF2-40B4-BE49-F238E27FC236}">
              <a16:creationId xmlns:a16="http://schemas.microsoft.com/office/drawing/2014/main" id="{8261AFE1-14EE-4784-8FF3-0F1DD31E4933}"/>
            </a:ext>
          </a:extLst>
        </xdr:cNvPr>
        <xdr:cNvSpPr/>
      </xdr:nvSpPr>
      <xdr:spPr>
        <a:xfrm>
          <a:off x="10426700" y="145224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143510</xdr:rowOff>
    </xdr:from>
    <xdr:ext cx="469900" cy="257810"/>
    <xdr:sp macro="" textlink="">
      <xdr:nvSpPr>
        <xdr:cNvPr id="365" name="【公営住宅】&#10;一人当たり面積該当値テキスト">
          <a:extLst>
            <a:ext uri="{FF2B5EF4-FFF2-40B4-BE49-F238E27FC236}">
              <a16:creationId xmlns:a16="http://schemas.microsoft.com/office/drawing/2014/main" id="{B2B4D2EE-41A2-4EDA-8762-53B1BC7C58E3}"/>
            </a:ext>
          </a:extLst>
        </xdr:cNvPr>
        <xdr:cNvSpPr txBox="1"/>
      </xdr:nvSpPr>
      <xdr:spPr>
        <a:xfrm>
          <a:off x="10515600" y="1437386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3.128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84</xdr:row>
      <xdr:rowOff>134620</xdr:rowOff>
    </xdr:from>
    <xdr:to>
      <xdr:col>50</xdr:col>
      <xdr:colOff>165100</xdr:colOff>
      <xdr:row>85</xdr:row>
      <xdr:rowOff>64770</xdr:rowOff>
    </xdr:to>
    <xdr:sp macro="" textlink="">
      <xdr:nvSpPr>
        <xdr:cNvPr id="366" name="楕円 365">
          <a:extLst>
            <a:ext uri="{FF2B5EF4-FFF2-40B4-BE49-F238E27FC236}">
              <a16:creationId xmlns:a16="http://schemas.microsoft.com/office/drawing/2014/main" id="{FDD8729B-BF57-4AEB-AFB1-2FF4258D0B9A}"/>
            </a:ext>
          </a:extLst>
        </xdr:cNvPr>
        <xdr:cNvSpPr/>
      </xdr:nvSpPr>
      <xdr:spPr>
        <a:xfrm>
          <a:off x="9588500" y="1453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170815</xdr:rowOff>
    </xdr:from>
    <xdr:to>
      <xdr:col>55</xdr:col>
      <xdr:colOff>0</xdr:colOff>
      <xdr:row>85</xdr:row>
      <xdr:rowOff>13970</xdr:rowOff>
    </xdr:to>
    <xdr:cxnSp macro="">
      <xdr:nvCxnSpPr>
        <xdr:cNvPr id="367" name="直線コネクタ 366">
          <a:extLst>
            <a:ext uri="{FF2B5EF4-FFF2-40B4-BE49-F238E27FC236}">
              <a16:creationId xmlns:a16="http://schemas.microsoft.com/office/drawing/2014/main" id="{81DEBB2E-C386-4454-8CC2-B73268870F24}"/>
            </a:ext>
          </a:extLst>
        </xdr:cNvPr>
        <xdr:cNvCxnSpPr/>
      </xdr:nvCxnSpPr>
      <xdr:spPr>
        <a:xfrm flipV="1">
          <a:off x="9639300" y="14572615"/>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136525</xdr:rowOff>
    </xdr:from>
    <xdr:to>
      <xdr:col>46</xdr:col>
      <xdr:colOff>38100</xdr:colOff>
      <xdr:row>85</xdr:row>
      <xdr:rowOff>66675</xdr:rowOff>
    </xdr:to>
    <xdr:sp macro="" textlink="">
      <xdr:nvSpPr>
        <xdr:cNvPr id="368" name="楕円 367">
          <a:extLst>
            <a:ext uri="{FF2B5EF4-FFF2-40B4-BE49-F238E27FC236}">
              <a16:creationId xmlns:a16="http://schemas.microsoft.com/office/drawing/2014/main" id="{BE31259C-269A-427D-85CE-E2F09136D94C}"/>
            </a:ext>
          </a:extLst>
        </xdr:cNvPr>
        <xdr:cNvSpPr/>
      </xdr:nvSpPr>
      <xdr:spPr>
        <a:xfrm>
          <a:off x="8699500" y="14538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13970</xdr:rowOff>
    </xdr:from>
    <xdr:to>
      <xdr:col>50</xdr:col>
      <xdr:colOff>114300</xdr:colOff>
      <xdr:row>85</xdr:row>
      <xdr:rowOff>15875</xdr:rowOff>
    </xdr:to>
    <xdr:cxnSp macro="">
      <xdr:nvCxnSpPr>
        <xdr:cNvPr id="369" name="直線コネクタ 368">
          <a:extLst>
            <a:ext uri="{FF2B5EF4-FFF2-40B4-BE49-F238E27FC236}">
              <a16:creationId xmlns:a16="http://schemas.microsoft.com/office/drawing/2014/main" id="{5D96EFE2-73D9-4770-8C9B-984B57813102}"/>
            </a:ext>
          </a:extLst>
        </xdr:cNvPr>
        <xdr:cNvCxnSpPr/>
      </xdr:nvCxnSpPr>
      <xdr:spPr>
        <a:xfrm flipV="1">
          <a:off x="8750300" y="1458722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138430</xdr:rowOff>
    </xdr:from>
    <xdr:to>
      <xdr:col>41</xdr:col>
      <xdr:colOff>101600</xdr:colOff>
      <xdr:row>85</xdr:row>
      <xdr:rowOff>68580</xdr:rowOff>
    </xdr:to>
    <xdr:sp macro="" textlink="">
      <xdr:nvSpPr>
        <xdr:cNvPr id="370" name="楕円 369">
          <a:extLst>
            <a:ext uri="{FF2B5EF4-FFF2-40B4-BE49-F238E27FC236}">
              <a16:creationId xmlns:a16="http://schemas.microsoft.com/office/drawing/2014/main" id="{44F00AC6-0AEA-4D5D-9839-DDF3C6266DA3}"/>
            </a:ext>
          </a:extLst>
        </xdr:cNvPr>
        <xdr:cNvSpPr/>
      </xdr:nvSpPr>
      <xdr:spPr>
        <a:xfrm>
          <a:off x="7810500" y="1454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15875</xdr:rowOff>
    </xdr:from>
    <xdr:to>
      <xdr:col>45</xdr:col>
      <xdr:colOff>177800</xdr:colOff>
      <xdr:row>85</xdr:row>
      <xdr:rowOff>17780</xdr:rowOff>
    </xdr:to>
    <xdr:cxnSp macro="">
      <xdr:nvCxnSpPr>
        <xdr:cNvPr id="371" name="直線コネクタ 370">
          <a:extLst>
            <a:ext uri="{FF2B5EF4-FFF2-40B4-BE49-F238E27FC236}">
              <a16:creationId xmlns:a16="http://schemas.microsoft.com/office/drawing/2014/main" id="{2FDE8A77-8AAD-4A7A-82CD-940D394C175A}"/>
            </a:ext>
          </a:extLst>
        </xdr:cNvPr>
        <xdr:cNvCxnSpPr/>
      </xdr:nvCxnSpPr>
      <xdr:spPr>
        <a:xfrm flipV="1">
          <a:off x="7861300" y="1458912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150495</xdr:rowOff>
    </xdr:from>
    <xdr:to>
      <xdr:col>36</xdr:col>
      <xdr:colOff>165100</xdr:colOff>
      <xdr:row>85</xdr:row>
      <xdr:rowOff>80645</xdr:rowOff>
    </xdr:to>
    <xdr:sp macro="" textlink="">
      <xdr:nvSpPr>
        <xdr:cNvPr id="372" name="楕円 371">
          <a:extLst>
            <a:ext uri="{FF2B5EF4-FFF2-40B4-BE49-F238E27FC236}">
              <a16:creationId xmlns:a16="http://schemas.microsoft.com/office/drawing/2014/main" id="{C8A47930-2C61-4E1D-A168-57C0E33F9198}"/>
            </a:ext>
          </a:extLst>
        </xdr:cNvPr>
        <xdr:cNvSpPr/>
      </xdr:nvSpPr>
      <xdr:spPr>
        <a:xfrm>
          <a:off x="6921500" y="14552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17780</xdr:rowOff>
    </xdr:from>
    <xdr:to>
      <xdr:col>41</xdr:col>
      <xdr:colOff>50800</xdr:colOff>
      <xdr:row>85</xdr:row>
      <xdr:rowOff>29845</xdr:rowOff>
    </xdr:to>
    <xdr:cxnSp macro="">
      <xdr:nvCxnSpPr>
        <xdr:cNvPr id="373" name="直線コネクタ 372">
          <a:extLst>
            <a:ext uri="{FF2B5EF4-FFF2-40B4-BE49-F238E27FC236}">
              <a16:creationId xmlns:a16="http://schemas.microsoft.com/office/drawing/2014/main" id="{944D8E53-84CB-477D-96E8-859799F3783C}"/>
            </a:ext>
          </a:extLst>
        </xdr:cNvPr>
        <xdr:cNvCxnSpPr/>
      </xdr:nvCxnSpPr>
      <xdr:spPr>
        <a:xfrm flipV="1">
          <a:off x="6972300" y="1459103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85</xdr:row>
      <xdr:rowOff>78105</xdr:rowOff>
    </xdr:from>
    <xdr:ext cx="469900" cy="257810"/>
    <xdr:sp macro="" textlink="">
      <xdr:nvSpPr>
        <xdr:cNvPr id="374" name="n_1aveValue【公営住宅】&#10;一人当たり面積">
          <a:extLst>
            <a:ext uri="{FF2B5EF4-FFF2-40B4-BE49-F238E27FC236}">
              <a16:creationId xmlns:a16="http://schemas.microsoft.com/office/drawing/2014/main" id="{FD91C59A-02EA-475E-9AB9-8A1A6BA0A856}"/>
            </a:ext>
          </a:extLst>
        </xdr:cNvPr>
        <xdr:cNvSpPr txBox="1"/>
      </xdr:nvSpPr>
      <xdr:spPr>
        <a:xfrm>
          <a:off x="9391650" y="1465135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2.790</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85</xdr:row>
      <xdr:rowOff>117475</xdr:rowOff>
    </xdr:from>
    <xdr:ext cx="468630" cy="259080"/>
    <xdr:sp macro="" textlink="">
      <xdr:nvSpPr>
        <xdr:cNvPr id="375" name="n_2aveValue【公営住宅】&#10;一人当たり面積">
          <a:extLst>
            <a:ext uri="{FF2B5EF4-FFF2-40B4-BE49-F238E27FC236}">
              <a16:creationId xmlns:a16="http://schemas.microsoft.com/office/drawing/2014/main" id="{D4DAE412-4560-4D22-AF5E-E1331D7CF458}"/>
            </a:ext>
          </a:extLst>
        </xdr:cNvPr>
        <xdr:cNvSpPr txBox="1"/>
      </xdr:nvSpPr>
      <xdr:spPr>
        <a:xfrm>
          <a:off x="8515350" y="146907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2.431</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85</xdr:row>
      <xdr:rowOff>151130</xdr:rowOff>
    </xdr:from>
    <xdr:ext cx="468630" cy="259080"/>
    <xdr:sp macro="" textlink="">
      <xdr:nvSpPr>
        <xdr:cNvPr id="376" name="n_3aveValue【公営住宅】&#10;一人当たり面積">
          <a:extLst>
            <a:ext uri="{FF2B5EF4-FFF2-40B4-BE49-F238E27FC236}">
              <a16:creationId xmlns:a16="http://schemas.microsoft.com/office/drawing/2014/main" id="{1C885D10-3BBB-42C2-8768-1572245BD266}"/>
            </a:ext>
          </a:extLst>
        </xdr:cNvPr>
        <xdr:cNvSpPr txBox="1"/>
      </xdr:nvSpPr>
      <xdr:spPr>
        <a:xfrm>
          <a:off x="7626350" y="147243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2.120</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85</xdr:row>
      <xdr:rowOff>103505</xdr:rowOff>
    </xdr:from>
    <xdr:ext cx="468630" cy="259080"/>
    <xdr:sp macro="" textlink="">
      <xdr:nvSpPr>
        <xdr:cNvPr id="377" name="n_4aveValue【公営住宅】&#10;一人当たり面積">
          <a:extLst>
            <a:ext uri="{FF2B5EF4-FFF2-40B4-BE49-F238E27FC236}">
              <a16:creationId xmlns:a16="http://schemas.microsoft.com/office/drawing/2014/main" id="{6AD9E1C9-1C52-4DF6-A987-ACFB86B03683}"/>
            </a:ext>
          </a:extLst>
        </xdr:cNvPr>
        <xdr:cNvSpPr txBox="1"/>
      </xdr:nvSpPr>
      <xdr:spPr>
        <a:xfrm>
          <a:off x="6737350" y="1467675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2.558</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83</xdr:row>
      <xdr:rowOff>81280</xdr:rowOff>
    </xdr:from>
    <xdr:ext cx="469900" cy="259080"/>
    <xdr:sp macro="" textlink="">
      <xdr:nvSpPr>
        <xdr:cNvPr id="378" name="n_1mainValue【公営住宅】&#10;一人当たり面積">
          <a:extLst>
            <a:ext uri="{FF2B5EF4-FFF2-40B4-BE49-F238E27FC236}">
              <a16:creationId xmlns:a16="http://schemas.microsoft.com/office/drawing/2014/main" id="{6EF9AD6E-61EE-4B3F-99CC-C206D0D68E6C}"/>
            </a:ext>
          </a:extLst>
        </xdr:cNvPr>
        <xdr:cNvSpPr txBox="1"/>
      </xdr:nvSpPr>
      <xdr:spPr>
        <a:xfrm>
          <a:off x="9391650" y="143116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2.994</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83</xdr:row>
      <xdr:rowOff>83185</xdr:rowOff>
    </xdr:from>
    <xdr:ext cx="468630" cy="259080"/>
    <xdr:sp macro="" textlink="">
      <xdr:nvSpPr>
        <xdr:cNvPr id="379" name="n_2mainValue【公営住宅】&#10;一人当たり面積">
          <a:extLst>
            <a:ext uri="{FF2B5EF4-FFF2-40B4-BE49-F238E27FC236}">
              <a16:creationId xmlns:a16="http://schemas.microsoft.com/office/drawing/2014/main" id="{373A74AD-7FDE-436D-A874-D576C6D399C9}"/>
            </a:ext>
          </a:extLst>
        </xdr:cNvPr>
        <xdr:cNvSpPr txBox="1"/>
      </xdr:nvSpPr>
      <xdr:spPr>
        <a:xfrm>
          <a:off x="8515350" y="1431353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2.980</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83</xdr:row>
      <xdr:rowOff>85090</xdr:rowOff>
    </xdr:from>
    <xdr:ext cx="468630" cy="259080"/>
    <xdr:sp macro="" textlink="">
      <xdr:nvSpPr>
        <xdr:cNvPr id="380" name="n_3mainValue【公営住宅】&#10;一人当たり面積">
          <a:extLst>
            <a:ext uri="{FF2B5EF4-FFF2-40B4-BE49-F238E27FC236}">
              <a16:creationId xmlns:a16="http://schemas.microsoft.com/office/drawing/2014/main" id="{D3D31130-8986-4D55-A083-70B6C2201B3B}"/>
            </a:ext>
          </a:extLst>
        </xdr:cNvPr>
        <xdr:cNvSpPr txBox="1"/>
      </xdr:nvSpPr>
      <xdr:spPr>
        <a:xfrm>
          <a:off x="7626350" y="143154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2.962</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83</xdr:row>
      <xdr:rowOff>97790</xdr:rowOff>
    </xdr:from>
    <xdr:ext cx="468630" cy="257810"/>
    <xdr:sp macro="" textlink="">
      <xdr:nvSpPr>
        <xdr:cNvPr id="381" name="n_4mainValue【公営住宅】&#10;一人当たり面積">
          <a:extLst>
            <a:ext uri="{FF2B5EF4-FFF2-40B4-BE49-F238E27FC236}">
              <a16:creationId xmlns:a16="http://schemas.microsoft.com/office/drawing/2014/main" id="{43B4D1A9-C0C8-4EC2-88FB-FBEC10FC7CAC}"/>
            </a:ext>
          </a:extLst>
        </xdr:cNvPr>
        <xdr:cNvSpPr txBox="1"/>
      </xdr:nvSpPr>
      <xdr:spPr>
        <a:xfrm>
          <a:off x="6737350" y="1432814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2.852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2" name="正方形/長方形 381">
          <a:extLst>
            <a:ext uri="{FF2B5EF4-FFF2-40B4-BE49-F238E27FC236}">
              <a16:creationId xmlns:a16="http://schemas.microsoft.com/office/drawing/2014/main" id="{919C51AD-077D-4704-A3A2-F72A2C89A995}"/>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3" name="正方形/長方形 382">
          <a:extLst>
            <a:ext uri="{FF2B5EF4-FFF2-40B4-BE49-F238E27FC236}">
              <a16:creationId xmlns:a16="http://schemas.microsoft.com/office/drawing/2014/main" id="{8A78211E-783E-4AC9-B057-66C248C9D6BB}"/>
            </a:ext>
          </a:extLst>
        </xdr:cNvPr>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4" name="正方形/長方形 383">
          <a:extLst>
            <a:ext uri="{FF2B5EF4-FFF2-40B4-BE49-F238E27FC236}">
              <a16:creationId xmlns:a16="http://schemas.microsoft.com/office/drawing/2014/main" id="{6D9A22AA-1B4C-457D-84F8-B8C74E4EA630}"/>
            </a:ext>
          </a:extLst>
        </xdr:cNvPr>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5" name="正方形/長方形 384">
          <a:extLst>
            <a:ext uri="{FF2B5EF4-FFF2-40B4-BE49-F238E27FC236}">
              <a16:creationId xmlns:a16="http://schemas.microsoft.com/office/drawing/2014/main" id="{43385410-00DB-4C6C-8516-DFF55AA5627E}"/>
            </a:ext>
          </a:extLst>
        </xdr:cNvPr>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6" name="正方形/長方形 385">
          <a:extLst>
            <a:ext uri="{FF2B5EF4-FFF2-40B4-BE49-F238E27FC236}">
              <a16:creationId xmlns:a16="http://schemas.microsoft.com/office/drawing/2014/main" id="{D5DFA0B7-9EFD-438B-AEAF-FB75F2108F53}"/>
            </a:ext>
          </a:extLst>
        </xdr:cNvPr>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7" name="正方形/長方形 386">
          <a:extLst>
            <a:ext uri="{FF2B5EF4-FFF2-40B4-BE49-F238E27FC236}">
              <a16:creationId xmlns:a16="http://schemas.microsoft.com/office/drawing/2014/main" id="{DAB52C99-2FC5-465B-99F2-217311E62933}"/>
            </a:ext>
          </a:extLst>
        </xdr:cNvPr>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8" name="正方形/長方形 387">
          <a:extLst>
            <a:ext uri="{FF2B5EF4-FFF2-40B4-BE49-F238E27FC236}">
              <a16:creationId xmlns:a16="http://schemas.microsoft.com/office/drawing/2014/main" id="{DE488290-4144-4A80-A819-02C350CD757A}"/>
            </a:ext>
          </a:extLst>
        </xdr:cNvPr>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9" name="正方形/長方形 388">
          <a:extLst>
            <a:ext uri="{FF2B5EF4-FFF2-40B4-BE49-F238E27FC236}">
              <a16:creationId xmlns:a16="http://schemas.microsoft.com/office/drawing/2014/main" id="{215ABB27-2394-477B-8673-D0CFED6218D9}"/>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90" name="正方形/長方形 389">
          <a:extLst>
            <a:ext uri="{FF2B5EF4-FFF2-40B4-BE49-F238E27FC236}">
              <a16:creationId xmlns:a16="http://schemas.microsoft.com/office/drawing/2014/main" id="{68D09DE8-991C-48FA-86B2-3AE83BBA910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1" name="正方形/長方形 390">
          <a:extLst>
            <a:ext uri="{FF2B5EF4-FFF2-40B4-BE49-F238E27FC236}">
              <a16:creationId xmlns:a16="http://schemas.microsoft.com/office/drawing/2014/main" id="{04F43685-8C6F-4CEC-82DD-2910F3183DD4}"/>
            </a:ext>
          </a:extLst>
        </xdr:cNvPr>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2" name="正方形/長方形 391">
          <a:extLst>
            <a:ext uri="{FF2B5EF4-FFF2-40B4-BE49-F238E27FC236}">
              <a16:creationId xmlns:a16="http://schemas.microsoft.com/office/drawing/2014/main" id="{EDA5EED9-A9DF-4E29-89BB-745E80568501}"/>
            </a:ext>
          </a:extLst>
        </xdr:cNvPr>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3" name="正方形/長方形 392">
          <a:extLst>
            <a:ext uri="{FF2B5EF4-FFF2-40B4-BE49-F238E27FC236}">
              <a16:creationId xmlns:a16="http://schemas.microsoft.com/office/drawing/2014/main" id="{C8F30929-A802-4DB9-828B-0BA36BD301BE}"/>
            </a:ext>
          </a:extLst>
        </xdr:cNvPr>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4" name="正方形/長方形 393">
          <a:extLst>
            <a:ext uri="{FF2B5EF4-FFF2-40B4-BE49-F238E27FC236}">
              <a16:creationId xmlns:a16="http://schemas.microsoft.com/office/drawing/2014/main" id="{79DEC18F-6A20-4BB5-940A-48879E7939AA}"/>
            </a:ext>
          </a:extLst>
        </xdr:cNvPr>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123,351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5" name="正方形/長方形 394">
          <a:extLst>
            <a:ext uri="{FF2B5EF4-FFF2-40B4-BE49-F238E27FC236}">
              <a16:creationId xmlns:a16="http://schemas.microsoft.com/office/drawing/2014/main" id="{675A381B-8D12-4570-BCA5-0E080A0FEB57}"/>
            </a:ext>
          </a:extLst>
        </xdr:cNvPr>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6" name="正方形/長方形 395">
          <a:extLst>
            <a:ext uri="{FF2B5EF4-FFF2-40B4-BE49-F238E27FC236}">
              <a16:creationId xmlns:a16="http://schemas.microsoft.com/office/drawing/2014/main" id="{76B38694-2D5C-423A-92F9-790F5551A372}"/>
            </a:ext>
          </a:extLst>
        </xdr:cNvPr>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228,005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7" name="正方形/長方形 396">
          <a:extLst>
            <a:ext uri="{FF2B5EF4-FFF2-40B4-BE49-F238E27FC236}">
              <a16:creationId xmlns:a16="http://schemas.microsoft.com/office/drawing/2014/main" id="{95D4A164-1096-4BEC-86A9-279ECF44AF66}"/>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8" name="正方形/長方形 397">
          <a:extLst>
            <a:ext uri="{FF2B5EF4-FFF2-40B4-BE49-F238E27FC236}">
              <a16:creationId xmlns:a16="http://schemas.microsoft.com/office/drawing/2014/main" id="{3E0DFBA6-1992-4C29-9B29-888D254E2C5B}"/>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9" name="正方形/長方形 398">
          <a:extLst>
            <a:ext uri="{FF2B5EF4-FFF2-40B4-BE49-F238E27FC236}">
              <a16:creationId xmlns:a16="http://schemas.microsoft.com/office/drawing/2014/main" id="{561BE7F2-2D42-4FEA-8E61-F922DF8DB49B}"/>
            </a:ext>
          </a:extLst>
        </xdr:cNvPr>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00" name="正方形/長方形 399">
          <a:extLst>
            <a:ext uri="{FF2B5EF4-FFF2-40B4-BE49-F238E27FC236}">
              <a16:creationId xmlns:a16="http://schemas.microsoft.com/office/drawing/2014/main" id="{F16DB665-DAEB-4442-835A-C7E78DEF5ADD}"/>
            </a:ext>
          </a:extLst>
        </xdr:cNvPr>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1" name="正方形/長方形 400">
          <a:extLst>
            <a:ext uri="{FF2B5EF4-FFF2-40B4-BE49-F238E27FC236}">
              <a16:creationId xmlns:a16="http://schemas.microsoft.com/office/drawing/2014/main" id="{E1B5D229-0402-42B3-BB37-C5B56410BFC5}"/>
            </a:ext>
          </a:extLst>
        </xdr:cNvPr>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2" name="正方形/長方形 401">
          <a:extLst>
            <a:ext uri="{FF2B5EF4-FFF2-40B4-BE49-F238E27FC236}">
              <a16:creationId xmlns:a16="http://schemas.microsoft.com/office/drawing/2014/main" id="{ED771A83-F865-4856-9CA5-49FDB93A2C79}"/>
            </a:ext>
          </a:extLst>
        </xdr:cNvPr>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3" name="正方形/長方形 402">
          <a:extLst>
            <a:ext uri="{FF2B5EF4-FFF2-40B4-BE49-F238E27FC236}">
              <a16:creationId xmlns:a16="http://schemas.microsoft.com/office/drawing/2014/main" id="{245788FA-7353-4E29-A79B-A702D6E1D968}"/>
            </a:ext>
          </a:extLst>
        </xdr:cNvPr>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4" name="正方形/長方形 403">
          <a:extLst>
            <a:ext uri="{FF2B5EF4-FFF2-40B4-BE49-F238E27FC236}">
              <a16:creationId xmlns:a16="http://schemas.microsoft.com/office/drawing/2014/main" id="{1C2D0E24-E56F-44F4-873E-2C65485F5EC9}"/>
            </a:ext>
          </a:extLst>
        </xdr:cNvPr>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54.8</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5" name="正方形/長方形 404">
          <a:extLst>
            <a:ext uri="{FF2B5EF4-FFF2-40B4-BE49-F238E27FC236}">
              <a16:creationId xmlns:a16="http://schemas.microsoft.com/office/drawing/2014/main" id="{8935DE29-5AB0-45C7-BC75-037389423B79}"/>
            </a:ext>
          </a:extLst>
        </xdr:cNvPr>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7180" cy="225425"/>
    <xdr:sp macro="" textlink="">
      <xdr:nvSpPr>
        <xdr:cNvPr id="406" name="テキスト ボックス 405">
          <a:extLst>
            <a:ext uri="{FF2B5EF4-FFF2-40B4-BE49-F238E27FC236}">
              <a16:creationId xmlns:a16="http://schemas.microsoft.com/office/drawing/2014/main" id="{06BEB0AF-DAEA-4A8A-9ED4-3A8341F3713A}"/>
            </a:ext>
          </a:extLst>
        </xdr:cNvPr>
        <xdr:cNvSpPr txBox="1"/>
      </xdr:nvSpPr>
      <xdr:spPr>
        <a:xfrm>
          <a:off x="12407900" y="514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7" name="直線コネクタ 406">
          <a:extLst>
            <a:ext uri="{FF2B5EF4-FFF2-40B4-BE49-F238E27FC236}">
              <a16:creationId xmlns:a16="http://schemas.microsoft.com/office/drawing/2014/main" id="{5A9B4315-7E68-4280-AAAD-FA3215723833}"/>
            </a:ext>
          </a:extLst>
        </xdr:cNvPr>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43</xdr:row>
      <xdr:rowOff>105410</xdr:rowOff>
    </xdr:from>
    <xdr:ext cx="466090" cy="259080"/>
    <xdr:sp macro="" textlink="">
      <xdr:nvSpPr>
        <xdr:cNvPr id="408" name="テキスト ボックス 407">
          <a:extLst>
            <a:ext uri="{FF2B5EF4-FFF2-40B4-BE49-F238E27FC236}">
              <a16:creationId xmlns:a16="http://schemas.microsoft.com/office/drawing/2014/main" id="{F30D4D29-863C-48AD-8CA6-48D4D9353619}"/>
            </a:ext>
          </a:extLst>
        </xdr:cNvPr>
        <xdr:cNvSpPr txBox="1"/>
      </xdr:nvSpPr>
      <xdr:spPr>
        <a:xfrm>
          <a:off x="11978640" y="747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42</xdr:row>
      <xdr:rowOff>92710</xdr:rowOff>
    </xdr:from>
    <xdr:to>
      <xdr:col>89</xdr:col>
      <xdr:colOff>177800</xdr:colOff>
      <xdr:row>42</xdr:row>
      <xdr:rowOff>92710</xdr:rowOff>
    </xdr:to>
    <xdr:cxnSp macro="">
      <xdr:nvCxnSpPr>
        <xdr:cNvPr id="409" name="直線コネクタ 408">
          <a:extLst>
            <a:ext uri="{FF2B5EF4-FFF2-40B4-BE49-F238E27FC236}">
              <a16:creationId xmlns:a16="http://schemas.microsoft.com/office/drawing/2014/main" id="{D562CE9C-5AE0-40BD-BFF4-544044B4A989}"/>
            </a:ext>
          </a:extLst>
        </xdr:cNvPr>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41</xdr:row>
      <xdr:rowOff>121920</xdr:rowOff>
    </xdr:from>
    <xdr:ext cx="466090" cy="257810"/>
    <xdr:sp macro="" textlink="">
      <xdr:nvSpPr>
        <xdr:cNvPr id="410" name="テキスト ボックス 409">
          <a:extLst>
            <a:ext uri="{FF2B5EF4-FFF2-40B4-BE49-F238E27FC236}">
              <a16:creationId xmlns:a16="http://schemas.microsoft.com/office/drawing/2014/main" id="{FCCC0A5B-10EC-491F-B598-6419FF3C992C}"/>
            </a:ext>
          </a:extLst>
        </xdr:cNvPr>
        <xdr:cNvSpPr txBox="1"/>
      </xdr:nvSpPr>
      <xdr:spPr>
        <a:xfrm>
          <a:off x="11978640" y="715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40</xdr:row>
      <xdr:rowOff>109220</xdr:rowOff>
    </xdr:from>
    <xdr:to>
      <xdr:col>89</xdr:col>
      <xdr:colOff>177800</xdr:colOff>
      <xdr:row>40</xdr:row>
      <xdr:rowOff>109220</xdr:rowOff>
    </xdr:to>
    <xdr:cxnSp macro="">
      <xdr:nvCxnSpPr>
        <xdr:cNvPr id="411" name="直線コネクタ 410">
          <a:extLst>
            <a:ext uri="{FF2B5EF4-FFF2-40B4-BE49-F238E27FC236}">
              <a16:creationId xmlns:a16="http://schemas.microsoft.com/office/drawing/2014/main" id="{BD2E6E61-0A59-4FF7-9508-26E426C8A7DD}"/>
            </a:ext>
          </a:extLst>
        </xdr:cNvPr>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39</xdr:row>
      <xdr:rowOff>137795</xdr:rowOff>
    </xdr:from>
    <xdr:ext cx="403225" cy="259080"/>
    <xdr:sp macro="" textlink="">
      <xdr:nvSpPr>
        <xdr:cNvPr id="412" name="テキスト ボックス 411">
          <a:extLst>
            <a:ext uri="{FF2B5EF4-FFF2-40B4-BE49-F238E27FC236}">
              <a16:creationId xmlns:a16="http://schemas.microsoft.com/office/drawing/2014/main" id="{1472B812-5103-48EA-880D-279EC6FA0C2F}"/>
            </a:ext>
          </a:extLst>
        </xdr:cNvPr>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38</xdr:row>
      <xdr:rowOff>125095</xdr:rowOff>
    </xdr:from>
    <xdr:to>
      <xdr:col>89</xdr:col>
      <xdr:colOff>177800</xdr:colOff>
      <xdr:row>38</xdr:row>
      <xdr:rowOff>125095</xdr:rowOff>
    </xdr:to>
    <xdr:cxnSp macro="">
      <xdr:nvCxnSpPr>
        <xdr:cNvPr id="413" name="直線コネクタ 412">
          <a:extLst>
            <a:ext uri="{FF2B5EF4-FFF2-40B4-BE49-F238E27FC236}">
              <a16:creationId xmlns:a16="http://schemas.microsoft.com/office/drawing/2014/main" id="{50BAB42E-E511-4204-B1B0-2D89CEB2A46C}"/>
            </a:ext>
          </a:extLst>
        </xdr:cNvPr>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37</xdr:row>
      <xdr:rowOff>154940</xdr:rowOff>
    </xdr:from>
    <xdr:ext cx="403225" cy="257810"/>
    <xdr:sp macro="" textlink="">
      <xdr:nvSpPr>
        <xdr:cNvPr id="414" name="テキスト ボックス 413">
          <a:extLst>
            <a:ext uri="{FF2B5EF4-FFF2-40B4-BE49-F238E27FC236}">
              <a16:creationId xmlns:a16="http://schemas.microsoft.com/office/drawing/2014/main" id="{4B53499B-4C9E-443E-8FAD-6D3E79379206}"/>
            </a:ext>
          </a:extLst>
        </xdr:cNvPr>
        <xdr:cNvSpPr txBox="1"/>
      </xdr:nvSpPr>
      <xdr:spPr>
        <a:xfrm>
          <a:off x="12042775" y="649859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141605</xdr:rowOff>
    </xdr:from>
    <xdr:to>
      <xdr:col>89</xdr:col>
      <xdr:colOff>177800</xdr:colOff>
      <xdr:row>36</xdr:row>
      <xdr:rowOff>141605</xdr:rowOff>
    </xdr:to>
    <xdr:cxnSp macro="">
      <xdr:nvCxnSpPr>
        <xdr:cNvPr id="415" name="直線コネクタ 414">
          <a:extLst>
            <a:ext uri="{FF2B5EF4-FFF2-40B4-BE49-F238E27FC236}">
              <a16:creationId xmlns:a16="http://schemas.microsoft.com/office/drawing/2014/main" id="{8DFB8016-0685-44CF-9047-1C67842FA764}"/>
            </a:ext>
          </a:extLst>
        </xdr:cNvPr>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35</xdr:row>
      <xdr:rowOff>170815</xdr:rowOff>
    </xdr:from>
    <xdr:ext cx="403225" cy="258445"/>
    <xdr:sp macro="" textlink="">
      <xdr:nvSpPr>
        <xdr:cNvPr id="416" name="テキスト ボックス 415">
          <a:extLst>
            <a:ext uri="{FF2B5EF4-FFF2-40B4-BE49-F238E27FC236}">
              <a16:creationId xmlns:a16="http://schemas.microsoft.com/office/drawing/2014/main" id="{18031D38-02AB-4B83-BFA6-23B8EAF54DB9}"/>
            </a:ext>
          </a:extLst>
        </xdr:cNvPr>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158115</xdr:rowOff>
    </xdr:from>
    <xdr:to>
      <xdr:col>89</xdr:col>
      <xdr:colOff>177800</xdr:colOff>
      <xdr:row>34</xdr:row>
      <xdr:rowOff>158115</xdr:rowOff>
    </xdr:to>
    <xdr:cxnSp macro="">
      <xdr:nvCxnSpPr>
        <xdr:cNvPr id="417" name="直線コネクタ 416">
          <a:extLst>
            <a:ext uri="{FF2B5EF4-FFF2-40B4-BE49-F238E27FC236}">
              <a16:creationId xmlns:a16="http://schemas.microsoft.com/office/drawing/2014/main" id="{A2040CBC-4D91-4C24-B15C-DB2CA916C49C}"/>
            </a:ext>
          </a:extLst>
        </xdr:cNvPr>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34</xdr:row>
      <xdr:rowOff>15875</xdr:rowOff>
    </xdr:from>
    <xdr:ext cx="403225" cy="259080"/>
    <xdr:sp macro="" textlink="">
      <xdr:nvSpPr>
        <xdr:cNvPr id="418" name="テキスト ボックス 417">
          <a:extLst>
            <a:ext uri="{FF2B5EF4-FFF2-40B4-BE49-F238E27FC236}">
              <a16:creationId xmlns:a16="http://schemas.microsoft.com/office/drawing/2014/main" id="{C2A54868-0D9F-46AB-872E-9712BB492050}"/>
            </a:ext>
          </a:extLst>
        </xdr:cNvPr>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2540</xdr:rowOff>
    </xdr:from>
    <xdr:to>
      <xdr:col>89</xdr:col>
      <xdr:colOff>177800</xdr:colOff>
      <xdr:row>33</xdr:row>
      <xdr:rowOff>2540</xdr:rowOff>
    </xdr:to>
    <xdr:cxnSp macro="">
      <xdr:nvCxnSpPr>
        <xdr:cNvPr id="419" name="直線コネクタ 418">
          <a:extLst>
            <a:ext uri="{FF2B5EF4-FFF2-40B4-BE49-F238E27FC236}">
              <a16:creationId xmlns:a16="http://schemas.microsoft.com/office/drawing/2014/main" id="{190D03FE-186A-4B77-B8F4-8907779814E0}"/>
            </a:ext>
          </a:extLst>
        </xdr:cNvPr>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32</xdr:row>
      <xdr:rowOff>31750</xdr:rowOff>
    </xdr:from>
    <xdr:ext cx="337820" cy="257810"/>
    <xdr:sp macro="" textlink="">
      <xdr:nvSpPr>
        <xdr:cNvPr id="420" name="テキスト ボックス 419">
          <a:extLst>
            <a:ext uri="{FF2B5EF4-FFF2-40B4-BE49-F238E27FC236}">
              <a16:creationId xmlns:a16="http://schemas.microsoft.com/office/drawing/2014/main" id="{8AD99C7A-7C4C-4C5B-A0A6-A868C0199441}"/>
            </a:ext>
          </a:extLst>
        </xdr:cNvPr>
        <xdr:cNvSpPr txBox="1"/>
      </xdr:nvSpPr>
      <xdr:spPr>
        <a:xfrm>
          <a:off x="12106910" y="551815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1" name="直線コネクタ 420">
          <a:extLst>
            <a:ext uri="{FF2B5EF4-FFF2-40B4-BE49-F238E27FC236}">
              <a16:creationId xmlns:a16="http://schemas.microsoft.com/office/drawing/2014/main" id="{562C6802-17C7-401E-BB7E-889FA87FB5DB}"/>
            </a:ext>
          </a:extLst>
        </xdr:cNvPr>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2" name="【認定こども園・幼稚園・保育所】&#10;有形固定資産減価償却率グラフ枠">
          <a:extLst>
            <a:ext uri="{FF2B5EF4-FFF2-40B4-BE49-F238E27FC236}">
              <a16:creationId xmlns:a16="http://schemas.microsoft.com/office/drawing/2014/main" id="{1433F94E-9F09-4D6D-83A7-2C020D3A9D80}"/>
            </a:ext>
          </a:extLst>
        </xdr:cNvPr>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33</xdr:row>
      <xdr:rowOff>154940</xdr:rowOff>
    </xdr:from>
    <xdr:to>
      <xdr:col>85</xdr:col>
      <xdr:colOff>126365</xdr:colOff>
      <xdr:row>42</xdr:row>
      <xdr:rowOff>92710</xdr:rowOff>
    </xdr:to>
    <xdr:cxnSp macro="">
      <xdr:nvCxnSpPr>
        <xdr:cNvPr id="423" name="直線コネクタ 422">
          <a:extLst>
            <a:ext uri="{FF2B5EF4-FFF2-40B4-BE49-F238E27FC236}">
              <a16:creationId xmlns:a16="http://schemas.microsoft.com/office/drawing/2014/main" id="{54732A72-ABA7-4585-AF52-1C5F797D228E}"/>
            </a:ext>
          </a:extLst>
        </xdr:cNvPr>
        <xdr:cNvCxnSpPr/>
      </xdr:nvCxnSpPr>
      <xdr:spPr>
        <a:xfrm flipV="1">
          <a:off x="16318865" y="5812790"/>
          <a:ext cx="0" cy="14808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96520</xdr:rowOff>
    </xdr:from>
    <xdr:ext cx="469900" cy="259080"/>
    <xdr:sp macro="" textlink="">
      <xdr:nvSpPr>
        <xdr:cNvPr id="424" name="【認定こども園・幼稚園・保育所】&#10;有形固定資産減価償却率最小値テキスト">
          <a:extLst>
            <a:ext uri="{FF2B5EF4-FFF2-40B4-BE49-F238E27FC236}">
              <a16:creationId xmlns:a16="http://schemas.microsoft.com/office/drawing/2014/main" id="{4251794E-36CF-447D-BA6F-F271C5A8B8B4}"/>
            </a:ext>
          </a:extLst>
        </xdr:cNvPr>
        <xdr:cNvSpPr txBox="1"/>
      </xdr:nvSpPr>
      <xdr:spPr>
        <a:xfrm>
          <a:off x="16357600" y="729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42</xdr:row>
      <xdr:rowOff>92710</xdr:rowOff>
    </xdr:from>
    <xdr:to>
      <xdr:col>86</xdr:col>
      <xdr:colOff>25400</xdr:colOff>
      <xdr:row>42</xdr:row>
      <xdr:rowOff>92710</xdr:rowOff>
    </xdr:to>
    <xdr:cxnSp macro="">
      <xdr:nvCxnSpPr>
        <xdr:cNvPr id="425" name="直線コネクタ 424">
          <a:extLst>
            <a:ext uri="{FF2B5EF4-FFF2-40B4-BE49-F238E27FC236}">
              <a16:creationId xmlns:a16="http://schemas.microsoft.com/office/drawing/2014/main" id="{CE2A503E-C272-4F9D-AF7B-7FCEC1ADFD9E}"/>
            </a:ext>
          </a:extLst>
        </xdr:cNvPr>
        <xdr:cNvCxnSpPr/>
      </xdr:nvCxnSpPr>
      <xdr:spPr>
        <a:xfrm>
          <a:off x="16230600" y="729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100965</xdr:rowOff>
    </xdr:from>
    <xdr:ext cx="340360" cy="257810"/>
    <xdr:sp macro="" textlink="">
      <xdr:nvSpPr>
        <xdr:cNvPr id="426" name="【認定こども園・幼稚園・保育所】&#10;有形固定資産減価償却率最大値テキスト">
          <a:extLst>
            <a:ext uri="{FF2B5EF4-FFF2-40B4-BE49-F238E27FC236}">
              <a16:creationId xmlns:a16="http://schemas.microsoft.com/office/drawing/2014/main" id="{396F6F77-7B11-4079-899A-8B327B6C97EB}"/>
            </a:ext>
          </a:extLst>
        </xdr:cNvPr>
        <xdr:cNvSpPr txBox="1"/>
      </xdr:nvSpPr>
      <xdr:spPr>
        <a:xfrm>
          <a:off x="16357600" y="5587365"/>
          <a:ext cx="340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a:t>
          </a:r>
          <a:endParaRPr kumimoji="1" lang="ja-JP" altLang="en-US" sz="1000" b="1">
            <a:latin typeface="ＭＳ Ｐゴシック"/>
            <a:ea typeface="ＭＳ Ｐゴシック"/>
          </a:endParaRPr>
        </a:p>
      </xdr:txBody>
    </xdr:sp>
    <xdr:clientData/>
  </xdr:oneCellAnchor>
  <xdr:twoCellAnchor>
    <xdr:from>
      <xdr:col>85</xdr:col>
      <xdr:colOff>38100</xdr:colOff>
      <xdr:row>33</xdr:row>
      <xdr:rowOff>154940</xdr:rowOff>
    </xdr:from>
    <xdr:to>
      <xdr:col>86</xdr:col>
      <xdr:colOff>25400</xdr:colOff>
      <xdr:row>33</xdr:row>
      <xdr:rowOff>154940</xdr:rowOff>
    </xdr:to>
    <xdr:cxnSp macro="">
      <xdr:nvCxnSpPr>
        <xdr:cNvPr id="427" name="直線コネクタ 426">
          <a:extLst>
            <a:ext uri="{FF2B5EF4-FFF2-40B4-BE49-F238E27FC236}">
              <a16:creationId xmlns:a16="http://schemas.microsoft.com/office/drawing/2014/main" id="{4BD12F75-513C-4FBD-91E9-36B0371303A0}"/>
            </a:ext>
          </a:extLst>
        </xdr:cNvPr>
        <xdr:cNvCxnSpPr/>
      </xdr:nvCxnSpPr>
      <xdr:spPr>
        <a:xfrm>
          <a:off x="16230600" y="5812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52705</xdr:rowOff>
    </xdr:from>
    <xdr:ext cx="405130" cy="257810"/>
    <xdr:sp macro="" textlink="">
      <xdr:nvSpPr>
        <xdr:cNvPr id="428" name="【認定こども園・幼稚園・保育所】&#10;有形固定資産減価償却率平均値テキスト">
          <a:extLst>
            <a:ext uri="{FF2B5EF4-FFF2-40B4-BE49-F238E27FC236}">
              <a16:creationId xmlns:a16="http://schemas.microsoft.com/office/drawing/2014/main" id="{531F3A84-6010-4D41-A103-C1490ADB3A01}"/>
            </a:ext>
          </a:extLst>
        </xdr:cNvPr>
        <xdr:cNvSpPr txBox="1"/>
      </xdr:nvSpPr>
      <xdr:spPr>
        <a:xfrm>
          <a:off x="16357600" y="6567805"/>
          <a:ext cx="4051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74930</xdr:rowOff>
    </xdr:from>
    <xdr:to>
      <xdr:col>85</xdr:col>
      <xdr:colOff>177800</xdr:colOff>
      <xdr:row>39</xdr:row>
      <xdr:rowOff>4445</xdr:rowOff>
    </xdr:to>
    <xdr:sp macro="" textlink="">
      <xdr:nvSpPr>
        <xdr:cNvPr id="429" name="フローチャート: 判断 428">
          <a:extLst>
            <a:ext uri="{FF2B5EF4-FFF2-40B4-BE49-F238E27FC236}">
              <a16:creationId xmlns:a16="http://schemas.microsoft.com/office/drawing/2014/main" id="{1158BE63-9DAA-4EEF-8025-104D17C468D0}"/>
            </a:ext>
          </a:extLst>
        </xdr:cNvPr>
        <xdr:cNvSpPr/>
      </xdr:nvSpPr>
      <xdr:spPr>
        <a:xfrm>
          <a:off x="16268700" y="65900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43180</xdr:rowOff>
    </xdr:from>
    <xdr:to>
      <xdr:col>81</xdr:col>
      <xdr:colOff>101600</xdr:colOff>
      <xdr:row>38</xdr:row>
      <xdr:rowOff>144780</xdr:rowOff>
    </xdr:to>
    <xdr:sp macro="" textlink="">
      <xdr:nvSpPr>
        <xdr:cNvPr id="430" name="フローチャート: 判断 429">
          <a:extLst>
            <a:ext uri="{FF2B5EF4-FFF2-40B4-BE49-F238E27FC236}">
              <a16:creationId xmlns:a16="http://schemas.microsoft.com/office/drawing/2014/main" id="{48EFFEA8-D246-4B97-A5A1-1543A2F53F1E}"/>
            </a:ext>
          </a:extLst>
        </xdr:cNvPr>
        <xdr:cNvSpPr/>
      </xdr:nvSpPr>
      <xdr:spPr>
        <a:xfrm>
          <a:off x="154305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63500</xdr:rowOff>
    </xdr:from>
    <xdr:to>
      <xdr:col>76</xdr:col>
      <xdr:colOff>165100</xdr:colOff>
      <xdr:row>38</xdr:row>
      <xdr:rowOff>164465</xdr:rowOff>
    </xdr:to>
    <xdr:sp macro="" textlink="">
      <xdr:nvSpPr>
        <xdr:cNvPr id="431" name="フローチャート: 判断 430">
          <a:extLst>
            <a:ext uri="{FF2B5EF4-FFF2-40B4-BE49-F238E27FC236}">
              <a16:creationId xmlns:a16="http://schemas.microsoft.com/office/drawing/2014/main" id="{DB64DAB3-9648-4871-AA2F-C4918D468C82}"/>
            </a:ext>
          </a:extLst>
        </xdr:cNvPr>
        <xdr:cNvSpPr/>
      </xdr:nvSpPr>
      <xdr:spPr>
        <a:xfrm>
          <a:off x="14541500" y="65786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54610</xdr:rowOff>
    </xdr:from>
    <xdr:to>
      <xdr:col>72</xdr:col>
      <xdr:colOff>38100</xdr:colOff>
      <xdr:row>38</xdr:row>
      <xdr:rowOff>156210</xdr:rowOff>
    </xdr:to>
    <xdr:sp macro="" textlink="">
      <xdr:nvSpPr>
        <xdr:cNvPr id="432" name="フローチャート: 判断 431">
          <a:extLst>
            <a:ext uri="{FF2B5EF4-FFF2-40B4-BE49-F238E27FC236}">
              <a16:creationId xmlns:a16="http://schemas.microsoft.com/office/drawing/2014/main" id="{324C710F-8E39-4458-A7C6-C5AB3A2E9ECE}"/>
            </a:ext>
          </a:extLst>
        </xdr:cNvPr>
        <xdr:cNvSpPr/>
      </xdr:nvSpPr>
      <xdr:spPr>
        <a:xfrm>
          <a:off x="13652500" y="656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10795</xdr:rowOff>
    </xdr:from>
    <xdr:to>
      <xdr:col>67</xdr:col>
      <xdr:colOff>101600</xdr:colOff>
      <xdr:row>38</xdr:row>
      <xdr:rowOff>112395</xdr:rowOff>
    </xdr:to>
    <xdr:sp macro="" textlink="">
      <xdr:nvSpPr>
        <xdr:cNvPr id="433" name="フローチャート: 判断 432">
          <a:extLst>
            <a:ext uri="{FF2B5EF4-FFF2-40B4-BE49-F238E27FC236}">
              <a16:creationId xmlns:a16="http://schemas.microsoft.com/office/drawing/2014/main" id="{F64E45F5-D691-47C9-BE1C-2CBD62A5C237}"/>
            </a:ext>
          </a:extLst>
        </xdr:cNvPr>
        <xdr:cNvSpPr/>
      </xdr:nvSpPr>
      <xdr:spPr>
        <a:xfrm>
          <a:off x="12763500" y="6525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73660</xdr:rowOff>
    </xdr:from>
    <xdr:ext cx="762000" cy="259080"/>
    <xdr:sp macro="" textlink="">
      <xdr:nvSpPr>
        <xdr:cNvPr id="434" name="テキスト ボックス 433">
          <a:extLst>
            <a:ext uri="{FF2B5EF4-FFF2-40B4-BE49-F238E27FC236}">
              <a16:creationId xmlns:a16="http://schemas.microsoft.com/office/drawing/2014/main" id="{7F02F375-8696-4F7E-B326-42AFEA4A560C}"/>
            </a:ext>
          </a:extLst>
        </xdr:cNvPr>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44</xdr:row>
      <xdr:rowOff>73660</xdr:rowOff>
    </xdr:from>
    <xdr:ext cx="762000" cy="259080"/>
    <xdr:sp macro="" textlink="">
      <xdr:nvSpPr>
        <xdr:cNvPr id="435" name="テキスト ボックス 434">
          <a:extLst>
            <a:ext uri="{FF2B5EF4-FFF2-40B4-BE49-F238E27FC236}">
              <a16:creationId xmlns:a16="http://schemas.microsoft.com/office/drawing/2014/main" id="{0BE756F7-4CB6-4595-8D92-9E5DD475638F}"/>
            </a:ext>
          </a:extLst>
        </xdr:cNvPr>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44</xdr:row>
      <xdr:rowOff>73660</xdr:rowOff>
    </xdr:from>
    <xdr:ext cx="762000" cy="259080"/>
    <xdr:sp macro="" textlink="">
      <xdr:nvSpPr>
        <xdr:cNvPr id="436" name="テキスト ボックス 435">
          <a:extLst>
            <a:ext uri="{FF2B5EF4-FFF2-40B4-BE49-F238E27FC236}">
              <a16:creationId xmlns:a16="http://schemas.microsoft.com/office/drawing/2014/main" id="{5944E476-EB72-4F21-9068-3867D718E6F7}"/>
            </a:ext>
          </a:extLst>
        </xdr:cNvPr>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44</xdr:row>
      <xdr:rowOff>73660</xdr:rowOff>
    </xdr:from>
    <xdr:ext cx="762000" cy="259080"/>
    <xdr:sp macro="" textlink="">
      <xdr:nvSpPr>
        <xdr:cNvPr id="437" name="テキスト ボックス 436">
          <a:extLst>
            <a:ext uri="{FF2B5EF4-FFF2-40B4-BE49-F238E27FC236}">
              <a16:creationId xmlns:a16="http://schemas.microsoft.com/office/drawing/2014/main" id="{2D91195F-F865-4799-87DF-88E00094F426}"/>
            </a:ext>
          </a:extLst>
        </xdr:cNvPr>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44</xdr:row>
      <xdr:rowOff>73660</xdr:rowOff>
    </xdr:from>
    <xdr:ext cx="762000" cy="259080"/>
    <xdr:sp macro="" textlink="">
      <xdr:nvSpPr>
        <xdr:cNvPr id="438" name="テキスト ボックス 437">
          <a:extLst>
            <a:ext uri="{FF2B5EF4-FFF2-40B4-BE49-F238E27FC236}">
              <a16:creationId xmlns:a16="http://schemas.microsoft.com/office/drawing/2014/main" id="{F0FCA864-54C9-456B-AD74-4E7364E31931}"/>
            </a:ext>
          </a:extLst>
        </xdr:cNvPr>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36</xdr:row>
      <xdr:rowOff>90805</xdr:rowOff>
    </xdr:from>
    <xdr:to>
      <xdr:col>85</xdr:col>
      <xdr:colOff>177800</xdr:colOff>
      <xdr:row>37</xdr:row>
      <xdr:rowOff>20955</xdr:rowOff>
    </xdr:to>
    <xdr:sp macro="" textlink="">
      <xdr:nvSpPr>
        <xdr:cNvPr id="439" name="楕円 438">
          <a:extLst>
            <a:ext uri="{FF2B5EF4-FFF2-40B4-BE49-F238E27FC236}">
              <a16:creationId xmlns:a16="http://schemas.microsoft.com/office/drawing/2014/main" id="{9BD439CA-D21C-4928-8736-F73058F6FEB5}"/>
            </a:ext>
          </a:extLst>
        </xdr:cNvPr>
        <xdr:cNvSpPr/>
      </xdr:nvSpPr>
      <xdr:spPr>
        <a:xfrm>
          <a:off x="16268700" y="6263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113665</xdr:rowOff>
    </xdr:from>
    <xdr:ext cx="405130" cy="258445"/>
    <xdr:sp macro="" textlink="">
      <xdr:nvSpPr>
        <xdr:cNvPr id="440" name="【認定こども園・幼稚園・保育所】&#10;有形固定資産減価償却率該当値テキスト">
          <a:extLst>
            <a:ext uri="{FF2B5EF4-FFF2-40B4-BE49-F238E27FC236}">
              <a16:creationId xmlns:a16="http://schemas.microsoft.com/office/drawing/2014/main" id="{6FEC4329-60AB-4180-9241-00BFA62C78CA}"/>
            </a:ext>
          </a:extLst>
        </xdr:cNvPr>
        <xdr:cNvSpPr txBox="1"/>
      </xdr:nvSpPr>
      <xdr:spPr>
        <a:xfrm>
          <a:off x="16357600" y="611441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40.0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36</xdr:row>
      <xdr:rowOff>50165</xdr:rowOff>
    </xdr:from>
    <xdr:to>
      <xdr:col>81</xdr:col>
      <xdr:colOff>101600</xdr:colOff>
      <xdr:row>36</xdr:row>
      <xdr:rowOff>151765</xdr:rowOff>
    </xdr:to>
    <xdr:sp macro="" textlink="">
      <xdr:nvSpPr>
        <xdr:cNvPr id="441" name="楕円 440">
          <a:extLst>
            <a:ext uri="{FF2B5EF4-FFF2-40B4-BE49-F238E27FC236}">
              <a16:creationId xmlns:a16="http://schemas.microsoft.com/office/drawing/2014/main" id="{688FA745-B698-4F8F-9414-4628F888376B}"/>
            </a:ext>
          </a:extLst>
        </xdr:cNvPr>
        <xdr:cNvSpPr/>
      </xdr:nvSpPr>
      <xdr:spPr>
        <a:xfrm>
          <a:off x="15430500" y="622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100965</xdr:rowOff>
    </xdr:from>
    <xdr:to>
      <xdr:col>85</xdr:col>
      <xdr:colOff>127000</xdr:colOff>
      <xdr:row>36</xdr:row>
      <xdr:rowOff>141605</xdr:rowOff>
    </xdr:to>
    <xdr:cxnSp macro="">
      <xdr:nvCxnSpPr>
        <xdr:cNvPr id="442" name="直線コネクタ 441">
          <a:extLst>
            <a:ext uri="{FF2B5EF4-FFF2-40B4-BE49-F238E27FC236}">
              <a16:creationId xmlns:a16="http://schemas.microsoft.com/office/drawing/2014/main" id="{87FF0627-0DB0-434B-958D-7909B0175BDF}"/>
            </a:ext>
          </a:extLst>
        </xdr:cNvPr>
        <xdr:cNvCxnSpPr/>
      </xdr:nvCxnSpPr>
      <xdr:spPr>
        <a:xfrm>
          <a:off x="15481300" y="6273165"/>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10795</xdr:rowOff>
    </xdr:from>
    <xdr:to>
      <xdr:col>76</xdr:col>
      <xdr:colOff>165100</xdr:colOff>
      <xdr:row>36</xdr:row>
      <xdr:rowOff>112395</xdr:rowOff>
    </xdr:to>
    <xdr:sp macro="" textlink="">
      <xdr:nvSpPr>
        <xdr:cNvPr id="443" name="楕円 442">
          <a:extLst>
            <a:ext uri="{FF2B5EF4-FFF2-40B4-BE49-F238E27FC236}">
              <a16:creationId xmlns:a16="http://schemas.microsoft.com/office/drawing/2014/main" id="{3BA46DBE-CD1E-4563-A6F0-60211B0E356A}"/>
            </a:ext>
          </a:extLst>
        </xdr:cNvPr>
        <xdr:cNvSpPr/>
      </xdr:nvSpPr>
      <xdr:spPr>
        <a:xfrm>
          <a:off x="14541500" y="6182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61595</xdr:rowOff>
    </xdr:from>
    <xdr:to>
      <xdr:col>81</xdr:col>
      <xdr:colOff>50800</xdr:colOff>
      <xdr:row>36</xdr:row>
      <xdr:rowOff>100965</xdr:rowOff>
    </xdr:to>
    <xdr:cxnSp macro="">
      <xdr:nvCxnSpPr>
        <xdr:cNvPr id="444" name="直線コネクタ 443">
          <a:extLst>
            <a:ext uri="{FF2B5EF4-FFF2-40B4-BE49-F238E27FC236}">
              <a16:creationId xmlns:a16="http://schemas.microsoft.com/office/drawing/2014/main" id="{F25C93E1-A8ED-4C72-9620-A4360D712AE0}"/>
            </a:ext>
          </a:extLst>
        </xdr:cNvPr>
        <xdr:cNvCxnSpPr/>
      </xdr:nvCxnSpPr>
      <xdr:spPr>
        <a:xfrm>
          <a:off x="14592300" y="6233795"/>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141605</xdr:rowOff>
    </xdr:from>
    <xdr:to>
      <xdr:col>72</xdr:col>
      <xdr:colOff>38100</xdr:colOff>
      <xdr:row>36</xdr:row>
      <xdr:rowOff>71755</xdr:rowOff>
    </xdr:to>
    <xdr:sp macro="" textlink="">
      <xdr:nvSpPr>
        <xdr:cNvPr id="445" name="楕円 444">
          <a:extLst>
            <a:ext uri="{FF2B5EF4-FFF2-40B4-BE49-F238E27FC236}">
              <a16:creationId xmlns:a16="http://schemas.microsoft.com/office/drawing/2014/main" id="{2241F46C-8EA3-4DD9-9AFC-569D015FD0D7}"/>
            </a:ext>
          </a:extLst>
        </xdr:cNvPr>
        <xdr:cNvSpPr/>
      </xdr:nvSpPr>
      <xdr:spPr>
        <a:xfrm>
          <a:off x="13652500" y="614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20955</xdr:rowOff>
    </xdr:from>
    <xdr:to>
      <xdr:col>76</xdr:col>
      <xdr:colOff>114300</xdr:colOff>
      <xdr:row>36</xdr:row>
      <xdr:rowOff>61595</xdr:rowOff>
    </xdr:to>
    <xdr:cxnSp macro="">
      <xdr:nvCxnSpPr>
        <xdr:cNvPr id="446" name="直線コネクタ 445">
          <a:extLst>
            <a:ext uri="{FF2B5EF4-FFF2-40B4-BE49-F238E27FC236}">
              <a16:creationId xmlns:a16="http://schemas.microsoft.com/office/drawing/2014/main" id="{029A6035-B5E2-4DA0-8869-AF9D529286B3}"/>
            </a:ext>
          </a:extLst>
        </xdr:cNvPr>
        <xdr:cNvCxnSpPr/>
      </xdr:nvCxnSpPr>
      <xdr:spPr>
        <a:xfrm>
          <a:off x="13703300" y="6193155"/>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100330</xdr:rowOff>
    </xdr:from>
    <xdr:to>
      <xdr:col>67</xdr:col>
      <xdr:colOff>101600</xdr:colOff>
      <xdr:row>36</xdr:row>
      <xdr:rowOff>30480</xdr:rowOff>
    </xdr:to>
    <xdr:sp macro="" textlink="">
      <xdr:nvSpPr>
        <xdr:cNvPr id="447" name="楕円 446">
          <a:extLst>
            <a:ext uri="{FF2B5EF4-FFF2-40B4-BE49-F238E27FC236}">
              <a16:creationId xmlns:a16="http://schemas.microsoft.com/office/drawing/2014/main" id="{AB3B3B9A-2D0B-4C10-B056-D5C083846722}"/>
            </a:ext>
          </a:extLst>
        </xdr:cNvPr>
        <xdr:cNvSpPr/>
      </xdr:nvSpPr>
      <xdr:spPr>
        <a:xfrm>
          <a:off x="12763500" y="6101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151130</xdr:rowOff>
    </xdr:from>
    <xdr:to>
      <xdr:col>71</xdr:col>
      <xdr:colOff>177800</xdr:colOff>
      <xdr:row>36</xdr:row>
      <xdr:rowOff>20955</xdr:rowOff>
    </xdr:to>
    <xdr:cxnSp macro="">
      <xdr:nvCxnSpPr>
        <xdr:cNvPr id="448" name="直線コネクタ 447">
          <a:extLst>
            <a:ext uri="{FF2B5EF4-FFF2-40B4-BE49-F238E27FC236}">
              <a16:creationId xmlns:a16="http://schemas.microsoft.com/office/drawing/2014/main" id="{0A782EF5-654C-41CC-996E-1E41C634DAD4}"/>
            </a:ext>
          </a:extLst>
        </xdr:cNvPr>
        <xdr:cNvCxnSpPr/>
      </xdr:nvCxnSpPr>
      <xdr:spPr>
        <a:xfrm>
          <a:off x="12814300" y="615188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38</xdr:row>
      <xdr:rowOff>135890</xdr:rowOff>
    </xdr:from>
    <xdr:ext cx="405130" cy="259080"/>
    <xdr:sp macro="" textlink="">
      <xdr:nvSpPr>
        <xdr:cNvPr id="449" name="n_1aveValue【認定こども園・幼稚園・保育所】&#10;有形固定資産減価償却率">
          <a:extLst>
            <a:ext uri="{FF2B5EF4-FFF2-40B4-BE49-F238E27FC236}">
              <a16:creationId xmlns:a16="http://schemas.microsoft.com/office/drawing/2014/main" id="{8E2BC89E-FCF3-402F-BFEE-C2668A6C8CC4}"/>
            </a:ext>
          </a:extLst>
        </xdr:cNvPr>
        <xdr:cNvSpPr txBox="1"/>
      </xdr:nvSpPr>
      <xdr:spPr>
        <a:xfrm>
          <a:off x="15266035" y="66509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58.1</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38</xdr:row>
      <xdr:rowOff>155575</xdr:rowOff>
    </xdr:from>
    <xdr:ext cx="403860" cy="257810"/>
    <xdr:sp macro="" textlink="">
      <xdr:nvSpPr>
        <xdr:cNvPr id="450" name="n_2aveValue【認定こども園・幼稚園・保育所】&#10;有形固定資産減価償却率">
          <a:extLst>
            <a:ext uri="{FF2B5EF4-FFF2-40B4-BE49-F238E27FC236}">
              <a16:creationId xmlns:a16="http://schemas.microsoft.com/office/drawing/2014/main" id="{AF2153E6-BFA7-4BD3-A3B7-F2B453446BCA}"/>
            </a:ext>
          </a:extLst>
        </xdr:cNvPr>
        <xdr:cNvSpPr txBox="1"/>
      </xdr:nvSpPr>
      <xdr:spPr>
        <a:xfrm>
          <a:off x="14389735" y="667067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59.3</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38</xdr:row>
      <xdr:rowOff>147320</xdr:rowOff>
    </xdr:from>
    <xdr:ext cx="403860" cy="259080"/>
    <xdr:sp macro="" textlink="">
      <xdr:nvSpPr>
        <xdr:cNvPr id="451" name="n_3aveValue【認定こども園・幼稚園・保育所】&#10;有形固定資産減価償却率">
          <a:extLst>
            <a:ext uri="{FF2B5EF4-FFF2-40B4-BE49-F238E27FC236}">
              <a16:creationId xmlns:a16="http://schemas.microsoft.com/office/drawing/2014/main" id="{69C040C0-8680-410D-8680-BCB328D19496}"/>
            </a:ext>
          </a:extLst>
        </xdr:cNvPr>
        <xdr:cNvSpPr txBox="1"/>
      </xdr:nvSpPr>
      <xdr:spPr>
        <a:xfrm>
          <a:off x="13500735" y="66624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58.8</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38</xdr:row>
      <xdr:rowOff>103505</xdr:rowOff>
    </xdr:from>
    <xdr:ext cx="403860" cy="259080"/>
    <xdr:sp macro="" textlink="">
      <xdr:nvSpPr>
        <xdr:cNvPr id="452" name="n_4aveValue【認定こども園・幼稚園・保育所】&#10;有形固定資産減価償却率">
          <a:extLst>
            <a:ext uri="{FF2B5EF4-FFF2-40B4-BE49-F238E27FC236}">
              <a16:creationId xmlns:a16="http://schemas.microsoft.com/office/drawing/2014/main" id="{3A807823-E185-41F6-87E9-85434C798902}"/>
            </a:ext>
          </a:extLst>
        </xdr:cNvPr>
        <xdr:cNvSpPr txBox="1"/>
      </xdr:nvSpPr>
      <xdr:spPr>
        <a:xfrm>
          <a:off x="12611735" y="661860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34</xdr:row>
      <xdr:rowOff>168275</xdr:rowOff>
    </xdr:from>
    <xdr:ext cx="405130" cy="257810"/>
    <xdr:sp macro="" textlink="">
      <xdr:nvSpPr>
        <xdr:cNvPr id="453" name="n_1mainValue【認定こども園・幼稚園・保育所】&#10;有形固定資産減価償却率">
          <a:extLst>
            <a:ext uri="{FF2B5EF4-FFF2-40B4-BE49-F238E27FC236}">
              <a16:creationId xmlns:a16="http://schemas.microsoft.com/office/drawing/2014/main" id="{EC41EE94-CDD2-4E20-A621-D25770011E45}"/>
            </a:ext>
          </a:extLst>
        </xdr:cNvPr>
        <xdr:cNvSpPr txBox="1"/>
      </xdr:nvSpPr>
      <xdr:spPr>
        <a:xfrm>
          <a:off x="15266035" y="599757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37.5</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34</xdr:row>
      <xdr:rowOff>128905</xdr:rowOff>
    </xdr:from>
    <xdr:ext cx="403860" cy="259080"/>
    <xdr:sp macro="" textlink="">
      <xdr:nvSpPr>
        <xdr:cNvPr id="454" name="n_2mainValue【認定こども園・幼稚園・保育所】&#10;有形固定資産減価償却率">
          <a:extLst>
            <a:ext uri="{FF2B5EF4-FFF2-40B4-BE49-F238E27FC236}">
              <a16:creationId xmlns:a16="http://schemas.microsoft.com/office/drawing/2014/main" id="{D64CC22D-DC3F-4990-99EC-0FF7E9E3965D}"/>
            </a:ext>
          </a:extLst>
        </xdr:cNvPr>
        <xdr:cNvSpPr txBox="1"/>
      </xdr:nvSpPr>
      <xdr:spPr>
        <a:xfrm>
          <a:off x="14389735" y="595820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35.1</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34</xdr:row>
      <xdr:rowOff>88265</xdr:rowOff>
    </xdr:from>
    <xdr:ext cx="403860" cy="257810"/>
    <xdr:sp macro="" textlink="">
      <xdr:nvSpPr>
        <xdr:cNvPr id="455" name="n_3mainValue【認定こども園・幼稚園・保育所】&#10;有形固定資産減価償却率">
          <a:extLst>
            <a:ext uri="{FF2B5EF4-FFF2-40B4-BE49-F238E27FC236}">
              <a16:creationId xmlns:a16="http://schemas.microsoft.com/office/drawing/2014/main" id="{5F76AD43-36C0-4B84-8DE3-A7DA2377EA62}"/>
            </a:ext>
          </a:extLst>
        </xdr:cNvPr>
        <xdr:cNvSpPr txBox="1"/>
      </xdr:nvSpPr>
      <xdr:spPr>
        <a:xfrm>
          <a:off x="13500735" y="591756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32.6</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34</xdr:row>
      <xdr:rowOff>46990</xdr:rowOff>
    </xdr:from>
    <xdr:ext cx="403860" cy="259080"/>
    <xdr:sp macro="" textlink="">
      <xdr:nvSpPr>
        <xdr:cNvPr id="456" name="n_4mainValue【認定こども園・幼稚園・保育所】&#10;有形固定資産減価償却率">
          <a:extLst>
            <a:ext uri="{FF2B5EF4-FFF2-40B4-BE49-F238E27FC236}">
              <a16:creationId xmlns:a16="http://schemas.microsoft.com/office/drawing/2014/main" id="{26A01AE6-4564-4560-8E33-CFFB0A52FE6C}"/>
            </a:ext>
          </a:extLst>
        </xdr:cNvPr>
        <xdr:cNvSpPr txBox="1"/>
      </xdr:nvSpPr>
      <xdr:spPr>
        <a:xfrm>
          <a:off x="12611735" y="587629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30.1</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7" name="正方形/長方形 456">
          <a:extLst>
            <a:ext uri="{FF2B5EF4-FFF2-40B4-BE49-F238E27FC236}">
              <a16:creationId xmlns:a16="http://schemas.microsoft.com/office/drawing/2014/main" id="{6E3B7AEE-3A89-469E-B3EF-9277B06424E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8" name="正方形/長方形 457">
          <a:extLst>
            <a:ext uri="{FF2B5EF4-FFF2-40B4-BE49-F238E27FC236}">
              <a16:creationId xmlns:a16="http://schemas.microsoft.com/office/drawing/2014/main" id="{F8514F6B-4CB5-4EBB-8A4B-94938AF5F5B5}"/>
            </a:ext>
          </a:extLst>
        </xdr:cNvPr>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9" name="正方形/長方形 458">
          <a:extLst>
            <a:ext uri="{FF2B5EF4-FFF2-40B4-BE49-F238E27FC236}">
              <a16:creationId xmlns:a16="http://schemas.microsoft.com/office/drawing/2014/main" id="{7C64778A-73DA-4F0C-B83D-ACCA9CFDB0CA}"/>
            </a:ext>
          </a:extLst>
        </xdr:cNvPr>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0" name="正方形/長方形 459">
          <a:extLst>
            <a:ext uri="{FF2B5EF4-FFF2-40B4-BE49-F238E27FC236}">
              <a16:creationId xmlns:a16="http://schemas.microsoft.com/office/drawing/2014/main" id="{691DE5B6-738C-4D93-ABF4-0DE325DD71B1}"/>
            </a:ext>
          </a:extLst>
        </xdr:cNvPr>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1" name="正方形/長方形 460">
          <a:extLst>
            <a:ext uri="{FF2B5EF4-FFF2-40B4-BE49-F238E27FC236}">
              <a16:creationId xmlns:a16="http://schemas.microsoft.com/office/drawing/2014/main" id="{3291A365-01B6-4BAD-A317-07C61548DA69}"/>
            </a:ext>
          </a:extLst>
        </xdr:cNvPr>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2" name="正方形/長方形 461">
          <a:extLst>
            <a:ext uri="{FF2B5EF4-FFF2-40B4-BE49-F238E27FC236}">
              <a16:creationId xmlns:a16="http://schemas.microsoft.com/office/drawing/2014/main" id="{33CAED19-3A2A-4942-A324-F679124ABE4C}"/>
            </a:ext>
          </a:extLst>
        </xdr:cNvPr>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3" name="正方形/長方形 462">
          <a:extLst>
            <a:ext uri="{FF2B5EF4-FFF2-40B4-BE49-F238E27FC236}">
              <a16:creationId xmlns:a16="http://schemas.microsoft.com/office/drawing/2014/main" id="{9CC923AB-E2A9-46DC-A2A3-4173EC1BB570}"/>
            </a:ext>
          </a:extLst>
        </xdr:cNvPr>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0.223</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4" name="正方形/長方形 463">
          <a:extLst>
            <a:ext uri="{FF2B5EF4-FFF2-40B4-BE49-F238E27FC236}">
              <a16:creationId xmlns:a16="http://schemas.microsoft.com/office/drawing/2014/main" id="{5BCDC320-0D2C-4F3D-B05F-D8339698FAE2}"/>
            </a:ext>
          </a:extLst>
        </xdr:cNvPr>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8615" cy="225425"/>
    <xdr:sp macro="" textlink="">
      <xdr:nvSpPr>
        <xdr:cNvPr id="465" name="テキスト ボックス 464">
          <a:extLst>
            <a:ext uri="{FF2B5EF4-FFF2-40B4-BE49-F238E27FC236}">
              <a16:creationId xmlns:a16="http://schemas.microsoft.com/office/drawing/2014/main" id="{3611A5FC-85CF-4BA8-AAB3-48E4E3A4F7C1}"/>
            </a:ext>
          </a:extLst>
        </xdr:cNvPr>
        <xdr:cNvSpPr txBox="1"/>
      </xdr:nvSpPr>
      <xdr:spPr>
        <a:xfrm>
          <a:off x="18249900" y="514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6" name="直線コネクタ 465">
          <a:extLst>
            <a:ext uri="{FF2B5EF4-FFF2-40B4-BE49-F238E27FC236}">
              <a16:creationId xmlns:a16="http://schemas.microsoft.com/office/drawing/2014/main" id="{ADB8DBC8-FEA6-45E7-A707-0394D2A91995}"/>
            </a:ext>
          </a:extLst>
        </xdr:cNvPr>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92710</xdr:rowOff>
    </xdr:from>
    <xdr:to>
      <xdr:col>120</xdr:col>
      <xdr:colOff>114300</xdr:colOff>
      <xdr:row>42</xdr:row>
      <xdr:rowOff>92710</xdr:rowOff>
    </xdr:to>
    <xdr:cxnSp macro="">
      <xdr:nvCxnSpPr>
        <xdr:cNvPr id="467" name="直線コネクタ 466">
          <a:extLst>
            <a:ext uri="{FF2B5EF4-FFF2-40B4-BE49-F238E27FC236}">
              <a16:creationId xmlns:a16="http://schemas.microsoft.com/office/drawing/2014/main" id="{B47E0CE3-E2ED-4FB1-A95D-C65A55AB3365}"/>
            </a:ext>
          </a:extLst>
        </xdr:cNvPr>
        <xdr:cNvCxnSpPr/>
      </xdr:nvCxnSpPr>
      <xdr:spPr>
        <a:xfrm>
          <a:off x="18288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41</xdr:row>
      <xdr:rowOff>121920</xdr:rowOff>
    </xdr:from>
    <xdr:ext cx="466090" cy="257810"/>
    <xdr:sp macro="" textlink="">
      <xdr:nvSpPr>
        <xdr:cNvPr id="468" name="テキスト ボックス 467">
          <a:extLst>
            <a:ext uri="{FF2B5EF4-FFF2-40B4-BE49-F238E27FC236}">
              <a16:creationId xmlns:a16="http://schemas.microsoft.com/office/drawing/2014/main" id="{65412F2B-5268-414B-A320-7FD1D1B6D9F4}"/>
            </a:ext>
          </a:extLst>
        </xdr:cNvPr>
        <xdr:cNvSpPr txBox="1"/>
      </xdr:nvSpPr>
      <xdr:spPr>
        <a:xfrm>
          <a:off x="17820640" y="715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40</xdr:row>
      <xdr:rowOff>109220</xdr:rowOff>
    </xdr:from>
    <xdr:to>
      <xdr:col>120</xdr:col>
      <xdr:colOff>114300</xdr:colOff>
      <xdr:row>40</xdr:row>
      <xdr:rowOff>109220</xdr:rowOff>
    </xdr:to>
    <xdr:cxnSp macro="">
      <xdr:nvCxnSpPr>
        <xdr:cNvPr id="469" name="直線コネクタ 468">
          <a:extLst>
            <a:ext uri="{FF2B5EF4-FFF2-40B4-BE49-F238E27FC236}">
              <a16:creationId xmlns:a16="http://schemas.microsoft.com/office/drawing/2014/main" id="{26686FAB-C755-48DC-B748-DC0AF0A343F0}"/>
            </a:ext>
          </a:extLst>
        </xdr:cNvPr>
        <xdr:cNvCxnSpPr/>
      </xdr:nvCxnSpPr>
      <xdr:spPr>
        <a:xfrm>
          <a:off x="18288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39</xdr:row>
      <xdr:rowOff>137795</xdr:rowOff>
    </xdr:from>
    <xdr:ext cx="466090" cy="259080"/>
    <xdr:sp macro="" textlink="">
      <xdr:nvSpPr>
        <xdr:cNvPr id="470" name="テキスト ボックス 469">
          <a:extLst>
            <a:ext uri="{FF2B5EF4-FFF2-40B4-BE49-F238E27FC236}">
              <a16:creationId xmlns:a16="http://schemas.microsoft.com/office/drawing/2014/main" id="{29B6D6BA-82BA-4D94-9C09-ACAB43CC4087}"/>
            </a:ext>
          </a:extLst>
        </xdr:cNvPr>
        <xdr:cNvSpPr txBox="1"/>
      </xdr:nvSpPr>
      <xdr:spPr>
        <a:xfrm>
          <a:off x="17820640" y="682434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96</xdr:col>
      <xdr:colOff>0</xdr:colOff>
      <xdr:row>38</xdr:row>
      <xdr:rowOff>125095</xdr:rowOff>
    </xdr:from>
    <xdr:to>
      <xdr:col>120</xdr:col>
      <xdr:colOff>114300</xdr:colOff>
      <xdr:row>38</xdr:row>
      <xdr:rowOff>125095</xdr:rowOff>
    </xdr:to>
    <xdr:cxnSp macro="">
      <xdr:nvCxnSpPr>
        <xdr:cNvPr id="471" name="直線コネクタ 470">
          <a:extLst>
            <a:ext uri="{FF2B5EF4-FFF2-40B4-BE49-F238E27FC236}">
              <a16:creationId xmlns:a16="http://schemas.microsoft.com/office/drawing/2014/main" id="{FC879E6A-4078-4F5C-B497-296F495E50CB}"/>
            </a:ext>
          </a:extLst>
        </xdr:cNvPr>
        <xdr:cNvCxnSpPr/>
      </xdr:nvCxnSpPr>
      <xdr:spPr>
        <a:xfrm>
          <a:off x="18288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37</xdr:row>
      <xdr:rowOff>154940</xdr:rowOff>
    </xdr:from>
    <xdr:ext cx="466090" cy="257810"/>
    <xdr:sp macro="" textlink="">
      <xdr:nvSpPr>
        <xdr:cNvPr id="472" name="テキスト ボックス 471">
          <a:extLst>
            <a:ext uri="{FF2B5EF4-FFF2-40B4-BE49-F238E27FC236}">
              <a16:creationId xmlns:a16="http://schemas.microsoft.com/office/drawing/2014/main" id="{A5C56829-C522-472D-8994-DBBD51AF57F7}"/>
            </a:ext>
          </a:extLst>
        </xdr:cNvPr>
        <xdr:cNvSpPr txBox="1"/>
      </xdr:nvSpPr>
      <xdr:spPr>
        <a:xfrm>
          <a:off x="17820640" y="649859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36</xdr:row>
      <xdr:rowOff>141605</xdr:rowOff>
    </xdr:from>
    <xdr:to>
      <xdr:col>120</xdr:col>
      <xdr:colOff>114300</xdr:colOff>
      <xdr:row>36</xdr:row>
      <xdr:rowOff>141605</xdr:rowOff>
    </xdr:to>
    <xdr:cxnSp macro="">
      <xdr:nvCxnSpPr>
        <xdr:cNvPr id="473" name="直線コネクタ 472">
          <a:extLst>
            <a:ext uri="{FF2B5EF4-FFF2-40B4-BE49-F238E27FC236}">
              <a16:creationId xmlns:a16="http://schemas.microsoft.com/office/drawing/2014/main" id="{0B86C537-3240-4E49-BE0C-EF1ECCD5ED22}"/>
            </a:ext>
          </a:extLst>
        </xdr:cNvPr>
        <xdr:cNvCxnSpPr/>
      </xdr:nvCxnSpPr>
      <xdr:spPr>
        <a:xfrm>
          <a:off x="18288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35</xdr:row>
      <xdr:rowOff>170815</xdr:rowOff>
    </xdr:from>
    <xdr:ext cx="466090" cy="258445"/>
    <xdr:sp macro="" textlink="">
      <xdr:nvSpPr>
        <xdr:cNvPr id="474" name="テキスト ボックス 473">
          <a:extLst>
            <a:ext uri="{FF2B5EF4-FFF2-40B4-BE49-F238E27FC236}">
              <a16:creationId xmlns:a16="http://schemas.microsoft.com/office/drawing/2014/main" id="{91731DFD-8778-4F45-96D0-450B0DD9B0A5}"/>
            </a:ext>
          </a:extLst>
        </xdr:cNvPr>
        <xdr:cNvSpPr txBox="1"/>
      </xdr:nvSpPr>
      <xdr:spPr>
        <a:xfrm>
          <a:off x="17820640" y="617156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96</xdr:col>
      <xdr:colOff>0</xdr:colOff>
      <xdr:row>34</xdr:row>
      <xdr:rowOff>158115</xdr:rowOff>
    </xdr:from>
    <xdr:to>
      <xdr:col>120</xdr:col>
      <xdr:colOff>114300</xdr:colOff>
      <xdr:row>34</xdr:row>
      <xdr:rowOff>158115</xdr:rowOff>
    </xdr:to>
    <xdr:cxnSp macro="">
      <xdr:nvCxnSpPr>
        <xdr:cNvPr id="475" name="直線コネクタ 474">
          <a:extLst>
            <a:ext uri="{FF2B5EF4-FFF2-40B4-BE49-F238E27FC236}">
              <a16:creationId xmlns:a16="http://schemas.microsoft.com/office/drawing/2014/main" id="{7F8CEA03-B5DC-4916-B69F-116685DDBB5B}"/>
            </a:ext>
          </a:extLst>
        </xdr:cNvPr>
        <xdr:cNvCxnSpPr/>
      </xdr:nvCxnSpPr>
      <xdr:spPr>
        <a:xfrm>
          <a:off x="18288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34</xdr:row>
      <xdr:rowOff>15875</xdr:rowOff>
    </xdr:from>
    <xdr:ext cx="466090" cy="259080"/>
    <xdr:sp macro="" textlink="">
      <xdr:nvSpPr>
        <xdr:cNvPr id="476" name="テキスト ボックス 475">
          <a:extLst>
            <a:ext uri="{FF2B5EF4-FFF2-40B4-BE49-F238E27FC236}">
              <a16:creationId xmlns:a16="http://schemas.microsoft.com/office/drawing/2014/main" id="{654006CC-E257-4F95-A43F-FC3E69D9CCAD}"/>
            </a:ext>
          </a:extLst>
        </xdr:cNvPr>
        <xdr:cNvSpPr txBox="1"/>
      </xdr:nvSpPr>
      <xdr:spPr>
        <a:xfrm>
          <a:off x="17820640" y="584517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96</xdr:col>
      <xdr:colOff>0</xdr:colOff>
      <xdr:row>33</xdr:row>
      <xdr:rowOff>2540</xdr:rowOff>
    </xdr:from>
    <xdr:to>
      <xdr:col>120</xdr:col>
      <xdr:colOff>114300</xdr:colOff>
      <xdr:row>33</xdr:row>
      <xdr:rowOff>2540</xdr:rowOff>
    </xdr:to>
    <xdr:cxnSp macro="">
      <xdr:nvCxnSpPr>
        <xdr:cNvPr id="477" name="直線コネクタ 476">
          <a:extLst>
            <a:ext uri="{FF2B5EF4-FFF2-40B4-BE49-F238E27FC236}">
              <a16:creationId xmlns:a16="http://schemas.microsoft.com/office/drawing/2014/main" id="{B3C100E4-9B9A-49A6-9AC1-34DA50EF7622}"/>
            </a:ext>
          </a:extLst>
        </xdr:cNvPr>
        <xdr:cNvCxnSpPr/>
      </xdr:nvCxnSpPr>
      <xdr:spPr>
        <a:xfrm>
          <a:off x="18288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32</xdr:row>
      <xdr:rowOff>31750</xdr:rowOff>
    </xdr:from>
    <xdr:ext cx="466090" cy="257810"/>
    <xdr:sp macro="" textlink="">
      <xdr:nvSpPr>
        <xdr:cNvPr id="478" name="テキスト ボックス 477">
          <a:extLst>
            <a:ext uri="{FF2B5EF4-FFF2-40B4-BE49-F238E27FC236}">
              <a16:creationId xmlns:a16="http://schemas.microsoft.com/office/drawing/2014/main" id="{2AA0689C-E241-4C15-ACBF-54506A46774F}"/>
            </a:ext>
          </a:extLst>
        </xdr:cNvPr>
        <xdr:cNvSpPr txBox="1"/>
      </xdr:nvSpPr>
      <xdr:spPr>
        <a:xfrm>
          <a:off x="17820640" y="551815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9" name="直線コネクタ 478">
          <a:extLst>
            <a:ext uri="{FF2B5EF4-FFF2-40B4-BE49-F238E27FC236}">
              <a16:creationId xmlns:a16="http://schemas.microsoft.com/office/drawing/2014/main" id="{5823673D-730D-4EE7-84A0-9F416C13B65B}"/>
            </a:ext>
          </a:extLst>
        </xdr:cNvPr>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30</xdr:row>
      <xdr:rowOff>48260</xdr:rowOff>
    </xdr:from>
    <xdr:ext cx="466090" cy="259080"/>
    <xdr:sp macro="" textlink="">
      <xdr:nvSpPr>
        <xdr:cNvPr id="480" name="テキスト ボックス 479">
          <a:extLst>
            <a:ext uri="{FF2B5EF4-FFF2-40B4-BE49-F238E27FC236}">
              <a16:creationId xmlns:a16="http://schemas.microsoft.com/office/drawing/2014/main" id="{2421B177-8BCC-4C01-9483-5BA6B6611EEA}"/>
            </a:ext>
          </a:extLst>
        </xdr:cNvPr>
        <xdr:cNvSpPr txBox="1"/>
      </xdr:nvSpPr>
      <xdr:spPr>
        <a:xfrm>
          <a:off x="17820640" y="519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1" name="【認定こども園・幼稚園・保育所】&#10;一人当たり面積グラフ枠">
          <a:extLst>
            <a:ext uri="{FF2B5EF4-FFF2-40B4-BE49-F238E27FC236}">
              <a16:creationId xmlns:a16="http://schemas.microsoft.com/office/drawing/2014/main" id="{D803CF46-8BE9-4117-B3F1-45525A9908DC}"/>
            </a:ext>
          </a:extLst>
        </xdr:cNvPr>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33</xdr:row>
      <xdr:rowOff>154940</xdr:rowOff>
    </xdr:from>
    <xdr:to>
      <xdr:col>116</xdr:col>
      <xdr:colOff>62865</xdr:colOff>
      <xdr:row>41</xdr:row>
      <xdr:rowOff>168275</xdr:rowOff>
    </xdr:to>
    <xdr:cxnSp macro="">
      <xdr:nvCxnSpPr>
        <xdr:cNvPr id="482" name="直線コネクタ 481">
          <a:extLst>
            <a:ext uri="{FF2B5EF4-FFF2-40B4-BE49-F238E27FC236}">
              <a16:creationId xmlns:a16="http://schemas.microsoft.com/office/drawing/2014/main" id="{331E6C9F-45DE-44AF-A46F-16AC8C9A5612}"/>
            </a:ext>
          </a:extLst>
        </xdr:cNvPr>
        <xdr:cNvCxnSpPr/>
      </xdr:nvCxnSpPr>
      <xdr:spPr>
        <a:xfrm flipV="1">
          <a:off x="22160865" y="5812790"/>
          <a:ext cx="0" cy="1384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635</xdr:rowOff>
    </xdr:from>
    <xdr:ext cx="469900" cy="259080"/>
    <xdr:sp macro="" textlink="">
      <xdr:nvSpPr>
        <xdr:cNvPr id="483" name="【認定こども園・幼稚園・保育所】&#10;一人当たり面積最小値テキスト">
          <a:extLst>
            <a:ext uri="{FF2B5EF4-FFF2-40B4-BE49-F238E27FC236}">
              <a16:creationId xmlns:a16="http://schemas.microsoft.com/office/drawing/2014/main" id="{1E3B6CD8-DE33-4567-A0D2-F4F295B24A2C}"/>
            </a:ext>
          </a:extLst>
        </xdr:cNvPr>
        <xdr:cNvSpPr txBox="1"/>
      </xdr:nvSpPr>
      <xdr:spPr>
        <a:xfrm>
          <a:off x="22199600" y="72015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0.088</a:t>
          </a:r>
          <a:endParaRPr kumimoji="1" lang="ja-JP" altLang="en-US" sz="1000" b="1">
            <a:latin typeface="ＭＳ Ｐゴシック"/>
            <a:ea typeface="ＭＳ Ｐゴシック"/>
          </a:endParaRPr>
        </a:p>
      </xdr:txBody>
    </xdr:sp>
    <xdr:clientData/>
  </xdr:oneCellAnchor>
  <xdr:twoCellAnchor>
    <xdr:from>
      <xdr:col>115</xdr:col>
      <xdr:colOff>165100</xdr:colOff>
      <xdr:row>41</xdr:row>
      <xdr:rowOff>168275</xdr:rowOff>
    </xdr:from>
    <xdr:to>
      <xdr:col>116</xdr:col>
      <xdr:colOff>152400</xdr:colOff>
      <xdr:row>41</xdr:row>
      <xdr:rowOff>168275</xdr:rowOff>
    </xdr:to>
    <xdr:cxnSp macro="">
      <xdr:nvCxnSpPr>
        <xdr:cNvPr id="484" name="直線コネクタ 483">
          <a:extLst>
            <a:ext uri="{FF2B5EF4-FFF2-40B4-BE49-F238E27FC236}">
              <a16:creationId xmlns:a16="http://schemas.microsoft.com/office/drawing/2014/main" id="{62131C0F-F6F8-4CDA-A5F2-066CE19026BC}"/>
            </a:ext>
          </a:extLst>
        </xdr:cNvPr>
        <xdr:cNvCxnSpPr/>
      </xdr:nvCxnSpPr>
      <xdr:spPr>
        <a:xfrm>
          <a:off x="22072600" y="7197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101600</xdr:rowOff>
    </xdr:from>
    <xdr:ext cx="469900" cy="259080"/>
    <xdr:sp macro="" textlink="">
      <xdr:nvSpPr>
        <xdr:cNvPr id="485" name="【認定こども園・幼稚園・保育所】&#10;一人当たり面積最大値テキスト">
          <a:extLst>
            <a:ext uri="{FF2B5EF4-FFF2-40B4-BE49-F238E27FC236}">
              <a16:creationId xmlns:a16="http://schemas.microsoft.com/office/drawing/2014/main" id="{5799F90A-9C39-4274-9E54-43DA3E0F804F}"/>
            </a:ext>
          </a:extLst>
        </xdr:cNvPr>
        <xdr:cNvSpPr txBox="1"/>
      </xdr:nvSpPr>
      <xdr:spPr>
        <a:xfrm>
          <a:off x="22199600" y="55880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1.360</a:t>
          </a:r>
          <a:endParaRPr kumimoji="1" lang="ja-JP" altLang="en-US" sz="1000" b="1">
            <a:latin typeface="ＭＳ Ｐゴシック"/>
            <a:ea typeface="ＭＳ Ｐゴシック"/>
          </a:endParaRPr>
        </a:p>
      </xdr:txBody>
    </xdr:sp>
    <xdr:clientData/>
  </xdr:oneCellAnchor>
  <xdr:twoCellAnchor>
    <xdr:from>
      <xdr:col>115</xdr:col>
      <xdr:colOff>165100</xdr:colOff>
      <xdr:row>33</xdr:row>
      <xdr:rowOff>154940</xdr:rowOff>
    </xdr:from>
    <xdr:to>
      <xdr:col>116</xdr:col>
      <xdr:colOff>152400</xdr:colOff>
      <xdr:row>33</xdr:row>
      <xdr:rowOff>154940</xdr:rowOff>
    </xdr:to>
    <xdr:cxnSp macro="">
      <xdr:nvCxnSpPr>
        <xdr:cNvPr id="486" name="直線コネクタ 485">
          <a:extLst>
            <a:ext uri="{FF2B5EF4-FFF2-40B4-BE49-F238E27FC236}">
              <a16:creationId xmlns:a16="http://schemas.microsoft.com/office/drawing/2014/main" id="{2A47621C-735C-4F81-B8CD-CDBE4110C166}"/>
            </a:ext>
          </a:extLst>
        </xdr:cNvPr>
        <xdr:cNvCxnSpPr/>
      </xdr:nvCxnSpPr>
      <xdr:spPr>
        <a:xfrm>
          <a:off x="22072600" y="5812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8890</xdr:rowOff>
    </xdr:from>
    <xdr:ext cx="469900" cy="257810"/>
    <xdr:sp macro="" textlink="">
      <xdr:nvSpPr>
        <xdr:cNvPr id="487" name="【認定こども園・幼稚園・保育所】&#10;一人当たり面積平均値テキスト">
          <a:extLst>
            <a:ext uri="{FF2B5EF4-FFF2-40B4-BE49-F238E27FC236}">
              <a16:creationId xmlns:a16="http://schemas.microsoft.com/office/drawing/2014/main" id="{ADA5C23A-3EB8-4F07-A651-945DD682A106}"/>
            </a:ext>
          </a:extLst>
        </xdr:cNvPr>
        <xdr:cNvSpPr txBox="1"/>
      </xdr:nvSpPr>
      <xdr:spPr>
        <a:xfrm>
          <a:off x="22199600" y="669544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0.483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39</xdr:row>
      <xdr:rowOff>30480</xdr:rowOff>
    </xdr:from>
    <xdr:to>
      <xdr:col>116</xdr:col>
      <xdr:colOff>114300</xdr:colOff>
      <xdr:row>39</xdr:row>
      <xdr:rowOff>132080</xdr:rowOff>
    </xdr:to>
    <xdr:sp macro="" textlink="">
      <xdr:nvSpPr>
        <xdr:cNvPr id="488" name="フローチャート: 判断 487">
          <a:extLst>
            <a:ext uri="{FF2B5EF4-FFF2-40B4-BE49-F238E27FC236}">
              <a16:creationId xmlns:a16="http://schemas.microsoft.com/office/drawing/2014/main" id="{F8E04C41-813A-4CD8-8604-DCEFBA53453C}"/>
            </a:ext>
          </a:extLst>
        </xdr:cNvPr>
        <xdr:cNvSpPr/>
      </xdr:nvSpPr>
      <xdr:spPr>
        <a:xfrm>
          <a:off x="22110700" y="671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34925</xdr:rowOff>
    </xdr:from>
    <xdr:to>
      <xdr:col>112</xdr:col>
      <xdr:colOff>38100</xdr:colOff>
      <xdr:row>39</xdr:row>
      <xdr:rowOff>136525</xdr:rowOff>
    </xdr:to>
    <xdr:sp macro="" textlink="">
      <xdr:nvSpPr>
        <xdr:cNvPr id="489" name="フローチャート: 判断 488">
          <a:extLst>
            <a:ext uri="{FF2B5EF4-FFF2-40B4-BE49-F238E27FC236}">
              <a16:creationId xmlns:a16="http://schemas.microsoft.com/office/drawing/2014/main" id="{CA40243D-2324-4C1C-8A77-FF77D6E38919}"/>
            </a:ext>
          </a:extLst>
        </xdr:cNvPr>
        <xdr:cNvSpPr/>
      </xdr:nvSpPr>
      <xdr:spPr>
        <a:xfrm>
          <a:off x="21272500" y="672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95885</xdr:rowOff>
    </xdr:from>
    <xdr:to>
      <xdr:col>107</xdr:col>
      <xdr:colOff>101600</xdr:colOff>
      <xdr:row>40</xdr:row>
      <xdr:rowOff>26035</xdr:rowOff>
    </xdr:to>
    <xdr:sp macro="" textlink="">
      <xdr:nvSpPr>
        <xdr:cNvPr id="490" name="フローチャート: 判断 489">
          <a:extLst>
            <a:ext uri="{FF2B5EF4-FFF2-40B4-BE49-F238E27FC236}">
              <a16:creationId xmlns:a16="http://schemas.microsoft.com/office/drawing/2014/main" id="{2E49ABB3-C074-4594-BC6D-D8E42A48D682}"/>
            </a:ext>
          </a:extLst>
        </xdr:cNvPr>
        <xdr:cNvSpPr/>
      </xdr:nvSpPr>
      <xdr:spPr>
        <a:xfrm>
          <a:off x="20383500" y="6782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121920</xdr:rowOff>
    </xdr:from>
    <xdr:to>
      <xdr:col>102</xdr:col>
      <xdr:colOff>165100</xdr:colOff>
      <xdr:row>40</xdr:row>
      <xdr:rowOff>52070</xdr:rowOff>
    </xdr:to>
    <xdr:sp macro="" textlink="">
      <xdr:nvSpPr>
        <xdr:cNvPr id="491" name="フローチャート: 判断 490">
          <a:extLst>
            <a:ext uri="{FF2B5EF4-FFF2-40B4-BE49-F238E27FC236}">
              <a16:creationId xmlns:a16="http://schemas.microsoft.com/office/drawing/2014/main" id="{0F420816-0ACB-4915-8EF4-743043101193}"/>
            </a:ext>
          </a:extLst>
        </xdr:cNvPr>
        <xdr:cNvSpPr/>
      </xdr:nvSpPr>
      <xdr:spPr>
        <a:xfrm>
          <a:off x="19494500" y="6808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88265</xdr:rowOff>
    </xdr:from>
    <xdr:to>
      <xdr:col>98</xdr:col>
      <xdr:colOff>38100</xdr:colOff>
      <xdr:row>40</xdr:row>
      <xdr:rowOff>18415</xdr:rowOff>
    </xdr:to>
    <xdr:sp macro="" textlink="">
      <xdr:nvSpPr>
        <xdr:cNvPr id="492" name="フローチャート: 判断 491">
          <a:extLst>
            <a:ext uri="{FF2B5EF4-FFF2-40B4-BE49-F238E27FC236}">
              <a16:creationId xmlns:a16="http://schemas.microsoft.com/office/drawing/2014/main" id="{6C064431-C734-4FEC-AA97-3AACDDFCB126}"/>
            </a:ext>
          </a:extLst>
        </xdr:cNvPr>
        <xdr:cNvSpPr/>
      </xdr:nvSpPr>
      <xdr:spPr>
        <a:xfrm>
          <a:off x="18605500" y="6774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73660</xdr:rowOff>
    </xdr:from>
    <xdr:ext cx="762000" cy="259080"/>
    <xdr:sp macro="" textlink="">
      <xdr:nvSpPr>
        <xdr:cNvPr id="493" name="テキスト ボックス 492">
          <a:extLst>
            <a:ext uri="{FF2B5EF4-FFF2-40B4-BE49-F238E27FC236}">
              <a16:creationId xmlns:a16="http://schemas.microsoft.com/office/drawing/2014/main" id="{613D6981-51A2-4DA6-B54E-E635BC19F141}"/>
            </a:ext>
          </a:extLst>
        </xdr:cNvPr>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44</xdr:row>
      <xdr:rowOff>73660</xdr:rowOff>
    </xdr:from>
    <xdr:ext cx="762000" cy="259080"/>
    <xdr:sp macro="" textlink="">
      <xdr:nvSpPr>
        <xdr:cNvPr id="494" name="テキスト ボックス 493">
          <a:extLst>
            <a:ext uri="{FF2B5EF4-FFF2-40B4-BE49-F238E27FC236}">
              <a16:creationId xmlns:a16="http://schemas.microsoft.com/office/drawing/2014/main" id="{D2E662BE-A77B-4F7D-BD0A-F61E1A0EB8F5}"/>
            </a:ext>
          </a:extLst>
        </xdr:cNvPr>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44</xdr:row>
      <xdr:rowOff>73660</xdr:rowOff>
    </xdr:from>
    <xdr:ext cx="762000" cy="259080"/>
    <xdr:sp macro="" textlink="">
      <xdr:nvSpPr>
        <xdr:cNvPr id="495" name="テキスト ボックス 494">
          <a:extLst>
            <a:ext uri="{FF2B5EF4-FFF2-40B4-BE49-F238E27FC236}">
              <a16:creationId xmlns:a16="http://schemas.microsoft.com/office/drawing/2014/main" id="{5C73AAAF-3054-4F67-B259-BB621AE97B89}"/>
            </a:ext>
          </a:extLst>
        </xdr:cNvPr>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44</xdr:row>
      <xdr:rowOff>73660</xdr:rowOff>
    </xdr:from>
    <xdr:ext cx="762000" cy="259080"/>
    <xdr:sp macro="" textlink="">
      <xdr:nvSpPr>
        <xdr:cNvPr id="496" name="テキスト ボックス 495">
          <a:extLst>
            <a:ext uri="{FF2B5EF4-FFF2-40B4-BE49-F238E27FC236}">
              <a16:creationId xmlns:a16="http://schemas.microsoft.com/office/drawing/2014/main" id="{B765571C-0C15-4F17-BA65-01A35BCE0427}"/>
            </a:ext>
          </a:extLst>
        </xdr:cNvPr>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44</xdr:row>
      <xdr:rowOff>73660</xdr:rowOff>
    </xdr:from>
    <xdr:ext cx="762000" cy="259080"/>
    <xdr:sp macro="" textlink="">
      <xdr:nvSpPr>
        <xdr:cNvPr id="497" name="テキスト ボックス 496">
          <a:extLst>
            <a:ext uri="{FF2B5EF4-FFF2-40B4-BE49-F238E27FC236}">
              <a16:creationId xmlns:a16="http://schemas.microsoft.com/office/drawing/2014/main" id="{6544EC78-DAD1-41CB-B653-91717A4577A6}"/>
            </a:ext>
          </a:extLst>
        </xdr:cNvPr>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39</xdr:row>
      <xdr:rowOff>20320</xdr:rowOff>
    </xdr:from>
    <xdr:to>
      <xdr:col>116</xdr:col>
      <xdr:colOff>114300</xdr:colOff>
      <xdr:row>39</xdr:row>
      <xdr:rowOff>121920</xdr:rowOff>
    </xdr:to>
    <xdr:sp macro="" textlink="">
      <xdr:nvSpPr>
        <xdr:cNvPr id="498" name="楕円 497">
          <a:extLst>
            <a:ext uri="{FF2B5EF4-FFF2-40B4-BE49-F238E27FC236}">
              <a16:creationId xmlns:a16="http://schemas.microsoft.com/office/drawing/2014/main" id="{E3D7A19F-A3C9-4E56-9BE0-9711D503364D}"/>
            </a:ext>
          </a:extLst>
        </xdr:cNvPr>
        <xdr:cNvSpPr/>
      </xdr:nvSpPr>
      <xdr:spPr>
        <a:xfrm>
          <a:off x="22110700" y="670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43180</xdr:rowOff>
    </xdr:from>
    <xdr:ext cx="469900" cy="257810"/>
    <xdr:sp macro="" textlink="">
      <xdr:nvSpPr>
        <xdr:cNvPr id="499" name="【認定こども園・幼稚園・保育所】&#10;一人当たり面積該当値テキスト">
          <a:extLst>
            <a:ext uri="{FF2B5EF4-FFF2-40B4-BE49-F238E27FC236}">
              <a16:creationId xmlns:a16="http://schemas.microsoft.com/office/drawing/2014/main" id="{A6851AF0-4767-4BDE-9640-2E8C74E8326D}"/>
            </a:ext>
          </a:extLst>
        </xdr:cNvPr>
        <xdr:cNvSpPr txBox="1"/>
      </xdr:nvSpPr>
      <xdr:spPr>
        <a:xfrm>
          <a:off x="22199600" y="655828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0.492</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39</xdr:row>
      <xdr:rowOff>42545</xdr:rowOff>
    </xdr:from>
    <xdr:to>
      <xdr:col>112</xdr:col>
      <xdr:colOff>38100</xdr:colOff>
      <xdr:row>39</xdr:row>
      <xdr:rowOff>144145</xdr:rowOff>
    </xdr:to>
    <xdr:sp macro="" textlink="">
      <xdr:nvSpPr>
        <xdr:cNvPr id="500" name="楕円 499">
          <a:extLst>
            <a:ext uri="{FF2B5EF4-FFF2-40B4-BE49-F238E27FC236}">
              <a16:creationId xmlns:a16="http://schemas.microsoft.com/office/drawing/2014/main" id="{31098826-50C8-499E-A8B9-342B6B9F1DF4}"/>
            </a:ext>
          </a:extLst>
        </xdr:cNvPr>
        <xdr:cNvSpPr/>
      </xdr:nvSpPr>
      <xdr:spPr>
        <a:xfrm>
          <a:off x="21272500" y="672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71120</xdr:rowOff>
    </xdr:from>
    <xdr:to>
      <xdr:col>116</xdr:col>
      <xdr:colOff>63500</xdr:colOff>
      <xdr:row>39</xdr:row>
      <xdr:rowOff>93345</xdr:rowOff>
    </xdr:to>
    <xdr:cxnSp macro="">
      <xdr:nvCxnSpPr>
        <xdr:cNvPr id="501" name="直線コネクタ 500">
          <a:extLst>
            <a:ext uri="{FF2B5EF4-FFF2-40B4-BE49-F238E27FC236}">
              <a16:creationId xmlns:a16="http://schemas.microsoft.com/office/drawing/2014/main" id="{3C49BB1D-BBF2-46EC-8CDF-63235530CBCB}"/>
            </a:ext>
          </a:extLst>
        </xdr:cNvPr>
        <xdr:cNvCxnSpPr/>
      </xdr:nvCxnSpPr>
      <xdr:spPr>
        <a:xfrm flipV="1">
          <a:off x="21323300" y="6757670"/>
          <a:ext cx="8382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57785</xdr:rowOff>
    </xdr:from>
    <xdr:to>
      <xdr:col>107</xdr:col>
      <xdr:colOff>101600</xdr:colOff>
      <xdr:row>39</xdr:row>
      <xdr:rowOff>159385</xdr:rowOff>
    </xdr:to>
    <xdr:sp macro="" textlink="">
      <xdr:nvSpPr>
        <xdr:cNvPr id="502" name="楕円 501">
          <a:extLst>
            <a:ext uri="{FF2B5EF4-FFF2-40B4-BE49-F238E27FC236}">
              <a16:creationId xmlns:a16="http://schemas.microsoft.com/office/drawing/2014/main" id="{3537BB8F-9FBB-4B04-BD4F-940B785D6D90}"/>
            </a:ext>
          </a:extLst>
        </xdr:cNvPr>
        <xdr:cNvSpPr/>
      </xdr:nvSpPr>
      <xdr:spPr>
        <a:xfrm>
          <a:off x="20383500" y="6744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93345</xdr:rowOff>
    </xdr:from>
    <xdr:to>
      <xdr:col>111</xdr:col>
      <xdr:colOff>177800</xdr:colOff>
      <xdr:row>39</xdr:row>
      <xdr:rowOff>109220</xdr:rowOff>
    </xdr:to>
    <xdr:cxnSp macro="">
      <xdr:nvCxnSpPr>
        <xdr:cNvPr id="503" name="直線コネクタ 502">
          <a:extLst>
            <a:ext uri="{FF2B5EF4-FFF2-40B4-BE49-F238E27FC236}">
              <a16:creationId xmlns:a16="http://schemas.microsoft.com/office/drawing/2014/main" id="{CB4F434B-513C-46DA-ACB1-73D43FCE30F9}"/>
            </a:ext>
          </a:extLst>
        </xdr:cNvPr>
        <xdr:cNvCxnSpPr/>
      </xdr:nvCxnSpPr>
      <xdr:spPr>
        <a:xfrm flipV="1">
          <a:off x="20434300" y="677989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74930</xdr:rowOff>
    </xdr:from>
    <xdr:to>
      <xdr:col>102</xdr:col>
      <xdr:colOff>165100</xdr:colOff>
      <xdr:row>40</xdr:row>
      <xdr:rowOff>5080</xdr:rowOff>
    </xdr:to>
    <xdr:sp macro="" textlink="">
      <xdr:nvSpPr>
        <xdr:cNvPr id="504" name="楕円 503">
          <a:extLst>
            <a:ext uri="{FF2B5EF4-FFF2-40B4-BE49-F238E27FC236}">
              <a16:creationId xmlns:a16="http://schemas.microsoft.com/office/drawing/2014/main" id="{3EC3D631-6DE1-4966-92F7-E8EE7C333348}"/>
            </a:ext>
          </a:extLst>
        </xdr:cNvPr>
        <xdr:cNvSpPr/>
      </xdr:nvSpPr>
      <xdr:spPr>
        <a:xfrm>
          <a:off x="19494500" y="676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109220</xdr:rowOff>
    </xdr:from>
    <xdr:to>
      <xdr:col>107</xdr:col>
      <xdr:colOff>50800</xdr:colOff>
      <xdr:row>39</xdr:row>
      <xdr:rowOff>125730</xdr:rowOff>
    </xdr:to>
    <xdr:cxnSp macro="">
      <xdr:nvCxnSpPr>
        <xdr:cNvPr id="505" name="直線コネクタ 504">
          <a:extLst>
            <a:ext uri="{FF2B5EF4-FFF2-40B4-BE49-F238E27FC236}">
              <a16:creationId xmlns:a16="http://schemas.microsoft.com/office/drawing/2014/main" id="{4780F2B0-A5A9-4F94-B006-9BF392E5B7DF}"/>
            </a:ext>
          </a:extLst>
        </xdr:cNvPr>
        <xdr:cNvCxnSpPr/>
      </xdr:nvCxnSpPr>
      <xdr:spPr>
        <a:xfrm flipV="1">
          <a:off x="19545300" y="679577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88265</xdr:rowOff>
    </xdr:from>
    <xdr:to>
      <xdr:col>98</xdr:col>
      <xdr:colOff>38100</xdr:colOff>
      <xdr:row>40</xdr:row>
      <xdr:rowOff>18415</xdr:rowOff>
    </xdr:to>
    <xdr:sp macro="" textlink="">
      <xdr:nvSpPr>
        <xdr:cNvPr id="506" name="楕円 505">
          <a:extLst>
            <a:ext uri="{FF2B5EF4-FFF2-40B4-BE49-F238E27FC236}">
              <a16:creationId xmlns:a16="http://schemas.microsoft.com/office/drawing/2014/main" id="{181E775A-080F-4D4F-AC5F-97B1392A035B}"/>
            </a:ext>
          </a:extLst>
        </xdr:cNvPr>
        <xdr:cNvSpPr/>
      </xdr:nvSpPr>
      <xdr:spPr>
        <a:xfrm>
          <a:off x="18605500" y="6774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125730</xdr:rowOff>
    </xdr:from>
    <xdr:to>
      <xdr:col>102</xdr:col>
      <xdr:colOff>114300</xdr:colOff>
      <xdr:row>39</xdr:row>
      <xdr:rowOff>139065</xdr:rowOff>
    </xdr:to>
    <xdr:cxnSp macro="">
      <xdr:nvCxnSpPr>
        <xdr:cNvPr id="507" name="直線コネクタ 506">
          <a:extLst>
            <a:ext uri="{FF2B5EF4-FFF2-40B4-BE49-F238E27FC236}">
              <a16:creationId xmlns:a16="http://schemas.microsoft.com/office/drawing/2014/main" id="{22A19CF5-E040-4580-BF5A-D3E5A4BEA964}"/>
            </a:ext>
          </a:extLst>
        </xdr:cNvPr>
        <xdr:cNvCxnSpPr/>
      </xdr:nvCxnSpPr>
      <xdr:spPr>
        <a:xfrm flipV="1">
          <a:off x="18656300" y="681228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37</xdr:row>
      <xdr:rowOff>153035</xdr:rowOff>
    </xdr:from>
    <xdr:ext cx="469900" cy="259080"/>
    <xdr:sp macro="" textlink="">
      <xdr:nvSpPr>
        <xdr:cNvPr id="508" name="n_1aveValue【認定こども園・幼稚園・保育所】&#10;一人当たり面積">
          <a:extLst>
            <a:ext uri="{FF2B5EF4-FFF2-40B4-BE49-F238E27FC236}">
              <a16:creationId xmlns:a16="http://schemas.microsoft.com/office/drawing/2014/main" id="{D20DBBB3-B3AB-4E2A-AADC-37CCF3797D8D}"/>
            </a:ext>
          </a:extLst>
        </xdr:cNvPr>
        <xdr:cNvSpPr txBox="1"/>
      </xdr:nvSpPr>
      <xdr:spPr>
        <a:xfrm>
          <a:off x="21075650" y="64966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0.479</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40</xdr:row>
      <xdr:rowOff>17780</xdr:rowOff>
    </xdr:from>
    <xdr:ext cx="468630" cy="257810"/>
    <xdr:sp macro="" textlink="">
      <xdr:nvSpPr>
        <xdr:cNvPr id="509" name="n_2aveValue【認定こども園・幼稚園・保育所】&#10;一人当たり面積">
          <a:extLst>
            <a:ext uri="{FF2B5EF4-FFF2-40B4-BE49-F238E27FC236}">
              <a16:creationId xmlns:a16="http://schemas.microsoft.com/office/drawing/2014/main" id="{138A72AB-0EFA-4E54-8385-325670A8D561}"/>
            </a:ext>
          </a:extLst>
        </xdr:cNvPr>
        <xdr:cNvSpPr txBox="1"/>
      </xdr:nvSpPr>
      <xdr:spPr>
        <a:xfrm>
          <a:off x="20199350" y="68757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0.423</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40</xdr:row>
      <xdr:rowOff>43180</xdr:rowOff>
    </xdr:from>
    <xdr:ext cx="468630" cy="257810"/>
    <xdr:sp macro="" textlink="">
      <xdr:nvSpPr>
        <xdr:cNvPr id="510" name="n_3aveValue【認定こども園・幼稚園・保育所】&#10;一人当たり面積">
          <a:extLst>
            <a:ext uri="{FF2B5EF4-FFF2-40B4-BE49-F238E27FC236}">
              <a16:creationId xmlns:a16="http://schemas.microsoft.com/office/drawing/2014/main" id="{D1F7AC99-9171-44F9-ADC4-54E5CE8E0148}"/>
            </a:ext>
          </a:extLst>
        </xdr:cNvPr>
        <xdr:cNvSpPr txBox="1"/>
      </xdr:nvSpPr>
      <xdr:spPr>
        <a:xfrm>
          <a:off x="19310350" y="69011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0.399</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40</xdr:row>
      <xdr:rowOff>9525</xdr:rowOff>
    </xdr:from>
    <xdr:ext cx="468630" cy="257810"/>
    <xdr:sp macro="" textlink="">
      <xdr:nvSpPr>
        <xdr:cNvPr id="511" name="n_4aveValue【認定こども園・幼稚園・保育所】&#10;一人当たり面積">
          <a:extLst>
            <a:ext uri="{FF2B5EF4-FFF2-40B4-BE49-F238E27FC236}">
              <a16:creationId xmlns:a16="http://schemas.microsoft.com/office/drawing/2014/main" id="{3CA09847-0791-4E7C-B0A1-0DB4989E32BB}"/>
            </a:ext>
          </a:extLst>
        </xdr:cNvPr>
        <xdr:cNvSpPr txBox="1"/>
      </xdr:nvSpPr>
      <xdr:spPr>
        <a:xfrm>
          <a:off x="18421350" y="686752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0.430</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39</xdr:row>
      <xdr:rowOff>135255</xdr:rowOff>
    </xdr:from>
    <xdr:ext cx="469900" cy="257810"/>
    <xdr:sp macro="" textlink="">
      <xdr:nvSpPr>
        <xdr:cNvPr id="512" name="n_1mainValue【認定こども園・幼稚園・保育所】&#10;一人当たり面積">
          <a:extLst>
            <a:ext uri="{FF2B5EF4-FFF2-40B4-BE49-F238E27FC236}">
              <a16:creationId xmlns:a16="http://schemas.microsoft.com/office/drawing/2014/main" id="{C67ADF84-EE00-43A9-9028-1F2BED4C9617}"/>
            </a:ext>
          </a:extLst>
        </xdr:cNvPr>
        <xdr:cNvSpPr txBox="1"/>
      </xdr:nvSpPr>
      <xdr:spPr>
        <a:xfrm>
          <a:off x="21075650" y="682180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0.472</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38</xdr:row>
      <xdr:rowOff>4445</xdr:rowOff>
    </xdr:from>
    <xdr:ext cx="468630" cy="259080"/>
    <xdr:sp macro="" textlink="">
      <xdr:nvSpPr>
        <xdr:cNvPr id="513" name="n_2mainValue【認定こども園・幼稚園・保育所】&#10;一人当たり面積">
          <a:extLst>
            <a:ext uri="{FF2B5EF4-FFF2-40B4-BE49-F238E27FC236}">
              <a16:creationId xmlns:a16="http://schemas.microsoft.com/office/drawing/2014/main" id="{83137BD5-5A26-4513-8C54-8C7EE682D815}"/>
            </a:ext>
          </a:extLst>
        </xdr:cNvPr>
        <xdr:cNvSpPr txBox="1"/>
      </xdr:nvSpPr>
      <xdr:spPr>
        <a:xfrm>
          <a:off x="20199350" y="65195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0.458</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38</xdr:row>
      <xdr:rowOff>21590</xdr:rowOff>
    </xdr:from>
    <xdr:ext cx="468630" cy="259080"/>
    <xdr:sp macro="" textlink="">
      <xdr:nvSpPr>
        <xdr:cNvPr id="514" name="n_3mainValue【認定こども園・幼稚園・保育所】&#10;一人当たり面積">
          <a:extLst>
            <a:ext uri="{FF2B5EF4-FFF2-40B4-BE49-F238E27FC236}">
              <a16:creationId xmlns:a16="http://schemas.microsoft.com/office/drawing/2014/main" id="{45FDAB5D-7400-4AA7-9EFC-5A56BB19C903}"/>
            </a:ext>
          </a:extLst>
        </xdr:cNvPr>
        <xdr:cNvSpPr txBox="1"/>
      </xdr:nvSpPr>
      <xdr:spPr>
        <a:xfrm>
          <a:off x="19310350" y="65366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0.442</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38</xdr:row>
      <xdr:rowOff>34925</xdr:rowOff>
    </xdr:from>
    <xdr:ext cx="468630" cy="259080"/>
    <xdr:sp macro="" textlink="">
      <xdr:nvSpPr>
        <xdr:cNvPr id="515" name="n_4mainValue【認定こども園・幼稚園・保育所】&#10;一人当たり面積">
          <a:extLst>
            <a:ext uri="{FF2B5EF4-FFF2-40B4-BE49-F238E27FC236}">
              <a16:creationId xmlns:a16="http://schemas.microsoft.com/office/drawing/2014/main" id="{03D0B91A-702B-45A1-8B0F-5EA308395C82}"/>
            </a:ext>
          </a:extLst>
        </xdr:cNvPr>
        <xdr:cNvSpPr txBox="1"/>
      </xdr:nvSpPr>
      <xdr:spPr>
        <a:xfrm>
          <a:off x="18421350" y="65500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0.430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6" name="正方形/長方形 515">
          <a:extLst>
            <a:ext uri="{FF2B5EF4-FFF2-40B4-BE49-F238E27FC236}">
              <a16:creationId xmlns:a16="http://schemas.microsoft.com/office/drawing/2014/main" id="{10F9B775-7347-4A87-9083-42AA45E16932}"/>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7" name="正方形/長方形 516">
          <a:extLst>
            <a:ext uri="{FF2B5EF4-FFF2-40B4-BE49-F238E27FC236}">
              <a16:creationId xmlns:a16="http://schemas.microsoft.com/office/drawing/2014/main" id="{1A963B15-062D-443E-B0DC-D9680AEC87EA}"/>
            </a:ext>
          </a:extLst>
        </xdr:cNvPr>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8" name="正方形/長方形 517">
          <a:extLst>
            <a:ext uri="{FF2B5EF4-FFF2-40B4-BE49-F238E27FC236}">
              <a16:creationId xmlns:a16="http://schemas.microsoft.com/office/drawing/2014/main" id="{4EBED52F-2D0A-47C3-BC4C-899570894D3B}"/>
            </a:ext>
          </a:extLst>
        </xdr:cNvPr>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38/42</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9" name="正方形/長方形 518">
          <a:extLst>
            <a:ext uri="{FF2B5EF4-FFF2-40B4-BE49-F238E27FC236}">
              <a16:creationId xmlns:a16="http://schemas.microsoft.com/office/drawing/2014/main" id="{EFF3E82B-E48D-4ACC-92D0-B2E780C2A26A}"/>
            </a:ext>
          </a:extLst>
        </xdr:cNvPr>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20" name="正方形/長方形 519">
          <a:extLst>
            <a:ext uri="{FF2B5EF4-FFF2-40B4-BE49-F238E27FC236}">
              <a16:creationId xmlns:a16="http://schemas.microsoft.com/office/drawing/2014/main" id="{C6CE8C2D-34EE-4952-94F0-4BF92DFE6959}"/>
            </a:ext>
          </a:extLst>
        </xdr:cNvPr>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21" name="正方形/長方形 520">
          <a:extLst>
            <a:ext uri="{FF2B5EF4-FFF2-40B4-BE49-F238E27FC236}">
              <a16:creationId xmlns:a16="http://schemas.microsoft.com/office/drawing/2014/main" id="{1C4BB291-C75C-4DC0-97FA-6493EFE3EA7B}"/>
            </a:ext>
          </a:extLst>
        </xdr:cNvPr>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22" name="正方形/長方形 521">
          <a:extLst>
            <a:ext uri="{FF2B5EF4-FFF2-40B4-BE49-F238E27FC236}">
              <a16:creationId xmlns:a16="http://schemas.microsoft.com/office/drawing/2014/main" id="{3FF4FF50-146C-4CBB-8A85-EE36D91C3E87}"/>
            </a:ext>
          </a:extLst>
        </xdr:cNvPr>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3" name="正方形/長方形 522">
          <a:extLst>
            <a:ext uri="{FF2B5EF4-FFF2-40B4-BE49-F238E27FC236}">
              <a16:creationId xmlns:a16="http://schemas.microsoft.com/office/drawing/2014/main" id="{17A7907A-42D6-42B7-8CF5-8C73CB02434A}"/>
            </a:ext>
          </a:extLst>
        </xdr:cNvPr>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7180" cy="225425"/>
    <xdr:sp macro="" textlink="">
      <xdr:nvSpPr>
        <xdr:cNvPr id="524" name="テキスト ボックス 523">
          <a:extLst>
            <a:ext uri="{FF2B5EF4-FFF2-40B4-BE49-F238E27FC236}">
              <a16:creationId xmlns:a16="http://schemas.microsoft.com/office/drawing/2014/main" id="{88D0BDDB-1BBD-4D3D-9E1C-AAEC434D2F54}"/>
            </a:ext>
          </a:extLst>
        </xdr:cNvPr>
        <xdr:cNvSpPr txBox="1"/>
      </xdr:nvSpPr>
      <xdr:spPr>
        <a:xfrm>
          <a:off x="12407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5" name="直線コネクタ 524">
          <a:extLst>
            <a:ext uri="{FF2B5EF4-FFF2-40B4-BE49-F238E27FC236}">
              <a16:creationId xmlns:a16="http://schemas.microsoft.com/office/drawing/2014/main" id="{AC369595-A7AA-486C-8033-363895DD1ECF}"/>
            </a:ext>
          </a:extLst>
        </xdr:cNvPr>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65</xdr:row>
      <xdr:rowOff>143510</xdr:rowOff>
    </xdr:from>
    <xdr:ext cx="466090" cy="257810"/>
    <xdr:sp macro="" textlink="">
      <xdr:nvSpPr>
        <xdr:cNvPr id="526" name="テキスト ボックス 525">
          <a:extLst>
            <a:ext uri="{FF2B5EF4-FFF2-40B4-BE49-F238E27FC236}">
              <a16:creationId xmlns:a16="http://schemas.microsoft.com/office/drawing/2014/main" id="{0E361CDA-F2F1-4383-BCD3-768C7D843CED}"/>
            </a:ext>
          </a:extLst>
        </xdr:cNvPr>
        <xdr:cNvSpPr txBox="1"/>
      </xdr:nvSpPr>
      <xdr:spPr>
        <a:xfrm>
          <a:off x="11978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7" name="直線コネクタ 526">
          <a:extLst>
            <a:ext uri="{FF2B5EF4-FFF2-40B4-BE49-F238E27FC236}">
              <a16:creationId xmlns:a16="http://schemas.microsoft.com/office/drawing/2014/main" id="{4BC7DADE-715B-4E35-9ACA-48438AA25E66}"/>
            </a:ext>
          </a:extLst>
        </xdr:cNvPr>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63</xdr:row>
      <xdr:rowOff>105410</xdr:rowOff>
    </xdr:from>
    <xdr:ext cx="466090" cy="259080"/>
    <xdr:sp macro="" textlink="">
      <xdr:nvSpPr>
        <xdr:cNvPr id="528" name="テキスト ボックス 527">
          <a:extLst>
            <a:ext uri="{FF2B5EF4-FFF2-40B4-BE49-F238E27FC236}">
              <a16:creationId xmlns:a16="http://schemas.microsoft.com/office/drawing/2014/main" id="{A3C33AA6-5B1E-40CF-87F4-F9544D06D95C}"/>
            </a:ext>
          </a:extLst>
        </xdr:cNvPr>
        <xdr:cNvSpPr txBox="1"/>
      </xdr:nvSpPr>
      <xdr:spPr>
        <a:xfrm>
          <a:off x="11978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9" name="直線コネクタ 528">
          <a:extLst>
            <a:ext uri="{FF2B5EF4-FFF2-40B4-BE49-F238E27FC236}">
              <a16:creationId xmlns:a16="http://schemas.microsoft.com/office/drawing/2014/main" id="{E0F47640-BA57-4A65-BF33-68464676C104}"/>
            </a:ext>
          </a:extLst>
        </xdr:cNvPr>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61</xdr:row>
      <xdr:rowOff>67310</xdr:rowOff>
    </xdr:from>
    <xdr:ext cx="403225" cy="259080"/>
    <xdr:sp macro="" textlink="">
      <xdr:nvSpPr>
        <xdr:cNvPr id="530" name="テキスト ボックス 529">
          <a:extLst>
            <a:ext uri="{FF2B5EF4-FFF2-40B4-BE49-F238E27FC236}">
              <a16:creationId xmlns:a16="http://schemas.microsoft.com/office/drawing/2014/main" id="{D8BB4021-C674-4334-8160-1EF352173A43}"/>
            </a:ext>
          </a:extLst>
        </xdr:cNvPr>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31" name="直線コネクタ 530">
          <a:extLst>
            <a:ext uri="{FF2B5EF4-FFF2-40B4-BE49-F238E27FC236}">
              <a16:creationId xmlns:a16="http://schemas.microsoft.com/office/drawing/2014/main" id="{23CF0EF1-1BBB-4E2B-9F16-116A3708A1D7}"/>
            </a:ext>
          </a:extLst>
        </xdr:cNvPr>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59</xdr:row>
      <xdr:rowOff>29210</xdr:rowOff>
    </xdr:from>
    <xdr:ext cx="403225" cy="257810"/>
    <xdr:sp macro="" textlink="">
      <xdr:nvSpPr>
        <xdr:cNvPr id="532" name="テキスト ボックス 531">
          <a:extLst>
            <a:ext uri="{FF2B5EF4-FFF2-40B4-BE49-F238E27FC236}">
              <a16:creationId xmlns:a16="http://schemas.microsoft.com/office/drawing/2014/main" id="{DDD1AAB6-06B4-4995-B380-0228CB8E20E6}"/>
            </a:ext>
          </a:extLst>
        </xdr:cNvPr>
        <xdr:cNvSpPr txBox="1"/>
      </xdr:nvSpPr>
      <xdr:spPr>
        <a:xfrm>
          <a:off x="12042775" y="10144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3" name="直線コネクタ 532">
          <a:extLst>
            <a:ext uri="{FF2B5EF4-FFF2-40B4-BE49-F238E27FC236}">
              <a16:creationId xmlns:a16="http://schemas.microsoft.com/office/drawing/2014/main" id="{C4FD5817-F325-401A-A9C0-9CFB52040153}"/>
            </a:ext>
          </a:extLst>
        </xdr:cNvPr>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56</xdr:row>
      <xdr:rowOff>162560</xdr:rowOff>
    </xdr:from>
    <xdr:ext cx="403225" cy="259080"/>
    <xdr:sp macro="" textlink="">
      <xdr:nvSpPr>
        <xdr:cNvPr id="534" name="テキスト ボックス 533">
          <a:extLst>
            <a:ext uri="{FF2B5EF4-FFF2-40B4-BE49-F238E27FC236}">
              <a16:creationId xmlns:a16="http://schemas.microsoft.com/office/drawing/2014/main" id="{EE749A56-AA7F-4A28-8739-5F72EEE8AFF9}"/>
            </a:ext>
          </a:extLst>
        </xdr:cNvPr>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5" name="直線コネクタ 534">
          <a:extLst>
            <a:ext uri="{FF2B5EF4-FFF2-40B4-BE49-F238E27FC236}">
              <a16:creationId xmlns:a16="http://schemas.microsoft.com/office/drawing/2014/main" id="{1D5304C8-6FE3-41FB-A72C-07D2D7B6CCB4}"/>
            </a:ext>
          </a:extLst>
        </xdr:cNvPr>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54</xdr:row>
      <xdr:rowOff>124460</xdr:rowOff>
    </xdr:from>
    <xdr:ext cx="403225" cy="259080"/>
    <xdr:sp macro="" textlink="">
      <xdr:nvSpPr>
        <xdr:cNvPr id="536" name="テキスト ボックス 535">
          <a:extLst>
            <a:ext uri="{FF2B5EF4-FFF2-40B4-BE49-F238E27FC236}">
              <a16:creationId xmlns:a16="http://schemas.microsoft.com/office/drawing/2014/main" id="{BEC479D4-2FF9-4212-BD3A-EC7DCD7C9BC7}"/>
            </a:ext>
          </a:extLst>
        </xdr:cNvPr>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7" name="直線コネクタ 536">
          <a:extLst>
            <a:ext uri="{FF2B5EF4-FFF2-40B4-BE49-F238E27FC236}">
              <a16:creationId xmlns:a16="http://schemas.microsoft.com/office/drawing/2014/main" id="{F281B238-74E9-40AD-94D0-631C94A79BE0}"/>
            </a:ext>
          </a:extLst>
        </xdr:cNvPr>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52</xdr:row>
      <xdr:rowOff>86360</xdr:rowOff>
    </xdr:from>
    <xdr:ext cx="337820" cy="257810"/>
    <xdr:sp macro="" textlink="">
      <xdr:nvSpPr>
        <xdr:cNvPr id="538" name="テキスト ボックス 537">
          <a:extLst>
            <a:ext uri="{FF2B5EF4-FFF2-40B4-BE49-F238E27FC236}">
              <a16:creationId xmlns:a16="http://schemas.microsoft.com/office/drawing/2014/main" id="{56BD9BB5-7477-4295-B9EE-1221422C41DF}"/>
            </a:ext>
          </a:extLst>
        </xdr:cNvPr>
        <xdr:cNvSpPr txBox="1"/>
      </xdr:nvSpPr>
      <xdr:spPr>
        <a:xfrm>
          <a:off x="12106910" y="900176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9" name="【学校施設】&#10;有形固定資産減価償却率グラフ枠">
          <a:extLst>
            <a:ext uri="{FF2B5EF4-FFF2-40B4-BE49-F238E27FC236}">
              <a16:creationId xmlns:a16="http://schemas.microsoft.com/office/drawing/2014/main" id="{99A66381-7506-49FD-A88A-2301208087B5}"/>
            </a:ext>
          </a:extLst>
        </xdr:cNvPr>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56</xdr:row>
      <xdr:rowOff>146685</xdr:rowOff>
    </xdr:from>
    <xdr:to>
      <xdr:col>85</xdr:col>
      <xdr:colOff>126365</xdr:colOff>
      <xdr:row>64</xdr:row>
      <xdr:rowOff>64770</xdr:rowOff>
    </xdr:to>
    <xdr:cxnSp macro="">
      <xdr:nvCxnSpPr>
        <xdr:cNvPr id="540" name="直線コネクタ 539">
          <a:extLst>
            <a:ext uri="{FF2B5EF4-FFF2-40B4-BE49-F238E27FC236}">
              <a16:creationId xmlns:a16="http://schemas.microsoft.com/office/drawing/2014/main" id="{B5356244-83D2-44C2-A0BB-AC036ABC5186}"/>
            </a:ext>
          </a:extLst>
        </xdr:cNvPr>
        <xdr:cNvCxnSpPr/>
      </xdr:nvCxnSpPr>
      <xdr:spPr>
        <a:xfrm flipV="1">
          <a:off x="16318865" y="9747885"/>
          <a:ext cx="0" cy="12896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68580</xdr:rowOff>
    </xdr:from>
    <xdr:ext cx="405130" cy="259080"/>
    <xdr:sp macro="" textlink="">
      <xdr:nvSpPr>
        <xdr:cNvPr id="541" name="【学校施設】&#10;有形固定資産減価償却率最小値テキスト">
          <a:extLst>
            <a:ext uri="{FF2B5EF4-FFF2-40B4-BE49-F238E27FC236}">
              <a16:creationId xmlns:a16="http://schemas.microsoft.com/office/drawing/2014/main" id="{30A4166B-17EE-46EE-9790-609EA58BD1B6}"/>
            </a:ext>
          </a:extLst>
        </xdr:cNvPr>
        <xdr:cNvSpPr txBox="1"/>
      </xdr:nvSpPr>
      <xdr:spPr>
        <a:xfrm>
          <a:off x="16357600" y="110413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99.4</a:t>
          </a:r>
          <a:endParaRPr kumimoji="1" lang="ja-JP" altLang="en-US" sz="1000" b="1">
            <a:latin typeface="ＭＳ Ｐゴシック"/>
            <a:ea typeface="ＭＳ Ｐゴシック"/>
          </a:endParaRPr>
        </a:p>
      </xdr:txBody>
    </xdr:sp>
    <xdr:clientData/>
  </xdr:oneCellAnchor>
  <xdr:twoCellAnchor>
    <xdr:from>
      <xdr:col>85</xdr:col>
      <xdr:colOff>38100</xdr:colOff>
      <xdr:row>64</xdr:row>
      <xdr:rowOff>64770</xdr:rowOff>
    </xdr:from>
    <xdr:to>
      <xdr:col>86</xdr:col>
      <xdr:colOff>25400</xdr:colOff>
      <xdr:row>64</xdr:row>
      <xdr:rowOff>64770</xdr:rowOff>
    </xdr:to>
    <xdr:cxnSp macro="">
      <xdr:nvCxnSpPr>
        <xdr:cNvPr id="542" name="直線コネクタ 541">
          <a:extLst>
            <a:ext uri="{FF2B5EF4-FFF2-40B4-BE49-F238E27FC236}">
              <a16:creationId xmlns:a16="http://schemas.microsoft.com/office/drawing/2014/main" id="{6539D590-64BB-4570-AEC2-7E3089554B38}"/>
            </a:ext>
          </a:extLst>
        </xdr:cNvPr>
        <xdr:cNvCxnSpPr/>
      </xdr:nvCxnSpPr>
      <xdr:spPr>
        <a:xfrm>
          <a:off x="16230600" y="11037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93345</xdr:rowOff>
    </xdr:from>
    <xdr:ext cx="405130" cy="259080"/>
    <xdr:sp macro="" textlink="">
      <xdr:nvSpPr>
        <xdr:cNvPr id="543" name="【学校施設】&#10;有形固定資産減価償却率最大値テキスト">
          <a:extLst>
            <a:ext uri="{FF2B5EF4-FFF2-40B4-BE49-F238E27FC236}">
              <a16:creationId xmlns:a16="http://schemas.microsoft.com/office/drawing/2014/main" id="{67B4600C-B4C5-4932-80D4-6DB50B507BAE}"/>
            </a:ext>
          </a:extLst>
        </xdr:cNvPr>
        <xdr:cNvSpPr txBox="1"/>
      </xdr:nvSpPr>
      <xdr:spPr>
        <a:xfrm>
          <a:off x="16357600" y="95230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31.7</a:t>
          </a:r>
          <a:endParaRPr kumimoji="1" lang="ja-JP" altLang="en-US" sz="1000" b="1">
            <a:latin typeface="ＭＳ Ｐゴシック"/>
            <a:ea typeface="ＭＳ Ｐゴシック"/>
          </a:endParaRPr>
        </a:p>
      </xdr:txBody>
    </xdr:sp>
    <xdr:clientData/>
  </xdr:oneCellAnchor>
  <xdr:twoCellAnchor>
    <xdr:from>
      <xdr:col>85</xdr:col>
      <xdr:colOff>38100</xdr:colOff>
      <xdr:row>56</xdr:row>
      <xdr:rowOff>146685</xdr:rowOff>
    </xdr:from>
    <xdr:to>
      <xdr:col>86</xdr:col>
      <xdr:colOff>25400</xdr:colOff>
      <xdr:row>56</xdr:row>
      <xdr:rowOff>146685</xdr:rowOff>
    </xdr:to>
    <xdr:cxnSp macro="">
      <xdr:nvCxnSpPr>
        <xdr:cNvPr id="544" name="直線コネクタ 543">
          <a:extLst>
            <a:ext uri="{FF2B5EF4-FFF2-40B4-BE49-F238E27FC236}">
              <a16:creationId xmlns:a16="http://schemas.microsoft.com/office/drawing/2014/main" id="{0A87FDF0-AC0A-480B-AB2F-444E8F8B7A4D}"/>
            </a:ext>
          </a:extLst>
        </xdr:cNvPr>
        <xdr:cNvCxnSpPr/>
      </xdr:nvCxnSpPr>
      <xdr:spPr>
        <a:xfrm>
          <a:off x="16230600" y="97478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135890</xdr:rowOff>
    </xdr:from>
    <xdr:ext cx="405130" cy="259080"/>
    <xdr:sp macro="" textlink="">
      <xdr:nvSpPr>
        <xdr:cNvPr id="545" name="【学校施設】&#10;有形固定資産減価償却率平均値テキスト">
          <a:extLst>
            <a:ext uri="{FF2B5EF4-FFF2-40B4-BE49-F238E27FC236}">
              <a16:creationId xmlns:a16="http://schemas.microsoft.com/office/drawing/2014/main" id="{49E10BC8-2E48-4806-916F-91707733948E}"/>
            </a:ext>
          </a:extLst>
        </xdr:cNvPr>
        <xdr:cNvSpPr txBox="1"/>
      </xdr:nvSpPr>
      <xdr:spPr>
        <a:xfrm>
          <a:off x="16357600" y="1025144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60</xdr:row>
      <xdr:rowOff>113030</xdr:rowOff>
    </xdr:from>
    <xdr:to>
      <xdr:col>85</xdr:col>
      <xdr:colOff>177800</xdr:colOff>
      <xdr:row>61</xdr:row>
      <xdr:rowOff>43180</xdr:rowOff>
    </xdr:to>
    <xdr:sp macro="" textlink="">
      <xdr:nvSpPr>
        <xdr:cNvPr id="546" name="フローチャート: 判断 545">
          <a:extLst>
            <a:ext uri="{FF2B5EF4-FFF2-40B4-BE49-F238E27FC236}">
              <a16:creationId xmlns:a16="http://schemas.microsoft.com/office/drawing/2014/main" id="{7147C719-1BCF-4293-9D4D-30C49752C719}"/>
            </a:ext>
          </a:extLst>
        </xdr:cNvPr>
        <xdr:cNvSpPr/>
      </xdr:nvSpPr>
      <xdr:spPr>
        <a:xfrm>
          <a:off x="16268700" y="1040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57785</xdr:rowOff>
    </xdr:from>
    <xdr:to>
      <xdr:col>81</xdr:col>
      <xdr:colOff>101600</xdr:colOff>
      <xdr:row>60</xdr:row>
      <xdr:rowOff>159385</xdr:rowOff>
    </xdr:to>
    <xdr:sp macro="" textlink="">
      <xdr:nvSpPr>
        <xdr:cNvPr id="547" name="フローチャート: 判断 546">
          <a:extLst>
            <a:ext uri="{FF2B5EF4-FFF2-40B4-BE49-F238E27FC236}">
              <a16:creationId xmlns:a16="http://schemas.microsoft.com/office/drawing/2014/main" id="{82823CE6-E713-4BF4-97AF-AF7A0FFE117E}"/>
            </a:ext>
          </a:extLst>
        </xdr:cNvPr>
        <xdr:cNvSpPr/>
      </xdr:nvSpPr>
      <xdr:spPr>
        <a:xfrm>
          <a:off x="15430500" y="1034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76835</xdr:rowOff>
    </xdr:from>
    <xdr:to>
      <xdr:col>76</xdr:col>
      <xdr:colOff>165100</xdr:colOff>
      <xdr:row>61</xdr:row>
      <xdr:rowOff>6985</xdr:rowOff>
    </xdr:to>
    <xdr:sp macro="" textlink="">
      <xdr:nvSpPr>
        <xdr:cNvPr id="548" name="フローチャート: 判断 547">
          <a:extLst>
            <a:ext uri="{FF2B5EF4-FFF2-40B4-BE49-F238E27FC236}">
              <a16:creationId xmlns:a16="http://schemas.microsoft.com/office/drawing/2014/main" id="{FA92E734-91F4-4F50-9A51-7DA78B39D8B1}"/>
            </a:ext>
          </a:extLst>
        </xdr:cNvPr>
        <xdr:cNvSpPr/>
      </xdr:nvSpPr>
      <xdr:spPr>
        <a:xfrm>
          <a:off x="14541500" y="10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50165</xdr:rowOff>
    </xdr:from>
    <xdr:to>
      <xdr:col>72</xdr:col>
      <xdr:colOff>38100</xdr:colOff>
      <xdr:row>60</xdr:row>
      <xdr:rowOff>151765</xdr:rowOff>
    </xdr:to>
    <xdr:sp macro="" textlink="">
      <xdr:nvSpPr>
        <xdr:cNvPr id="549" name="フローチャート: 判断 548">
          <a:extLst>
            <a:ext uri="{FF2B5EF4-FFF2-40B4-BE49-F238E27FC236}">
              <a16:creationId xmlns:a16="http://schemas.microsoft.com/office/drawing/2014/main" id="{7AF59F7B-496F-4C93-A572-371D50A33D87}"/>
            </a:ext>
          </a:extLst>
        </xdr:cNvPr>
        <xdr:cNvSpPr/>
      </xdr:nvSpPr>
      <xdr:spPr>
        <a:xfrm>
          <a:off x="13652500" y="1033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6350</xdr:rowOff>
    </xdr:from>
    <xdr:to>
      <xdr:col>67</xdr:col>
      <xdr:colOff>101600</xdr:colOff>
      <xdr:row>60</xdr:row>
      <xdr:rowOff>107950</xdr:rowOff>
    </xdr:to>
    <xdr:sp macro="" textlink="">
      <xdr:nvSpPr>
        <xdr:cNvPr id="550" name="フローチャート: 判断 549">
          <a:extLst>
            <a:ext uri="{FF2B5EF4-FFF2-40B4-BE49-F238E27FC236}">
              <a16:creationId xmlns:a16="http://schemas.microsoft.com/office/drawing/2014/main" id="{235541C8-63B2-4959-BDA5-B81DA62F8508}"/>
            </a:ext>
          </a:extLst>
        </xdr:cNvPr>
        <xdr:cNvSpPr/>
      </xdr:nvSpPr>
      <xdr:spPr>
        <a:xfrm>
          <a:off x="12763500" y="1029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111760</xdr:rowOff>
    </xdr:from>
    <xdr:ext cx="762000" cy="257810"/>
    <xdr:sp macro="" textlink="">
      <xdr:nvSpPr>
        <xdr:cNvPr id="551" name="テキスト ボックス 550">
          <a:extLst>
            <a:ext uri="{FF2B5EF4-FFF2-40B4-BE49-F238E27FC236}">
              <a16:creationId xmlns:a16="http://schemas.microsoft.com/office/drawing/2014/main" id="{06EF1ECB-0C6E-4291-94AC-B3951ED11471}"/>
            </a:ext>
          </a:extLst>
        </xdr:cNvPr>
        <xdr:cNvSpPr txBox="1"/>
      </xdr:nvSpPr>
      <xdr:spPr>
        <a:xfrm>
          <a:off x="16129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66</xdr:row>
      <xdr:rowOff>111760</xdr:rowOff>
    </xdr:from>
    <xdr:ext cx="762000" cy="257810"/>
    <xdr:sp macro="" textlink="">
      <xdr:nvSpPr>
        <xdr:cNvPr id="552" name="テキスト ボックス 551">
          <a:extLst>
            <a:ext uri="{FF2B5EF4-FFF2-40B4-BE49-F238E27FC236}">
              <a16:creationId xmlns:a16="http://schemas.microsoft.com/office/drawing/2014/main" id="{5A2AFFB2-4C32-4730-9AB8-6E8553F665A3}"/>
            </a:ext>
          </a:extLst>
        </xdr:cNvPr>
        <xdr:cNvSpPr txBox="1"/>
      </xdr:nvSpPr>
      <xdr:spPr>
        <a:xfrm>
          <a:off x="1529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66</xdr:row>
      <xdr:rowOff>111760</xdr:rowOff>
    </xdr:from>
    <xdr:ext cx="762000" cy="257810"/>
    <xdr:sp macro="" textlink="">
      <xdr:nvSpPr>
        <xdr:cNvPr id="553" name="テキスト ボックス 552">
          <a:extLst>
            <a:ext uri="{FF2B5EF4-FFF2-40B4-BE49-F238E27FC236}">
              <a16:creationId xmlns:a16="http://schemas.microsoft.com/office/drawing/2014/main" id="{C1F44A59-04E4-4350-86A7-11C57253C8EC}"/>
            </a:ext>
          </a:extLst>
        </xdr:cNvPr>
        <xdr:cNvSpPr txBox="1"/>
      </xdr:nvSpPr>
      <xdr:spPr>
        <a:xfrm>
          <a:off x="1440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66</xdr:row>
      <xdr:rowOff>111760</xdr:rowOff>
    </xdr:from>
    <xdr:ext cx="762000" cy="257810"/>
    <xdr:sp macro="" textlink="">
      <xdr:nvSpPr>
        <xdr:cNvPr id="554" name="テキスト ボックス 553">
          <a:extLst>
            <a:ext uri="{FF2B5EF4-FFF2-40B4-BE49-F238E27FC236}">
              <a16:creationId xmlns:a16="http://schemas.microsoft.com/office/drawing/2014/main" id="{ADF0415C-90A0-46EE-AD3B-35744AA59DFD}"/>
            </a:ext>
          </a:extLst>
        </xdr:cNvPr>
        <xdr:cNvSpPr txBox="1"/>
      </xdr:nvSpPr>
      <xdr:spPr>
        <a:xfrm>
          <a:off x="1351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66</xdr:row>
      <xdr:rowOff>111760</xdr:rowOff>
    </xdr:from>
    <xdr:ext cx="762000" cy="257810"/>
    <xdr:sp macro="" textlink="">
      <xdr:nvSpPr>
        <xdr:cNvPr id="555" name="テキスト ボックス 554">
          <a:extLst>
            <a:ext uri="{FF2B5EF4-FFF2-40B4-BE49-F238E27FC236}">
              <a16:creationId xmlns:a16="http://schemas.microsoft.com/office/drawing/2014/main" id="{B17C3AC1-E31E-46BB-9C1A-C1B4D1B039EF}"/>
            </a:ext>
          </a:extLst>
        </xdr:cNvPr>
        <xdr:cNvSpPr txBox="1"/>
      </xdr:nvSpPr>
      <xdr:spPr>
        <a:xfrm>
          <a:off x="1262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63</xdr:row>
      <xdr:rowOff>13970</xdr:rowOff>
    </xdr:from>
    <xdr:to>
      <xdr:col>85</xdr:col>
      <xdr:colOff>177800</xdr:colOff>
      <xdr:row>63</xdr:row>
      <xdr:rowOff>115570</xdr:rowOff>
    </xdr:to>
    <xdr:sp macro="" textlink="">
      <xdr:nvSpPr>
        <xdr:cNvPr id="556" name="楕円 555">
          <a:extLst>
            <a:ext uri="{FF2B5EF4-FFF2-40B4-BE49-F238E27FC236}">
              <a16:creationId xmlns:a16="http://schemas.microsoft.com/office/drawing/2014/main" id="{98700372-4BF9-4A6F-B490-A41EB9154257}"/>
            </a:ext>
          </a:extLst>
        </xdr:cNvPr>
        <xdr:cNvSpPr/>
      </xdr:nvSpPr>
      <xdr:spPr>
        <a:xfrm>
          <a:off x="16268700" y="10815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163830</xdr:rowOff>
    </xdr:from>
    <xdr:ext cx="405130" cy="259080"/>
    <xdr:sp macro="" textlink="">
      <xdr:nvSpPr>
        <xdr:cNvPr id="557" name="【学校施設】&#10;有形固定資産減価償却率該当値テキスト">
          <a:extLst>
            <a:ext uri="{FF2B5EF4-FFF2-40B4-BE49-F238E27FC236}">
              <a16:creationId xmlns:a16="http://schemas.microsoft.com/office/drawing/2014/main" id="{2A49663D-571A-422C-BC44-90A087274C25}"/>
            </a:ext>
          </a:extLst>
        </xdr:cNvPr>
        <xdr:cNvSpPr txBox="1"/>
      </xdr:nvSpPr>
      <xdr:spPr>
        <a:xfrm>
          <a:off x="16357600" y="107937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90.4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62</xdr:row>
      <xdr:rowOff>166370</xdr:rowOff>
    </xdr:from>
    <xdr:to>
      <xdr:col>81</xdr:col>
      <xdr:colOff>101600</xdr:colOff>
      <xdr:row>63</xdr:row>
      <xdr:rowOff>96520</xdr:rowOff>
    </xdr:to>
    <xdr:sp macro="" textlink="">
      <xdr:nvSpPr>
        <xdr:cNvPr id="558" name="楕円 557">
          <a:extLst>
            <a:ext uri="{FF2B5EF4-FFF2-40B4-BE49-F238E27FC236}">
              <a16:creationId xmlns:a16="http://schemas.microsoft.com/office/drawing/2014/main" id="{73505E82-152B-456B-A590-88ED56C04A54}"/>
            </a:ext>
          </a:extLst>
        </xdr:cNvPr>
        <xdr:cNvSpPr/>
      </xdr:nvSpPr>
      <xdr:spPr>
        <a:xfrm>
          <a:off x="15430500" y="1079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45720</xdr:rowOff>
    </xdr:from>
    <xdr:to>
      <xdr:col>85</xdr:col>
      <xdr:colOff>127000</xdr:colOff>
      <xdr:row>63</xdr:row>
      <xdr:rowOff>64770</xdr:rowOff>
    </xdr:to>
    <xdr:cxnSp macro="">
      <xdr:nvCxnSpPr>
        <xdr:cNvPr id="559" name="直線コネクタ 558">
          <a:extLst>
            <a:ext uri="{FF2B5EF4-FFF2-40B4-BE49-F238E27FC236}">
              <a16:creationId xmlns:a16="http://schemas.microsoft.com/office/drawing/2014/main" id="{E974B5B0-FCF0-4174-91B7-107C95188A4A}"/>
            </a:ext>
          </a:extLst>
        </xdr:cNvPr>
        <xdr:cNvCxnSpPr/>
      </xdr:nvCxnSpPr>
      <xdr:spPr>
        <a:xfrm>
          <a:off x="15481300" y="1084707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145415</xdr:rowOff>
    </xdr:from>
    <xdr:to>
      <xdr:col>76</xdr:col>
      <xdr:colOff>165100</xdr:colOff>
      <xdr:row>63</xdr:row>
      <xdr:rowOff>75565</xdr:rowOff>
    </xdr:to>
    <xdr:sp macro="" textlink="">
      <xdr:nvSpPr>
        <xdr:cNvPr id="560" name="楕円 559">
          <a:extLst>
            <a:ext uri="{FF2B5EF4-FFF2-40B4-BE49-F238E27FC236}">
              <a16:creationId xmlns:a16="http://schemas.microsoft.com/office/drawing/2014/main" id="{D8AB295C-0944-4F93-A1D6-3164DC540310}"/>
            </a:ext>
          </a:extLst>
        </xdr:cNvPr>
        <xdr:cNvSpPr/>
      </xdr:nvSpPr>
      <xdr:spPr>
        <a:xfrm>
          <a:off x="14541500" y="10775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63</xdr:row>
      <xdr:rowOff>24765</xdr:rowOff>
    </xdr:from>
    <xdr:to>
      <xdr:col>81</xdr:col>
      <xdr:colOff>50800</xdr:colOff>
      <xdr:row>63</xdr:row>
      <xdr:rowOff>45720</xdr:rowOff>
    </xdr:to>
    <xdr:cxnSp macro="">
      <xdr:nvCxnSpPr>
        <xdr:cNvPr id="561" name="直線コネクタ 560">
          <a:extLst>
            <a:ext uri="{FF2B5EF4-FFF2-40B4-BE49-F238E27FC236}">
              <a16:creationId xmlns:a16="http://schemas.microsoft.com/office/drawing/2014/main" id="{DEC3A3DB-944D-4585-B3B0-5D319C92FCCC}"/>
            </a:ext>
          </a:extLst>
        </xdr:cNvPr>
        <xdr:cNvCxnSpPr/>
      </xdr:nvCxnSpPr>
      <xdr:spPr>
        <a:xfrm>
          <a:off x="14592300" y="1082611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120650</xdr:rowOff>
    </xdr:from>
    <xdr:to>
      <xdr:col>72</xdr:col>
      <xdr:colOff>38100</xdr:colOff>
      <xdr:row>63</xdr:row>
      <xdr:rowOff>50800</xdr:rowOff>
    </xdr:to>
    <xdr:sp macro="" textlink="">
      <xdr:nvSpPr>
        <xdr:cNvPr id="562" name="楕円 561">
          <a:extLst>
            <a:ext uri="{FF2B5EF4-FFF2-40B4-BE49-F238E27FC236}">
              <a16:creationId xmlns:a16="http://schemas.microsoft.com/office/drawing/2014/main" id="{8A8934EC-567F-466D-B2F2-841AFC931F60}"/>
            </a:ext>
          </a:extLst>
        </xdr:cNvPr>
        <xdr:cNvSpPr/>
      </xdr:nvSpPr>
      <xdr:spPr>
        <a:xfrm>
          <a:off x="13652500" y="1075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63</xdr:row>
      <xdr:rowOff>0</xdr:rowOff>
    </xdr:from>
    <xdr:to>
      <xdr:col>76</xdr:col>
      <xdr:colOff>114300</xdr:colOff>
      <xdr:row>63</xdr:row>
      <xdr:rowOff>24765</xdr:rowOff>
    </xdr:to>
    <xdr:cxnSp macro="">
      <xdr:nvCxnSpPr>
        <xdr:cNvPr id="563" name="直線コネクタ 562">
          <a:extLst>
            <a:ext uri="{FF2B5EF4-FFF2-40B4-BE49-F238E27FC236}">
              <a16:creationId xmlns:a16="http://schemas.microsoft.com/office/drawing/2014/main" id="{E26DC625-44BB-47D5-A26F-AA00564BE5E3}"/>
            </a:ext>
          </a:extLst>
        </xdr:cNvPr>
        <xdr:cNvCxnSpPr/>
      </xdr:nvCxnSpPr>
      <xdr:spPr>
        <a:xfrm>
          <a:off x="13703300" y="1080135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67310</xdr:rowOff>
    </xdr:from>
    <xdr:to>
      <xdr:col>67</xdr:col>
      <xdr:colOff>101600</xdr:colOff>
      <xdr:row>62</xdr:row>
      <xdr:rowOff>168910</xdr:rowOff>
    </xdr:to>
    <xdr:sp macro="" textlink="">
      <xdr:nvSpPr>
        <xdr:cNvPr id="564" name="楕円 563">
          <a:extLst>
            <a:ext uri="{FF2B5EF4-FFF2-40B4-BE49-F238E27FC236}">
              <a16:creationId xmlns:a16="http://schemas.microsoft.com/office/drawing/2014/main" id="{94F5BFBC-7FCD-4C4B-B378-1BEF7BF740F2}"/>
            </a:ext>
          </a:extLst>
        </xdr:cNvPr>
        <xdr:cNvSpPr/>
      </xdr:nvSpPr>
      <xdr:spPr>
        <a:xfrm>
          <a:off x="12763500" y="10697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118110</xdr:rowOff>
    </xdr:from>
    <xdr:to>
      <xdr:col>71</xdr:col>
      <xdr:colOff>177800</xdr:colOff>
      <xdr:row>63</xdr:row>
      <xdr:rowOff>0</xdr:rowOff>
    </xdr:to>
    <xdr:cxnSp macro="">
      <xdr:nvCxnSpPr>
        <xdr:cNvPr id="565" name="直線コネクタ 564">
          <a:extLst>
            <a:ext uri="{FF2B5EF4-FFF2-40B4-BE49-F238E27FC236}">
              <a16:creationId xmlns:a16="http://schemas.microsoft.com/office/drawing/2014/main" id="{EE559AEE-E7DF-45CD-9444-D099C097DB08}"/>
            </a:ext>
          </a:extLst>
        </xdr:cNvPr>
        <xdr:cNvCxnSpPr/>
      </xdr:nvCxnSpPr>
      <xdr:spPr>
        <a:xfrm>
          <a:off x="12814300" y="1074801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59</xdr:row>
      <xdr:rowOff>4445</xdr:rowOff>
    </xdr:from>
    <xdr:ext cx="405130" cy="259080"/>
    <xdr:sp macro="" textlink="">
      <xdr:nvSpPr>
        <xdr:cNvPr id="566" name="n_1aveValue【学校施設】&#10;有形固定資産減価償却率">
          <a:extLst>
            <a:ext uri="{FF2B5EF4-FFF2-40B4-BE49-F238E27FC236}">
              <a16:creationId xmlns:a16="http://schemas.microsoft.com/office/drawing/2014/main" id="{20630D74-FDEA-42AE-950A-98989CEA307F}"/>
            </a:ext>
          </a:extLst>
        </xdr:cNvPr>
        <xdr:cNvSpPr txBox="1"/>
      </xdr:nvSpPr>
      <xdr:spPr>
        <a:xfrm>
          <a:off x="15266035" y="101199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59</xdr:row>
      <xdr:rowOff>23495</xdr:rowOff>
    </xdr:from>
    <xdr:ext cx="403860" cy="259080"/>
    <xdr:sp macro="" textlink="">
      <xdr:nvSpPr>
        <xdr:cNvPr id="567" name="n_2aveValue【学校施設】&#10;有形固定資産減価償却率">
          <a:extLst>
            <a:ext uri="{FF2B5EF4-FFF2-40B4-BE49-F238E27FC236}">
              <a16:creationId xmlns:a16="http://schemas.microsoft.com/office/drawing/2014/main" id="{80E27D69-25C3-4FF0-8A06-BFF902AC462E}"/>
            </a:ext>
          </a:extLst>
        </xdr:cNvPr>
        <xdr:cNvSpPr txBox="1"/>
      </xdr:nvSpPr>
      <xdr:spPr>
        <a:xfrm>
          <a:off x="14389735" y="1013904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66.7</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58</xdr:row>
      <xdr:rowOff>168275</xdr:rowOff>
    </xdr:from>
    <xdr:ext cx="403860" cy="257810"/>
    <xdr:sp macro="" textlink="">
      <xdr:nvSpPr>
        <xdr:cNvPr id="568" name="n_3aveValue【学校施設】&#10;有形固定資産減価償却率">
          <a:extLst>
            <a:ext uri="{FF2B5EF4-FFF2-40B4-BE49-F238E27FC236}">
              <a16:creationId xmlns:a16="http://schemas.microsoft.com/office/drawing/2014/main" id="{9C3BAEC1-D8EC-43A0-9965-341D0D7F66FA}"/>
            </a:ext>
          </a:extLst>
        </xdr:cNvPr>
        <xdr:cNvSpPr txBox="1"/>
      </xdr:nvSpPr>
      <xdr:spPr>
        <a:xfrm>
          <a:off x="13500735" y="1011237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58</xdr:row>
      <xdr:rowOff>124460</xdr:rowOff>
    </xdr:from>
    <xdr:ext cx="403860" cy="259080"/>
    <xdr:sp macro="" textlink="">
      <xdr:nvSpPr>
        <xdr:cNvPr id="569" name="n_4aveValue【学校施設】&#10;有形固定資産減価償却率">
          <a:extLst>
            <a:ext uri="{FF2B5EF4-FFF2-40B4-BE49-F238E27FC236}">
              <a16:creationId xmlns:a16="http://schemas.microsoft.com/office/drawing/2014/main" id="{3B72B48B-6C18-4704-9BD3-3A89EB17EBF1}"/>
            </a:ext>
          </a:extLst>
        </xdr:cNvPr>
        <xdr:cNvSpPr txBox="1"/>
      </xdr:nvSpPr>
      <xdr:spPr>
        <a:xfrm>
          <a:off x="12611735" y="1006856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63</xdr:row>
      <xdr:rowOff>87630</xdr:rowOff>
    </xdr:from>
    <xdr:ext cx="405130" cy="257810"/>
    <xdr:sp macro="" textlink="">
      <xdr:nvSpPr>
        <xdr:cNvPr id="570" name="n_1mainValue【学校施設】&#10;有形固定資産減価償却率">
          <a:extLst>
            <a:ext uri="{FF2B5EF4-FFF2-40B4-BE49-F238E27FC236}">
              <a16:creationId xmlns:a16="http://schemas.microsoft.com/office/drawing/2014/main" id="{281B0A6F-41C7-41D1-86CE-1378F6C2843B}"/>
            </a:ext>
          </a:extLst>
        </xdr:cNvPr>
        <xdr:cNvSpPr txBox="1"/>
      </xdr:nvSpPr>
      <xdr:spPr>
        <a:xfrm>
          <a:off x="15266035" y="1088898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89.4</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63</xdr:row>
      <xdr:rowOff>66675</xdr:rowOff>
    </xdr:from>
    <xdr:ext cx="403860" cy="257810"/>
    <xdr:sp macro="" textlink="">
      <xdr:nvSpPr>
        <xdr:cNvPr id="571" name="n_2mainValue【学校施設】&#10;有形固定資産減価償却率">
          <a:extLst>
            <a:ext uri="{FF2B5EF4-FFF2-40B4-BE49-F238E27FC236}">
              <a16:creationId xmlns:a16="http://schemas.microsoft.com/office/drawing/2014/main" id="{554EA5D3-2B6B-4D5E-96FF-D168F1EF664A}"/>
            </a:ext>
          </a:extLst>
        </xdr:cNvPr>
        <xdr:cNvSpPr txBox="1"/>
      </xdr:nvSpPr>
      <xdr:spPr>
        <a:xfrm>
          <a:off x="14389735" y="1086802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88.3</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63</xdr:row>
      <xdr:rowOff>41910</xdr:rowOff>
    </xdr:from>
    <xdr:ext cx="403860" cy="257810"/>
    <xdr:sp macro="" textlink="">
      <xdr:nvSpPr>
        <xdr:cNvPr id="572" name="n_3mainValue【学校施設】&#10;有形固定資産減価償却率">
          <a:extLst>
            <a:ext uri="{FF2B5EF4-FFF2-40B4-BE49-F238E27FC236}">
              <a16:creationId xmlns:a16="http://schemas.microsoft.com/office/drawing/2014/main" id="{7A3792F3-5A1F-4549-9A19-11B464F159B7}"/>
            </a:ext>
          </a:extLst>
        </xdr:cNvPr>
        <xdr:cNvSpPr txBox="1"/>
      </xdr:nvSpPr>
      <xdr:spPr>
        <a:xfrm>
          <a:off x="13500735" y="1084326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87.0</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62</xdr:row>
      <xdr:rowOff>160020</xdr:rowOff>
    </xdr:from>
    <xdr:ext cx="403860" cy="259080"/>
    <xdr:sp macro="" textlink="">
      <xdr:nvSpPr>
        <xdr:cNvPr id="573" name="n_4mainValue【学校施設】&#10;有形固定資産減価償却率">
          <a:extLst>
            <a:ext uri="{FF2B5EF4-FFF2-40B4-BE49-F238E27FC236}">
              <a16:creationId xmlns:a16="http://schemas.microsoft.com/office/drawing/2014/main" id="{3FA124D7-D22B-4981-AD99-CE2479ECCBC9}"/>
            </a:ext>
          </a:extLst>
        </xdr:cNvPr>
        <xdr:cNvSpPr txBox="1"/>
      </xdr:nvSpPr>
      <xdr:spPr>
        <a:xfrm>
          <a:off x="12611735" y="107899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4" name="正方形/長方形 573">
          <a:extLst>
            <a:ext uri="{FF2B5EF4-FFF2-40B4-BE49-F238E27FC236}">
              <a16:creationId xmlns:a16="http://schemas.microsoft.com/office/drawing/2014/main" id="{9534F536-A460-4EA1-92E2-BF3E9D98045C}"/>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5" name="正方形/長方形 574">
          <a:extLst>
            <a:ext uri="{FF2B5EF4-FFF2-40B4-BE49-F238E27FC236}">
              <a16:creationId xmlns:a16="http://schemas.microsoft.com/office/drawing/2014/main" id="{ACC57A89-95CC-4BFD-899F-D90EBE1C9E88}"/>
            </a:ext>
          </a:extLst>
        </xdr:cNvPr>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6" name="正方形/長方形 575">
          <a:extLst>
            <a:ext uri="{FF2B5EF4-FFF2-40B4-BE49-F238E27FC236}">
              <a16:creationId xmlns:a16="http://schemas.microsoft.com/office/drawing/2014/main" id="{A84AE487-CC6D-426C-BE18-95816C7394FF}"/>
            </a:ext>
          </a:extLst>
        </xdr:cNvPr>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10/42</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7" name="正方形/長方形 576">
          <a:extLst>
            <a:ext uri="{FF2B5EF4-FFF2-40B4-BE49-F238E27FC236}">
              <a16:creationId xmlns:a16="http://schemas.microsoft.com/office/drawing/2014/main" id="{09437ABD-9A44-425C-BBC6-23F516492C2C}"/>
            </a:ext>
          </a:extLst>
        </xdr:cNvPr>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8" name="正方形/長方形 577">
          <a:extLst>
            <a:ext uri="{FF2B5EF4-FFF2-40B4-BE49-F238E27FC236}">
              <a16:creationId xmlns:a16="http://schemas.microsoft.com/office/drawing/2014/main" id="{A78738C3-922C-40A1-AC47-593017C6904E}"/>
            </a:ext>
          </a:extLst>
        </xdr:cNvPr>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9" name="正方形/長方形 578">
          <a:extLst>
            <a:ext uri="{FF2B5EF4-FFF2-40B4-BE49-F238E27FC236}">
              <a16:creationId xmlns:a16="http://schemas.microsoft.com/office/drawing/2014/main" id="{55A36E3A-FA4E-46F7-BA07-D5C9CD1B3ACA}"/>
            </a:ext>
          </a:extLst>
        </xdr:cNvPr>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80" name="正方形/長方形 579">
          <a:extLst>
            <a:ext uri="{FF2B5EF4-FFF2-40B4-BE49-F238E27FC236}">
              <a16:creationId xmlns:a16="http://schemas.microsoft.com/office/drawing/2014/main" id="{48BE4820-8548-4FB3-9E38-34562690167B}"/>
            </a:ext>
          </a:extLst>
        </xdr:cNvPr>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2.110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81" name="正方形/長方形 580">
          <a:extLst>
            <a:ext uri="{FF2B5EF4-FFF2-40B4-BE49-F238E27FC236}">
              <a16:creationId xmlns:a16="http://schemas.microsoft.com/office/drawing/2014/main" id="{D2082991-1754-4C97-889D-F7C3C19DE89D}"/>
            </a:ext>
          </a:extLst>
        </xdr:cNvPr>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8615" cy="225425"/>
    <xdr:sp macro="" textlink="">
      <xdr:nvSpPr>
        <xdr:cNvPr id="582" name="テキスト ボックス 581">
          <a:extLst>
            <a:ext uri="{FF2B5EF4-FFF2-40B4-BE49-F238E27FC236}">
              <a16:creationId xmlns:a16="http://schemas.microsoft.com/office/drawing/2014/main" id="{6C5C0F97-7403-4FEC-A7D0-15C3A9BEF30A}"/>
            </a:ext>
          </a:extLst>
        </xdr:cNvPr>
        <xdr:cNvSpPr txBox="1"/>
      </xdr:nvSpPr>
      <xdr:spPr>
        <a:xfrm>
          <a:off x="18249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3" name="直線コネクタ 582">
          <a:extLst>
            <a:ext uri="{FF2B5EF4-FFF2-40B4-BE49-F238E27FC236}">
              <a16:creationId xmlns:a16="http://schemas.microsoft.com/office/drawing/2014/main" id="{DA0A3EFF-313E-403E-AD8E-0F0003B9C1CC}"/>
            </a:ext>
          </a:extLst>
        </xdr:cNvPr>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130810</xdr:rowOff>
    </xdr:from>
    <xdr:to>
      <xdr:col>120</xdr:col>
      <xdr:colOff>114300</xdr:colOff>
      <xdr:row>64</xdr:row>
      <xdr:rowOff>130810</xdr:rowOff>
    </xdr:to>
    <xdr:cxnSp macro="">
      <xdr:nvCxnSpPr>
        <xdr:cNvPr id="584" name="直線コネクタ 583">
          <a:extLst>
            <a:ext uri="{FF2B5EF4-FFF2-40B4-BE49-F238E27FC236}">
              <a16:creationId xmlns:a16="http://schemas.microsoft.com/office/drawing/2014/main" id="{A023105D-BD61-4150-A7F5-9885BA1E4416}"/>
            </a:ext>
          </a:extLst>
        </xdr:cNvPr>
        <xdr:cNvCxnSpPr/>
      </xdr:nvCxnSpPr>
      <xdr:spPr>
        <a:xfrm>
          <a:off x="18288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63</xdr:row>
      <xdr:rowOff>160020</xdr:rowOff>
    </xdr:from>
    <xdr:ext cx="466090" cy="259080"/>
    <xdr:sp macro="" textlink="">
      <xdr:nvSpPr>
        <xdr:cNvPr id="585" name="テキスト ボックス 584">
          <a:extLst>
            <a:ext uri="{FF2B5EF4-FFF2-40B4-BE49-F238E27FC236}">
              <a16:creationId xmlns:a16="http://schemas.microsoft.com/office/drawing/2014/main" id="{4A11AE44-00A5-456E-B0F7-0C75F65DE805}"/>
            </a:ext>
          </a:extLst>
        </xdr:cNvPr>
        <xdr:cNvSpPr txBox="1"/>
      </xdr:nvSpPr>
      <xdr:spPr>
        <a:xfrm>
          <a:off x="17820640" y="1096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62</xdr:row>
      <xdr:rowOff>146685</xdr:rowOff>
    </xdr:from>
    <xdr:to>
      <xdr:col>120</xdr:col>
      <xdr:colOff>114300</xdr:colOff>
      <xdr:row>62</xdr:row>
      <xdr:rowOff>146685</xdr:rowOff>
    </xdr:to>
    <xdr:cxnSp macro="">
      <xdr:nvCxnSpPr>
        <xdr:cNvPr id="586" name="直線コネクタ 585">
          <a:extLst>
            <a:ext uri="{FF2B5EF4-FFF2-40B4-BE49-F238E27FC236}">
              <a16:creationId xmlns:a16="http://schemas.microsoft.com/office/drawing/2014/main" id="{A4C90BB8-174B-4A78-828A-A02B9BF9AAD9}"/>
            </a:ext>
          </a:extLst>
        </xdr:cNvPr>
        <xdr:cNvCxnSpPr/>
      </xdr:nvCxnSpPr>
      <xdr:spPr>
        <a:xfrm>
          <a:off x="18288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62</xdr:row>
      <xdr:rowOff>4445</xdr:rowOff>
    </xdr:from>
    <xdr:ext cx="466090" cy="259080"/>
    <xdr:sp macro="" textlink="">
      <xdr:nvSpPr>
        <xdr:cNvPr id="587" name="テキスト ボックス 586">
          <a:extLst>
            <a:ext uri="{FF2B5EF4-FFF2-40B4-BE49-F238E27FC236}">
              <a16:creationId xmlns:a16="http://schemas.microsoft.com/office/drawing/2014/main" id="{2254770D-3E5D-4426-ADCD-21A404CBE9CB}"/>
            </a:ext>
          </a:extLst>
        </xdr:cNvPr>
        <xdr:cNvSpPr txBox="1"/>
      </xdr:nvSpPr>
      <xdr:spPr>
        <a:xfrm>
          <a:off x="17820640" y="1063434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96</xdr:col>
      <xdr:colOff>0</xdr:colOff>
      <xdr:row>60</xdr:row>
      <xdr:rowOff>163195</xdr:rowOff>
    </xdr:from>
    <xdr:to>
      <xdr:col>120</xdr:col>
      <xdr:colOff>114300</xdr:colOff>
      <xdr:row>60</xdr:row>
      <xdr:rowOff>163195</xdr:rowOff>
    </xdr:to>
    <xdr:cxnSp macro="">
      <xdr:nvCxnSpPr>
        <xdr:cNvPr id="588" name="直線コネクタ 587">
          <a:extLst>
            <a:ext uri="{FF2B5EF4-FFF2-40B4-BE49-F238E27FC236}">
              <a16:creationId xmlns:a16="http://schemas.microsoft.com/office/drawing/2014/main" id="{1729D7E4-3A88-4BB0-B1E5-3B2F8A54492C}"/>
            </a:ext>
          </a:extLst>
        </xdr:cNvPr>
        <xdr:cNvCxnSpPr/>
      </xdr:nvCxnSpPr>
      <xdr:spPr>
        <a:xfrm>
          <a:off x="18288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60</xdr:row>
      <xdr:rowOff>20955</xdr:rowOff>
    </xdr:from>
    <xdr:ext cx="466090" cy="257810"/>
    <xdr:sp macro="" textlink="">
      <xdr:nvSpPr>
        <xdr:cNvPr id="589" name="テキスト ボックス 588">
          <a:extLst>
            <a:ext uri="{FF2B5EF4-FFF2-40B4-BE49-F238E27FC236}">
              <a16:creationId xmlns:a16="http://schemas.microsoft.com/office/drawing/2014/main" id="{E7A56CEA-EAB7-4456-ADB8-729AB19B1257}"/>
            </a:ext>
          </a:extLst>
        </xdr:cNvPr>
        <xdr:cNvSpPr txBox="1"/>
      </xdr:nvSpPr>
      <xdr:spPr>
        <a:xfrm>
          <a:off x="17820640" y="1030795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59</xdr:row>
      <xdr:rowOff>8255</xdr:rowOff>
    </xdr:from>
    <xdr:to>
      <xdr:col>120</xdr:col>
      <xdr:colOff>114300</xdr:colOff>
      <xdr:row>59</xdr:row>
      <xdr:rowOff>8255</xdr:rowOff>
    </xdr:to>
    <xdr:cxnSp macro="">
      <xdr:nvCxnSpPr>
        <xdr:cNvPr id="590" name="直線コネクタ 589">
          <a:extLst>
            <a:ext uri="{FF2B5EF4-FFF2-40B4-BE49-F238E27FC236}">
              <a16:creationId xmlns:a16="http://schemas.microsoft.com/office/drawing/2014/main" id="{07780743-849B-461A-A4C1-D06D4FB9DEA2}"/>
            </a:ext>
          </a:extLst>
        </xdr:cNvPr>
        <xdr:cNvCxnSpPr/>
      </xdr:nvCxnSpPr>
      <xdr:spPr>
        <a:xfrm>
          <a:off x="18288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58</xdr:row>
      <xdr:rowOff>37465</xdr:rowOff>
    </xdr:from>
    <xdr:ext cx="466090" cy="259080"/>
    <xdr:sp macro="" textlink="">
      <xdr:nvSpPr>
        <xdr:cNvPr id="591" name="テキスト ボックス 590">
          <a:extLst>
            <a:ext uri="{FF2B5EF4-FFF2-40B4-BE49-F238E27FC236}">
              <a16:creationId xmlns:a16="http://schemas.microsoft.com/office/drawing/2014/main" id="{8012C113-FD9F-44F3-BE0D-609D2EC06E88}"/>
            </a:ext>
          </a:extLst>
        </xdr:cNvPr>
        <xdr:cNvSpPr txBox="1"/>
      </xdr:nvSpPr>
      <xdr:spPr>
        <a:xfrm>
          <a:off x="17820640" y="99815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96</xdr:col>
      <xdr:colOff>0</xdr:colOff>
      <xdr:row>57</xdr:row>
      <xdr:rowOff>24765</xdr:rowOff>
    </xdr:from>
    <xdr:to>
      <xdr:col>120</xdr:col>
      <xdr:colOff>114300</xdr:colOff>
      <xdr:row>57</xdr:row>
      <xdr:rowOff>24765</xdr:rowOff>
    </xdr:to>
    <xdr:cxnSp macro="">
      <xdr:nvCxnSpPr>
        <xdr:cNvPr id="592" name="直線コネクタ 591">
          <a:extLst>
            <a:ext uri="{FF2B5EF4-FFF2-40B4-BE49-F238E27FC236}">
              <a16:creationId xmlns:a16="http://schemas.microsoft.com/office/drawing/2014/main" id="{8A9425D1-7204-4F69-88B3-355E958B29EB}"/>
            </a:ext>
          </a:extLst>
        </xdr:cNvPr>
        <xdr:cNvCxnSpPr/>
      </xdr:nvCxnSpPr>
      <xdr:spPr>
        <a:xfrm>
          <a:off x="18288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53975</xdr:rowOff>
    </xdr:from>
    <xdr:ext cx="531495" cy="257810"/>
    <xdr:sp macro="" textlink="">
      <xdr:nvSpPr>
        <xdr:cNvPr id="593" name="テキスト ボックス 592">
          <a:extLst>
            <a:ext uri="{FF2B5EF4-FFF2-40B4-BE49-F238E27FC236}">
              <a16:creationId xmlns:a16="http://schemas.microsoft.com/office/drawing/2014/main" id="{DEB1549E-3F0B-473A-967F-221B74194A41}"/>
            </a:ext>
          </a:extLst>
        </xdr:cNvPr>
        <xdr:cNvSpPr txBox="1"/>
      </xdr:nvSpPr>
      <xdr:spPr>
        <a:xfrm>
          <a:off x="17756505" y="965517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96</xdr:col>
      <xdr:colOff>0</xdr:colOff>
      <xdr:row>55</xdr:row>
      <xdr:rowOff>40640</xdr:rowOff>
    </xdr:from>
    <xdr:to>
      <xdr:col>120</xdr:col>
      <xdr:colOff>114300</xdr:colOff>
      <xdr:row>55</xdr:row>
      <xdr:rowOff>40640</xdr:rowOff>
    </xdr:to>
    <xdr:cxnSp macro="">
      <xdr:nvCxnSpPr>
        <xdr:cNvPr id="594" name="直線コネクタ 593">
          <a:extLst>
            <a:ext uri="{FF2B5EF4-FFF2-40B4-BE49-F238E27FC236}">
              <a16:creationId xmlns:a16="http://schemas.microsoft.com/office/drawing/2014/main" id="{C4CEBFB1-9024-4884-BEC1-00872544F800}"/>
            </a:ext>
          </a:extLst>
        </xdr:cNvPr>
        <xdr:cNvCxnSpPr/>
      </xdr:nvCxnSpPr>
      <xdr:spPr>
        <a:xfrm>
          <a:off x="18288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69850</xdr:rowOff>
    </xdr:from>
    <xdr:ext cx="531495" cy="259080"/>
    <xdr:sp macro="" textlink="">
      <xdr:nvSpPr>
        <xdr:cNvPr id="595" name="テキスト ボックス 594">
          <a:extLst>
            <a:ext uri="{FF2B5EF4-FFF2-40B4-BE49-F238E27FC236}">
              <a16:creationId xmlns:a16="http://schemas.microsoft.com/office/drawing/2014/main" id="{87330F1F-CEFC-4ABE-A809-C939D32EF418}"/>
            </a:ext>
          </a:extLst>
        </xdr:cNvPr>
        <xdr:cNvSpPr txBox="1"/>
      </xdr:nvSpPr>
      <xdr:spPr>
        <a:xfrm>
          <a:off x="17756505" y="9328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6" name="直線コネクタ 595">
          <a:extLst>
            <a:ext uri="{FF2B5EF4-FFF2-40B4-BE49-F238E27FC236}">
              <a16:creationId xmlns:a16="http://schemas.microsoft.com/office/drawing/2014/main" id="{81214296-055B-4096-B513-DF8619DF405D}"/>
            </a:ext>
          </a:extLst>
        </xdr:cNvPr>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52</xdr:row>
      <xdr:rowOff>86360</xdr:rowOff>
    </xdr:from>
    <xdr:ext cx="531495" cy="257810"/>
    <xdr:sp macro="" textlink="">
      <xdr:nvSpPr>
        <xdr:cNvPr id="597" name="テキスト ボックス 596">
          <a:extLst>
            <a:ext uri="{FF2B5EF4-FFF2-40B4-BE49-F238E27FC236}">
              <a16:creationId xmlns:a16="http://schemas.microsoft.com/office/drawing/2014/main" id="{9471AC2C-75D6-43BE-983D-1B75B1776DEC}"/>
            </a:ext>
          </a:extLst>
        </xdr:cNvPr>
        <xdr:cNvSpPr txBox="1"/>
      </xdr:nvSpPr>
      <xdr:spPr>
        <a:xfrm>
          <a:off x="17756505" y="900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8" name="【学校施設】&#10;一人当たり面積グラフ枠">
          <a:extLst>
            <a:ext uri="{FF2B5EF4-FFF2-40B4-BE49-F238E27FC236}">
              <a16:creationId xmlns:a16="http://schemas.microsoft.com/office/drawing/2014/main" id="{6A2CCAFC-652A-4176-9BD7-D35A21E452C8}"/>
            </a:ext>
          </a:extLst>
        </xdr:cNvPr>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56</xdr:row>
      <xdr:rowOff>73660</xdr:rowOff>
    </xdr:from>
    <xdr:to>
      <xdr:col>116</xdr:col>
      <xdr:colOff>62865</xdr:colOff>
      <xdr:row>64</xdr:row>
      <xdr:rowOff>48260</xdr:rowOff>
    </xdr:to>
    <xdr:cxnSp macro="">
      <xdr:nvCxnSpPr>
        <xdr:cNvPr id="599" name="直線コネクタ 598">
          <a:extLst>
            <a:ext uri="{FF2B5EF4-FFF2-40B4-BE49-F238E27FC236}">
              <a16:creationId xmlns:a16="http://schemas.microsoft.com/office/drawing/2014/main" id="{0A657D1E-5ED2-493A-A09E-5BEFAFC5A80B}"/>
            </a:ext>
          </a:extLst>
        </xdr:cNvPr>
        <xdr:cNvCxnSpPr/>
      </xdr:nvCxnSpPr>
      <xdr:spPr>
        <a:xfrm flipV="1">
          <a:off x="22160865" y="9674860"/>
          <a:ext cx="0" cy="13462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52070</xdr:rowOff>
    </xdr:from>
    <xdr:ext cx="469900" cy="257810"/>
    <xdr:sp macro="" textlink="">
      <xdr:nvSpPr>
        <xdr:cNvPr id="600" name="【学校施設】&#10;一人当たり面積最小値テキスト">
          <a:extLst>
            <a:ext uri="{FF2B5EF4-FFF2-40B4-BE49-F238E27FC236}">
              <a16:creationId xmlns:a16="http://schemas.microsoft.com/office/drawing/2014/main" id="{4812B1D0-F2A8-4D11-B8DF-B1AEF6EBD0B4}"/>
            </a:ext>
          </a:extLst>
        </xdr:cNvPr>
        <xdr:cNvSpPr txBox="1"/>
      </xdr:nvSpPr>
      <xdr:spPr>
        <a:xfrm>
          <a:off x="22199600" y="1102487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0.756</a:t>
          </a:r>
          <a:endParaRPr kumimoji="1" lang="ja-JP" altLang="en-US" sz="1000" b="1">
            <a:latin typeface="ＭＳ Ｐゴシック"/>
            <a:ea typeface="ＭＳ Ｐゴシック"/>
          </a:endParaRPr>
        </a:p>
      </xdr:txBody>
    </xdr:sp>
    <xdr:clientData/>
  </xdr:oneCellAnchor>
  <xdr:twoCellAnchor>
    <xdr:from>
      <xdr:col>115</xdr:col>
      <xdr:colOff>165100</xdr:colOff>
      <xdr:row>64</xdr:row>
      <xdr:rowOff>48260</xdr:rowOff>
    </xdr:from>
    <xdr:to>
      <xdr:col>116</xdr:col>
      <xdr:colOff>152400</xdr:colOff>
      <xdr:row>64</xdr:row>
      <xdr:rowOff>48260</xdr:rowOff>
    </xdr:to>
    <xdr:cxnSp macro="">
      <xdr:nvCxnSpPr>
        <xdr:cNvPr id="601" name="直線コネクタ 600">
          <a:extLst>
            <a:ext uri="{FF2B5EF4-FFF2-40B4-BE49-F238E27FC236}">
              <a16:creationId xmlns:a16="http://schemas.microsoft.com/office/drawing/2014/main" id="{0C0F7E22-AC0F-4A61-85EB-9DE83E9ED601}"/>
            </a:ext>
          </a:extLst>
        </xdr:cNvPr>
        <xdr:cNvCxnSpPr/>
      </xdr:nvCxnSpPr>
      <xdr:spPr>
        <a:xfrm>
          <a:off x="22072600" y="11021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20320</xdr:rowOff>
    </xdr:from>
    <xdr:ext cx="534670" cy="257810"/>
    <xdr:sp macro="" textlink="">
      <xdr:nvSpPr>
        <xdr:cNvPr id="602" name="【学校施設】&#10;一人当たり面積最大値テキスト">
          <a:extLst>
            <a:ext uri="{FF2B5EF4-FFF2-40B4-BE49-F238E27FC236}">
              <a16:creationId xmlns:a16="http://schemas.microsoft.com/office/drawing/2014/main" id="{F3244CCE-AEBC-4856-9B9C-2F43215BD4B6}"/>
            </a:ext>
          </a:extLst>
        </xdr:cNvPr>
        <xdr:cNvSpPr txBox="1"/>
      </xdr:nvSpPr>
      <xdr:spPr>
        <a:xfrm>
          <a:off x="22199600" y="945007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13.125</a:t>
          </a:r>
          <a:endParaRPr kumimoji="1" lang="ja-JP" altLang="en-US" sz="1000" b="1">
            <a:latin typeface="ＭＳ Ｐゴシック"/>
            <a:ea typeface="ＭＳ Ｐゴシック"/>
          </a:endParaRPr>
        </a:p>
      </xdr:txBody>
    </xdr:sp>
    <xdr:clientData/>
  </xdr:oneCellAnchor>
  <xdr:twoCellAnchor>
    <xdr:from>
      <xdr:col>115</xdr:col>
      <xdr:colOff>165100</xdr:colOff>
      <xdr:row>56</xdr:row>
      <xdr:rowOff>73660</xdr:rowOff>
    </xdr:from>
    <xdr:to>
      <xdr:col>116</xdr:col>
      <xdr:colOff>152400</xdr:colOff>
      <xdr:row>56</xdr:row>
      <xdr:rowOff>73660</xdr:rowOff>
    </xdr:to>
    <xdr:cxnSp macro="">
      <xdr:nvCxnSpPr>
        <xdr:cNvPr id="603" name="直線コネクタ 602">
          <a:extLst>
            <a:ext uri="{FF2B5EF4-FFF2-40B4-BE49-F238E27FC236}">
              <a16:creationId xmlns:a16="http://schemas.microsoft.com/office/drawing/2014/main" id="{328EFCB9-8247-4C18-9E4F-F14806A0FB02}"/>
            </a:ext>
          </a:extLst>
        </xdr:cNvPr>
        <xdr:cNvCxnSpPr/>
      </xdr:nvCxnSpPr>
      <xdr:spPr>
        <a:xfrm>
          <a:off x="22072600" y="9674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106045</xdr:rowOff>
    </xdr:from>
    <xdr:ext cx="469900" cy="259080"/>
    <xdr:sp macro="" textlink="">
      <xdr:nvSpPr>
        <xdr:cNvPr id="604" name="【学校施設】&#10;一人当たり面積平均値テキスト">
          <a:extLst>
            <a:ext uri="{FF2B5EF4-FFF2-40B4-BE49-F238E27FC236}">
              <a16:creationId xmlns:a16="http://schemas.microsoft.com/office/drawing/2014/main" id="{B001671D-D9EF-41E7-9B67-AAAD01D51E8C}"/>
            </a:ext>
          </a:extLst>
        </xdr:cNvPr>
        <xdr:cNvSpPr txBox="1"/>
      </xdr:nvSpPr>
      <xdr:spPr>
        <a:xfrm>
          <a:off x="22199600" y="1056449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4.284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61</xdr:row>
      <xdr:rowOff>127635</xdr:rowOff>
    </xdr:from>
    <xdr:to>
      <xdr:col>116</xdr:col>
      <xdr:colOff>114300</xdr:colOff>
      <xdr:row>62</xdr:row>
      <xdr:rowOff>57785</xdr:rowOff>
    </xdr:to>
    <xdr:sp macro="" textlink="">
      <xdr:nvSpPr>
        <xdr:cNvPr id="605" name="フローチャート: 判断 604">
          <a:extLst>
            <a:ext uri="{FF2B5EF4-FFF2-40B4-BE49-F238E27FC236}">
              <a16:creationId xmlns:a16="http://schemas.microsoft.com/office/drawing/2014/main" id="{8116150D-66A6-4835-A6F2-F7F7F8661012}"/>
            </a:ext>
          </a:extLst>
        </xdr:cNvPr>
        <xdr:cNvSpPr/>
      </xdr:nvSpPr>
      <xdr:spPr>
        <a:xfrm>
          <a:off x="22110700" y="1058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168275</xdr:rowOff>
    </xdr:from>
    <xdr:to>
      <xdr:col>112</xdr:col>
      <xdr:colOff>38100</xdr:colOff>
      <xdr:row>62</xdr:row>
      <xdr:rowOff>98425</xdr:rowOff>
    </xdr:to>
    <xdr:sp macro="" textlink="">
      <xdr:nvSpPr>
        <xdr:cNvPr id="606" name="フローチャート: 判断 605">
          <a:extLst>
            <a:ext uri="{FF2B5EF4-FFF2-40B4-BE49-F238E27FC236}">
              <a16:creationId xmlns:a16="http://schemas.microsoft.com/office/drawing/2014/main" id="{67F11BC8-0C99-4C1B-8D69-527D1B742F5C}"/>
            </a:ext>
          </a:extLst>
        </xdr:cNvPr>
        <xdr:cNvSpPr/>
      </xdr:nvSpPr>
      <xdr:spPr>
        <a:xfrm>
          <a:off x="21272500" y="1062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49530</xdr:rowOff>
    </xdr:from>
    <xdr:to>
      <xdr:col>107</xdr:col>
      <xdr:colOff>101600</xdr:colOff>
      <xdr:row>62</xdr:row>
      <xdr:rowOff>151130</xdr:rowOff>
    </xdr:to>
    <xdr:sp macro="" textlink="">
      <xdr:nvSpPr>
        <xdr:cNvPr id="607" name="フローチャート: 判断 606">
          <a:extLst>
            <a:ext uri="{FF2B5EF4-FFF2-40B4-BE49-F238E27FC236}">
              <a16:creationId xmlns:a16="http://schemas.microsoft.com/office/drawing/2014/main" id="{C0958684-652D-4F1E-8266-46846442EC23}"/>
            </a:ext>
          </a:extLst>
        </xdr:cNvPr>
        <xdr:cNvSpPr/>
      </xdr:nvSpPr>
      <xdr:spPr>
        <a:xfrm>
          <a:off x="20383500" y="10679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61595</xdr:rowOff>
    </xdr:from>
    <xdr:to>
      <xdr:col>102</xdr:col>
      <xdr:colOff>165100</xdr:colOff>
      <xdr:row>62</xdr:row>
      <xdr:rowOff>163195</xdr:rowOff>
    </xdr:to>
    <xdr:sp macro="" textlink="">
      <xdr:nvSpPr>
        <xdr:cNvPr id="608" name="フローチャート: 判断 607">
          <a:extLst>
            <a:ext uri="{FF2B5EF4-FFF2-40B4-BE49-F238E27FC236}">
              <a16:creationId xmlns:a16="http://schemas.microsoft.com/office/drawing/2014/main" id="{CB2B29D0-9BD6-4C06-B5CE-F05E67E055E8}"/>
            </a:ext>
          </a:extLst>
        </xdr:cNvPr>
        <xdr:cNvSpPr/>
      </xdr:nvSpPr>
      <xdr:spPr>
        <a:xfrm>
          <a:off x="19494500" y="10691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34290</xdr:rowOff>
    </xdr:from>
    <xdr:to>
      <xdr:col>98</xdr:col>
      <xdr:colOff>38100</xdr:colOff>
      <xdr:row>62</xdr:row>
      <xdr:rowOff>135890</xdr:rowOff>
    </xdr:to>
    <xdr:sp macro="" textlink="">
      <xdr:nvSpPr>
        <xdr:cNvPr id="609" name="フローチャート: 判断 608">
          <a:extLst>
            <a:ext uri="{FF2B5EF4-FFF2-40B4-BE49-F238E27FC236}">
              <a16:creationId xmlns:a16="http://schemas.microsoft.com/office/drawing/2014/main" id="{C2A2E020-0351-4F2A-835F-74CD0AA2517E}"/>
            </a:ext>
          </a:extLst>
        </xdr:cNvPr>
        <xdr:cNvSpPr/>
      </xdr:nvSpPr>
      <xdr:spPr>
        <a:xfrm>
          <a:off x="18605500" y="1066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111760</xdr:rowOff>
    </xdr:from>
    <xdr:ext cx="762000" cy="257810"/>
    <xdr:sp macro="" textlink="">
      <xdr:nvSpPr>
        <xdr:cNvPr id="610" name="テキスト ボックス 609">
          <a:extLst>
            <a:ext uri="{FF2B5EF4-FFF2-40B4-BE49-F238E27FC236}">
              <a16:creationId xmlns:a16="http://schemas.microsoft.com/office/drawing/2014/main" id="{8494A9D1-4BF1-44CB-9937-196BEDC4349A}"/>
            </a:ext>
          </a:extLst>
        </xdr:cNvPr>
        <xdr:cNvSpPr txBox="1"/>
      </xdr:nvSpPr>
      <xdr:spPr>
        <a:xfrm>
          <a:off x="21971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66</xdr:row>
      <xdr:rowOff>111760</xdr:rowOff>
    </xdr:from>
    <xdr:ext cx="762000" cy="257810"/>
    <xdr:sp macro="" textlink="">
      <xdr:nvSpPr>
        <xdr:cNvPr id="611" name="テキスト ボックス 610">
          <a:extLst>
            <a:ext uri="{FF2B5EF4-FFF2-40B4-BE49-F238E27FC236}">
              <a16:creationId xmlns:a16="http://schemas.microsoft.com/office/drawing/2014/main" id="{9D701215-EE5E-4D5B-8D19-EAE9AF69F6C4}"/>
            </a:ext>
          </a:extLst>
        </xdr:cNvPr>
        <xdr:cNvSpPr txBox="1"/>
      </xdr:nvSpPr>
      <xdr:spPr>
        <a:xfrm>
          <a:off x="2113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66</xdr:row>
      <xdr:rowOff>111760</xdr:rowOff>
    </xdr:from>
    <xdr:ext cx="762000" cy="257810"/>
    <xdr:sp macro="" textlink="">
      <xdr:nvSpPr>
        <xdr:cNvPr id="612" name="テキスト ボックス 611">
          <a:extLst>
            <a:ext uri="{FF2B5EF4-FFF2-40B4-BE49-F238E27FC236}">
              <a16:creationId xmlns:a16="http://schemas.microsoft.com/office/drawing/2014/main" id="{E2B8BFA9-C6F5-4A5E-8B64-78FC6D6D45AA}"/>
            </a:ext>
          </a:extLst>
        </xdr:cNvPr>
        <xdr:cNvSpPr txBox="1"/>
      </xdr:nvSpPr>
      <xdr:spPr>
        <a:xfrm>
          <a:off x="2024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66</xdr:row>
      <xdr:rowOff>111760</xdr:rowOff>
    </xdr:from>
    <xdr:ext cx="762000" cy="257810"/>
    <xdr:sp macro="" textlink="">
      <xdr:nvSpPr>
        <xdr:cNvPr id="613" name="テキスト ボックス 612">
          <a:extLst>
            <a:ext uri="{FF2B5EF4-FFF2-40B4-BE49-F238E27FC236}">
              <a16:creationId xmlns:a16="http://schemas.microsoft.com/office/drawing/2014/main" id="{629F441B-A2FD-48BD-B907-705F9860B4CE}"/>
            </a:ext>
          </a:extLst>
        </xdr:cNvPr>
        <xdr:cNvSpPr txBox="1"/>
      </xdr:nvSpPr>
      <xdr:spPr>
        <a:xfrm>
          <a:off x="19354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66</xdr:row>
      <xdr:rowOff>111760</xdr:rowOff>
    </xdr:from>
    <xdr:ext cx="762000" cy="257810"/>
    <xdr:sp macro="" textlink="">
      <xdr:nvSpPr>
        <xdr:cNvPr id="614" name="テキスト ボックス 613">
          <a:extLst>
            <a:ext uri="{FF2B5EF4-FFF2-40B4-BE49-F238E27FC236}">
              <a16:creationId xmlns:a16="http://schemas.microsoft.com/office/drawing/2014/main" id="{26274048-49A8-4B4E-A1A2-7DEFE44F7CD6}"/>
            </a:ext>
          </a:extLst>
        </xdr:cNvPr>
        <xdr:cNvSpPr txBox="1"/>
      </xdr:nvSpPr>
      <xdr:spPr>
        <a:xfrm>
          <a:off x="18465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60</xdr:row>
      <xdr:rowOff>80010</xdr:rowOff>
    </xdr:from>
    <xdr:to>
      <xdr:col>116</xdr:col>
      <xdr:colOff>114300</xdr:colOff>
      <xdr:row>61</xdr:row>
      <xdr:rowOff>10160</xdr:rowOff>
    </xdr:to>
    <xdr:sp macro="" textlink="">
      <xdr:nvSpPr>
        <xdr:cNvPr id="615" name="楕円 614">
          <a:extLst>
            <a:ext uri="{FF2B5EF4-FFF2-40B4-BE49-F238E27FC236}">
              <a16:creationId xmlns:a16="http://schemas.microsoft.com/office/drawing/2014/main" id="{9BAA4CBA-D158-4C8F-A66A-7FB414A37531}"/>
            </a:ext>
          </a:extLst>
        </xdr:cNvPr>
        <xdr:cNvSpPr/>
      </xdr:nvSpPr>
      <xdr:spPr>
        <a:xfrm>
          <a:off x="22110700" y="1036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59</xdr:row>
      <xdr:rowOff>102870</xdr:rowOff>
    </xdr:from>
    <xdr:ext cx="469900" cy="259080"/>
    <xdr:sp macro="" textlink="">
      <xdr:nvSpPr>
        <xdr:cNvPr id="616" name="【学校施設】&#10;一人当たり面積該当値テキスト">
          <a:extLst>
            <a:ext uri="{FF2B5EF4-FFF2-40B4-BE49-F238E27FC236}">
              <a16:creationId xmlns:a16="http://schemas.microsoft.com/office/drawing/2014/main" id="{619F12E4-F171-434C-B92A-F40788F362F0}"/>
            </a:ext>
          </a:extLst>
        </xdr:cNvPr>
        <xdr:cNvSpPr txBox="1"/>
      </xdr:nvSpPr>
      <xdr:spPr>
        <a:xfrm>
          <a:off x="22199600" y="10218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6.299</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60</xdr:row>
      <xdr:rowOff>109220</xdr:rowOff>
    </xdr:from>
    <xdr:to>
      <xdr:col>112</xdr:col>
      <xdr:colOff>38100</xdr:colOff>
      <xdr:row>61</xdr:row>
      <xdr:rowOff>38735</xdr:rowOff>
    </xdr:to>
    <xdr:sp macro="" textlink="">
      <xdr:nvSpPr>
        <xdr:cNvPr id="617" name="楕円 616">
          <a:extLst>
            <a:ext uri="{FF2B5EF4-FFF2-40B4-BE49-F238E27FC236}">
              <a16:creationId xmlns:a16="http://schemas.microsoft.com/office/drawing/2014/main" id="{4A0A79E1-2C52-4D97-B297-4A4EB8586CB0}"/>
            </a:ext>
          </a:extLst>
        </xdr:cNvPr>
        <xdr:cNvSpPr/>
      </xdr:nvSpPr>
      <xdr:spPr>
        <a:xfrm>
          <a:off x="21272500" y="103962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130810</xdr:rowOff>
    </xdr:from>
    <xdr:to>
      <xdr:col>116</xdr:col>
      <xdr:colOff>63500</xdr:colOff>
      <xdr:row>60</xdr:row>
      <xdr:rowOff>159385</xdr:rowOff>
    </xdr:to>
    <xdr:cxnSp macro="">
      <xdr:nvCxnSpPr>
        <xdr:cNvPr id="618" name="直線コネクタ 617">
          <a:extLst>
            <a:ext uri="{FF2B5EF4-FFF2-40B4-BE49-F238E27FC236}">
              <a16:creationId xmlns:a16="http://schemas.microsoft.com/office/drawing/2014/main" id="{7D11F228-8C0D-4E16-9998-C62EE506581D}"/>
            </a:ext>
          </a:extLst>
        </xdr:cNvPr>
        <xdr:cNvCxnSpPr/>
      </xdr:nvCxnSpPr>
      <xdr:spPr>
        <a:xfrm flipV="1">
          <a:off x="21323300" y="10417810"/>
          <a:ext cx="8382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127635</xdr:rowOff>
    </xdr:from>
    <xdr:to>
      <xdr:col>107</xdr:col>
      <xdr:colOff>101600</xdr:colOff>
      <xdr:row>61</xdr:row>
      <xdr:rowOff>57785</xdr:rowOff>
    </xdr:to>
    <xdr:sp macro="" textlink="">
      <xdr:nvSpPr>
        <xdr:cNvPr id="619" name="楕円 618">
          <a:extLst>
            <a:ext uri="{FF2B5EF4-FFF2-40B4-BE49-F238E27FC236}">
              <a16:creationId xmlns:a16="http://schemas.microsoft.com/office/drawing/2014/main" id="{9BB92258-DF55-4019-9B37-C2F3BD308B8E}"/>
            </a:ext>
          </a:extLst>
        </xdr:cNvPr>
        <xdr:cNvSpPr/>
      </xdr:nvSpPr>
      <xdr:spPr>
        <a:xfrm>
          <a:off x="20383500" y="1041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159385</xdr:rowOff>
    </xdr:from>
    <xdr:to>
      <xdr:col>111</xdr:col>
      <xdr:colOff>177800</xdr:colOff>
      <xdr:row>61</xdr:row>
      <xdr:rowOff>6985</xdr:rowOff>
    </xdr:to>
    <xdr:cxnSp macro="">
      <xdr:nvCxnSpPr>
        <xdr:cNvPr id="620" name="直線コネクタ 619">
          <a:extLst>
            <a:ext uri="{FF2B5EF4-FFF2-40B4-BE49-F238E27FC236}">
              <a16:creationId xmlns:a16="http://schemas.microsoft.com/office/drawing/2014/main" id="{37661A72-F1F5-42D2-9C35-ACC54B692347}"/>
            </a:ext>
          </a:extLst>
        </xdr:cNvPr>
        <xdr:cNvCxnSpPr/>
      </xdr:nvCxnSpPr>
      <xdr:spPr>
        <a:xfrm flipV="1">
          <a:off x="20434300" y="1044638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150495</xdr:rowOff>
    </xdr:from>
    <xdr:to>
      <xdr:col>102</xdr:col>
      <xdr:colOff>165100</xdr:colOff>
      <xdr:row>61</xdr:row>
      <xdr:rowOff>80645</xdr:rowOff>
    </xdr:to>
    <xdr:sp macro="" textlink="">
      <xdr:nvSpPr>
        <xdr:cNvPr id="621" name="楕円 620">
          <a:extLst>
            <a:ext uri="{FF2B5EF4-FFF2-40B4-BE49-F238E27FC236}">
              <a16:creationId xmlns:a16="http://schemas.microsoft.com/office/drawing/2014/main" id="{606F7DF9-F998-4657-9FDA-9F5217A70ADF}"/>
            </a:ext>
          </a:extLst>
        </xdr:cNvPr>
        <xdr:cNvSpPr/>
      </xdr:nvSpPr>
      <xdr:spPr>
        <a:xfrm>
          <a:off x="19494500" y="10437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6985</xdr:rowOff>
    </xdr:from>
    <xdr:to>
      <xdr:col>107</xdr:col>
      <xdr:colOff>50800</xdr:colOff>
      <xdr:row>61</xdr:row>
      <xdr:rowOff>29845</xdr:rowOff>
    </xdr:to>
    <xdr:cxnSp macro="">
      <xdr:nvCxnSpPr>
        <xdr:cNvPr id="622" name="直線コネクタ 621">
          <a:extLst>
            <a:ext uri="{FF2B5EF4-FFF2-40B4-BE49-F238E27FC236}">
              <a16:creationId xmlns:a16="http://schemas.microsoft.com/office/drawing/2014/main" id="{EF3483DD-EEFA-4405-96D0-B2C92550B394}"/>
            </a:ext>
          </a:extLst>
        </xdr:cNvPr>
        <xdr:cNvCxnSpPr/>
      </xdr:nvCxnSpPr>
      <xdr:spPr>
        <a:xfrm flipV="1">
          <a:off x="19545300" y="1046543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166370</xdr:rowOff>
    </xdr:from>
    <xdr:to>
      <xdr:col>98</xdr:col>
      <xdr:colOff>38100</xdr:colOff>
      <xdr:row>61</xdr:row>
      <xdr:rowOff>95885</xdr:rowOff>
    </xdr:to>
    <xdr:sp macro="" textlink="">
      <xdr:nvSpPr>
        <xdr:cNvPr id="623" name="楕円 622">
          <a:extLst>
            <a:ext uri="{FF2B5EF4-FFF2-40B4-BE49-F238E27FC236}">
              <a16:creationId xmlns:a16="http://schemas.microsoft.com/office/drawing/2014/main" id="{B1EE0E45-DB7C-4DDC-A203-675461E23896}"/>
            </a:ext>
          </a:extLst>
        </xdr:cNvPr>
        <xdr:cNvSpPr/>
      </xdr:nvSpPr>
      <xdr:spPr>
        <a:xfrm>
          <a:off x="18605500" y="104533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29845</xdr:rowOff>
    </xdr:from>
    <xdr:to>
      <xdr:col>102</xdr:col>
      <xdr:colOff>114300</xdr:colOff>
      <xdr:row>61</xdr:row>
      <xdr:rowOff>45085</xdr:rowOff>
    </xdr:to>
    <xdr:cxnSp macro="">
      <xdr:nvCxnSpPr>
        <xdr:cNvPr id="624" name="直線コネクタ 623">
          <a:extLst>
            <a:ext uri="{FF2B5EF4-FFF2-40B4-BE49-F238E27FC236}">
              <a16:creationId xmlns:a16="http://schemas.microsoft.com/office/drawing/2014/main" id="{4588CFEC-10DE-4F31-B4E8-EBA720C42509}"/>
            </a:ext>
          </a:extLst>
        </xdr:cNvPr>
        <xdr:cNvCxnSpPr/>
      </xdr:nvCxnSpPr>
      <xdr:spPr>
        <a:xfrm flipV="1">
          <a:off x="18656300" y="10488295"/>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62</xdr:row>
      <xdr:rowOff>89535</xdr:rowOff>
    </xdr:from>
    <xdr:ext cx="469900" cy="257810"/>
    <xdr:sp macro="" textlink="">
      <xdr:nvSpPr>
        <xdr:cNvPr id="625" name="n_1aveValue【学校施設】&#10;一人当たり面積">
          <a:extLst>
            <a:ext uri="{FF2B5EF4-FFF2-40B4-BE49-F238E27FC236}">
              <a16:creationId xmlns:a16="http://schemas.microsoft.com/office/drawing/2014/main" id="{6ABC4558-F612-4BA1-86FF-569CFE2D310E}"/>
            </a:ext>
          </a:extLst>
        </xdr:cNvPr>
        <xdr:cNvSpPr txBox="1"/>
      </xdr:nvSpPr>
      <xdr:spPr>
        <a:xfrm>
          <a:off x="21075650" y="1071943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3.910</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62</xdr:row>
      <xdr:rowOff>142240</xdr:rowOff>
    </xdr:from>
    <xdr:ext cx="468630" cy="259080"/>
    <xdr:sp macro="" textlink="">
      <xdr:nvSpPr>
        <xdr:cNvPr id="626" name="n_2aveValue【学校施設】&#10;一人当たり面積">
          <a:extLst>
            <a:ext uri="{FF2B5EF4-FFF2-40B4-BE49-F238E27FC236}">
              <a16:creationId xmlns:a16="http://schemas.microsoft.com/office/drawing/2014/main" id="{4CEF3BAC-3104-4DAB-8F3F-6C7DA157C4D3}"/>
            </a:ext>
          </a:extLst>
        </xdr:cNvPr>
        <xdr:cNvSpPr txBox="1"/>
      </xdr:nvSpPr>
      <xdr:spPr>
        <a:xfrm>
          <a:off x="20199350" y="107721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3.426</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62</xdr:row>
      <xdr:rowOff>154940</xdr:rowOff>
    </xdr:from>
    <xdr:ext cx="468630" cy="257810"/>
    <xdr:sp macro="" textlink="">
      <xdr:nvSpPr>
        <xdr:cNvPr id="627" name="n_3aveValue【学校施設】&#10;一人当たり面積">
          <a:extLst>
            <a:ext uri="{FF2B5EF4-FFF2-40B4-BE49-F238E27FC236}">
              <a16:creationId xmlns:a16="http://schemas.microsoft.com/office/drawing/2014/main" id="{84965289-F837-4C2A-878E-6D46C09AE82E}"/>
            </a:ext>
          </a:extLst>
        </xdr:cNvPr>
        <xdr:cNvSpPr txBox="1"/>
      </xdr:nvSpPr>
      <xdr:spPr>
        <a:xfrm>
          <a:off x="19310350" y="1078484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3.319</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62</xdr:row>
      <xdr:rowOff>127000</xdr:rowOff>
    </xdr:from>
    <xdr:ext cx="468630" cy="259080"/>
    <xdr:sp macro="" textlink="">
      <xdr:nvSpPr>
        <xdr:cNvPr id="628" name="n_4aveValue【学校施設】&#10;一人当たり面積">
          <a:extLst>
            <a:ext uri="{FF2B5EF4-FFF2-40B4-BE49-F238E27FC236}">
              <a16:creationId xmlns:a16="http://schemas.microsoft.com/office/drawing/2014/main" id="{B4903882-C569-4B23-80C7-E26D3D907B15}"/>
            </a:ext>
          </a:extLst>
        </xdr:cNvPr>
        <xdr:cNvSpPr txBox="1"/>
      </xdr:nvSpPr>
      <xdr:spPr>
        <a:xfrm>
          <a:off x="18421350" y="107569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3.567</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59</xdr:row>
      <xdr:rowOff>55245</xdr:rowOff>
    </xdr:from>
    <xdr:ext cx="469900" cy="257810"/>
    <xdr:sp macro="" textlink="">
      <xdr:nvSpPr>
        <xdr:cNvPr id="629" name="n_1mainValue【学校施設】&#10;一人当たり面積">
          <a:extLst>
            <a:ext uri="{FF2B5EF4-FFF2-40B4-BE49-F238E27FC236}">
              <a16:creationId xmlns:a16="http://schemas.microsoft.com/office/drawing/2014/main" id="{0CC96071-7D34-4F07-A414-6A3076789B64}"/>
            </a:ext>
          </a:extLst>
        </xdr:cNvPr>
        <xdr:cNvSpPr txBox="1"/>
      </xdr:nvSpPr>
      <xdr:spPr>
        <a:xfrm>
          <a:off x="21075650" y="1017079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6.034</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59</xdr:row>
      <xdr:rowOff>74930</xdr:rowOff>
    </xdr:from>
    <xdr:ext cx="468630" cy="257810"/>
    <xdr:sp macro="" textlink="">
      <xdr:nvSpPr>
        <xdr:cNvPr id="630" name="n_2mainValue【学校施設】&#10;一人当たり面積">
          <a:extLst>
            <a:ext uri="{FF2B5EF4-FFF2-40B4-BE49-F238E27FC236}">
              <a16:creationId xmlns:a16="http://schemas.microsoft.com/office/drawing/2014/main" id="{ABE6D735-DA88-4A45-919F-8CB06033B0C7}"/>
            </a:ext>
          </a:extLst>
        </xdr:cNvPr>
        <xdr:cNvSpPr txBox="1"/>
      </xdr:nvSpPr>
      <xdr:spPr>
        <a:xfrm>
          <a:off x="20199350" y="101904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5.858</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59</xdr:row>
      <xdr:rowOff>97790</xdr:rowOff>
    </xdr:from>
    <xdr:ext cx="468630" cy="257810"/>
    <xdr:sp macro="" textlink="">
      <xdr:nvSpPr>
        <xdr:cNvPr id="631" name="n_3mainValue【学校施設】&#10;一人当たり面積">
          <a:extLst>
            <a:ext uri="{FF2B5EF4-FFF2-40B4-BE49-F238E27FC236}">
              <a16:creationId xmlns:a16="http://schemas.microsoft.com/office/drawing/2014/main" id="{538CC98C-332C-4486-9068-BF253146831E}"/>
            </a:ext>
          </a:extLst>
        </xdr:cNvPr>
        <xdr:cNvSpPr txBox="1"/>
      </xdr:nvSpPr>
      <xdr:spPr>
        <a:xfrm>
          <a:off x="19310350" y="1021334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5.651</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59</xdr:row>
      <xdr:rowOff>112395</xdr:rowOff>
    </xdr:from>
    <xdr:ext cx="468630" cy="257810"/>
    <xdr:sp macro="" textlink="">
      <xdr:nvSpPr>
        <xdr:cNvPr id="632" name="n_4mainValue【学校施設】&#10;一人当たり面積">
          <a:extLst>
            <a:ext uri="{FF2B5EF4-FFF2-40B4-BE49-F238E27FC236}">
              <a16:creationId xmlns:a16="http://schemas.microsoft.com/office/drawing/2014/main" id="{24CE12CF-FCB6-496B-B1A8-6B712C2797E2}"/>
            </a:ext>
          </a:extLst>
        </xdr:cNvPr>
        <xdr:cNvSpPr txBox="1"/>
      </xdr:nvSpPr>
      <xdr:spPr>
        <a:xfrm>
          <a:off x="18421350" y="102279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5.513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3" name="正方形/長方形 632">
          <a:extLst>
            <a:ext uri="{FF2B5EF4-FFF2-40B4-BE49-F238E27FC236}">
              <a16:creationId xmlns:a16="http://schemas.microsoft.com/office/drawing/2014/main" id="{EAF7E04E-4F37-4BFE-A850-991CC5FFE865}"/>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4" name="正方形/長方形 633">
          <a:extLst>
            <a:ext uri="{FF2B5EF4-FFF2-40B4-BE49-F238E27FC236}">
              <a16:creationId xmlns:a16="http://schemas.microsoft.com/office/drawing/2014/main" id="{EE4DCC72-5D57-4126-AB50-174C5B409D1A}"/>
            </a:ext>
          </a:extLst>
        </xdr:cNvPr>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5" name="正方形/長方形 634">
          <a:extLst>
            <a:ext uri="{FF2B5EF4-FFF2-40B4-BE49-F238E27FC236}">
              <a16:creationId xmlns:a16="http://schemas.microsoft.com/office/drawing/2014/main" id="{4399B590-B9C2-4FD4-82E6-BE5797F01077}"/>
            </a:ext>
          </a:extLst>
        </xdr:cNvPr>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6" name="正方形/長方形 635">
          <a:extLst>
            <a:ext uri="{FF2B5EF4-FFF2-40B4-BE49-F238E27FC236}">
              <a16:creationId xmlns:a16="http://schemas.microsoft.com/office/drawing/2014/main" id="{29655657-8E61-4A75-A004-B400B8AB1B2B}"/>
            </a:ext>
          </a:extLst>
        </xdr:cNvPr>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7" name="正方形/長方形 636">
          <a:extLst>
            <a:ext uri="{FF2B5EF4-FFF2-40B4-BE49-F238E27FC236}">
              <a16:creationId xmlns:a16="http://schemas.microsoft.com/office/drawing/2014/main" id="{04E477CC-6995-49A8-B1FC-E638D0B0BBA4}"/>
            </a:ext>
          </a:extLst>
        </xdr:cNvPr>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8" name="正方形/長方形 637">
          <a:extLst>
            <a:ext uri="{FF2B5EF4-FFF2-40B4-BE49-F238E27FC236}">
              <a16:creationId xmlns:a16="http://schemas.microsoft.com/office/drawing/2014/main" id="{CFA01EA2-C3D3-4A4B-AADF-CBCC0F3868FB}"/>
            </a:ext>
          </a:extLst>
        </xdr:cNvPr>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9" name="正方形/長方形 638">
          <a:extLst>
            <a:ext uri="{FF2B5EF4-FFF2-40B4-BE49-F238E27FC236}">
              <a16:creationId xmlns:a16="http://schemas.microsoft.com/office/drawing/2014/main" id="{74A9D4D7-578E-43D6-8746-465FABC0410B}"/>
            </a:ext>
          </a:extLst>
        </xdr:cNvPr>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0" name="正方形/長方形 639">
          <a:extLst>
            <a:ext uri="{FF2B5EF4-FFF2-40B4-BE49-F238E27FC236}">
              <a16:creationId xmlns:a16="http://schemas.microsoft.com/office/drawing/2014/main" id="{BFAB9B57-CCF6-452A-9E5E-99E96248F864}"/>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41" name="正方形/長方形 640">
          <a:extLst>
            <a:ext uri="{FF2B5EF4-FFF2-40B4-BE49-F238E27FC236}">
              <a16:creationId xmlns:a16="http://schemas.microsoft.com/office/drawing/2014/main" id="{66458BD8-9CD7-4779-9F06-84111911EAD5}"/>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42" name="正方形/長方形 641">
          <a:extLst>
            <a:ext uri="{FF2B5EF4-FFF2-40B4-BE49-F238E27FC236}">
              <a16:creationId xmlns:a16="http://schemas.microsoft.com/office/drawing/2014/main" id="{6B335FBE-D01B-4C70-BD93-ADEB1FFE4472}"/>
            </a:ext>
          </a:extLst>
        </xdr:cNvPr>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43" name="正方形/長方形 642">
          <a:extLst>
            <a:ext uri="{FF2B5EF4-FFF2-40B4-BE49-F238E27FC236}">
              <a16:creationId xmlns:a16="http://schemas.microsoft.com/office/drawing/2014/main" id="{85B7F0F1-0F61-4AE0-BE71-D314FC9AB0A0}"/>
            </a:ext>
          </a:extLst>
        </xdr:cNvPr>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44" name="正方形/長方形 643">
          <a:extLst>
            <a:ext uri="{FF2B5EF4-FFF2-40B4-BE49-F238E27FC236}">
              <a16:creationId xmlns:a16="http://schemas.microsoft.com/office/drawing/2014/main" id="{2BEC5853-747A-40E0-B64F-024F814F73BC}"/>
            </a:ext>
          </a:extLst>
        </xdr:cNvPr>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5" name="正方形/長方形 644">
          <a:extLst>
            <a:ext uri="{FF2B5EF4-FFF2-40B4-BE49-F238E27FC236}">
              <a16:creationId xmlns:a16="http://schemas.microsoft.com/office/drawing/2014/main" id="{D06DFB59-6B0D-462B-B478-E0F559DCA963}"/>
            </a:ext>
          </a:extLst>
        </xdr:cNvPr>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6" name="正方形/長方形 645">
          <a:extLst>
            <a:ext uri="{FF2B5EF4-FFF2-40B4-BE49-F238E27FC236}">
              <a16:creationId xmlns:a16="http://schemas.microsoft.com/office/drawing/2014/main" id="{62DA105B-68CD-4DAA-BF90-724E0B19869B}"/>
            </a:ext>
          </a:extLst>
        </xdr:cNvPr>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7" name="正方形/長方形 646">
          <a:extLst>
            <a:ext uri="{FF2B5EF4-FFF2-40B4-BE49-F238E27FC236}">
              <a16:creationId xmlns:a16="http://schemas.microsoft.com/office/drawing/2014/main" id="{D022D6DB-DB5D-42A6-84CC-B94066CDAF33}"/>
            </a:ext>
          </a:extLst>
        </xdr:cNvPr>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0.016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8" name="正方形/長方形 647">
          <a:extLst>
            <a:ext uri="{FF2B5EF4-FFF2-40B4-BE49-F238E27FC236}">
              <a16:creationId xmlns:a16="http://schemas.microsoft.com/office/drawing/2014/main" id="{DFF7BC2E-8C9D-40B5-898D-72F9A231A7DD}"/>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9" name="正方形/長方形 648">
          <a:extLst>
            <a:ext uri="{FF2B5EF4-FFF2-40B4-BE49-F238E27FC236}">
              <a16:creationId xmlns:a16="http://schemas.microsoft.com/office/drawing/2014/main" id="{8F4CA417-649C-45A5-B7C0-817F1CA24F09}"/>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50" name="正方形/長方形 649">
          <a:extLst>
            <a:ext uri="{FF2B5EF4-FFF2-40B4-BE49-F238E27FC236}">
              <a16:creationId xmlns:a16="http://schemas.microsoft.com/office/drawing/2014/main" id="{C03CB0AF-4F01-46E1-9D59-B188F4B40C5A}"/>
            </a:ext>
          </a:extLst>
        </xdr:cNvPr>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51" name="正方形/長方形 650">
          <a:extLst>
            <a:ext uri="{FF2B5EF4-FFF2-40B4-BE49-F238E27FC236}">
              <a16:creationId xmlns:a16="http://schemas.microsoft.com/office/drawing/2014/main" id="{3F214658-08B4-47B0-8987-948876D8929A}"/>
            </a:ext>
          </a:extLst>
        </xdr:cNvPr>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23/34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52" name="正方形/長方形 651">
          <a:extLst>
            <a:ext uri="{FF2B5EF4-FFF2-40B4-BE49-F238E27FC236}">
              <a16:creationId xmlns:a16="http://schemas.microsoft.com/office/drawing/2014/main" id="{277BF36D-4305-42A3-BA12-C811955DD1DE}"/>
            </a:ext>
          </a:extLst>
        </xdr:cNvPr>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53" name="正方形/長方形 652">
          <a:extLst>
            <a:ext uri="{FF2B5EF4-FFF2-40B4-BE49-F238E27FC236}">
              <a16:creationId xmlns:a16="http://schemas.microsoft.com/office/drawing/2014/main" id="{FE0A863D-4869-429E-9C73-96AA16477443}"/>
            </a:ext>
          </a:extLst>
        </xdr:cNvPr>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54" name="正方形/長方形 653">
          <a:extLst>
            <a:ext uri="{FF2B5EF4-FFF2-40B4-BE49-F238E27FC236}">
              <a16:creationId xmlns:a16="http://schemas.microsoft.com/office/drawing/2014/main" id="{A88D51D0-5D41-41A3-9E33-D1ABE759B610}"/>
            </a:ext>
          </a:extLst>
        </xdr:cNvPr>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5" name="正方形/長方形 654">
          <a:extLst>
            <a:ext uri="{FF2B5EF4-FFF2-40B4-BE49-F238E27FC236}">
              <a16:creationId xmlns:a16="http://schemas.microsoft.com/office/drawing/2014/main" id="{1C637749-DD04-44AB-B285-9566FCE8C40E}"/>
            </a:ext>
          </a:extLst>
        </xdr:cNvPr>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6" name="正方形/長方形 655">
          <a:extLst>
            <a:ext uri="{FF2B5EF4-FFF2-40B4-BE49-F238E27FC236}">
              <a16:creationId xmlns:a16="http://schemas.microsoft.com/office/drawing/2014/main" id="{6461067F-0C41-4BC4-AD77-55EDEF4A7E3A}"/>
            </a:ext>
          </a:extLst>
        </xdr:cNvPr>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7180" cy="225425"/>
    <xdr:sp macro="" textlink="">
      <xdr:nvSpPr>
        <xdr:cNvPr id="657" name="テキスト ボックス 656">
          <a:extLst>
            <a:ext uri="{FF2B5EF4-FFF2-40B4-BE49-F238E27FC236}">
              <a16:creationId xmlns:a16="http://schemas.microsoft.com/office/drawing/2014/main" id="{74B117C3-36B9-441B-ABD1-F8AE766B6836}"/>
            </a:ext>
          </a:extLst>
        </xdr:cNvPr>
        <xdr:cNvSpPr txBox="1"/>
      </xdr:nvSpPr>
      <xdr:spPr>
        <a:xfrm>
          <a:off x="12407900" y="1657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8" name="直線コネクタ 657">
          <a:extLst>
            <a:ext uri="{FF2B5EF4-FFF2-40B4-BE49-F238E27FC236}">
              <a16:creationId xmlns:a16="http://schemas.microsoft.com/office/drawing/2014/main" id="{EE6D4898-634C-4EC5-B25D-3E61EF227AEE}"/>
            </a:ext>
          </a:extLst>
        </xdr:cNvPr>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110</xdr:row>
      <xdr:rowOff>48260</xdr:rowOff>
    </xdr:from>
    <xdr:ext cx="466090" cy="259080"/>
    <xdr:sp macro="" textlink="">
      <xdr:nvSpPr>
        <xdr:cNvPr id="659" name="テキスト ボックス 658">
          <a:extLst>
            <a:ext uri="{FF2B5EF4-FFF2-40B4-BE49-F238E27FC236}">
              <a16:creationId xmlns:a16="http://schemas.microsoft.com/office/drawing/2014/main" id="{DF78C820-C300-4A3F-AF37-78E6167324EB}"/>
            </a:ext>
          </a:extLst>
        </xdr:cNvPr>
        <xdr:cNvSpPr txBox="1"/>
      </xdr:nvSpPr>
      <xdr:spPr>
        <a:xfrm>
          <a:off x="11978640" y="189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109</xdr:row>
      <xdr:rowOff>35560</xdr:rowOff>
    </xdr:from>
    <xdr:to>
      <xdr:col>89</xdr:col>
      <xdr:colOff>177800</xdr:colOff>
      <xdr:row>109</xdr:row>
      <xdr:rowOff>35560</xdr:rowOff>
    </xdr:to>
    <xdr:cxnSp macro="">
      <xdr:nvCxnSpPr>
        <xdr:cNvPr id="660" name="直線コネクタ 659">
          <a:extLst>
            <a:ext uri="{FF2B5EF4-FFF2-40B4-BE49-F238E27FC236}">
              <a16:creationId xmlns:a16="http://schemas.microsoft.com/office/drawing/2014/main" id="{2A5FDCA8-B444-46EA-94B5-6612063F2692}"/>
            </a:ext>
          </a:extLst>
        </xdr:cNvPr>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108</xdr:row>
      <xdr:rowOff>64770</xdr:rowOff>
    </xdr:from>
    <xdr:ext cx="466090" cy="257810"/>
    <xdr:sp macro="" textlink="">
      <xdr:nvSpPr>
        <xdr:cNvPr id="661" name="テキスト ボックス 660">
          <a:extLst>
            <a:ext uri="{FF2B5EF4-FFF2-40B4-BE49-F238E27FC236}">
              <a16:creationId xmlns:a16="http://schemas.microsoft.com/office/drawing/2014/main" id="{D679B4BF-7288-4F48-A410-D27AEB6DDE01}"/>
            </a:ext>
          </a:extLst>
        </xdr:cNvPr>
        <xdr:cNvSpPr txBox="1"/>
      </xdr:nvSpPr>
      <xdr:spPr>
        <a:xfrm>
          <a:off x="11978640" y="1858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107</xdr:row>
      <xdr:rowOff>52070</xdr:rowOff>
    </xdr:from>
    <xdr:to>
      <xdr:col>89</xdr:col>
      <xdr:colOff>177800</xdr:colOff>
      <xdr:row>107</xdr:row>
      <xdr:rowOff>52070</xdr:rowOff>
    </xdr:to>
    <xdr:cxnSp macro="">
      <xdr:nvCxnSpPr>
        <xdr:cNvPr id="662" name="直線コネクタ 661">
          <a:extLst>
            <a:ext uri="{FF2B5EF4-FFF2-40B4-BE49-F238E27FC236}">
              <a16:creationId xmlns:a16="http://schemas.microsoft.com/office/drawing/2014/main" id="{FA1FFE20-B1E2-4F98-AF39-24467F764451}"/>
            </a:ext>
          </a:extLst>
        </xdr:cNvPr>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106</xdr:row>
      <xdr:rowOff>80645</xdr:rowOff>
    </xdr:from>
    <xdr:ext cx="403225" cy="259080"/>
    <xdr:sp macro="" textlink="">
      <xdr:nvSpPr>
        <xdr:cNvPr id="663" name="テキスト ボックス 662">
          <a:extLst>
            <a:ext uri="{FF2B5EF4-FFF2-40B4-BE49-F238E27FC236}">
              <a16:creationId xmlns:a16="http://schemas.microsoft.com/office/drawing/2014/main" id="{1F87AAD5-7E0A-448D-A04E-520AB5BCAE6F}"/>
            </a:ext>
          </a:extLst>
        </xdr:cNvPr>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105</xdr:row>
      <xdr:rowOff>67945</xdr:rowOff>
    </xdr:from>
    <xdr:to>
      <xdr:col>89</xdr:col>
      <xdr:colOff>177800</xdr:colOff>
      <xdr:row>105</xdr:row>
      <xdr:rowOff>67945</xdr:rowOff>
    </xdr:to>
    <xdr:cxnSp macro="">
      <xdr:nvCxnSpPr>
        <xdr:cNvPr id="664" name="直線コネクタ 663">
          <a:extLst>
            <a:ext uri="{FF2B5EF4-FFF2-40B4-BE49-F238E27FC236}">
              <a16:creationId xmlns:a16="http://schemas.microsoft.com/office/drawing/2014/main" id="{CE3EEE90-E535-4027-8F2A-C85CE282B3AC}"/>
            </a:ext>
          </a:extLst>
        </xdr:cNvPr>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104</xdr:row>
      <xdr:rowOff>97790</xdr:rowOff>
    </xdr:from>
    <xdr:ext cx="403225" cy="257810"/>
    <xdr:sp macro="" textlink="">
      <xdr:nvSpPr>
        <xdr:cNvPr id="665" name="テキスト ボックス 664">
          <a:extLst>
            <a:ext uri="{FF2B5EF4-FFF2-40B4-BE49-F238E27FC236}">
              <a16:creationId xmlns:a16="http://schemas.microsoft.com/office/drawing/2014/main" id="{BE85A548-B40C-4B67-B997-2ECEBEE804E3}"/>
            </a:ext>
          </a:extLst>
        </xdr:cNvPr>
        <xdr:cNvSpPr txBox="1"/>
      </xdr:nvSpPr>
      <xdr:spPr>
        <a:xfrm>
          <a:off x="12042775" y="1792859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103</xdr:row>
      <xdr:rowOff>84455</xdr:rowOff>
    </xdr:from>
    <xdr:to>
      <xdr:col>89</xdr:col>
      <xdr:colOff>177800</xdr:colOff>
      <xdr:row>103</xdr:row>
      <xdr:rowOff>84455</xdr:rowOff>
    </xdr:to>
    <xdr:cxnSp macro="">
      <xdr:nvCxnSpPr>
        <xdr:cNvPr id="666" name="直線コネクタ 665">
          <a:extLst>
            <a:ext uri="{FF2B5EF4-FFF2-40B4-BE49-F238E27FC236}">
              <a16:creationId xmlns:a16="http://schemas.microsoft.com/office/drawing/2014/main" id="{7A27AE7C-8B62-44C6-93E7-D5C7D2839DC6}"/>
            </a:ext>
          </a:extLst>
        </xdr:cNvPr>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102</xdr:row>
      <xdr:rowOff>113665</xdr:rowOff>
    </xdr:from>
    <xdr:ext cx="403225" cy="258445"/>
    <xdr:sp macro="" textlink="">
      <xdr:nvSpPr>
        <xdr:cNvPr id="667" name="テキスト ボックス 666">
          <a:extLst>
            <a:ext uri="{FF2B5EF4-FFF2-40B4-BE49-F238E27FC236}">
              <a16:creationId xmlns:a16="http://schemas.microsoft.com/office/drawing/2014/main" id="{8D8AE46B-2228-4077-B467-630BC7DF63B2}"/>
            </a:ext>
          </a:extLst>
        </xdr:cNvPr>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101</xdr:row>
      <xdr:rowOff>100965</xdr:rowOff>
    </xdr:from>
    <xdr:to>
      <xdr:col>89</xdr:col>
      <xdr:colOff>177800</xdr:colOff>
      <xdr:row>101</xdr:row>
      <xdr:rowOff>100965</xdr:rowOff>
    </xdr:to>
    <xdr:cxnSp macro="">
      <xdr:nvCxnSpPr>
        <xdr:cNvPr id="668" name="直線コネクタ 667">
          <a:extLst>
            <a:ext uri="{FF2B5EF4-FFF2-40B4-BE49-F238E27FC236}">
              <a16:creationId xmlns:a16="http://schemas.microsoft.com/office/drawing/2014/main" id="{92EBB074-D976-46DC-98A8-B6241DC6406E}"/>
            </a:ext>
          </a:extLst>
        </xdr:cNvPr>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100</xdr:row>
      <xdr:rowOff>130175</xdr:rowOff>
    </xdr:from>
    <xdr:ext cx="403225" cy="259080"/>
    <xdr:sp macro="" textlink="">
      <xdr:nvSpPr>
        <xdr:cNvPr id="669" name="テキスト ボックス 668">
          <a:extLst>
            <a:ext uri="{FF2B5EF4-FFF2-40B4-BE49-F238E27FC236}">
              <a16:creationId xmlns:a16="http://schemas.microsoft.com/office/drawing/2014/main" id="{DBD54C64-7FE5-47CC-951A-E163AA616E05}"/>
            </a:ext>
          </a:extLst>
        </xdr:cNvPr>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116840</xdr:rowOff>
    </xdr:from>
    <xdr:to>
      <xdr:col>89</xdr:col>
      <xdr:colOff>177800</xdr:colOff>
      <xdr:row>99</xdr:row>
      <xdr:rowOff>116840</xdr:rowOff>
    </xdr:to>
    <xdr:cxnSp macro="">
      <xdr:nvCxnSpPr>
        <xdr:cNvPr id="670" name="直線コネクタ 669">
          <a:extLst>
            <a:ext uri="{FF2B5EF4-FFF2-40B4-BE49-F238E27FC236}">
              <a16:creationId xmlns:a16="http://schemas.microsoft.com/office/drawing/2014/main" id="{3BF61BE7-8FD6-4BFC-ABD8-1ED4BB69D5E0}"/>
            </a:ext>
          </a:extLst>
        </xdr:cNvPr>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98</xdr:row>
      <xdr:rowOff>146050</xdr:rowOff>
    </xdr:from>
    <xdr:ext cx="337820" cy="257810"/>
    <xdr:sp macro="" textlink="">
      <xdr:nvSpPr>
        <xdr:cNvPr id="671" name="テキスト ボックス 670">
          <a:extLst>
            <a:ext uri="{FF2B5EF4-FFF2-40B4-BE49-F238E27FC236}">
              <a16:creationId xmlns:a16="http://schemas.microsoft.com/office/drawing/2014/main" id="{C688F0DF-DAE0-4DB5-BC41-62CB242FEF24}"/>
            </a:ext>
          </a:extLst>
        </xdr:cNvPr>
        <xdr:cNvSpPr txBox="1"/>
      </xdr:nvSpPr>
      <xdr:spPr>
        <a:xfrm>
          <a:off x="12106910" y="1694815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72" name="直線コネクタ 671">
          <a:extLst>
            <a:ext uri="{FF2B5EF4-FFF2-40B4-BE49-F238E27FC236}">
              <a16:creationId xmlns:a16="http://schemas.microsoft.com/office/drawing/2014/main" id="{2972EE08-77AE-4C43-B59C-4F5B3AEFA850}"/>
            </a:ext>
          </a:extLst>
        </xdr:cNvPr>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73" name="【公民館】&#10;有形固定資産減価償却率グラフ枠">
          <a:extLst>
            <a:ext uri="{FF2B5EF4-FFF2-40B4-BE49-F238E27FC236}">
              <a16:creationId xmlns:a16="http://schemas.microsoft.com/office/drawing/2014/main" id="{8CE969E7-48CD-414E-B630-D0A42FAC4F8C}"/>
            </a:ext>
          </a:extLst>
        </xdr:cNvPr>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100</xdr:row>
      <xdr:rowOff>107315</xdr:rowOff>
    </xdr:from>
    <xdr:to>
      <xdr:col>85</xdr:col>
      <xdr:colOff>126365</xdr:colOff>
      <xdr:row>109</xdr:row>
      <xdr:rowOff>35560</xdr:rowOff>
    </xdr:to>
    <xdr:cxnSp macro="">
      <xdr:nvCxnSpPr>
        <xdr:cNvPr id="674" name="直線コネクタ 673">
          <a:extLst>
            <a:ext uri="{FF2B5EF4-FFF2-40B4-BE49-F238E27FC236}">
              <a16:creationId xmlns:a16="http://schemas.microsoft.com/office/drawing/2014/main" id="{71F0B2A6-4EDF-42AE-8021-D7A2BB5C2BF8}"/>
            </a:ext>
          </a:extLst>
        </xdr:cNvPr>
        <xdr:cNvCxnSpPr/>
      </xdr:nvCxnSpPr>
      <xdr:spPr>
        <a:xfrm flipV="1">
          <a:off x="16318865" y="17252315"/>
          <a:ext cx="0" cy="14712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39370</xdr:rowOff>
    </xdr:from>
    <xdr:ext cx="469900" cy="259080"/>
    <xdr:sp macro="" textlink="">
      <xdr:nvSpPr>
        <xdr:cNvPr id="675" name="【公民館】&#10;有形固定資産減価償却率最小値テキスト">
          <a:extLst>
            <a:ext uri="{FF2B5EF4-FFF2-40B4-BE49-F238E27FC236}">
              <a16:creationId xmlns:a16="http://schemas.microsoft.com/office/drawing/2014/main" id="{DBB33EF1-1565-4283-9F3E-66B950FAAE1C}"/>
            </a:ext>
          </a:extLst>
        </xdr:cNvPr>
        <xdr:cNvSpPr txBox="1"/>
      </xdr:nvSpPr>
      <xdr:spPr>
        <a:xfrm>
          <a:off x="16357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109</xdr:row>
      <xdr:rowOff>35560</xdr:rowOff>
    </xdr:from>
    <xdr:to>
      <xdr:col>86</xdr:col>
      <xdr:colOff>25400</xdr:colOff>
      <xdr:row>109</xdr:row>
      <xdr:rowOff>35560</xdr:rowOff>
    </xdr:to>
    <xdr:cxnSp macro="">
      <xdr:nvCxnSpPr>
        <xdr:cNvPr id="676" name="直線コネクタ 675">
          <a:extLst>
            <a:ext uri="{FF2B5EF4-FFF2-40B4-BE49-F238E27FC236}">
              <a16:creationId xmlns:a16="http://schemas.microsoft.com/office/drawing/2014/main" id="{79060594-A9D3-476C-A523-13FDFFB40571}"/>
            </a:ext>
          </a:extLst>
        </xdr:cNvPr>
        <xdr:cNvCxnSpPr/>
      </xdr:nvCxnSpPr>
      <xdr:spPr>
        <a:xfrm>
          <a:off x="16230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53975</xdr:rowOff>
    </xdr:from>
    <xdr:ext cx="340360" cy="257810"/>
    <xdr:sp macro="" textlink="">
      <xdr:nvSpPr>
        <xdr:cNvPr id="677" name="【公民館】&#10;有形固定資産減価償却率最大値テキスト">
          <a:extLst>
            <a:ext uri="{FF2B5EF4-FFF2-40B4-BE49-F238E27FC236}">
              <a16:creationId xmlns:a16="http://schemas.microsoft.com/office/drawing/2014/main" id="{ECAA0395-B7C9-435E-9785-6DCC59B4D552}"/>
            </a:ext>
          </a:extLst>
        </xdr:cNvPr>
        <xdr:cNvSpPr txBox="1"/>
      </xdr:nvSpPr>
      <xdr:spPr>
        <a:xfrm>
          <a:off x="16357600" y="17027525"/>
          <a:ext cx="340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a:t>
          </a:r>
          <a:endParaRPr kumimoji="1" lang="ja-JP" altLang="en-US" sz="1000" b="1">
            <a:latin typeface="ＭＳ Ｐゴシック"/>
            <a:ea typeface="ＭＳ Ｐゴシック"/>
          </a:endParaRPr>
        </a:p>
      </xdr:txBody>
    </xdr:sp>
    <xdr:clientData/>
  </xdr:oneCellAnchor>
  <xdr:twoCellAnchor>
    <xdr:from>
      <xdr:col>85</xdr:col>
      <xdr:colOff>38100</xdr:colOff>
      <xdr:row>100</xdr:row>
      <xdr:rowOff>107315</xdr:rowOff>
    </xdr:from>
    <xdr:to>
      <xdr:col>86</xdr:col>
      <xdr:colOff>25400</xdr:colOff>
      <xdr:row>100</xdr:row>
      <xdr:rowOff>107315</xdr:rowOff>
    </xdr:to>
    <xdr:cxnSp macro="">
      <xdr:nvCxnSpPr>
        <xdr:cNvPr id="678" name="直線コネクタ 677">
          <a:extLst>
            <a:ext uri="{FF2B5EF4-FFF2-40B4-BE49-F238E27FC236}">
              <a16:creationId xmlns:a16="http://schemas.microsoft.com/office/drawing/2014/main" id="{D1F11550-416C-4C08-A8CB-0A2920E6B246}"/>
            </a:ext>
          </a:extLst>
        </xdr:cNvPr>
        <xdr:cNvCxnSpPr/>
      </xdr:nvCxnSpPr>
      <xdr:spPr>
        <a:xfrm>
          <a:off x="16230600" y="17252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86360</xdr:rowOff>
    </xdr:from>
    <xdr:ext cx="405130" cy="257810"/>
    <xdr:sp macro="" textlink="">
      <xdr:nvSpPr>
        <xdr:cNvPr id="679" name="【公民館】&#10;有形固定資産減価償却率平均値テキスト">
          <a:extLst>
            <a:ext uri="{FF2B5EF4-FFF2-40B4-BE49-F238E27FC236}">
              <a16:creationId xmlns:a16="http://schemas.microsoft.com/office/drawing/2014/main" id="{09F2BB60-AEDF-42B7-9248-1FE547C766DC}"/>
            </a:ext>
          </a:extLst>
        </xdr:cNvPr>
        <xdr:cNvSpPr txBox="1"/>
      </xdr:nvSpPr>
      <xdr:spPr>
        <a:xfrm>
          <a:off x="16357600" y="18088610"/>
          <a:ext cx="4051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73.3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106</xdr:row>
      <xdr:rowOff>63500</xdr:rowOff>
    </xdr:from>
    <xdr:to>
      <xdr:col>85</xdr:col>
      <xdr:colOff>177800</xdr:colOff>
      <xdr:row>106</xdr:row>
      <xdr:rowOff>164465</xdr:rowOff>
    </xdr:to>
    <xdr:sp macro="" textlink="">
      <xdr:nvSpPr>
        <xdr:cNvPr id="680" name="フローチャート: 判断 679">
          <a:extLst>
            <a:ext uri="{FF2B5EF4-FFF2-40B4-BE49-F238E27FC236}">
              <a16:creationId xmlns:a16="http://schemas.microsoft.com/office/drawing/2014/main" id="{2E5AC11E-0267-4FD7-8D07-CC83ED7017C7}"/>
            </a:ext>
          </a:extLst>
        </xdr:cNvPr>
        <xdr:cNvSpPr/>
      </xdr:nvSpPr>
      <xdr:spPr>
        <a:xfrm>
          <a:off x="16268700" y="182372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106</xdr:row>
      <xdr:rowOff>40640</xdr:rowOff>
    </xdr:from>
    <xdr:to>
      <xdr:col>81</xdr:col>
      <xdr:colOff>101600</xdr:colOff>
      <xdr:row>106</xdr:row>
      <xdr:rowOff>141605</xdr:rowOff>
    </xdr:to>
    <xdr:sp macro="" textlink="">
      <xdr:nvSpPr>
        <xdr:cNvPr id="681" name="フローチャート: 判断 680">
          <a:extLst>
            <a:ext uri="{FF2B5EF4-FFF2-40B4-BE49-F238E27FC236}">
              <a16:creationId xmlns:a16="http://schemas.microsoft.com/office/drawing/2014/main" id="{C4D279FF-9AB3-435A-963E-0E9A7F53660E}"/>
            </a:ext>
          </a:extLst>
        </xdr:cNvPr>
        <xdr:cNvSpPr/>
      </xdr:nvSpPr>
      <xdr:spPr>
        <a:xfrm>
          <a:off x="15430500" y="182143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146050</xdr:rowOff>
    </xdr:from>
    <xdr:to>
      <xdr:col>76</xdr:col>
      <xdr:colOff>165100</xdr:colOff>
      <xdr:row>106</xdr:row>
      <xdr:rowOff>76200</xdr:rowOff>
    </xdr:to>
    <xdr:sp macro="" textlink="">
      <xdr:nvSpPr>
        <xdr:cNvPr id="682" name="フローチャート: 判断 681">
          <a:extLst>
            <a:ext uri="{FF2B5EF4-FFF2-40B4-BE49-F238E27FC236}">
              <a16:creationId xmlns:a16="http://schemas.microsoft.com/office/drawing/2014/main" id="{A67E87AA-6150-4A96-A023-C85DEBFFDDBA}"/>
            </a:ext>
          </a:extLst>
        </xdr:cNvPr>
        <xdr:cNvSpPr/>
      </xdr:nvSpPr>
      <xdr:spPr>
        <a:xfrm>
          <a:off x="14541500" y="1814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106</xdr:row>
      <xdr:rowOff>10795</xdr:rowOff>
    </xdr:from>
    <xdr:to>
      <xdr:col>72</xdr:col>
      <xdr:colOff>38100</xdr:colOff>
      <xdr:row>106</xdr:row>
      <xdr:rowOff>112395</xdr:rowOff>
    </xdr:to>
    <xdr:sp macro="" textlink="">
      <xdr:nvSpPr>
        <xdr:cNvPr id="683" name="フローチャート: 判断 682">
          <a:extLst>
            <a:ext uri="{FF2B5EF4-FFF2-40B4-BE49-F238E27FC236}">
              <a16:creationId xmlns:a16="http://schemas.microsoft.com/office/drawing/2014/main" id="{1A265B6A-23FD-4805-810A-FAA20D607130}"/>
            </a:ext>
          </a:extLst>
        </xdr:cNvPr>
        <xdr:cNvSpPr/>
      </xdr:nvSpPr>
      <xdr:spPr>
        <a:xfrm>
          <a:off x="13652500" y="18184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106</xdr:row>
      <xdr:rowOff>20320</xdr:rowOff>
    </xdr:from>
    <xdr:to>
      <xdr:col>67</xdr:col>
      <xdr:colOff>101600</xdr:colOff>
      <xdr:row>106</xdr:row>
      <xdr:rowOff>121920</xdr:rowOff>
    </xdr:to>
    <xdr:sp macro="" textlink="">
      <xdr:nvSpPr>
        <xdr:cNvPr id="684" name="フローチャート: 判断 683">
          <a:extLst>
            <a:ext uri="{FF2B5EF4-FFF2-40B4-BE49-F238E27FC236}">
              <a16:creationId xmlns:a16="http://schemas.microsoft.com/office/drawing/2014/main" id="{FCF10B98-0010-43CC-B45B-DC65DCD1F441}"/>
            </a:ext>
          </a:extLst>
        </xdr:cNvPr>
        <xdr:cNvSpPr/>
      </xdr:nvSpPr>
      <xdr:spPr>
        <a:xfrm>
          <a:off x="12763500" y="18194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16510</xdr:rowOff>
    </xdr:from>
    <xdr:ext cx="762000" cy="259080"/>
    <xdr:sp macro="" textlink="">
      <xdr:nvSpPr>
        <xdr:cNvPr id="685" name="テキスト ボックス 684">
          <a:extLst>
            <a:ext uri="{FF2B5EF4-FFF2-40B4-BE49-F238E27FC236}">
              <a16:creationId xmlns:a16="http://schemas.microsoft.com/office/drawing/2014/main" id="{38992B73-E291-493D-9B52-ABCB33217992}"/>
            </a:ext>
          </a:extLst>
        </xdr:cNvPr>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111</xdr:row>
      <xdr:rowOff>16510</xdr:rowOff>
    </xdr:from>
    <xdr:ext cx="762000" cy="259080"/>
    <xdr:sp macro="" textlink="">
      <xdr:nvSpPr>
        <xdr:cNvPr id="686" name="テキスト ボックス 685">
          <a:extLst>
            <a:ext uri="{FF2B5EF4-FFF2-40B4-BE49-F238E27FC236}">
              <a16:creationId xmlns:a16="http://schemas.microsoft.com/office/drawing/2014/main" id="{52C5DD70-C489-48D1-A97F-CF3CFCF0A91F}"/>
            </a:ext>
          </a:extLst>
        </xdr:cNvPr>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111</xdr:row>
      <xdr:rowOff>16510</xdr:rowOff>
    </xdr:from>
    <xdr:ext cx="762000" cy="259080"/>
    <xdr:sp macro="" textlink="">
      <xdr:nvSpPr>
        <xdr:cNvPr id="687" name="テキスト ボックス 686">
          <a:extLst>
            <a:ext uri="{FF2B5EF4-FFF2-40B4-BE49-F238E27FC236}">
              <a16:creationId xmlns:a16="http://schemas.microsoft.com/office/drawing/2014/main" id="{CC43F1F2-FB15-4241-AA95-F3326BCA3E59}"/>
            </a:ext>
          </a:extLst>
        </xdr:cNvPr>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111</xdr:row>
      <xdr:rowOff>16510</xdr:rowOff>
    </xdr:from>
    <xdr:ext cx="762000" cy="259080"/>
    <xdr:sp macro="" textlink="">
      <xdr:nvSpPr>
        <xdr:cNvPr id="688" name="テキスト ボックス 687">
          <a:extLst>
            <a:ext uri="{FF2B5EF4-FFF2-40B4-BE49-F238E27FC236}">
              <a16:creationId xmlns:a16="http://schemas.microsoft.com/office/drawing/2014/main" id="{6F87D315-ACDC-4D60-949D-A7572D44910C}"/>
            </a:ext>
          </a:extLst>
        </xdr:cNvPr>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111</xdr:row>
      <xdr:rowOff>16510</xdr:rowOff>
    </xdr:from>
    <xdr:ext cx="762000" cy="259080"/>
    <xdr:sp macro="" textlink="">
      <xdr:nvSpPr>
        <xdr:cNvPr id="689" name="テキスト ボックス 688">
          <a:extLst>
            <a:ext uri="{FF2B5EF4-FFF2-40B4-BE49-F238E27FC236}">
              <a16:creationId xmlns:a16="http://schemas.microsoft.com/office/drawing/2014/main" id="{FB15F20C-7DC1-4701-A6CE-A3634F390DD9}"/>
            </a:ext>
          </a:extLst>
        </xdr:cNvPr>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107</xdr:row>
      <xdr:rowOff>133350</xdr:rowOff>
    </xdr:from>
    <xdr:to>
      <xdr:col>85</xdr:col>
      <xdr:colOff>177800</xdr:colOff>
      <xdr:row>108</xdr:row>
      <xdr:rowOff>63500</xdr:rowOff>
    </xdr:to>
    <xdr:sp macro="" textlink="">
      <xdr:nvSpPr>
        <xdr:cNvPr id="690" name="楕円 689">
          <a:extLst>
            <a:ext uri="{FF2B5EF4-FFF2-40B4-BE49-F238E27FC236}">
              <a16:creationId xmlns:a16="http://schemas.microsoft.com/office/drawing/2014/main" id="{F9C3C6A4-9D33-4B6F-B4CB-F3C297DEC00A}"/>
            </a:ext>
          </a:extLst>
        </xdr:cNvPr>
        <xdr:cNvSpPr/>
      </xdr:nvSpPr>
      <xdr:spPr>
        <a:xfrm>
          <a:off x="16268700" y="18478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111760</xdr:rowOff>
    </xdr:from>
    <xdr:ext cx="405130" cy="257810"/>
    <xdr:sp macro="" textlink="">
      <xdr:nvSpPr>
        <xdr:cNvPr id="691" name="【公民館】&#10;有形固定資産減価償却率該当値テキスト">
          <a:extLst>
            <a:ext uri="{FF2B5EF4-FFF2-40B4-BE49-F238E27FC236}">
              <a16:creationId xmlns:a16="http://schemas.microsoft.com/office/drawing/2014/main" id="{038EAA97-4332-4CCD-95A9-D9945B3CA4E0}"/>
            </a:ext>
          </a:extLst>
        </xdr:cNvPr>
        <xdr:cNvSpPr txBox="1"/>
      </xdr:nvSpPr>
      <xdr:spPr>
        <a:xfrm>
          <a:off x="16357600" y="1845691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88.1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107</xdr:row>
      <xdr:rowOff>100330</xdr:rowOff>
    </xdr:from>
    <xdr:to>
      <xdr:col>81</xdr:col>
      <xdr:colOff>101600</xdr:colOff>
      <xdr:row>108</xdr:row>
      <xdr:rowOff>30480</xdr:rowOff>
    </xdr:to>
    <xdr:sp macro="" textlink="">
      <xdr:nvSpPr>
        <xdr:cNvPr id="692" name="楕円 691">
          <a:extLst>
            <a:ext uri="{FF2B5EF4-FFF2-40B4-BE49-F238E27FC236}">
              <a16:creationId xmlns:a16="http://schemas.microsoft.com/office/drawing/2014/main" id="{F79DF414-2FBB-4ED8-8FF8-F724C52E7432}"/>
            </a:ext>
          </a:extLst>
        </xdr:cNvPr>
        <xdr:cNvSpPr/>
      </xdr:nvSpPr>
      <xdr:spPr>
        <a:xfrm>
          <a:off x="15430500" y="1844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151130</xdr:rowOff>
    </xdr:from>
    <xdr:to>
      <xdr:col>85</xdr:col>
      <xdr:colOff>127000</xdr:colOff>
      <xdr:row>108</xdr:row>
      <xdr:rowOff>12700</xdr:rowOff>
    </xdr:to>
    <xdr:cxnSp macro="">
      <xdr:nvCxnSpPr>
        <xdr:cNvPr id="693" name="直線コネクタ 692">
          <a:extLst>
            <a:ext uri="{FF2B5EF4-FFF2-40B4-BE49-F238E27FC236}">
              <a16:creationId xmlns:a16="http://schemas.microsoft.com/office/drawing/2014/main" id="{9CFC670E-7950-4653-85A5-5CCD89B79641}"/>
            </a:ext>
          </a:extLst>
        </xdr:cNvPr>
        <xdr:cNvCxnSpPr/>
      </xdr:nvCxnSpPr>
      <xdr:spPr>
        <a:xfrm>
          <a:off x="15481300" y="18496280"/>
          <a:ext cx="8382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69215</xdr:rowOff>
    </xdr:from>
    <xdr:to>
      <xdr:col>76</xdr:col>
      <xdr:colOff>165100</xdr:colOff>
      <xdr:row>107</xdr:row>
      <xdr:rowOff>170815</xdr:rowOff>
    </xdr:to>
    <xdr:sp macro="" textlink="">
      <xdr:nvSpPr>
        <xdr:cNvPr id="694" name="楕円 693">
          <a:extLst>
            <a:ext uri="{FF2B5EF4-FFF2-40B4-BE49-F238E27FC236}">
              <a16:creationId xmlns:a16="http://schemas.microsoft.com/office/drawing/2014/main" id="{9F85A43D-D1B6-44FB-8272-66A70EA16521}"/>
            </a:ext>
          </a:extLst>
        </xdr:cNvPr>
        <xdr:cNvSpPr/>
      </xdr:nvSpPr>
      <xdr:spPr>
        <a:xfrm>
          <a:off x="14541500" y="18414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120650</xdr:rowOff>
    </xdr:from>
    <xdr:to>
      <xdr:col>81</xdr:col>
      <xdr:colOff>50800</xdr:colOff>
      <xdr:row>107</xdr:row>
      <xdr:rowOff>151130</xdr:rowOff>
    </xdr:to>
    <xdr:cxnSp macro="">
      <xdr:nvCxnSpPr>
        <xdr:cNvPr id="695" name="直線コネクタ 694">
          <a:extLst>
            <a:ext uri="{FF2B5EF4-FFF2-40B4-BE49-F238E27FC236}">
              <a16:creationId xmlns:a16="http://schemas.microsoft.com/office/drawing/2014/main" id="{8709C4B4-7E94-4337-8BB1-1C09532B6723}"/>
            </a:ext>
          </a:extLst>
        </xdr:cNvPr>
        <xdr:cNvCxnSpPr/>
      </xdr:nvCxnSpPr>
      <xdr:spPr>
        <a:xfrm>
          <a:off x="14592300" y="1846580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166370</xdr:rowOff>
    </xdr:from>
    <xdr:to>
      <xdr:col>72</xdr:col>
      <xdr:colOff>38100</xdr:colOff>
      <xdr:row>108</xdr:row>
      <xdr:rowOff>95885</xdr:rowOff>
    </xdr:to>
    <xdr:sp macro="" textlink="">
      <xdr:nvSpPr>
        <xdr:cNvPr id="696" name="楕円 695">
          <a:extLst>
            <a:ext uri="{FF2B5EF4-FFF2-40B4-BE49-F238E27FC236}">
              <a16:creationId xmlns:a16="http://schemas.microsoft.com/office/drawing/2014/main" id="{185535B7-6EFD-4F05-B8F3-89CC5F2D1D12}"/>
            </a:ext>
          </a:extLst>
        </xdr:cNvPr>
        <xdr:cNvSpPr/>
      </xdr:nvSpPr>
      <xdr:spPr>
        <a:xfrm>
          <a:off x="13652500" y="185115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120650</xdr:rowOff>
    </xdr:from>
    <xdr:to>
      <xdr:col>76</xdr:col>
      <xdr:colOff>114300</xdr:colOff>
      <xdr:row>108</xdr:row>
      <xdr:rowOff>45085</xdr:rowOff>
    </xdr:to>
    <xdr:cxnSp macro="">
      <xdr:nvCxnSpPr>
        <xdr:cNvPr id="697" name="直線コネクタ 696">
          <a:extLst>
            <a:ext uri="{FF2B5EF4-FFF2-40B4-BE49-F238E27FC236}">
              <a16:creationId xmlns:a16="http://schemas.microsoft.com/office/drawing/2014/main" id="{67F8A096-0A51-41C5-9EDA-789C7B6459EB}"/>
            </a:ext>
          </a:extLst>
        </xdr:cNvPr>
        <xdr:cNvCxnSpPr/>
      </xdr:nvCxnSpPr>
      <xdr:spPr>
        <a:xfrm flipV="1">
          <a:off x="13703300" y="18465800"/>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36830</xdr:rowOff>
    </xdr:from>
    <xdr:to>
      <xdr:col>67</xdr:col>
      <xdr:colOff>101600</xdr:colOff>
      <xdr:row>107</xdr:row>
      <xdr:rowOff>138430</xdr:rowOff>
    </xdr:to>
    <xdr:sp macro="" textlink="">
      <xdr:nvSpPr>
        <xdr:cNvPr id="698" name="楕円 697">
          <a:extLst>
            <a:ext uri="{FF2B5EF4-FFF2-40B4-BE49-F238E27FC236}">
              <a16:creationId xmlns:a16="http://schemas.microsoft.com/office/drawing/2014/main" id="{56F79EDB-7D89-4830-9379-7775872CBCE8}"/>
            </a:ext>
          </a:extLst>
        </xdr:cNvPr>
        <xdr:cNvSpPr/>
      </xdr:nvSpPr>
      <xdr:spPr>
        <a:xfrm>
          <a:off x="12763500" y="1838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87630</xdr:rowOff>
    </xdr:from>
    <xdr:to>
      <xdr:col>71</xdr:col>
      <xdr:colOff>177800</xdr:colOff>
      <xdr:row>108</xdr:row>
      <xdr:rowOff>45085</xdr:rowOff>
    </xdr:to>
    <xdr:cxnSp macro="">
      <xdr:nvCxnSpPr>
        <xdr:cNvPr id="699" name="直線コネクタ 698">
          <a:extLst>
            <a:ext uri="{FF2B5EF4-FFF2-40B4-BE49-F238E27FC236}">
              <a16:creationId xmlns:a16="http://schemas.microsoft.com/office/drawing/2014/main" id="{21CE73F8-007D-406D-9488-D1E06EF31EB4}"/>
            </a:ext>
          </a:extLst>
        </xdr:cNvPr>
        <xdr:cNvCxnSpPr/>
      </xdr:nvCxnSpPr>
      <xdr:spPr>
        <a:xfrm>
          <a:off x="12814300" y="18432780"/>
          <a:ext cx="889000" cy="128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104</xdr:row>
      <xdr:rowOff>158115</xdr:rowOff>
    </xdr:from>
    <xdr:ext cx="405130" cy="257810"/>
    <xdr:sp macro="" textlink="">
      <xdr:nvSpPr>
        <xdr:cNvPr id="700" name="n_1aveValue【公民館】&#10;有形固定資産減価償却率">
          <a:extLst>
            <a:ext uri="{FF2B5EF4-FFF2-40B4-BE49-F238E27FC236}">
              <a16:creationId xmlns:a16="http://schemas.microsoft.com/office/drawing/2014/main" id="{443D79B6-BFE6-404C-97EF-BEE99311C351}"/>
            </a:ext>
          </a:extLst>
        </xdr:cNvPr>
        <xdr:cNvSpPr txBox="1"/>
      </xdr:nvSpPr>
      <xdr:spPr>
        <a:xfrm>
          <a:off x="15266035" y="1798891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71.9</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104</xdr:row>
      <xdr:rowOff>92710</xdr:rowOff>
    </xdr:from>
    <xdr:ext cx="403860" cy="259080"/>
    <xdr:sp macro="" textlink="">
      <xdr:nvSpPr>
        <xdr:cNvPr id="701" name="n_2aveValue【公民館】&#10;有形固定資産減価償却率">
          <a:extLst>
            <a:ext uri="{FF2B5EF4-FFF2-40B4-BE49-F238E27FC236}">
              <a16:creationId xmlns:a16="http://schemas.microsoft.com/office/drawing/2014/main" id="{0AA81064-4542-49F1-9861-6E6D08FCD16C}"/>
            </a:ext>
          </a:extLst>
        </xdr:cNvPr>
        <xdr:cNvSpPr txBox="1"/>
      </xdr:nvSpPr>
      <xdr:spPr>
        <a:xfrm>
          <a:off x="14389735" y="1792351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67.9</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104</xdr:row>
      <xdr:rowOff>128905</xdr:rowOff>
    </xdr:from>
    <xdr:ext cx="403860" cy="259080"/>
    <xdr:sp macro="" textlink="">
      <xdr:nvSpPr>
        <xdr:cNvPr id="702" name="n_3aveValue【公民館】&#10;有形固定資産減価償却率">
          <a:extLst>
            <a:ext uri="{FF2B5EF4-FFF2-40B4-BE49-F238E27FC236}">
              <a16:creationId xmlns:a16="http://schemas.microsoft.com/office/drawing/2014/main" id="{D7510D6A-7C17-45C3-B90B-9689B5502F8E}"/>
            </a:ext>
          </a:extLst>
        </xdr:cNvPr>
        <xdr:cNvSpPr txBox="1"/>
      </xdr:nvSpPr>
      <xdr:spPr>
        <a:xfrm>
          <a:off x="13500735" y="1795970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70.1</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104</xdr:row>
      <xdr:rowOff>138430</xdr:rowOff>
    </xdr:from>
    <xdr:ext cx="403860" cy="259080"/>
    <xdr:sp macro="" textlink="">
      <xdr:nvSpPr>
        <xdr:cNvPr id="703" name="n_4aveValue【公民館】&#10;有形固定資産減価償却率">
          <a:extLst>
            <a:ext uri="{FF2B5EF4-FFF2-40B4-BE49-F238E27FC236}">
              <a16:creationId xmlns:a16="http://schemas.microsoft.com/office/drawing/2014/main" id="{0E2373EC-02EE-41BF-80D7-4862AD2218C5}"/>
            </a:ext>
          </a:extLst>
        </xdr:cNvPr>
        <xdr:cNvSpPr txBox="1"/>
      </xdr:nvSpPr>
      <xdr:spPr>
        <a:xfrm>
          <a:off x="12611735" y="1796923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70.7</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108</xdr:row>
      <xdr:rowOff>21590</xdr:rowOff>
    </xdr:from>
    <xdr:ext cx="405130" cy="259080"/>
    <xdr:sp macro="" textlink="">
      <xdr:nvSpPr>
        <xdr:cNvPr id="704" name="n_1mainValue【公民館】&#10;有形固定資産減価償却率">
          <a:extLst>
            <a:ext uri="{FF2B5EF4-FFF2-40B4-BE49-F238E27FC236}">
              <a16:creationId xmlns:a16="http://schemas.microsoft.com/office/drawing/2014/main" id="{3D44C86F-5D0C-45AC-B388-DA9E6CCDBFCE}"/>
            </a:ext>
          </a:extLst>
        </xdr:cNvPr>
        <xdr:cNvSpPr txBox="1"/>
      </xdr:nvSpPr>
      <xdr:spPr>
        <a:xfrm>
          <a:off x="15266035" y="185381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86.1</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107</xdr:row>
      <xdr:rowOff>161925</xdr:rowOff>
    </xdr:from>
    <xdr:ext cx="403860" cy="259080"/>
    <xdr:sp macro="" textlink="">
      <xdr:nvSpPr>
        <xdr:cNvPr id="705" name="n_2mainValue【公民館】&#10;有形固定資産減価償却率">
          <a:extLst>
            <a:ext uri="{FF2B5EF4-FFF2-40B4-BE49-F238E27FC236}">
              <a16:creationId xmlns:a16="http://schemas.microsoft.com/office/drawing/2014/main" id="{827EE633-D884-45AB-A96D-F2C3D9E0BF9C}"/>
            </a:ext>
          </a:extLst>
        </xdr:cNvPr>
        <xdr:cNvSpPr txBox="1"/>
      </xdr:nvSpPr>
      <xdr:spPr>
        <a:xfrm>
          <a:off x="14389735" y="1850707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84.2</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108</xdr:row>
      <xdr:rowOff>86995</xdr:rowOff>
    </xdr:from>
    <xdr:ext cx="403860" cy="257810"/>
    <xdr:sp macro="" textlink="">
      <xdr:nvSpPr>
        <xdr:cNvPr id="706" name="n_3mainValue【公民館】&#10;有形固定資産減価償却率">
          <a:extLst>
            <a:ext uri="{FF2B5EF4-FFF2-40B4-BE49-F238E27FC236}">
              <a16:creationId xmlns:a16="http://schemas.microsoft.com/office/drawing/2014/main" id="{269D8061-55A4-4160-AF43-C1F678FF6D46}"/>
            </a:ext>
          </a:extLst>
        </xdr:cNvPr>
        <xdr:cNvSpPr txBox="1"/>
      </xdr:nvSpPr>
      <xdr:spPr>
        <a:xfrm>
          <a:off x="13500735" y="1860359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90.1</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107</xdr:row>
      <xdr:rowOff>129540</xdr:rowOff>
    </xdr:from>
    <xdr:ext cx="403860" cy="259080"/>
    <xdr:sp macro="" textlink="">
      <xdr:nvSpPr>
        <xdr:cNvPr id="707" name="n_4mainValue【公民館】&#10;有形固定資産減価償却率">
          <a:extLst>
            <a:ext uri="{FF2B5EF4-FFF2-40B4-BE49-F238E27FC236}">
              <a16:creationId xmlns:a16="http://schemas.microsoft.com/office/drawing/2014/main" id="{95E4A9CF-7794-4EC5-874C-F3A89F804845}"/>
            </a:ext>
          </a:extLst>
        </xdr:cNvPr>
        <xdr:cNvSpPr txBox="1"/>
      </xdr:nvSpPr>
      <xdr:spPr>
        <a:xfrm>
          <a:off x="12611735" y="1847469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8" name="正方形/長方形 707">
          <a:extLst>
            <a:ext uri="{FF2B5EF4-FFF2-40B4-BE49-F238E27FC236}">
              <a16:creationId xmlns:a16="http://schemas.microsoft.com/office/drawing/2014/main" id="{AD907E3E-5EAE-4ACB-83FD-8E35F6ACC16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9" name="正方形/長方形 708">
          <a:extLst>
            <a:ext uri="{FF2B5EF4-FFF2-40B4-BE49-F238E27FC236}">
              <a16:creationId xmlns:a16="http://schemas.microsoft.com/office/drawing/2014/main" id="{77864FB6-DA4E-47A2-9A16-230647E28BAB}"/>
            </a:ext>
          </a:extLst>
        </xdr:cNvPr>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10" name="正方形/長方形 709">
          <a:extLst>
            <a:ext uri="{FF2B5EF4-FFF2-40B4-BE49-F238E27FC236}">
              <a16:creationId xmlns:a16="http://schemas.microsoft.com/office/drawing/2014/main" id="{FE74655C-1C8F-45E9-8A46-A5D26E681914}"/>
            </a:ext>
          </a:extLst>
        </xdr:cNvPr>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23/34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11" name="正方形/長方形 710">
          <a:extLst>
            <a:ext uri="{FF2B5EF4-FFF2-40B4-BE49-F238E27FC236}">
              <a16:creationId xmlns:a16="http://schemas.microsoft.com/office/drawing/2014/main" id="{1068341E-E6F3-4CCB-A550-0B2D7AF5DC62}"/>
            </a:ext>
          </a:extLst>
        </xdr:cNvPr>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12" name="正方形/長方形 711">
          <a:extLst>
            <a:ext uri="{FF2B5EF4-FFF2-40B4-BE49-F238E27FC236}">
              <a16:creationId xmlns:a16="http://schemas.microsoft.com/office/drawing/2014/main" id="{2C568420-5CB9-4085-892A-50ADEEE1DCC4}"/>
            </a:ext>
          </a:extLst>
        </xdr:cNvPr>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13" name="正方形/長方形 712">
          <a:extLst>
            <a:ext uri="{FF2B5EF4-FFF2-40B4-BE49-F238E27FC236}">
              <a16:creationId xmlns:a16="http://schemas.microsoft.com/office/drawing/2014/main" id="{C2910D77-A43A-4009-9878-3A0652F9DD4C}"/>
            </a:ext>
          </a:extLst>
        </xdr:cNvPr>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14" name="正方形/長方形 713">
          <a:extLst>
            <a:ext uri="{FF2B5EF4-FFF2-40B4-BE49-F238E27FC236}">
              <a16:creationId xmlns:a16="http://schemas.microsoft.com/office/drawing/2014/main" id="{B526DD94-13E3-4CFA-B069-A84872A7EDF1}"/>
            </a:ext>
          </a:extLst>
        </xdr:cNvPr>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15" name="正方形/長方形 714">
          <a:extLst>
            <a:ext uri="{FF2B5EF4-FFF2-40B4-BE49-F238E27FC236}">
              <a16:creationId xmlns:a16="http://schemas.microsoft.com/office/drawing/2014/main" id="{BAAE9331-AC8C-4E45-8EA6-995DDB320081}"/>
            </a:ext>
          </a:extLst>
        </xdr:cNvPr>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8615" cy="225425"/>
    <xdr:sp macro="" textlink="">
      <xdr:nvSpPr>
        <xdr:cNvPr id="716" name="テキスト ボックス 715">
          <a:extLst>
            <a:ext uri="{FF2B5EF4-FFF2-40B4-BE49-F238E27FC236}">
              <a16:creationId xmlns:a16="http://schemas.microsoft.com/office/drawing/2014/main" id="{AE42C36A-AAA8-4469-BBCA-6BDEDFA86B2C}"/>
            </a:ext>
          </a:extLst>
        </xdr:cNvPr>
        <xdr:cNvSpPr txBox="1"/>
      </xdr:nvSpPr>
      <xdr:spPr>
        <a:xfrm>
          <a:off x="18249900" y="1657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17" name="直線コネクタ 716">
          <a:extLst>
            <a:ext uri="{FF2B5EF4-FFF2-40B4-BE49-F238E27FC236}">
              <a16:creationId xmlns:a16="http://schemas.microsoft.com/office/drawing/2014/main" id="{4F19CEC3-6EA6-43CA-84B4-FD865B5C7993}"/>
            </a:ext>
          </a:extLst>
        </xdr:cNvPr>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8" name="直線コネクタ 717">
          <a:extLst>
            <a:ext uri="{FF2B5EF4-FFF2-40B4-BE49-F238E27FC236}">
              <a16:creationId xmlns:a16="http://schemas.microsoft.com/office/drawing/2014/main" id="{F23729EB-BDBC-495B-86E6-E34802995091}"/>
            </a:ext>
          </a:extLst>
        </xdr:cNvPr>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108</xdr:row>
      <xdr:rowOff>10160</xdr:rowOff>
    </xdr:from>
    <xdr:ext cx="466090" cy="259080"/>
    <xdr:sp macro="" textlink="">
      <xdr:nvSpPr>
        <xdr:cNvPr id="719" name="テキスト ボックス 718">
          <a:extLst>
            <a:ext uri="{FF2B5EF4-FFF2-40B4-BE49-F238E27FC236}">
              <a16:creationId xmlns:a16="http://schemas.microsoft.com/office/drawing/2014/main" id="{C616B686-1ADE-4535-8481-DE9A675973B5}"/>
            </a:ext>
          </a:extLst>
        </xdr:cNvPr>
        <xdr:cNvSpPr txBox="1"/>
      </xdr:nvSpPr>
      <xdr:spPr>
        <a:xfrm>
          <a:off x="17820640" y="1852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20" name="直線コネクタ 719">
          <a:extLst>
            <a:ext uri="{FF2B5EF4-FFF2-40B4-BE49-F238E27FC236}">
              <a16:creationId xmlns:a16="http://schemas.microsoft.com/office/drawing/2014/main" id="{15BEFC88-E9A6-44BA-AD8A-00AADDC55CD0}"/>
            </a:ext>
          </a:extLst>
        </xdr:cNvPr>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105</xdr:row>
      <xdr:rowOff>143510</xdr:rowOff>
    </xdr:from>
    <xdr:ext cx="466090" cy="257810"/>
    <xdr:sp macro="" textlink="">
      <xdr:nvSpPr>
        <xdr:cNvPr id="721" name="テキスト ボックス 720">
          <a:extLst>
            <a:ext uri="{FF2B5EF4-FFF2-40B4-BE49-F238E27FC236}">
              <a16:creationId xmlns:a16="http://schemas.microsoft.com/office/drawing/2014/main" id="{31513A40-E9DF-482F-8110-59B9E6F1E5AE}"/>
            </a:ext>
          </a:extLst>
        </xdr:cNvPr>
        <xdr:cNvSpPr txBox="1"/>
      </xdr:nvSpPr>
      <xdr:spPr>
        <a:xfrm>
          <a:off x="17820640" y="18145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22" name="直線コネクタ 721">
          <a:extLst>
            <a:ext uri="{FF2B5EF4-FFF2-40B4-BE49-F238E27FC236}">
              <a16:creationId xmlns:a16="http://schemas.microsoft.com/office/drawing/2014/main" id="{BC38E2FB-56D8-4EE2-9C37-FD5A1D26D2F8}"/>
            </a:ext>
          </a:extLst>
        </xdr:cNvPr>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103</xdr:row>
      <xdr:rowOff>105410</xdr:rowOff>
    </xdr:from>
    <xdr:ext cx="466090" cy="259080"/>
    <xdr:sp macro="" textlink="">
      <xdr:nvSpPr>
        <xdr:cNvPr id="723" name="テキスト ボックス 722">
          <a:extLst>
            <a:ext uri="{FF2B5EF4-FFF2-40B4-BE49-F238E27FC236}">
              <a16:creationId xmlns:a16="http://schemas.microsoft.com/office/drawing/2014/main" id="{10329E0C-9D0B-4570-B7A6-CB6CEF678717}"/>
            </a:ext>
          </a:extLst>
        </xdr:cNvPr>
        <xdr:cNvSpPr txBox="1"/>
      </xdr:nvSpPr>
      <xdr:spPr>
        <a:xfrm>
          <a:off x="17820640" y="1776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24" name="直線コネクタ 723">
          <a:extLst>
            <a:ext uri="{FF2B5EF4-FFF2-40B4-BE49-F238E27FC236}">
              <a16:creationId xmlns:a16="http://schemas.microsoft.com/office/drawing/2014/main" id="{A7598203-42EB-4638-AA10-FEAAEEB89C61}"/>
            </a:ext>
          </a:extLst>
        </xdr:cNvPr>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101</xdr:row>
      <xdr:rowOff>67310</xdr:rowOff>
    </xdr:from>
    <xdr:ext cx="466090" cy="259080"/>
    <xdr:sp macro="" textlink="">
      <xdr:nvSpPr>
        <xdr:cNvPr id="725" name="テキスト ボックス 724">
          <a:extLst>
            <a:ext uri="{FF2B5EF4-FFF2-40B4-BE49-F238E27FC236}">
              <a16:creationId xmlns:a16="http://schemas.microsoft.com/office/drawing/2014/main" id="{F6C256DD-8670-46C9-AA6D-B9C8D49A7DCA}"/>
            </a:ext>
          </a:extLst>
        </xdr:cNvPr>
        <xdr:cNvSpPr txBox="1"/>
      </xdr:nvSpPr>
      <xdr:spPr>
        <a:xfrm>
          <a:off x="17820640" y="1738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26" name="直線コネクタ 725">
          <a:extLst>
            <a:ext uri="{FF2B5EF4-FFF2-40B4-BE49-F238E27FC236}">
              <a16:creationId xmlns:a16="http://schemas.microsoft.com/office/drawing/2014/main" id="{C18C3D79-B9E9-412E-A221-D2FAE3A7D756}"/>
            </a:ext>
          </a:extLst>
        </xdr:cNvPr>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99</xdr:row>
      <xdr:rowOff>29210</xdr:rowOff>
    </xdr:from>
    <xdr:ext cx="466090" cy="257810"/>
    <xdr:sp macro="" textlink="">
      <xdr:nvSpPr>
        <xdr:cNvPr id="727" name="テキスト ボックス 726">
          <a:extLst>
            <a:ext uri="{FF2B5EF4-FFF2-40B4-BE49-F238E27FC236}">
              <a16:creationId xmlns:a16="http://schemas.microsoft.com/office/drawing/2014/main" id="{D401809D-6890-49E2-98A1-8C5F382B2EFA}"/>
            </a:ext>
          </a:extLst>
        </xdr:cNvPr>
        <xdr:cNvSpPr txBox="1"/>
      </xdr:nvSpPr>
      <xdr:spPr>
        <a:xfrm>
          <a:off x="17820640" y="17002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8" name="直線コネクタ 727">
          <a:extLst>
            <a:ext uri="{FF2B5EF4-FFF2-40B4-BE49-F238E27FC236}">
              <a16:creationId xmlns:a16="http://schemas.microsoft.com/office/drawing/2014/main" id="{C8B02B40-47E6-4974-B891-0D648AAD610D}"/>
            </a:ext>
          </a:extLst>
        </xdr:cNvPr>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96</xdr:row>
      <xdr:rowOff>162560</xdr:rowOff>
    </xdr:from>
    <xdr:ext cx="531495" cy="259080"/>
    <xdr:sp macro="" textlink="">
      <xdr:nvSpPr>
        <xdr:cNvPr id="729" name="テキスト ボックス 728">
          <a:extLst>
            <a:ext uri="{FF2B5EF4-FFF2-40B4-BE49-F238E27FC236}">
              <a16:creationId xmlns:a16="http://schemas.microsoft.com/office/drawing/2014/main" id="{F79AD07A-8F89-438B-A952-5EA7BE0F6F83}"/>
            </a:ext>
          </a:extLst>
        </xdr:cNvPr>
        <xdr:cNvSpPr txBox="1"/>
      </xdr:nvSpPr>
      <xdr:spPr>
        <a:xfrm>
          <a:off x="17756505" y="1662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30" name="【公民館】&#10;一人当たり面積グラフ枠">
          <a:extLst>
            <a:ext uri="{FF2B5EF4-FFF2-40B4-BE49-F238E27FC236}">
              <a16:creationId xmlns:a16="http://schemas.microsoft.com/office/drawing/2014/main" id="{22AF060A-8F0E-4098-8155-78EF9B85D742}"/>
            </a:ext>
          </a:extLst>
        </xdr:cNvPr>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100</xdr:row>
      <xdr:rowOff>29210</xdr:rowOff>
    </xdr:from>
    <xdr:to>
      <xdr:col>116</xdr:col>
      <xdr:colOff>62865</xdr:colOff>
      <xdr:row>108</xdr:row>
      <xdr:rowOff>127000</xdr:rowOff>
    </xdr:to>
    <xdr:cxnSp macro="">
      <xdr:nvCxnSpPr>
        <xdr:cNvPr id="731" name="直線コネクタ 730">
          <a:extLst>
            <a:ext uri="{FF2B5EF4-FFF2-40B4-BE49-F238E27FC236}">
              <a16:creationId xmlns:a16="http://schemas.microsoft.com/office/drawing/2014/main" id="{31DC8920-3C39-460E-811E-E2C9B3981CC5}"/>
            </a:ext>
          </a:extLst>
        </xdr:cNvPr>
        <xdr:cNvCxnSpPr/>
      </xdr:nvCxnSpPr>
      <xdr:spPr>
        <a:xfrm flipV="1">
          <a:off x="22160865" y="17174210"/>
          <a:ext cx="0" cy="14693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130810</xdr:rowOff>
    </xdr:from>
    <xdr:ext cx="469900" cy="259080"/>
    <xdr:sp macro="" textlink="">
      <xdr:nvSpPr>
        <xdr:cNvPr id="732" name="【公民館】&#10;一人当たり面積最小値テキスト">
          <a:extLst>
            <a:ext uri="{FF2B5EF4-FFF2-40B4-BE49-F238E27FC236}">
              <a16:creationId xmlns:a16="http://schemas.microsoft.com/office/drawing/2014/main" id="{597B2077-90A9-48AC-A4E7-9FB83F61DEE7}"/>
            </a:ext>
          </a:extLst>
        </xdr:cNvPr>
        <xdr:cNvSpPr txBox="1"/>
      </xdr:nvSpPr>
      <xdr:spPr>
        <a:xfrm>
          <a:off x="22199600" y="186474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0.133</a:t>
          </a:r>
          <a:endParaRPr kumimoji="1" lang="ja-JP" altLang="en-US" sz="1000" b="1">
            <a:latin typeface="ＭＳ Ｐゴシック"/>
            <a:ea typeface="ＭＳ Ｐゴシック"/>
          </a:endParaRPr>
        </a:p>
      </xdr:txBody>
    </xdr:sp>
    <xdr:clientData/>
  </xdr:oneCellAnchor>
  <xdr:twoCellAnchor>
    <xdr:from>
      <xdr:col>115</xdr:col>
      <xdr:colOff>165100</xdr:colOff>
      <xdr:row>108</xdr:row>
      <xdr:rowOff>127000</xdr:rowOff>
    </xdr:from>
    <xdr:to>
      <xdr:col>116</xdr:col>
      <xdr:colOff>152400</xdr:colOff>
      <xdr:row>108</xdr:row>
      <xdr:rowOff>127000</xdr:rowOff>
    </xdr:to>
    <xdr:cxnSp macro="">
      <xdr:nvCxnSpPr>
        <xdr:cNvPr id="733" name="直線コネクタ 732">
          <a:extLst>
            <a:ext uri="{FF2B5EF4-FFF2-40B4-BE49-F238E27FC236}">
              <a16:creationId xmlns:a16="http://schemas.microsoft.com/office/drawing/2014/main" id="{1DF2C4E8-E2C6-4B33-9D8D-55F525BE47EE}"/>
            </a:ext>
          </a:extLst>
        </xdr:cNvPr>
        <xdr:cNvCxnSpPr/>
      </xdr:nvCxnSpPr>
      <xdr:spPr>
        <a:xfrm>
          <a:off x="22072600" y="18643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147955</xdr:rowOff>
    </xdr:from>
    <xdr:ext cx="469900" cy="258445"/>
    <xdr:sp macro="" textlink="">
      <xdr:nvSpPr>
        <xdr:cNvPr id="734" name="【公民館】&#10;一人当たり面積最大値テキスト">
          <a:extLst>
            <a:ext uri="{FF2B5EF4-FFF2-40B4-BE49-F238E27FC236}">
              <a16:creationId xmlns:a16="http://schemas.microsoft.com/office/drawing/2014/main" id="{D77FAF32-1586-4BBF-9F09-743157E8CCF0}"/>
            </a:ext>
          </a:extLst>
        </xdr:cNvPr>
        <xdr:cNvSpPr txBox="1"/>
      </xdr:nvSpPr>
      <xdr:spPr>
        <a:xfrm>
          <a:off x="22199600" y="1695005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7.845</a:t>
          </a:r>
          <a:endParaRPr kumimoji="1" lang="ja-JP" altLang="en-US" sz="1000" b="1">
            <a:latin typeface="ＭＳ Ｐゴシック"/>
            <a:ea typeface="ＭＳ Ｐゴシック"/>
          </a:endParaRPr>
        </a:p>
      </xdr:txBody>
    </xdr:sp>
    <xdr:clientData/>
  </xdr:oneCellAnchor>
  <xdr:twoCellAnchor>
    <xdr:from>
      <xdr:col>115</xdr:col>
      <xdr:colOff>165100</xdr:colOff>
      <xdr:row>100</xdr:row>
      <xdr:rowOff>29210</xdr:rowOff>
    </xdr:from>
    <xdr:to>
      <xdr:col>116</xdr:col>
      <xdr:colOff>152400</xdr:colOff>
      <xdr:row>100</xdr:row>
      <xdr:rowOff>29210</xdr:rowOff>
    </xdr:to>
    <xdr:cxnSp macro="">
      <xdr:nvCxnSpPr>
        <xdr:cNvPr id="735" name="直線コネクタ 734">
          <a:extLst>
            <a:ext uri="{FF2B5EF4-FFF2-40B4-BE49-F238E27FC236}">
              <a16:creationId xmlns:a16="http://schemas.microsoft.com/office/drawing/2014/main" id="{A7BE62E8-F0FF-4270-A3FE-B7567A94E85C}"/>
            </a:ext>
          </a:extLst>
        </xdr:cNvPr>
        <xdr:cNvCxnSpPr/>
      </xdr:nvCxnSpPr>
      <xdr:spPr>
        <a:xfrm>
          <a:off x="22072600" y="17174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101600</xdr:rowOff>
    </xdr:from>
    <xdr:ext cx="469900" cy="259080"/>
    <xdr:sp macro="" textlink="">
      <xdr:nvSpPr>
        <xdr:cNvPr id="736" name="【公民館】&#10;一人当たり面積平均値テキスト">
          <a:extLst>
            <a:ext uri="{FF2B5EF4-FFF2-40B4-BE49-F238E27FC236}">
              <a16:creationId xmlns:a16="http://schemas.microsoft.com/office/drawing/2014/main" id="{CE0CEA6B-B45A-422A-8E29-2863E1B02ED3}"/>
            </a:ext>
          </a:extLst>
        </xdr:cNvPr>
        <xdr:cNvSpPr txBox="1"/>
      </xdr:nvSpPr>
      <xdr:spPr>
        <a:xfrm>
          <a:off x="22199600" y="182753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1.021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107</xdr:row>
      <xdr:rowOff>78740</xdr:rowOff>
    </xdr:from>
    <xdr:to>
      <xdr:col>116</xdr:col>
      <xdr:colOff>114300</xdr:colOff>
      <xdr:row>108</xdr:row>
      <xdr:rowOff>8890</xdr:rowOff>
    </xdr:to>
    <xdr:sp macro="" textlink="">
      <xdr:nvSpPr>
        <xdr:cNvPr id="737" name="フローチャート: 判断 736">
          <a:extLst>
            <a:ext uri="{FF2B5EF4-FFF2-40B4-BE49-F238E27FC236}">
              <a16:creationId xmlns:a16="http://schemas.microsoft.com/office/drawing/2014/main" id="{4E048B30-FC64-4C74-AF19-948EED834BBE}"/>
            </a:ext>
          </a:extLst>
        </xdr:cNvPr>
        <xdr:cNvSpPr/>
      </xdr:nvSpPr>
      <xdr:spPr>
        <a:xfrm>
          <a:off x="22110700" y="18423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83820</xdr:rowOff>
    </xdr:from>
    <xdr:to>
      <xdr:col>112</xdr:col>
      <xdr:colOff>38100</xdr:colOff>
      <xdr:row>108</xdr:row>
      <xdr:rowOff>13970</xdr:rowOff>
    </xdr:to>
    <xdr:sp macro="" textlink="">
      <xdr:nvSpPr>
        <xdr:cNvPr id="738" name="フローチャート: 判断 737">
          <a:extLst>
            <a:ext uri="{FF2B5EF4-FFF2-40B4-BE49-F238E27FC236}">
              <a16:creationId xmlns:a16="http://schemas.microsoft.com/office/drawing/2014/main" id="{D4F06218-7548-4DBE-BE3D-6D101792FBE6}"/>
            </a:ext>
          </a:extLst>
        </xdr:cNvPr>
        <xdr:cNvSpPr/>
      </xdr:nvSpPr>
      <xdr:spPr>
        <a:xfrm>
          <a:off x="21272500" y="18428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109220</xdr:rowOff>
    </xdr:from>
    <xdr:to>
      <xdr:col>107</xdr:col>
      <xdr:colOff>101600</xdr:colOff>
      <xdr:row>108</xdr:row>
      <xdr:rowOff>38735</xdr:rowOff>
    </xdr:to>
    <xdr:sp macro="" textlink="">
      <xdr:nvSpPr>
        <xdr:cNvPr id="739" name="フローチャート: 判断 738">
          <a:extLst>
            <a:ext uri="{FF2B5EF4-FFF2-40B4-BE49-F238E27FC236}">
              <a16:creationId xmlns:a16="http://schemas.microsoft.com/office/drawing/2014/main" id="{6872D434-7D5D-455C-A5EA-2F4978AF1C6F}"/>
            </a:ext>
          </a:extLst>
        </xdr:cNvPr>
        <xdr:cNvSpPr/>
      </xdr:nvSpPr>
      <xdr:spPr>
        <a:xfrm>
          <a:off x="20383500" y="184543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109220</xdr:rowOff>
    </xdr:from>
    <xdr:to>
      <xdr:col>102</xdr:col>
      <xdr:colOff>165100</xdr:colOff>
      <xdr:row>108</xdr:row>
      <xdr:rowOff>39370</xdr:rowOff>
    </xdr:to>
    <xdr:sp macro="" textlink="">
      <xdr:nvSpPr>
        <xdr:cNvPr id="740" name="フローチャート: 判断 739">
          <a:extLst>
            <a:ext uri="{FF2B5EF4-FFF2-40B4-BE49-F238E27FC236}">
              <a16:creationId xmlns:a16="http://schemas.microsoft.com/office/drawing/2014/main" id="{2E12BB2F-F6CA-45D9-816C-A5781FEDD3BC}"/>
            </a:ext>
          </a:extLst>
        </xdr:cNvPr>
        <xdr:cNvSpPr/>
      </xdr:nvSpPr>
      <xdr:spPr>
        <a:xfrm>
          <a:off x="19494500" y="1845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116205</xdr:rowOff>
    </xdr:from>
    <xdr:to>
      <xdr:col>98</xdr:col>
      <xdr:colOff>38100</xdr:colOff>
      <xdr:row>108</xdr:row>
      <xdr:rowOff>46355</xdr:rowOff>
    </xdr:to>
    <xdr:sp macro="" textlink="">
      <xdr:nvSpPr>
        <xdr:cNvPr id="741" name="フローチャート: 判断 740">
          <a:extLst>
            <a:ext uri="{FF2B5EF4-FFF2-40B4-BE49-F238E27FC236}">
              <a16:creationId xmlns:a16="http://schemas.microsoft.com/office/drawing/2014/main" id="{53A2AB2E-AE75-4494-823B-485630A8B91B}"/>
            </a:ext>
          </a:extLst>
        </xdr:cNvPr>
        <xdr:cNvSpPr/>
      </xdr:nvSpPr>
      <xdr:spPr>
        <a:xfrm>
          <a:off x="18605500" y="18461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16510</xdr:rowOff>
    </xdr:from>
    <xdr:ext cx="762000" cy="259080"/>
    <xdr:sp macro="" textlink="">
      <xdr:nvSpPr>
        <xdr:cNvPr id="742" name="テキスト ボックス 741">
          <a:extLst>
            <a:ext uri="{FF2B5EF4-FFF2-40B4-BE49-F238E27FC236}">
              <a16:creationId xmlns:a16="http://schemas.microsoft.com/office/drawing/2014/main" id="{B469A12D-0A82-40AD-823F-0D63D47CBBCF}"/>
            </a:ext>
          </a:extLst>
        </xdr:cNvPr>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111</xdr:row>
      <xdr:rowOff>16510</xdr:rowOff>
    </xdr:from>
    <xdr:ext cx="762000" cy="259080"/>
    <xdr:sp macro="" textlink="">
      <xdr:nvSpPr>
        <xdr:cNvPr id="743" name="テキスト ボックス 742">
          <a:extLst>
            <a:ext uri="{FF2B5EF4-FFF2-40B4-BE49-F238E27FC236}">
              <a16:creationId xmlns:a16="http://schemas.microsoft.com/office/drawing/2014/main" id="{3EFD7869-2CAA-414E-AA29-3D32CC17C94B}"/>
            </a:ext>
          </a:extLst>
        </xdr:cNvPr>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111</xdr:row>
      <xdr:rowOff>16510</xdr:rowOff>
    </xdr:from>
    <xdr:ext cx="762000" cy="259080"/>
    <xdr:sp macro="" textlink="">
      <xdr:nvSpPr>
        <xdr:cNvPr id="744" name="テキスト ボックス 743">
          <a:extLst>
            <a:ext uri="{FF2B5EF4-FFF2-40B4-BE49-F238E27FC236}">
              <a16:creationId xmlns:a16="http://schemas.microsoft.com/office/drawing/2014/main" id="{A892A670-17DA-450F-A09E-25EFAEB8B18B}"/>
            </a:ext>
          </a:extLst>
        </xdr:cNvPr>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111</xdr:row>
      <xdr:rowOff>16510</xdr:rowOff>
    </xdr:from>
    <xdr:ext cx="762000" cy="259080"/>
    <xdr:sp macro="" textlink="">
      <xdr:nvSpPr>
        <xdr:cNvPr id="745" name="テキスト ボックス 744">
          <a:extLst>
            <a:ext uri="{FF2B5EF4-FFF2-40B4-BE49-F238E27FC236}">
              <a16:creationId xmlns:a16="http://schemas.microsoft.com/office/drawing/2014/main" id="{0EF33C8E-6CAE-41A3-B2D5-BBD1E3AD1AC8}"/>
            </a:ext>
          </a:extLst>
        </xdr:cNvPr>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111</xdr:row>
      <xdr:rowOff>16510</xdr:rowOff>
    </xdr:from>
    <xdr:ext cx="762000" cy="259080"/>
    <xdr:sp macro="" textlink="">
      <xdr:nvSpPr>
        <xdr:cNvPr id="746" name="テキスト ボックス 745">
          <a:extLst>
            <a:ext uri="{FF2B5EF4-FFF2-40B4-BE49-F238E27FC236}">
              <a16:creationId xmlns:a16="http://schemas.microsoft.com/office/drawing/2014/main" id="{F57EBEFB-9804-485C-B99E-C3B220359201}"/>
            </a:ext>
          </a:extLst>
        </xdr:cNvPr>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108</xdr:row>
      <xdr:rowOff>11430</xdr:rowOff>
    </xdr:from>
    <xdr:to>
      <xdr:col>116</xdr:col>
      <xdr:colOff>114300</xdr:colOff>
      <xdr:row>108</xdr:row>
      <xdr:rowOff>113030</xdr:rowOff>
    </xdr:to>
    <xdr:sp macro="" textlink="">
      <xdr:nvSpPr>
        <xdr:cNvPr id="747" name="楕円 746">
          <a:extLst>
            <a:ext uri="{FF2B5EF4-FFF2-40B4-BE49-F238E27FC236}">
              <a16:creationId xmlns:a16="http://schemas.microsoft.com/office/drawing/2014/main" id="{B5219486-68F2-4990-98CE-DEC6A0E88321}"/>
            </a:ext>
          </a:extLst>
        </xdr:cNvPr>
        <xdr:cNvSpPr/>
      </xdr:nvSpPr>
      <xdr:spPr>
        <a:xfrm>
          <a:off x="22110700" y="18528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97790</xdr:rowOff>
    </xdr:from>
    <xdr:ext cx="469900" cy="257810"/>
    <xdr:sp macro="" textlink="">
      <xdr:nvSpPr>
        <xdr:cNvPr id="748" name="【公民館】&#10;一人当たり面積該当値テキスト">
          <a:extLst>
            <a:ext uri="{FF2B5EF4-FFF2-40B4-BE49-F238E27FC236}">
              <a16:creationId xmlns:a16="http://schemas.microsoft.com/office/drawing/2014/main" id="{8655FA1F-1D9C-4B1E-ADB4-DEB1B62753FF}"/>
            </a:ext>
          </a:extLst>
        </xdr:cNvPr>
        <xdr:cNvSpPr txBox="1"/>
      </xdr:nvSpPr>
      <xdr:spPr>
        <a:xfrm>
          <a:off x="22199600" y="1844294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0.473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108</xdr:row>
      <xdr:rowOff>15240</xdr:rowOff>
    </xdr:from>
    <xdr:to>
      <xdr:col>112</xdr:col>
      <xdr:colOff>38100</xdr:colOff>
      <xdr:row>108</xdr:row>
      <xdr:rowOff>116840</xdr:rowOff>
    </xdr:to>
    <xdr:sp macro="" textlink="">
      <xdr:nvSpPr>
        <xdr:cNvPr id="749" name="楕円 748">
          <a:extLst>
            <a:ext uri="{FF2B5EF4-FFF2-40B4-BE49-F238E27FC236}">
              <a16:creationId xmlns:a16="http://schemas.microsoft.com/office/drawing/2014/main" id="{32DE3343-81E3-4997-8E5D-E854C428F79F}"/>
            </a:ext>
          </a:extLst>
        </xdr:cNvPr>
        <xdr:cNvSpPr/>
      </xdr:nvSpPr>
      <xdr:spPr>
        <a:xfrm>
          <a:off x="21272500" y="18531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62230</xdr:rowOff>
    </xdr:from>
    <xdr:to>
      <xdr:col>116</xdr:col>
      <xdr:colOff>63500</xdr:colOff>
      <xdr:row>108</xdr:row>
      <xdr:rowOff>66040</xdr:rowOff>
    </xdr:to>
    <xdr:cxnSp macro="">
      <xdr:nvCxnSpPr>
        <xdr:cNvPr id="750" name="直線コネクタ 749">
          <a:extLst>
            <a:ext uri="{FF2B5EF4-FFF2-40B4-BE49-F238E27FC236}">
              <a16:creationId xmlns:a16="http://schemas.microsoft.com/office/drawing/2014/main" id="{C885C3F3-7604-4007-8167-C1DACAD4D8FB}"/>
            </a:ext>
          </a:extLst>
        </xdr:cNvPr>
        <xdr:cNvCxnSpPr/>
      </xdr:nvCxnSpPr>
      <xdr:spPr>
        <a:xfrm flipV="1">
          <a:off x="21323300" y="1857883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17780</xdr:rowOff>
    </xdr:from>
    <xdr:to>
      <xdr:col>107</xdr:col>
      <xdr:colOff>101600</xdr:colOff>
      <xdr:row>108</xdr:row>
      <xdr:rowOff>119380</xdr:rowOff>
    </xdr:to>
    <xdr:sp macro="" textlink="">
      <xdr:nvSpPr>
        <xdr:cNvPr id="751" name="楕円 750">
          <a:extLst>
            <a:ext uri="{FF2B5EF4-FFF2-40B4-BE49-F238E27FC236}">
              <a16:creationId xmlns:a16="http://schemas.microsoft.com/office/drawing/2014/main" id="{8F4B918E-4322-4CDE-9C48-76ED90709D11}"/>
            </a:ext>
          </a:extLst>
        </xdr:cNvPr>
        <xdr:cNvSpPr/>
      </xdr:nvSpPr>
      <xdr:spPr>
        <a:xfrm>
          <a:off x="20383500" y="18534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66040</xdr:rowOff>
    </xdr:from>
    <xdr:to>
      <xdr:col>111</xdr:col>
      <xdr:colOff>177800</xdr:colOff>
      <xdr:row>108</xdr:row>
      <xdr:rowOff>68580</xdr:rowOff>
    </xdr:to>
    <xdr:cxnSp macro="">
      <xdr:nvCxnSpPr>
        <xdr:cNvPr id="752" name="直線コネクタ 751">
          <a:extLst>
            <a:ext uri="{FF2B5EF4-FFF2-40B4-BE49-F238E27FC236}">
              <a16:creationId xmlns:a16="http://schemas.microsoft.com/office/drawing/2014/main" id="{6497E4E8-FED5-4681-B3B4-6C1FFE4EC58A}"/>
            </a:ext>
          </a:extLst>
        </xdr:cNvPr>
        <xdr:cNvCxnSpPr/>
      </xdr:nvCxnSpPr>
      <xdr:spPr>
        <a:xfrm flipV="1">
          <a:off x="20434300" y="1858264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20955</xdr:rowOff>
    </xdr:from>
    <xdr:to>
      <xdr:col>102</xdr:col>
      <xdr:colOff>165100</xdr:colOff>
      <xdr:row>108</xdr:row>
      <xdr:rowOff>122555</xdr:rowOff>
    </xdr:to>
    <xdr:sp macro="" textlink="">
      <xdr:nvSpPr>
        <xdr:cNvPr id="753" name="楕円 752">
          <a:extLst>
            <a:ext uri="{FF2B5EF4-FFF2-40B4-BE49-F238E27FC236}">
              <a16:creationId xmlns:a16="http://schemas.microsoft.com/office/drawing/2014/main" id="{27622CF3-6D0E-4215-926A-F0736AC0FF46}"/>
            </a:ext>
          </a:extLst>
        </xdr:cNvPr>
        <xdr:cNvSpPr/>
      </xdr:nvSpPr>
      <xdr:spPr>
        <a:xfrm>
          <a:off x="19494500" y="18537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68580</xdr:rowOff>
    </xdr:from>
    <xdr:to>
      <xdr:col>107</xdr:col>
      <xdr:colOff>50800</xdr:colOff>
      <xdr:row>108</xdr:row>
      <xdr:rowOff>71755</xdr:rowOff>
    </xdr:to>
    <xdr:cxnSp macro="">
      <xdr:nvCxnSpPr>
        <xdr:cNvPr id="754" name="直線コネクタ 753">
          <a:extLst>
            <a:ext uri="{FF2B5EF4-FFF2-40B4-BE49-F238E27FC236}">
              <a16:creationId xmlns:a16="http://schemas.microsoft.com/office/drawing/2014/main" id="{3ED2D594-19DC-4AFF-BD04-CBB69B75F49D}"/>
            </a:ext>
          </a:extLst>
        </xdr:cNvPr>
        <xdr:cNvCxnSpPr/>
      </xdr:nvCxnSpPr>
      <xdr:spPr>
        <a:xfrm flipV="1">
          <a:off x="19545300" y="185851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10160</xdr:rowOff>
    </xdr:from>
    <xdr:to>
      <xdr:col>98</xdr:col>
      <xdr:colOff>38100</xdr:colOff>
      <xdr:row>108</xdr:row>
      <xdr:rowOff>111760</xdr:rowOff>
    </xdr:to>
    <xdr:sp macro="" textlink="">
      <xdr:nvSpPr>
        <xdr:cNvPr id="755" name="楕円 754">
          <a:extLst>
            <a:ext uri="{FF2B5EF4-FFF2-40B4-BE49-F238E27FC236}">
              <a16:creationId xmlns:a16="http://schemas.microsoft.com/office/drawing/2014/main" id="{9EF6986E-6935-4BDE-AE60-60B7229BF2A8}"/>
            </a:ext>
          </a:extLst>
        </xdr:cNvPr>
        <xdr:cNvSpPr/>
      </xdr:nvSpPr>
      <xdr:spPr>
        <a:xfrm>
          <a:off x="18605500" y="18526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60960</xdr:rowOff>
    </xdr:from>
    <xdr:to>
      <xdr:col>102</xdr:col>
      <xdr:colOff>114300</xdr:colOff>
      <xdr:row>108</xdr:row>
      <xdr:rowOff>71755</xdr:rowOff>
    </xdr:to>
    <xdr:cxnSp macro="">
      <xdr:nvCxnSpPr>
        <xdr:cNvPr id="756" name="直線コネクタ 755">
          <a:extLst>
            <a:ext uri="{FF2B5EF4-FFF2-40B4-BE49-F238E27FC236}">
              <a16:creationId xmlns:a16="http://schemas.microsoft.com/office/drawing/2014/main" id="{F5385D6E-1353-4479-BEEB-6B1F434C7812}"/>
            </a:ext>
          </a:extLst>
        </xdr:cNvPr>
        <xdr:cNvCxnSpPr/>
      </xdr:nvCxnSpPr>
      <xdr:spPr>
        <a:xfrm>
          <a:off x="18656300" y="1857756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106</xdr:row>
      <xdr:rowOff>30480</xdr:rowOff>
    </xdr:from>
    <xdr:ext cx="469900" cy="257810"/>
    <xdr:sp macro="" textlink="">
      <xdr:nvSpPr>
        <xdr:cNvPr id="757" name="n_1aveValue【公民館】&#10;一人当たり面積">
          <a:extLst>
            <a:ext uri="{FF2B5EF4-FFF2-40B4-BE49-F238E27FC236}">
              <a16:creationId xmlns:a16="http://schemas.microsoft.com/office/drawing/2014/main" id="{D1CA55C2-F460-4F55-A9DC-4BDEF7209A72}"/>
            </a:ext>
          </a:extLst>
        </xdr:cNvPr>
        <xdr:cNvSpPr txBox="1"/>
      </xdr:nvSpPr>
      <xdr:spPr>
        <a:xfrm>
          <a:off x="21075650" y="1820418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0.994</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106</xdr:row>
      <xdr:rowOff>55245</xdr:rowOff>
    </xdr:from>
    <xdr:ext cx="468630" cy="257810"/>
    <xdr:sp macro="" textlink="">
      <xdr:nvSpPr>
        <xdr:cNvPr id="758" name="n_2aveValue【公民館】&#10;一人当たり面積">
          <a:extLst>
            <a:ext uri="{FF2B5EF4-FFF2-40B4-BE49-F238E27FC236}">
              <a16:creationId xmlns:a16="http://schemas.microsoft.com/office/drawing/2014/main" id="{4FB2FD0C-87EA-442A-A533-79EBD03705AA}"/>
            </a:ext>
          </a:extLst>
        </xdr:cNvPr>
        <xdr:cNvSpPr txBox="1"/>
      </xdr:nvSpPr>
      <xdr:spPr>
        <a:xfrm>
          <a:off x="20199350" y="182289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0.865</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106</xdr:row>
      <xdr:rowOff>55880</xdr:rowOff>
    </xdr:from>
    <xdr:ext cx="468630" cy="259080"/>
    <xdr:sp macro="" textlink="">
      <xdr:nvSpPr>
        <xdr:cNvPr id="759" name="n_3aveValue【公民館】&#10;一人当たり面積">
          <a:extLst>
            <a:ext uri="{FF2B5EF4-FFF2-40B4-BE49-F238E27FC236}">
              <a16:creationId xmlns:a16="http://schemas.microsoft.com/office/drawing/2014/main" id="{40B8D72E-7C8A-4504-AC8A-8B1FF80A9FE0}"/>
            </a:ext>
          </a:extLst>
        </xdr:cNvPr>
        <xdr:cNvSpPr txBox="1"/>
      </xdr:nvSpPr>
      <xdr:spPr>
        <a:xfrm>
          <a:off x="19310350" y="182295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0.860</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106</xdr:row>
      <xdr:rowOff>63500</xdr:rowOff>
    </xdr:from>
    <xdr:ext cx="468630" cy="257810"/>
    <xdr:sp macro="" textlink="">
      <xdr:nvSpPr>
        <xdr:cNvPr id="760" name="n_4aveValue【公民館】&#10;一人当たり面積">
          <a:extLst>
            <a:ext uri="{FF2B5EF4-FFF2-40B4-BE49-F238E27FC236}">
              <a16:creationId xmlns:a16="http://schemas.microsoft.com/office/drawing/2014/main" id="{3C2661EE-DC62-459D-B835-27A928020C42}"/>
            </a:ext>
          </a:extLst>
        </xdr:cNvPr>
        <xdr:cNvSpPr txBox="1"/>
      </xdr:nvSpPr>
      <xdr:spPr>
        <a:xfrm>
          <a:off x="18421350" y="182372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0.825</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108</xdr:row>
      <xdr:rowOff>107950</xdr:rowOff>
    </xdr:from>
    <xdr:ext cx="469900" cy="259080"/>
    <xdr:sp macro="" textlink="">
      <xdr:nvSpPr>
        <xdr:cNvPr id="761" name="n_1mainValue【公民館】&#10;一人当たり面積">
          <a:extLst>
            <a:ext uri="{FF2B5EF4-FFF2-40B4-BE49-F238E27FC236}">
              <a16:creationId xmlns:a16="http://schemas.microsoft.com/office/drawing/2014/main" id="{1171A888-38AD-40D9-B55E-761134D3C2F5}"/>
            </a:ext>
          </a:extLst>
        </xdr:cNvPr>
        <xdr:cNvSpPr txBox="1"/>
      </xdr:nvSpPr>
      <xdr:spPr>
        <a:xfrm>
          <a:off x="21075650" y="186245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0.453</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108</xdr:row>
      <xdr:rowOff>110490</xdr:rowOff>
    </xdr:from>
    <xdr:ext cx="468630" cy="257810"/>
    <xdr:sp macro="" textlink="">
      <xdr:nvSpPr>
        <xdr:cNvPr id="762" name="n_2mainValue【公民館】&#10;一人当たり面積">
          <a:extLst>
            <a:ext uri="{FF2B5EF4-FFF2-40B4-BE49-F238E27FC236}">
              <a16:creationId xmlns:a16="http://schemas.microsoft.com/office/drawing/2014/main" id="{C76A967F-49A3-4435-906E-A6C592F8C938}"/>
            </a:ext>
          </a:extLst>
        </xdr:cNvPr>
        <xdr:cNvSpPr txBox="1"/>
      </xdr:nvSpPr>
      <xdr:spPr>
        <a:xfrm>
          <a:off x="20199350" y="1862709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0.440</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108</xdr:row>
      <xdr:rowOff>113665</xdr:rowOff>
    </xdr:from>
    <xdr:ext cx="468630" cy="258445"/>
    <xdr:sp macro="" textlink="">
      <xdr:nvSpPr>
        <xdr:cNvPr id="763" name="n_3mainValue【公民館】&#10;一人当たり面積">
          <a:extLst>
            <a:ext uri="{FF2B5EF4-FFF2-40B4-BE49-F238E27FC236}">
              <a16:creationId xmlns:a16="http://schemas.microsoft.com/office/drawing/2014/main" id="{A7E817C6-5CC7-4CDD-B678-660C70581E50}"/>
            </a:ext>
          </a:extLst>
        </xdr:cNvPr>
        <xdr:cNvSpPr txBox="1"/>
      </xdr:nvSpPr>
      <xdr:spPr>
        <a:xfrm>
          <a:off x="19310350" y="1863026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0.424</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108</xdr:row>
      <xdr:rowOff>102870</xdr:rowOff>
    </xdr:from>
    <xdr:ext cx="468630" cy="259080"/>
    <xdr:sp macro="" textlink="">
      <xdr:nvSpPr>
        <xdr:cNvPr id="764" name="n_4mainValue【公民館】&#10;一人当たり面積">
          <a:extLst>
            <a:ext uri="{FF2B5EF4-FFF2-40B4-BE49-F238E27FC236}">
              <a16:creationId xmlns:a16="http://schemas.microsoft.com/office/drawing/2014/main" id="{B92271CC-E529-49E8-8972-8CC6AE6501C8}"/>
            </a:ext>
          </a:extLst>
        </xdr:cNvPr>
        <xdr:cNvSpPr txBox="1"/>
      </xdr:nvSpPr>
      <xdr:spPr>
        <a:xfrm>
          <a:off x="18421350" y="186194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0.479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65" name="正方形/長方形 764">
          <a:extLst>
            <a:ext uri="{FF2B5EF4-FFF2-40B4-BE49-F238E27FC236}">
              <a16:creationId xmlns:a16="http://schemas.microsoft.com/office/drawing/2014/main" id="{52A4A0ED-0216-4E61-9136-3DABBC294E9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6" name="正方形/長方形 765">
          <a:extLst>
            <a:ext uri="{FF2B5EF4-FFF2-40B4-BE49-F238E27FC236}">
              <a16:creationId xmlns:a16="http://schemas.microsoft.com/office/drawing/2014/main" id="{2B8464E9-7D03-4590-B9FF-FE18BA72214A}"/>
            </a:ext>
          </a:extLst>
        </xdr:cNvPr>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67" name="テキスト ボックス 766">
          <a:extLst>
            <a:ext uri="{FF2B5EF4-FFF2-40B4-BE49-F238E27FC236}">
              <a16:creationId xmlns:a16="http://schemas.microsoft.com/office/drawing/2014/main" id="{D0CB32CF-49A8-41E2-8E88-CDB2E6DE30D0}"/>
            </a:ext>
          </a:extLst>
        </xdr:cNvPr>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類似団体と比較して有形固定資産減価償却率が特に高くなっている施設は、橋りょう・トンネル、公営住宅、学校施設、公民館である。橋りょう・トンネルについては、平成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年度～令和元年度に橋梁長寿命化修繕計画を約</a:t>
          </a:r>
          <a:r>
            <a:rPr kumimoji="1" lang="en-US" altLang="ja-JP" sz="1100">
              <a:solidFill>
                <a:schemeClr val="dk1"/>
              </a:solidFill>
              <a:effectLst/>
              <a:latin typeface="+mn-lt"/>
              <a:ea typeface="+mn-ea"/>
              <a:cs typeface="+mn-cs"/>
            </a:rPr>
            <a:t>300</a:t>
          </a:r>
          <a:r>
            <a:rPr kumimoji="1" lang="ja-JP" altLang="ja-JP" sz="1100">
              <a:solidFill>
                <a:schemeClr val="dk1"/>
              </a:solidFill>
              <a:effectLst/>
              <a:latin typeface="+mn-lt"/>
              <a:ea typeface="+mn-ea"/>
              <a:cs typeface="+mn-cs"/>
            </a:rPr>
            <a:t>橋分作成、令和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年度にトンネル維持管理計画を作成し、</a:t>
          </a:r>
          <a:r>
            <a:rPr kumimoji="1" lang="ja-JP" altLang="en-US" sz="1100">
              <a:solidFill>
                <a:schemeClr val="dk1"/>
              </a:solidFill>
              <a:effectLst/>
              <a:latin typeface="+mn-lt"/>
              <a:ea typeface="+mn-ea"/>
              <a:cs typeface="+mn-cs"/>
            </a:rPr>
            <a:t>それぞれ令和</a:t>
          </a:r>
          <a:r>
            <a:rPr kumimoji="1" lang="en-US" altLang="ja-JP" sz="1100">
              <a:solidFill>
                <a:schemeClr val="dk1"/>
              </a:solidFill>
              <a:effectLst/>
              <a:latin typeface="+mn-lt"/>
              <a:ea typeface="+mn-ea"/>
              <a:cs typeface="+mn-cs"/>
            </a:rPr>
            <a:t>4</a:t>
          </a:r>
          <a:r>
            <a:rPr kumimoji="1" lang="ja-JP" altLang="en-US" sz="1100">
              <a:solidFill>
                <a:schemeClr val="dk1"/>
              </a:solidFill>
              <a:effectLst/>
              <a:latin typeface="+mn-lt"/>
              <a:ea typeface="+mn-ea"/>
              <a:cs typeface="+mn-cs"/>
            </a:rPr>
            <a:t>年度に更新を行い</a:t>
          </a:r>
          <a:r>
            <a:rPr kumimoji="1" lang="ja-JP" altLang="ja-JP" sz="1100">
              <a:solidFill>
                <a:schemeClr val="dk1"/>
              </a:solidFill>
              <a:effectLst/>
              <a:latin typeface="+mn-lt"/>
              <a:ea typeface="+mn-ea"/>
              <a:cs typeface="+mn-cs"/>
            </a:rPr>
            <a:t>計画的かつ予防的な修繕対策を実施している。公営住宅については、今後、</a:t>
          </a:r>
          <a:r>
            <a:rPr kumimoji="1" lang="en-US" altLang="ja-JP" sz="1100">
              <a:solidFill>
                <a:schemeClr val="dk1"/>
              </a:solidFill>
              <a:effectLst/>
              <a:latin typeface="+mn-lt"/>
              <a:ea typeface="+mn-ea"/>
              <a:cs typeface="+mn-cs"/>
            </a:rPr>
            <a:t>S49</a:t>
          </a:r>
          <a:r>
            <a:rPr kumimoji="1" lang="ja-JP" altLang="ja-JP" sz="1100">
              <a:solidFill>
                <a:schemeClr val="dk1"/>
              </a:solidFill>
              <a:effectLst/>
              <a:latin typeface="+mn-lt"/>
              <a:ea typeface="+mn-ea"/>
              <a:cs typeface="+mn-cs"/>
            </a:rPr>
            <a:t>年建築の下有実住宅（戸建て）</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棟分の除却を検討している。公民館については、令和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仁淀川町中央公民館耐震改修事業を実施し、仁淀川町交流センターとして整備した。学校施設は小中学校の統合計画を進めている。特に低くなっている施設は、認定こども園・幼稚園・保育所である。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年度に池川認定こども園を新しく設置した。</a:t>
          </a:r>
          <a:endParaRPr lang="ja-JP" altLang="ja-JP" sz="1400">
            <a:effectLst/>
          </a:endParaRPr>
        </a:p>
        <a:p>
          <a:endParaRPr kumimoji="1" lang="ja-JP" altLang="en-US" sz="1300">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B20E9E4B-7A5A-4ACC-A09A-D5B96E4FB30F}"/>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CB426E89-ADBC-40A0-87EC-85E2124E1A1E}"/>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17E8983E-D77B-46EC-9311-37E820750E3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4A39484B-04B1-4198-805F-864DD8FF8359}"/>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95FB0EC7-E151-4DDA-9255-DD9CDDFD8C6C}"/>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0935AA4-EC44-4A21-A543-44BBBE6963FC}"/>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AE7FCE0-85F0-4F0C-BE2F-10F7FE213BF4}"/>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1E26BE0F-9350-483F-92FF-16B9A2767E44}"/>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1A732AC-B024-42C7-913C-02270562FF2F}"/>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8E5FCF9-5554-4CAC-A5CC-E35C399F9017}"/>
            </a:ext>
          </a:extLst>
        </xdr:cNvPr>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636FB66-843F-44F8-9550-9119B42BFBE1}"/>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7EB47B09-2922-42CF-91BF-2CDE4CD0576E}"/>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F9F51B71-1A18-4252-A935-3CF7A8755E6B}"/>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CA259248-74DB-4130-8889-CD9C058044F4}"/>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30C0EA9-3013-4894-80F7-3319DE607DFF}"/>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C20EC96D-312C-4527-B976-45224F0B03E5}"/>
            </a:ext>
          </a:extLst>
        </xdr:cNvPr>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2D87671-8894-4DBA-A5DF-EE9E357B7B1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FDE9D8CD-7E53-48D6-A026-F048934B7453}"/>
            </a:ext>
          </a:extLst>
        </xdr:cNvPr>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215A2EC-093A-4A3B-A90D-E61190D84416}"/>
            </a:ext>
          </a:extLst>
        </xdr:cNvPr>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40101F2-D7B4-4234-847F-CA617940091B}"/>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40648A3D-9B06-42D5-994C-FE10FD2B52FE}"/>
            </a:ext>
          </a:extLst>
        </xdr:cNvPr>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2F143A3-01C6-4B26-8D16-B2D95F1E97A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2D9264B-B84B-4091-A8A7-106C3D1F5DB2}"/>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DF5640A-2CE1-4ED8-9161-C09A132A88C0}"/>
            </a:ext>
          </a:extLst>
        </xdr:cNvPr>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EDA2549D-BA34-4021-BAE3-2273D38ABE5E}"/>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B311E0F6-7BD6-4F41-AFC4-D01FD1EB2CBC}"/>
            </a:ext>
          </a:extLst>
        </xdr:cNvPr>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B11CE1F-1A13-4970-A4F9-B9E50D78853C}"/>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350" cy="259080"/>
    <xdr:sp macro="" textlink="">
      <xdr:nvSpPr>
        <xdr:cNvPr id="29" name="テキスト ボックス 28">
          <a:extLst>
            <a:ext uri="{FF2B5EF4-FFF2-40B4-BE49-F238E27FC236}">
              <a16:creationId xmlns:a16="http://schemas.microsoft.com/office/drawing/2014/main" id="{9E1B360D-5295-4C99-BA2A-A29275BC14EC}"/>
            </a:ext>
          </a:extLst>
        </xdr:cNvPr>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470" cy="259080"/>
    <xdr:sp macro="" textlink="">
      <xdr:nvSpPr>
        <xdr:cNvPr id="30" name="テキスト ボックス 29">
          <a:extLst>
            <a:ext uri="{FF2B5EF4-FFF2-40B4-BE49-F238E27FC236}">
              <a16:creationId xmlns:a16="http://schemas.microsoft.com/office/drawing/2014/main" id="{CF8C4E18-0A83-442D-83D1-5FE592C4BE95}"/>
            </a:ext>
          </a:extLst>
        </xdr:cNvPr>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0</xdr:rowOff>
    </xdr:from>
    <xdr:ext cx="8231505" cy="259080"/>
    <xdr:sp macro="" textlink="">
      <xdr:nvSpPr>
        <xdr:cNvPr id="31" name="テキスト ボックス 30">
          <a:extLst>
            <a:ext uri="{FF2B5EF4-FFF2-40B4-BE49-F238E27FC236}">
              <a16:creationId xmlns:a16="http://schemas.microsoft.com/office/drawing/2014/main" id="{881F9048-C4A1-4E9D-A9E0-8A455A1AD5FE}"/>
            </a:ext>
          </a:extLst>
        </xdr:cNvPr>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570" cy="257810"/>
    <xdr:sp macro="" textlink="">
      <xdr:nvSpPr>
        <xdr:cNvPr id="32" name="テキスト ボックス 31">
          <a:extLst>
            <a:ext uri="{FF2B5EF4-FFF2-40B4-BE49-F238E27FC236}">
              <a16:creationId xmlns:a16="http://schemas.microsoft.com/office/drawing/2014/main" id="{CEF65023-F0B6-4208-9A8E-1E3E9ED143C7}"/>
            </a:ext>
          </a:extLst>
        </xdr:cNvPr>
        <xdr:cNvSpPr txBox="1"/>
      </xdr:nvSpPr>
      <xdr:spPr>
        <a:xfrm>
          <a:off x="698500" y="3746500"/>
          <a:ext cx="44335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5DC5E151-B555-44EB-BAEC-509EC7C1732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5522134-9F45-4049-B2C5-E7E51CAB8088}"/>
            </a:ext>
          </a:extLst>
        </xdr:cNvPr>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209C4E80-39B9-4DA8-AD67-8AB1DCFEAAEA}"/>
            </a:ext>
          </a:extLst>
        </xdr:cNvPr>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F39A249C-FB5B-477D-9078-EE062299305B}"/>
            </a:ext>
          </a:extLst>
        </xdr:cNvPr>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6A098305-0829-44BA-9AC4-2312F7F47466}"/>
            </a:ext>
          </a:extLst>
        </xdr:cNvPr>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58C1D9AF-BA19-417C-8938-1586DB7D5CC8}"/>
            </a:ext>
          </a:extLst>
        </xdr:cNvPr>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AA6FAF01-B9E0-455C-ABCE-8278FB0CD666}"/>
            </a:ext>
          </a:extLst>
        </xdr:cNvPr>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0CC7F5A-4F5E-4C51-B772-3BE833C6DA01}"/>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4243191C-474B-43B4-ABA6-273FC3B94511}"/>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1D375459-1872-43E6-AFAF-EAAC0ABA0294}"/>
            </a:ext>
          </a:extLst>
        </xdr:cNvPr>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030D589D-9503-4AB8-B32C-3C5BC4922A22}"/>
            </a:ext>
          </a:extLst>
        </xdr:cNvPr>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4FFDA42B-E242-402C-8348-47A534E58628}"/>
            </a:ext>
          </a:extLst>
        </xdr:cNvPr>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579B90A1-DE12-420B-8266-14320CFEB0DE}"/>
            </a:ext>
          </a:extLst>
        </xdr:cNvPr>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48A38511-6BB2-419D-B7E7-C3C559ED25B6}"/>
            </a:ext>
          </a:extLst>
        </xdr:cNvPr>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FF33F87B-9BC7-4277-86CA-737F0909D464}"/>
            </a:ext>
          </a:extLst>
        </xdr:cNvPr>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0.063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3AB049D4-2A0C-41E1-977A-E0E5DDAE6F24}"/>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A21C19E2-92E0-4C93-9D96-CF383AEFF3AB}"/>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13A54326-CBC5-4CEE-979F-D1A73DDE3EA3}"/>
            </a:ext>
          </a:extLst>
        </xdr:cNvPr>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2CF78392-9D61-47F8-AC90-5B382DDDF6D5}"/>
            </a:ext>
          </a:extLst>
        </xdr:cNvPr>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35/36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4D0BB6F3-05C1-44C9-BCA0-2E27CB73D888}"/>
            </a:ext>
          </a:extLst>
        </xdr:cNvPr>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B36E2FF7-1EE0-43C4-9F90-32401ADC7110}"/>
            </a:ext>
          </a:extLst>
        </xdr:cNvPr>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39B4636A-BED4-4C9F-9DB6-0B1447D7AA52}"/>
            </a:ext>
          </a:extLst>
        </xdr:cNvPr>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13FFB473-CD3A-4479-9048-75A1D30FB6E9}"/>
            </a:ext>
          </a:extLst>
        </xdr:cNvPr>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6EE094A9-277E-4714-ADE9-2CA3AADAC52D}"/>
            </a:ext>
          </a:extLst>
        </xdr:cNvPr>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7180" cy="225425"/>
    <xdr:sp macro="" textlink="">
      <xdr:nvSpPr>
        <xdr:cNvPr id="57" name="テキスト ボックス 56">
          <a:extLst>
            <a:ext uri="{FF2B5EF4-FFF2-40B4-BE49-F238E27FC236}">
              <a16:creationId xmlns:a16="http://schemas.microsoft.com/office/drawing/2014/main" id="{395A5929-52D8-41AB-881E-2EEA204EC815}"/>
            </a:ext>
          </a:extLst>
        </xdr:cNvPr>
        <xdr:cNvSpPr txBox="1"/>
      </xdr:nvSpPr>
      <xdr:spPr>
        <a:xfrm>
          <a:off x="723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C82DB5CD-168C-4E97-8084-EC61213318BE}"/>
            </a:ext>
          </a:extLst>
        </xdr:cNvPr>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65</xdr:row>
      <xdr:rowOff>143510</xdr:rowOff>
    </xdr:from>
    <xdr:ext cx="466090" cy="257810"/>
    <xdr:sp macro="" textlink="">
      <xdr:nvSpPr>
        <xdr:cNvPr id="59" name="テキスト ボックス 58">
          <a:extLst>
            <a:ext uri="{FF2B5EF4-FFF2-40B4-BE49-F238E27FC236}">
              <a16:creationId xmlns:a16="http://schemas.microsoft.com/office/drawing/2014/main" id="{CF46A73B-803A-4A9D-BAFD-5606C1CF2F01}"/>
            </a:ext>
          </a:extLst>
        </xdr:cNvPr>
        <xdr:cNvSpPr txBox="1"/>
      </xdr:nvSpPr>
      <xdr:spPr>
        <a:xfrm>
          <a:off x="294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60" name="直線コネクタ 59">
          <a:extLst>
            <a:ext uri="{FF2B5EF4-FFF2-40B4-BE49-F238E27FC236}">
              <a16:creationId xmlns:a16="http://schemas.microsoft.com/office/drawing/2014/main" id="{491E017E-114A-46D3-91C2-328120155FBA}"/>
            </a:ext>
          </a:extLst>
        </xdr:cNvPr>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63</xdr:row>
      <xdr:rowOff>105410</xdr:rowOff>
    </xdr:from>
    <xdr:ext cx="466090" cy="259080"/>
    <xdr:sp macro="" textlink="">
      <xdr:nvSpPr>
        <xdr:cNvPr id="61" name="テキスト ボックス 60">
          <a:extLst>
            <a:ext uri="{FF2B5EF4-FFF2-40B4-BE49-F238E27FC236}">
              <a16:creationId xmlns:a16="http://schemas.microsoft.com/office/drawing/2014/main" id="{35588AA9-2BB9-435B-9DB3-516EA6A76B04}"/>
            </a:ext>
          </a:extLst>
        </xdr:cNvPr>
        <xdr:cNvSpPr txBox="1"/>
      </xdr:nvSpPr>
      <xdr:spPr>
        <a:xfrm>
          <a:off x="294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2" name="直線コネクタ 61">
          <a:extLst>
            <a:ext uri="{FF2B5EF4-FFF2-40B4-BE49-F238E27FC236}">
              <a16:creationId xmlns:a16="http://schemas.microsoft.com/office/drawing/2014/main" id="{3826D7BA-1096-43F1-A30A-8F7FED2DC0C3}"/>
            </a:ext>
          </a:extLst>
        </xdr:cNvPr>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61</xdr:row>
      <xdr:rowOff>67310</xdr:rowOff>
    </xdr:from>
    <xdr:ext cx="403225" cy="259080"/>
    <xdr:sp macro="" textlink="">
      <xdr:nvSpPr>
        <xdr:cNvPr id="63" name="テキスト ボックス 62">
          <a:extLst>
            <a:ext uri="{FF2B5EF4-FFF2-40B4-BE49-F238E27FC236}">
              <a16:creationId xmlns:a16="http://schemas.microsoft.com/office/drawing/2014/main" id="{CD4BBA68-1637-4AC2-B3B8-3FB3972EE9E2}"/>
            </a:ext>
          </a:extLst>
        </xdr:cNvPr>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4" name="直線コネクタ 63">
          <a:extLst>
            <a:ext uri="{FF2B5EF4-FFF2-40B4-BE49-F238E27FC236}">
              <a16:creationId xmlns:a16="http://schemas.microsoft.com/office/drawing/2014/main" id="{23DBF846-581C-4146-9816-7312D7B75D24}"/>
            </a:ext>
          </a:extLst>
        </xdr:cNvPr>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59</xdr:row>
      <xdr:rowOff>29210</xdr:rowOff>
    </xdr:from>
    <xdr:ext cx="403225" cy="257810"/>
    <xdr:sp macro="" textlink="">
      <xdr:nvSpPr>
        <xdr:cNvPr id="65" name="テキスト ボックス 64">
          <a:extLst>
            <a:ext uri="{FF2B5EF4-FFF2-40B4-BE49-F238E27FC236}">
              <a16:creationId xmlns:a16="http://schemas.microsoft.com/office/drawing/2014/main" id="{6B529E03-120D-49B6-8603-259F4124521D}"/>
            </a:ext>
          </a:extLst>
        </xdr:cNvPr>
        <xdr:cNvSpPr txBox="1"/>
      </xdr:nvSpPr>
      <xdr:spPr>
        <a:xfrm>
          <a:off x="358775" y="10144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6" name="直線コネクタ 65">
          <a:extLst>
            <a:ext uri="{FF2B5EF4-FFF2-40B4-BE49-F238E27FC236}">
              <a16:creationId xmlns:a16="http://schemas.microsoft.com/office/drawing/2014/main" id="{18D5F5EB-5776-4D06-AA2B-9A88DCEB090A}"/>
            </a:ext>
          </a:extLst>
        </xdr:cNvPr>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56</xdr:row>
      <xdr:rowOff>162560</xdr:rowOff>
    </xdr:from>
    <xdr:ext cx="403225" cy="259080"/>
    <xdr:sp macro="" textlink="">
      <xdr:nvSpPr>
        <xdr:cNvPr id="67" name="テキスト ボックス 66">
          <a:extLst>
            <a:ext uri="{FF2B5EF4-FFF2-40B4-BE49-F238E27FC236}">
              <a16:creationId xmlns:a16="http://schemas.microsoft.com/office/drawing/2014/main" id="{850CFBD4-5445-442D-BED1-36BF89B4B941}"/>
            </a:ext>
          </a:extLst>
        </xdr:cNvPr>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8" name="直線コネクタ 67">
          <a:extLst>
            <a:ext uri="{FF2B5EF4-FFF2-40B4-BE49-F238E27FC236}">
              <a16:creationId xmlns:a16="http://schemas.microsoft.com/office/drawing/2014/main" id="{640731DD-416F-4327-BBC4-6F031856D5B7}"/>
            </a:ext>
          </a:extLst>
        </xdr:cNvPr>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54</xdr:row>
      <xdr:rowOff>124460</xdr:rowOff>
    </xdr:from>
    <xdr:ext cx="337820" cy="259080"/>
    <xdr:sp macro="" textlink="">
      <xdr:nvSpPr>
        <xdr:cNvPr id="69" name="テキスト ボックス 68">
          <a:extLst>
            <a:ext uri="{FF2B5EF4-FFF2-40B4-BE49-F238E27FC236}">
              <a16:creationId xmlns:a16="http://schemas.microsoft.com/office/drawing/2014/main" id="{A4EA42B5-785E-4294-B121-3A1327E09697}"/>
            </a:ext>
          </a:extLst>
        </xdr:cNvPr>
        <xdr:cNvSpPr txBox="1"/>
      </xdr:nvSpPr>
      <xdr:spPr>
        <a:xfrm>
          <a:off x="422910" y="938276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a:extLst>
            <a:ext uri="{FF2B5EF4-FFF2-40B4-BE49-F238E27FC236}">
              <a16:creationId xmlns:a16="http://schemas.microsoft.com/office/drawing/2014/main" id="{E99CABDC-728E-4674-BCF2-60133639DDE6}"/>
            </a:ext>
          </a:extLst>
        </xdr:cNvPr>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a16="http://schemas.microsoft.com/office/drawing/2014/main" id="{20E60E4F-D94C-43D7-914E-51D0D8E44846}"/>
            </a:ext>
          </a:extLst>
        </xdr:cNvPr>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62</xdr:row>
      <xdr:rowOff>165100</xdr:rowOff>
    </xdr:to>
    <xdr:cxnSp macro="">
      <xdr:nvCxnSpPr>
        <xdr:cNvPr id="72" name="直線コネクタ 71">
          <a:extLst>
            <a:ext uri="{FF2B5EF4-FFF2-40B4-BE49-F238E27FC236}">
              <a16:creationId xmlns:a16="http://schemas.microsoft.com/office/drawing/2014/main" id="{6A716313-40C6-4A21-B7EB-3799E6638D00}"/>
            </a:ext>
          </a:extLst>
        </xdr:cNvPr>
        <xdr:cNvCxnSpPr/>
      </xdr:nvCxnSpPr>
      <xdr:spPr>
        <a:xfrm flipV="1">
          <a:off x="4634865" y="952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168910</xdr:rowOff>
    </xdr:from>
    <xdr:ext cx="469900" cy="257810"/>
    <xdr:sp macro="" textlink="">
      <xdr:nvSpPr>
        <xdr:cNvPr id="73" name="【体育館・プール】&#10;有形固定資産減価償却率最小値テキスト">
          <a:extLst>
            <a:ext uri="{FF2B5EF4-FFF2-40B4-BE49-F238E27FC236}">
              <a16:creationId xmlns:a16="http://schemas.microsoft.com/office/drawing/2014/main" id="{8EF5B40F-AACC-497A-B73D-33D1E3EAD0D0}"/>
            </a:ext>
          </a:extLst>
        </xdr:cNvPr>
        <xdr:cNvSpPr txBox="1"/>
      </xdr:nvSpPr>
      <xdr:spPr>
        <a:xfrm>
          <a:off x="4673600" y="1079881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62</xdr:row>
      <xdr:rowOff>165100</xdr:rowOff>
    </xdr:from>
    <xdr:to>
      <xdr:col>24</xdr:col>
      <xdr:colOff>152400</xdr:colOff>
      <xdr:row>62</xdr:row>
      <xdr:rowOff>165100</xdr:rowOff>
    </xdr:to>
    <xdr:cxnSp macro="">
      <xdr:nvCxnSpPr>
        <xdr:cNvPr id="74" name="直線コネクタ 73">
          <a:extLst>
            <a:ext uri="{FF2B5EF4-FFF2-40B4-BE49-F238E27FC236}">
              <a16:creationId xmlns:a16="http://schemas.microsoft.com/office/drawing/2014/main" id="{9CCA9CB8-B7F4-4359-92BC-15F7D690FDFA}"/>
            </a:ext>
          </a:extLst>
        </xdr:cNvPr>
        <xdr:cNvCxnSpPr/>
      </xdr:nvCxnSpPr>
      <xdr:spPr>
        <a:xfrm>
          <a:off x="4546600" y="1079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41910</xdr:rowOff>
    </xdr:from>
    <xdr:ext cx="340360" cy="257810"/>
    <xdr:sp macro="" textlink="">
      <xdr:nvSpPr>
        <xdr:cNvPr id="75" name="【体育館・プール】&#10;有形固定資産減価償却率最大値テキスト">
          <a:extLst>
            <a:ext uri="{FF2B5EF4-FFF2-40B4-BE49-F238E27FC236}">
              <a16:creationId xmlns:a16="http://schemas.microsoft.com/office/drawing/2014/main" id="{01433225-EFA7-4022-A080-4F13EE42471B}"/>
            </a:ext>
          </a:extLst>
        </xdr:cNvPr>
        <xdr:cNvSpPr txBox="1"/>
      </xdr:nvSpPr>
      <xdr:spPr>
        <a:xfrm>
          <a:off x="4673600" y="9300210"/>
          <a:ext cx="340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a16="http://schemas.microsoft.com/office/drawing/2014/main" id="{A5212617-857B-41E0-AD46-B9AB5364EFF9}"/>
            </a:ext>
          </a:extLst>
        </xdr:cNvPr>
        <xdr:cNvCxnSpPr/>
      </xdr:nvCxnSpPr>
      <xdr:spPr>
        <a:xfrm>
          <a:off x="4546600" y="952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139700</xdr:rowOff>
    </xdr:from>
    <xdr:ext cx="405130" cy="259080"/>
    <xdr:sp macro="" textlink="">
      <xdr:nvSpPr>
        <xdr:cNvPr id="77" name="【体育館・プール】&#10;有形固定資産減価償却率平均値テキスト">
          <a:extLst>
            <a:ext uri="{FF2B5EF4-FFF2-40B4-BE49-F238E27FC236}">
              <a16:creationId xmlns:a16="http://schemas.microsoft.com/office/drawing/2014/main" id="{703B1CE9-F914-4FCC-999C-01B0E497CD05}"/>
            </a:ext>
          </a:extLst>
        </xdr:cNvPr>
        <xdr:cNvSpPr txBox="1"/>
      </xdr:nvSpPr>
      <xdr:spPr>
        <a:xfrm>
          <a:off x="4673600" y="102552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73.2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60</xdr:row>
      <xdr:rowOff>116840</xdr:rowOff>
    </xdr:from>
    <xdr:to>
      <xdr:col>24</xdr:col>
      <xdr:colOff>114300</xdr:colOff>
      <xdr:row>61</xdr:row>
      <xdr:rowOff>46990</xdr:rowOff>
    </xdr:to>
    <xdr:sp macro="" textlink="">
      <xdr:nvSpPr>
        <xdr:cNvPr id="78" name="フローチャート: 判断 77">
          <a:extLst>
            <a:ext uri="{FF2B5EF4-FFF2-40B4-BE49-F238E27FC236}">
              <a16:creationId xmlns:a16="http://schemas.microsoft.com/office/drawing/2014/main" id="{E87BCE9D-9C58-4418-8B53-D571FEB9F431}"/>
            </a:ext>
          </a:extLst>
        </xdr:cNvPr>
        <xdr:cNvSpPr/>
      </xdr:nvSpPr>
      <xdr:spPr>
        <a:xfrm>
          <a:off x="4584700" y="1040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55880</xdr:rowOff>
    </xdr:from>
    <xdr:to>
      <xdr:col>20</xdr:col>
      <xdr:colOff>38100</xdr:colOff>
      <xdr:row>60</xdr:row>
      <xdr:rowOff>157480</xdr:rowOff>
    </xdr:to>
    <xdr:sp macro="" textlink="">
      <xdr:nvSpPr>
        <xdr:cNvPr id="79" name="フローチャート: 判断 78">
          <a:extLst>
            <a:ext uri="{FF2B5EF4-FFF2-40B4-BE49-F238E27FC236}">
              <a16:creationId xmlns:a16="http://schemas.microsoft.com/office/drawing/2014/main" id="{AA4DABAE-D480-4907-BC02-9EFF4C287B2E}"/>
            </a:ext>
          </a:extLst>
        </xdr:cNvPr>
        <xdr:cNvSpPr/>
      </xdr:nvSpPr>
      <xdr:spPr>
        <a:xfrm>
          <a:off x="3746500" y="1034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15240</xdr:rowOff>
    </xdr:from>
    <xdr:to>
      <xdr:col>15</xdr:col>
      <xdr:colOff>101600</xdr:colOff>
      <xdr:row>60</xdr:row>
      <xdr:rowOff>116840</xdr:rowOff>
    </xdr:to>
    <xdr:sp macro="" textlink="">
      <xdr:nvSpPr>
        <xdr:cNvPr id="80" name="フローチャート: 判断 79">
          <a:extLst>
            <a:ext uri="{FF2B5EF4-FFF2-40B4-BE49-F238E27FC236}">
              <a16:creationId xmlns:a16="http://schemas.microsoft.com/office/drawing/2014/main" id="{460EE85D-3A64-4433-B7E2-66EB8EFC54AC}"/>
            </a:ext>
          </a:extLst>
        </xdr:cNvPr>
        <xdr:cNvSpPr/>
      </xdr:nvSpPr>
      <xdr:spPr>
        <a:xfrm>
          <a:off x="2857500" y="1030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149860</xdr:rowOff>
    </xdr:from>
    <xdr:to>
      <xdr:col>10</xdr:col>
      <xdr:colOff>165100</xdr:colOff>
      <xdr:row>60</xdr:row>
      <xdr:rowOff>80010</xdr:rowOff>
    </xdr:to>
    <xdr:sp macro="" textlink="">
      <xdr:nvSpPr>
        <xdr:cNvPr id="81" name="フローチャート: 判断 80">
          <a:extLst>
            <a:ext uri="{FF2B5EF4-FFF2-40B4-BE49-F238E27FC236}">
              <a16:creationId xmlns:a16="http://schemas.microsoft.com/office/drawing/2014/main" id="{F1571299-D336-40BC-BA5D-9F662D814849}"/>
            </a:ext>
          </a:extLst>
        </xdr:cNvPr>
        <xdr:cNvSpPr/>
      </xdr:nvSpPr>
      <xdr:spPr>
        <a:xfrm>
          <a:off x="1968500" y="10265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36830</xdr:rowOff>
    </xdr:from>
    <xdr:to>
      <xdr:col>6</xdr:col>
      <xdr:colOff>38100</xdr:colOff>
      <xdr:row>59</xdr:row>
      <xdr:rowOff>138430</xdr:rowOff>
    </xdr:to>
    <xdr:sp macro="" textlink="">
      <xdr:nvSpPr>
        <xdr:cNvPr id="82" name="フローチャート: 判断 81">
          <a:extLst>
            <a:ext uri="{FF2B5EF4-FFF2-40B4-BE49-F238E27FC236}">
              <a16:creationId xmlns:a16="http://schemas.microsoft.com/office/drawing/2014/main" id="{4BBBD56A-7A5B-4C14-8839-FFE523A5DE0A}"/>
            </a:ext>
          </a:extLst>
        </xdr:cNvPr>
        <xdr:cNvSpPr/>
      </xdr:nvSpPr>
      <xdr:spPr>
        <a:xfrm>
          <a:off x="1079500" y="1015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111760</xdr:rowOff>
    </xdr:from>
    <xdr:ext cx="762000" cy="257810"/>
    <xdr:sp macro="" textlink="">
      <xdr:nvSpPr>
        <xdr:cNvPr id="83" name="テキスト ボックス 82">
          <a:extLst>
            <a:ext uri="{FF2B5EF4-FFF2-40B4-BE49-F238E27FC236}">
              <a16:creationId xmlns:a16="http://schemas.microsoft.com/office/drawing/2014/main" id="{49426C6D-30D6-4A55-BC8A-FC7F455016FC}"/>
            </a:ext>
          </a:extLst>
        </xdr:cNvPr>
        <xdr:cNvSpPr txBox="1"/>
      </xdr:nvSpPr>
      <xdr:spPr>
        <a:xfrm>
          <a:off x="4445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66</xdr:row>
      <xdr:rowOff>111760</xdr:rowOff>
    </xdr:from>
    <xdr:ext cx="762000" cy="257810"/>
    <xdr:sp macro="" textlink="">
      <xdr:nvSpPr>
        <xdr:cNvPr id="84" name="テキスト ボックス 83">
          <a:extLst>
            <a:ext uri="{FF2B5EF4-FFF2-40B4-BE49-F238E27FC236}">
              <a16:creationId xmlns:a16="http://schemas.microsoft.com/office/drawing/2014/main" id="{1417FEE0-E8AD-4B82-B5AE-97B316141D5F}"/>
            </a:ext>
          </a:extLst>
        </xdr:cNvPr>
        <xdr:cNvSpPr txBox="1"/>
      </xdr:nvSpPr>
      <xdr:spPr>
        <a:xfrm>
          <a:off x="3606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66</xdr:row>
      <xdr:rowOff>111760</xdr:rowOff>
    </xdr:from>
    <xdr:ext cx="762000" cy="257810"/>
    <xdr:sp macro="" textlink="">
      <xdr:nvSpPr>
        <xdr:cNvPr id="85" name="テキスト ボックス 84">
          <a:extLst>
            <a:ext uri="{FF2B5EF4-FFF2-40B4-BE49-F238E27FC236}">
              <a16:creationId xmlns:a16="http://schemas.microsoft.com/office/drawing/2014/main" id="{A3B81EA2-D795-4D7C-A162-4B1E163C6880}"/>
            </a:ext>
          </a:extLst>
        </xdr:cNvPr>
        <xdr:cNvSpPr txBox="1"/>
      </xdr:nvSpPr>
      <xdr:spPr>
        <a:xfrm>
          <a:off x="2717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66</xdr:row>
      <xdr:rowOff>111760</xdr:rowOff>
    </xdr:from>
    <xdr:ext cx="762000" cy="257810"/>
    <xdr:sp macro="" textlink="">
      <xdr:nvSpPr>
        <xdr:cNvPr id="86" name="テキスト ボックス 85">
          <a:extLst>
            <a:ext uri="{FF2B5EF4-FFF2-40B4-BE49-F238E27FC236}">
              <a16:creationId xmlns:a16="http://schemas.microsoft.com/office/drawing/2014/main" id="{2303E620-600C-4706-BC64-19DB8744433B}"/>
            </a:ext>
          </a:extLst>
        </xdr:cNvPr>
        <xdr:cNvSpPr txBox="1"/>
      </xdr:nvSpPr>
      <xdr:spPr>
        <a:xfrm>
          <a:off x="182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66</xdr:row>
      <xdr:rowOff>111760</xdr:rowOff>
    </xdr:from>
    <xdr:ext cx="762000" cy="257810"/>
    <xdr:sp macro="" textlink="">
      <xdr:nvSpPr>
        <xdr:cNvPr id="87" name="テキスト ボックス 86">
          <a:extLst>
            <a:ext uri="{FF2B5EF4-FFF2-40B4-BE49-F238E27FC236}">
              <a16:creationId xmlns:a16="http://schemas.microsoft.com/office/drawing/2014/main" id="{AACC4E15-8C0E-4DBC-8839-38DB7DE2D7E0}"/>
            </a:ext>
          </a:extLst>
        </xdr:cNvPr>
        <xdr:cNvSpPr txBox="1"/>
      </xdr:nvSpPr>
      <xdr:spPr>
        <a:xfrm>
          <a:off x="93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62</xdr:row>
      <xdr:rowOff>114300</xdr:rowOff>
    </xdr:from>
    <xdr:to>
      <xdr:col>24</xdr:col>
      <xdr:colOff>114300</xdr:colOff>
      <xdr:row>63</xdr:row>
      <xdr:rowOff>44450</xdr:rowOff>
    </xdr:to>
    <xdr:sp macro="" textlink="">
      <xdr:nvSpPr>
        <xdr:cNvPr id="88" name="楕円 87">
          <a:extLst>
            <a:ext uri="{FF2B5EF4-FFF2-40B4-BE49-F238E27FC236}">
              <a16:creationId xmlns:a16="http://schemas.microsoft.com/office/drawing/2014/main" id="{7950A8D0-82B9-452E-9561-41C6F895370C}"/>
            </a:ext>
          </a:extLst>
        </xdr:cNvPr>
        <xdr:cNvSpPr/>
      </xdr:nvSpPr>
      <xdr:spPr>
        <a:xfrm>
          <a:off x="4584700" y="1074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29210</xdr:rowOff>
    </xdr:from>
    <xdr:ext cx="469900" cy="257810"/>
    <xdr:sp macro="" textlink="">
      <xdr:nvSpPr>
        <xdr:cNvPr id="89" name="【体育館・プール】&#10;有形固定資産減価償却率該当値テキスト">
          <a:extLst>
            <a:ext uri="{FF2B5EF4-FFF2-40B4-BE49-F238E27FC236}">
              <a16:creationId xmlns:a16="http://schemas.microsoft.com/office/drawing/2014/main" id="{933A9AA2-0C24-4903-AB4A-C84996BEF446}"/>
            </a:ext>
          </a:extLst>
        </xdr:cNvPr>
        <xdr:cNvSpPr txBox="1"/>
      </xdr:nvSpPr>
      <xdr:spPr>
        <a:xfrm>
          <a:off x="4673600" y="1065911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62</xdr:row>
      <xdr:rowOff>114300</xdr:rowOff>
    </xdr:from>
    <xdr:to>
      <xdr:col>20</xdr:col>
      <xdr:colOff>38100</xdr:colOff>
      <xdr:row>63</xdr:row>
      <xdr:rowOff>44450</xdr:rowOff>
    </xdr:to>
    <xdr:sp macro="" textlink="">
      <xdr:nvSpPr>
        <xdr:cNvPr id="90" name="楕円 89">
          <a:extLst>
            <a:ext uri="{FF2B5EF4-FFF2-40B4-BE49-F238E27FC236}">
              <a16:creationId xmlns:a16="http://schemas.microsoft.com/office/drawing/2014/main" id="{B40C85F1-7160-4002-B866-B63272C3B64D}"/>
            </a:ext>
          </a:extLst>
        </xdr:cNvPr>
        <xdr:cNvSpPr/>
      </xdr:nvSpPr>
      <xdr:spPr>
        <a:xfrm>
          <a:off x="3746500" y="1074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165100</xdr:rowOff>
    </xdr:from>
    <xdr:to>
      <xdr:col>24</xdr:col>
      <xdr:colOff>63500</xdr:colOff>
      <xdr:row>62</xdr:row>
      <xdr:rowOff>165100</xdr:rowOff>
    </xdr:to>
    <xdr:cxnSp macro="">
      <xdr:nvCxnSpPr>
        <xdr:cNvPr id="91" name="直線コネクタ 90">
          <a:extLst>
            <a:ext uri="{FF2B5EF4-FFF2-40B4-BE49-F238E27FC236}">
              <a16:creationId xmlns:a16="http://schemas.microsoft.com/office/drawing/2014/main" id="{B6E6CDF1-180C-4AA6-A6E8-0D44B91808E6}"/>
            </a:ext>
          </a:extLst>
        </xdr:cNvPr>
        <xdr:cNvCxnSpPr/>
      </xdr:nvCxnSpPr>
      <xdr:spPr>
        <a:xfrm>
          <a:off x="3797300" y="10795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105410</xdr:rowOff>
    </xdr:from>
    <xdr:to>
      <xdr:col>15</xdr:col>
      <xdr:colOff>101600</xdr:colOff>
      <xdr:row>63</xdr:row>
      <xdr:rowOff>35560</xdr:rowOff>
    </xdr:to>
    <xdr:sp macro="" textlink="">
      <xdr:nvSpPr>
        <xdr:cNvPr id="92" name="楕円 91">
          <a:extLst>
            <a:ext uri="{FF2B5EF4-FFF2-40B4-BE49-F238E27FC236}">
              <a16:creationId xmlns:a16="http://schemas.microsoft.com/office/drawing/2014/main" id="{F4108B31-AC94-4094-BCB5-866FD3608161}"/>
            </a:ext>
          </a:extLst>
        </xdr:cNvPr>
        <xdr:cNvSpPr/>
      </xdr:nvSpPr>
      <xdr:spPr>
        <a:xfrm>
          <a:off x="2857500" y="10735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156210</xdr:rowOff>
    </xdr:from>
    <xdr:to>
      <xdr:col>19</xdr:col>
      <xdr:colOff>177800</xdr:colOff>
      <xdr:row>62</xdr:row>
      <xdr:rowOff>165100</xdr:rowOff>
    </xdr:to>
    <xdr:cxnSp macro="">
      <xdr:nvCxnSpPr>
        <xdr:cNvPr id="93" name="直線コネクタ 92">
          <a:extLst>
            <a:ext uri="{FF2B5EF4-FFF2-40B4-BE49-F238E27FC236}">
              <a16:creationId xmlns:a16="http://schemas.microsoft.com/office/drawing/2014/main" id="{80C0DD95-3112-47D9-8EAD-F1BC7E876801}"/>
            </a:ext>
          </a:extLst>
        </xdr:cNvPr>
        <xdr:cNvCxnSpPr/>
      </xdr:nvCxnSpPr>
      <xdr:spPr>
        <a:xfrm>
          <a:off x="2908300" y="1078611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83820</xdr:rowOff>
    </xdr:from>
    <xdr:to>
      <xdr:col>10</xdr:col>
      <xdr:colOff>165100</xdr:colOff>
      <xdr:row>63</xdr:row>
      <xdr:rowOff>13970</xdr:rowOff>
    </xdr:to>
    <xdr:sp macro="" textlink="">
      <xdr:nvSpPr>
        <xdr:cNvPr id="94" name="楕円 93">
          <a:extLst>
            <a:ext uri="{FF2B5EF4-FFF2-40B4-BE49-F238E27FC236}">
              <a16:creationId xmlns:a16="http://schemas.microsoft.com/office/drawing/2014/main" id="{573C484A-AAB5-4E37-BEE6-CACA2F60B522}"/>
            </a:ext>
          </a:extLst>
        </xdr:cNvPr>
        <xdr:cNvSpPr/>
      </xdr:nvSpPr>
      <xdr:spPr>
        <a:xfrm>
          <a:off x="1968500" y="10713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134620</xdr:rowOff>
    </xdr:from>
    <xdr:to>
      <xdr:col>15</xdr:col>
      <xdr:colOff>50800</xdr:colOff>
      <xdr:row>62</xdr:row>
      <xdr:rowOff>156210</xdr:rowOff>
    </xdr:to>
    <xdr:cxnSp macro="">
      <xdr:nvCxnSpPr>
        <xdr:cNvPr id="95" name="直線コネクタ 94">
          <a:extLst>
            <a:ext uri="{FF2B5EF4-FFF2-40B4-BE49-F238E27FC236}">
              <a16:creationId xmlns:a16="http://schemas.microsoft.com/office/drawing/2014/main" id="{5A51A01F-C6C8-40FE-85BC-02010FE04ED4}"/>
            </a:ext>
          </a:extLst>
        </xdr:cNvPr>
        <xdr:cNvCxnSpPr/>
      </xdr:nvCxnSpPr>
      <xdr:spPr>
        <a:xfrm>
          <a:off x="2019300" y="1076452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52070</xdr:rowOff>
    </xdr:from>
    <xdr:to>
      <xdr:col>6</xdr:col>
      <xdr:colOff>38100</xdr:colOff>
      <xdr:row>62</xdr:row>
      <xdr:rowOff>153670</xdr:rowOff>
    </xdr:to>
    <xdr:sp macro="" textlink="">
      <xdr:nvSpPr>
        <xdr:cNvPr id="96" name="楕円 95">
          <a:extLst>
            <a:ext uri="{FF2B5EF4-FFF2-40B4-BE49-F238E27FC236}">
              <a16:creationId xmlns:a16="http://schemas.microsoft.com/office/drawing/2014/main" id="{F92FBE6C-5E7E-4955-B98F-BC6250B53880}"/>
            </a:ext>
          </a:extLst>
        </xdr:cNvPr>
        <xdr:cNvSpPr/>
      </xdr:nvSpPr>
      <xdr:spPr>
        <a:xfrm>
          <a:off x="1079500" y="1068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102870</xdr:rowOff>
    </xdr:from>
    <xdr:to>
      <xdr:col>10</xdr:col>
      <xdr:colOff>114300</xdr:colOff>
      <xdr:row>62</xdr:row>
      <xdr:rowOff>134620</xdr:rowOff>
    </xdr:to>
    <xdr:cxnSp macro="">
      <xdr:nvCxnSpPr>
        <xdr:cNvPr id="97" name="直線コネクタ 96">
          <a:extLst>
            <a:ext uri="{FF2B5EF4-FFF2-40B4-BE49-F238E27FC236}">
              <a16:creationId xmlns:a16="http://schemas.microsoft.com/office/drawing/2014/main" id="{3512E57B-E7F6-4B79-82C3-0D1B4BF59B78}"/>
            </a:ext>
          </a:extLst>
        </xdr:cNvPr>
        <xdr:cNvCxnSpPr/>
      </xdr:nvCxnSpPr>
      <xdr:spPr>
        <a:xfrm>
          <a:off x="1130300" y="1073277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59</xdr:row>
      <xdr:rowOff>2540</xdr:rowOff>
    </xdr:from>
    <xdr:ext cx="405130" cy="259080"/>
    <xdr:sp macro="" textlink="">
      <xdr:nvSpPr>
        <xdr:cNvPr id="98" name="n_1aveValue【体育館・プール】&#10;有形固定資産減価償却率">
          <a:extLst>
            <a:ext uri="{FF2B5EF4-FFF2-40B4-BE49-F238E27FC236}">
              <a16:creationId xmlns:a16="http://schemas.microsoft.com/office/drawing/2014/main" id="{2DD68714-6626-41BD-9205-BA7725AAF56C}"/>
            </a:ext>
          </a:extLst>
        </xdr:cNvPr>
        <xdr:cNvSpPr txBox="1"/>
      </xdr:nvSpPr>
      <xdr:spPr>
        <a:xfrm>
          <a:off x="3582035" y="101180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58</xdr:row>
      <xdr:rowOff>133350</xdr:rowOff>
    </xdr:from>
    <xdr:ext cx="403860" cy="257810"/>
    <xdr:sp macro="" textlink="">
      <xdr:nvSpPr>
        <xdr:cNvPr id="99" name="n_2aveValue【体育館・プール】&#10;有形固定資産減価償却率">
          <a:extLst>
            <a:ext uri="{FF2B5EF4-FFF2-40B4-BE49-F238E27FC236}">
              <a16:creationId xmlns:a16="http://schemas.microsoft.com/office/drawing/2014/main" id="{1289A639-EF87-4E26-849C-B981CD1BFF91}"/>
            </a:ext>
          </a:extLst>
        </xdr:cNvPr>
        <xdr:cNvSpPr txBox="1"/>
      </xdr:nvSpPr>
      <xdr:spPr>
        <a:xfrm>
          <a:off x="2705735" y="1007745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65.2</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58</xdr:row>
      <xdr:rowOff>96520</xdr:rowOff>
    </xdr:from>
    <xdr:ext cx="403860" cy="259080"/>
    <xdr:sp macro="" textlink="">
      <xdr:nvSpPr>
        <xdr:cNvPr id="100" name="n_3aveValue【体育館・プール】&#10;有形固定資産減価償却率">
          <a:extLst>
            <a:ext uri="{FF2B5EF4-FFF2-40B4-BE49-F238E27FC236}">
              <a16:creationId xmlns:a16="http://schemas.microsoft.com/office/drawing/2014/main" id="{72C64420-FE93-415D-B75D-DE8357E74274}"/>
            </a:ext>
          </a:extLst>
        </xdr:cNvPr>
        <xdr:cNvSpPr txBox="1"/>
      </xdr:nvSpPr>
      <xdr:spPr>
        <a:xfrm>
          <a:off x="1816735" y="100406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57</xdr:row>
      <xdr:rowOff>154940</xdr:rowOff>
    </xdr:from>
    <xdr:ext cx="403860" cy="257810"/>
    <xdr:sp macro="" textlink="">
      <xdr:nvSpPr>
        <xdr:cNvPr id="101" name="n_4aveValue【体育館・プール】&#10;有形固定資産減価償却率">
          <a:extLst>
            <a:ext uri="{FF2B5EF4-FFF2-40B4-BE49-F238E27FC236}">
              <a16:creationId xmlns:a16="http://schemas.microsoft.com/office/drawing/2014/main" id="{5A641ADD-54E9-469A-9E10-4D4A4C0B34FF}"/>
            </a:ext>
          </a:extLst>
        </xdr:cNvPr>
        <xdr:cNvSpPr txBox="1"/>
      </xdr:nvSpPr>
      <xdr:spPr>
        <a:xfrm>
          <a:off x="927735" y="99275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53.4</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120650</xdr:colOff>
      <xdr:row>63</xdr:row>
      <xdr:rowOff>35560</xdr:rowOff>
    </xdr:from>
    <xdr:ext cx="469900" cy="259080"/>
    <xdr:sp macro="" textlink="">
      <xdr:nvSpPr>
        <xdr:cNvPr id="102" name="n_1mainValue【体育館・プール】&#10;有形固定資産減価償却率">
          <a:extLst>
            <a:ext uri="{FF2B5EF4-FFF2-40B4-BE49-F238E27FC236}">
              <a16:creationId xmlns:a16="http://schemas.microsoft.com/office/drawing/2014/main" id="{8796B2E3-DA51-4CB8-BC83-BA71023CF456}"/>
            </a:ext>
          </a:extLst>
        </xdr:cNvPr>
        <xdr:cNvSpPr txBox="1"/>
      </xdr:nvSpPr>
      <xdr:spPr>
        <a:xfrm>
          <a:off x="3549650" y="10836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63</xdr:row>
      <xdr:rowOff>26670</xdr:rowOff>
    </xdr:from>
    <xdr:ext cx="403860" cy="259080"/>
    <xdr:sp macro="" textlink="">
      <xdr:nvSpPr>
        <xdr:cNvPr id="103" name="n_2mainValue【体育館・プール】&#10;有形固定資産減価償却率">
          <a:extLst>
            <a:ext uri="{FF2B5EF4-FFF2-40B4-BE49-F238E27FC236}">
              <a16:creationId xmlns:a16="http://schemas.microsoft.com/office/drawing/2014/main" id="{25DF09C9-0921-4960-87BE-46C7AAEE2B97}"/>
            </a:ext>
          </a:extLst>
        </xdr:cNvPr>
        <xdr:cNvSpPr txBox="1"/>
      </xdr:nvSpPr>
      <xdr:spPr>
        <a:xfrm>
          <a:off x="2705735" y="108280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99.3</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63</xdr:row>
      <xdr:rowOff>5080</xdr:rowOff>
    </xdr:from>
    <xdr:ext cx="403860" cy="259080"/>
    <xdr:sp macro="" textlink="">
      <xdr:nvSpPr>
        <xdr:cNvPr id="104" name="n_3mainValue【体育館・プール】&#10;有形固定資産減価償却率">
          <a:extLst>
            <a:ext uri="{FF2B5EF4-FFF2-40B4-BE49-F238E27FC236}">
              <a16:creationId xmlns:a16="http://schemas.microsoft.com/office/drawing/2014/main" id="{461AD2BB-A78F-4CB3-B499-F50C1A2FE435}"/>
            </a:ext>
          </a:extLst>
        </xdr:cNvPr>
        <xdr:cNvSpPr txBox="1"/>
      </xdr:nvSpPr>
      <xdr:spPr>
        <a:xfrm>
          <a:off x="1816735" y="1080643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97.6</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62</xdr:row>
      <xdr:rowOff>144780</xdr:rowOff>
    </xdr:from>
    <xdr:ext cx="403860" cy="257810"/>
    <xdr:sp macro="" textlink="">
      <xdr:nvSpPr>
        <xdr:cNvPr id="105" name="n_4mainValue【体育館・プール】&#10;有形固定資産減価償却率">
          <a:extLst>
            <a:ext uri="{FF2B5EF4-FFF2-40B4-BE49-F238E27FC236}">
              <a16:creationId xmlns:a16="http://schemas.microsoft.com/office/drawing/2014/main" id="{8E989BC7-B12E-449A-A7B3-FDC5D6DE6939}"/>
            </a:ext>
          </a:extLst>
        </xdr:cNvPr>
        <xdr:cNvSpPr txBox="1"/>
      </xdr:nvSpPr>
      <xdr:spPr>
        <a:xfrm>
          <a:off x="927735" y="1077468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6" name="正方形/長方形 105">
          <a:extLst>
            <a:ext uri="{FF2B5EF4-FFF2-40B4-BE49-F238E27FC236}">
              <a16:creationId xmlns:a16="http://schemas.microsoft.com/office/drawing/2014/main" id="{FC5CCBFB-B9DC-406E-8A44-BF5CECB5064D}"/>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7" name="正方形/長方形 106">
          <a:extLst>
            <a:ext uri="{FF2B5EF4-FFF2-40B4-BE49-F238E27FC236}">
              <a16:creationId xmlns:a16="http://schemas.microsoft.com/office/drawing/2014/main" id="{48DBDCC0-4E3D-4B4B-B460-7705D00CAD07}"/>
            </a:ext>
          </a:extLst>
        </xdr:cNvPr>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8" name="正方形/長方形 107">
          <a:extLst>
            <a:ext uri="{FF2B5EF4-FFF2-40B4-BE49-F238E27FC236}">
              <a16:creationId xmlns:a16="http://schemas.microsoft.com/office/drawing/2014/main" id="{D3688907-E824-4471-8D6D-1061D37A9A70}"/>
            </a:ext>
          </a:extLst>
        </xdr:cNvPr>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29/35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09" name="正方形/長方形 108">
          <a:extLst>
            <a:ext uri="{FF2B5EF4-FFF2-40B4-BE49-F238E27FC236}">
              <a16:creationId xmlns:a16="http://schemas.microsoft.com/office/drawing/2014/main" id="{77684FB7-6BE1-437E-BA6B-483F342A486D}"/>
            </a:ext>
          </a:extLst>
        </xdr:cNvPr>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0" name="正方形/長方形 109">
          <a:extLst>
            <a:ext uri="{FF2B5EF4-FFF2-40B4-BE49-F238E27FC236}">
              <a16:creationId xmlns:a16="http://schemas.microsoft.com/office/drawing/2014/main" id="{9C8798E4-7A2E-4D3A-8518-D187C752E9E2}"/>
            </a:ext>
          </a:extLst>
        </xdr:cNvPr>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1" name="正方形/長方形 110">
          <a:extLst>
            <a:ext uri="{FF2B5EF4-FFF2-40B4-BE49-F238E27FC236}">
              <a16:creationId xmlns:a16="http://schemas.microsoft.com/office/drawing/2014/main" id="{98045E5B-0EB2-434F-8424-7D3BDE791CDF}"/>
            </a:ext>
          </a:extLst>
        </xdr:cNvPr>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2" name="正方形/長方形 111">
          <a:extLst>
            <a:ext uri="{FF2B5EF4-FFF2-40B4-BE49-F238E27FC236}">
              <a16:creationId xmlns:a16="http://schemas.microsoft.com/office/drawing/2014/main" id="{0CD26D3C-2BB2-4A18-84EF-09CB1D287D30}"/>
            </a:ext>
          </a:extLst>
        </xdr:cNvPr>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0.222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3" name="正方形/長方形 112">
          <a:extLst>
            <a:ext uri="{FF2B5EF4-FFF2-40B4-BE49-F238E27FC236}">
              <a16:creationId xmlns:a16="http://schemas.microsoft.com/office/drawing/2014/main" id="{4C50EC5F-3CAA-4029-8269-AF610E0963F4}"/>
            </a:ext>
          </a:extLst>
        </xdr:cNvPr>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8615" cy="225425"/>
    <xdr:sp macro="" textlink="">
      <xdr:nvSpPr>
        <xdr:cNvPr id="114" name="テキスト ボックス 113">
          <a:extLst>
            <a:ext uri="{FF2B5EF4-FFF2-40B4-BE49-F238E27FC236}">
              <a16:creationId xmlns:a16="http://schemas.microsoft.com/office/drawing/2014/main" id="{86F4D335-83B8-47E3-A8F4-D5E106A9E9E0}"/>
            </a:ext>
          </a:extLst>
        </xdr:cNvPr>
        <xdr:cNvSpPr txBox="1"/>
      </xdr:nvSpPr>
      <xdr:spPr>
        <a:xfrm>
          <a:off x="6565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5" name="直線コネクタ 114">
          <a:extLst>
            <a:ext uri="{FF2B5EF4-FFF2-40B4-BE49-F238E27FC236}">
              <a16:creationId xmlns:a16="http://schemas.microsoft.com/office/drawing/2014/main" id="{0EF1FBB3-E8F9-47B7-ADFF-AC3F8C279CE3}"/>
            </a:ext>
          </a:extLst>
        </xdr:cNvPr>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6" name="直線コネクタ 115">
          <a:extLst>
            <a:ext uri="{FF2B5EF4-FFF2-40B4-BE49-F238E27FC236}">
              <a16:creationId xmlns:a16="http://schemas.microsoft.com/office/drawing/2014/main" id="{CC3AA112-09E4-4847-8354-813227FBD091}"/>
            </a:ext>
          </a:extLst>
        </xdr:cNvPr>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63</xdr:row>
      <xdr:rowOff>105410</xdr:rowOff>
    </xdr:from>
    <xdr:ext cx="466090" cy="259080"/>
    <xdr:sp macro="" textlink="">
      <xdr:nvSpPr>
        <xdr:cNvPr id="117" name="テキスト ボックス 116">
          <a:extLst>
            <a:ext uri="{FF2B5EF4-FFF2-40B4-BE49-F238E27FC236}">
              <a16:creationId xmlns:a16="http://schemas.microsoft.com/office/drawing/2014/main" id="{12538D06-4694-4D74-BD34-1CC90D422915}"/>
            </a:ext>
          </a:extLst>
        </xdr:cNvPr>
        <xdr:cNvSpPr txBox="1"/>
      </xdr:nvSpPr>
      <xdr:spPr>
        <a:xfrm>
          <a:off x="6136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18" name="直線コネクタ 117">
          <a:extLst>
            <a:ext uri="{FF2B5EF4-FFF2-40B4-BE49-F238E27FC236}">
              <a16:creationId xmlns:a16="http://schemas.microsoft.com/office/drawing/2014/main" id="{7F50D233-40F2-4058-8529-2C9D3DA4B8A4}"/>
            </a:ext>
          </a:extLst>
        </xdr:cNvPr>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61</xdr:row>
      <xdr:rowOff>67310</xdr:rowOff>
    </xdr:from>
    <xdr:ext cx="466090" cy="259080"/>
    <xdr:sp macro="" textlink="">
      <xdr:nvSpPr>
        <xdr:cNvPr id="119" name="テキスト ボックス 118">
          <a:extLst>
            <a:ext uri="{FF2B5EF4-FFF2-40B4-BE49-F238E27FC236}">
              <a16:creationId xmlns:a16="http://schemas.microsoft.com/office/drawing/2014/main" id="{6063D50A-7137-450C-904D-424102A326B6}"/>
            </a:ext>
          </a:extLst>
        </xdr:cNvPr>
        <xdr:cNvSpPr txBox="1"/>
      </xdr:nvSpPr>
      <xdr:spPr>
        <a:xfrm>
          <a:off x="6136640" y="1052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0" name="直線コネクタ 119">
          <a:extLst>
            <a:ext uri="{FF2B5EF4-FFF2-40B4-BE49-F238E27FC236}">
              <a16:creationId xmlns:a16="http://schemas.microsoft.com/office/drawing/2014/main" id="{B285A8CB-2B2F-4292-852C-7E9966669283}"/>
            </a:ext>
          </a:extLst>
        </xdr:cNvPr>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59</xdr:row>
      <xdr:rowOff>29210</xdr:rowOff>
    </xdr:from>
    <xdr:ext cx="466090" cy="257810"/>
    <xdr:sp macro="" textlink="">
      <xdr:nvSpPr>
        <xdr:cNvPr id="121" name="テキスト ボックス 120">
          <a:extLst>
            <a:ext uri="{FF2B5EF4-FFF2-40B4-BE49-F238E27FC236}">
              <a16:creationId xmlns:a16="http://schemas.microsoft.com/office/drawing/2014/main" id="{33171C46-B307-4682-824B-31B3405F31F0}"/>
            </a:ext>
          </a:extLst>
        </xdr:cNvPr>
        <xdr:cNvSpPr txBox="1"/>
      </xdr:nvSpPr>
      <xdr:spPr>
        <a:xfrm>
          <a:off x="6136640" y="10144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2" name="直線コネクタ 121">
          <a:extLst>
            <a:ext uri="{FF2B5EF4-FFF2-40B4-BE49-F238E27FC236}">
              <a16:creationId xmlns:a16="http://schemas.microsoft.com/office/drawing/2014/main" id="{FF864B68-1A0F-480B-9B5C-C7CB20B2331F}"/>
            </a:ext>
          </a:extLst>
        </xdr:cNvPr>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56</xdr:row>
      <xdr:rowOff>162560</xdr:rowOff>
    </xdr:from>
    <xdr:ext cx="466090" cy="259080"/>
    <xdr:sp macro="" textlink="">
      <xdr:nvSpPr>
        <xdr:cNvPr id="123" name="テキスト ボックス 122">
          <a:extLst>
            <a:ext uri="{FF2B5EF4-FFF2-40B4-BE49-F238E27FC236}">
              <a16:creationId xmlns:a16="http://schemas.microsoft.com/office/drawing/2014/main" id="{ED64E8A5-0B6D-4E56-907F-733F5DB5CDA9}"/>
            </a:ext>
          </a:extLst>
        </xdr:cNvPr>
        <xdr:cNvSpPr txBox="1"/>
      </xdr:nvSpPr>
      <xdr:spPr>
        <a:xfrm>
          <a:off x="6136640" y="976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4" name="直線コネクタ 123">
          <a:extLst>
            <a:ext uri="{FF2B5EF4-FFF2-40B4-BE49-F238E27FC236}">
              <a16:creationId xmlns:a16="http://schemas.microsoft.com/office/drawing/2014/main" id="{3C8D3C80-368A-46B4-AABE-3C3B8AA46EA9}"/>
            </a:ext>
          </a:extLst>
        </xdr:cNvPr>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54</xdr:row>
      <xdr:rowOff>124460</xdr:rowOff>
    </xdr:from>
    <xdr:ext cx="466090" cy="259080"/>
    <xdr:sp macro="" textlink="">
      <xdr:nvSpPr>
        <xdr:cNvPr id="125" name="テキスト ボックス 124">
          <a:extLst>
            <a:ext uri="{FF2B5EF4-FFF2-40B4-BE49-F238E27FC236}">
              <a16:creationId xmlns:a16="http://schemas.microsoft.com/office/drawing/2014/main" id="{EE07900D-17BD-4439-8B24-BF8E17A2A779}"/>
            </a:ext>
          </a:extLst>
        </xdr:cNvPr>
        <xdr:cNvSpPr txBox="1"/>
      </xdr:nvSpPr>
      <xdr:spPr>
        <a:xfrm>
          <a:off x="6136640" y="9382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6" name="直線コネクタ 125">
          <a:extLst>
            <a:ext uri="{FF2B5EF4-FFF2-40B4-BE49-F238E27FC236}">
              <a16:creationId xmlns:a16="http://schemas.microsoft.com/office/drawing/2014/main" id="{834071A0-77FB-46C0-9BDA-65D2A476FBF9}"/>
            </a:ext>
          </a:extLst>
        </xdr:cNvPr>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52</xdr:row>
      <xdr:rowOff>86360</xdr:rowOff>
    </xdr:from>
    <xdr:ext cx="466090" cy="257810"/>
    <xdr:sp macro="" textlink="">
      <xdr:nvSpPr>
        <xdr:cNvPr id="127" name="テキスト ボックス 126">
          <a:extLst>
            <a:ext uri="{FF2B5EF4-FFF2-40B4-BE49-F238E27FC236}">
              <a16:creationId xmlns:a16="http://schemas.microsoft.com/office/drawing/2014/main" id="{837D9851-9E65-45A5-B132-ED2BCB418EED}"/>
            </a:ext>
          </a:extLst>
        </xdr:cNvPr>
        <xdr:cNvSpPr txBox="1"/>
      </xdr:nvSpPr>
      <xdr:spPr>
        <a:xfrm>
          <a:off x="6136640" y="9001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8" name="【体育館・プール】&#10;一人当たり面積グラフ枠">
          <a:extLst>
            <a:ext uri="{FF2B5EF4-FFF2-40B4-BE49-F238E27FC236}">
              <a16:creationId xmlns:a16="http://schemas.microsoft.com/office/drawing/2014/main" id="{C7ACAB51-380F-4D05-A7A2-1EFE3E43739F}"/>
            </a:ext>
          </a:extLst>
        </xdr:cNvPr>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35560</xdr:rowOff>
    </xdr:from>
    <xdr:to>
      <xdr:col>54</xdr:col>
      <xdr:colOff>189865</xdr:colOff>
      <xdr:row>64</xdr:row>
      <xdr:rowOff>20955</xdr:rowOff>
    </xdr:to>
    <xdr:cxnSp macro="">
      <xdr:nvCxnSpPr>
        <xdr:cNvPr id="129" name="直線コネクタ 128">
          <a:extLst>
            <a:ext uri="{FF2B5EF4-FFF2-40B4-BE49-F238E27FC236}">
              <a16:creationId xmlns:a16="http://schemas.microsoft.com/office/drawing/2014/main" id="{00884BF5-5C38-4F62-8295-04EE12C0E90D}"/>
            </a:ext>
          </a:extLst>
        </xdr:cNvPr>
        <xdr:cNvCxnSpPr/>
      </xdr:nvCxnSpPr>
      <xdr:spPr>
        <a:xfrm flipV="1">
          <a:off x="10476865" y="9465310"/>
          <a:ext cx="0" cy="1528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24765</xdr:rowOff>
    </xdr:from>
    <xdr:ext cx="469900" cy="259080"/>
    <xdr:sp macro="" textlink="">
      <xdr:nvSpPr>
        <xdr:cNvPr id="130" name="【体育館・プール】&#10;一人当たり面積最小値テキスト">
          <a:extLst>
            <a:ext uri="{FF2B5EF4-FFF2-40B4-BE49-F238E27FC236}">
              <a16:creationId xmlns:a16="http://schemas.microsoft.com/office/drawing/2014/main" id="{F8C14A7F-0C18-4B27-BB77-69C718A44010}"/>
            </a:ext>
          </a:extLst>
        </xdr:cNvPr>
        <xdr:cNvSpPr txBox="1"/>
      </xdr:nvSpPr>
      <xdr:spPr>
        <a:xfrm>
          <a:off x="10515600" y="109975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0.145</a:t>
          </a:r>
          <a:endParaRPr kumimoji="1" lang="ja-JP" altLang="en-US" sz="1000" b="1">
            <a:latin typeface="ＭＳ Ｐゴシック"/>
            <a:ea typeface="ＭＳ Ｐゴシック"/>
          </a:endParaRPr>
        </a:p>
      </xdr:txBody>
    </xdr:sp>
    <xdr:clientData/>
  </xdr:oneCellAnchor>
  <xdr:twoCellAnchor>
    <xdr:from>
      <xdr:col>54</xdr:col>
      <xdr:colOff>101600</xdr:colOff>
      <xdr:row>64</xdr:row>
      <xdr:rowOff>20955</xdr:rowOff>
    </xdr:from>
    <xdr:to>
      <xdr:col>55</xdr:col>
      <xdr:colOff>88900</xdr:colOff>
      <xdr:row>64</xdr:row>
      <xdr:rowOff>20955</xdr:rowOff>
    </xdr:to>
    <xdr:cxnSp macro="">
      <xdr:nvCxnSpPr>
        <xdr:cNvPr id="131" name="直線コネクタ 130">
          <a:extLst>
            <a:ext uri="{FF2B5EF4-FFF2-40B4-BE49-F238E27FC236}">
              <a16:creationId xmlns:a16="http://schemas.microsoft.com/office/drawing/2014/main" id="{5BFFEE61-E39F-4AD5-A102-63E771E3AC9E}"/>
            </a:ext>
          </a:extLst>
        </xdr:cNvPr>
        <xdr:cNvCxnSpPr/>
      </xdr:nvCxnSpPr>
      <xdr:spPr>
        <a:xfrm>
          <a:off x="10388600" y="10993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153670</xdr:rowOff>
    </xdr:from>
    <xdr:ext cx="469900" cy="259080"/>
    <xdr:sp macro="" textlink="">
      <xdr:nvSpPr>
        <xdr:cNvPr id="132" name="【体育館・プール】&#10;一人当たり面積最大値テキスト">
          <a:extLst>
            <a:ext uri="{FF2B5EF4-FFF2-40B4-BE49-F238E27FC236}">
              <a16:creationId xmlns:a16="http://schemas.microsoft.com/office/drawing/2014/main" id="{D19BBA76-4EAE-4E5F-99E3-61857B3D5628}"/>
            </a:ext>
          </a:extLst>
        </xdr:cNvPr>
        <xdr:cNvSpPr txBox="1"/>
      </xdr:nvSpPr>
      <xdr:spPr>
        <a:xfrm>
          <a:off x="10515600" y="9240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4.157</a:t>
          </a:r>
          <a:endParaRPr kumimoji="1" lang="ja-JP" altLang="en-US" sz="1000" b="1">
            <a:latin typeface="ＭＳ Ｐゴシック"/>
            <a:ea typeface="ＭＳ Ｐゴシック"/>
          </a:endParaRPr>
        </a:p>
      </xdr:txBody>
    </xdr:sp>
    <xdr:clientData/>
  </xdr:oneCellAnchor>
  <xdr:twoCellAnchor>
    <xdr:from>
      <xdr:col>54</xdr:col>
      <xdr:colOff>101600</xdr:colOff>
      <xdr:row>55</xdr:row>
      <xdr:rowOff>35560</xdr:rowOff>
    </xdr:from>
    <xdr:to>
      <xdr:col>55</xdr:col>
      <xdr:colOff>88900</xdr:colOff>
      <xdr:row>55</xdr:row>
      <xdr:rowOff>35560</xdr:rowOff>
    </xdr:to>
    <xdr:cxnSp macro="">
      <xdr:nvCxnSpPr>
        <xdr:cNvPr id="133" name="直線コネクタ 132">
          <a:extLst>
            <a:ext uri="{FF2B5EF4-FFF2-40B4-BE49-F238E27FC236}">
              <a16:creationId xmlns:a16="http://schemas.microsoft.com/office/drawing/2014/main" id="{5D5FAEEA-5199-4EEE-A200-8583573A16BE}"/>
            </a:ext>
          </a:extLst>
        </xdr:cNvPr>
        <xdr:cNvCxnSpPr/>
      </xdr:nvCxnSpPr>
      <xdr:spPr>
        <a:xfrm>
          <a:off x="10388600" y="9465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144145</xdr:rowOff>
    </xdr:from>
    <xdr:ext cx="469900" cy="257810"/>
    <xdr:sp macro="" textlink="">
      <xdr:nvSpPr>
        <xdr:cNvPr id="134" name="【体育館・プール】&#10;一人当たり面積平均値テキスト">
          <a:extLst>
            <a:ext uri="{FF2B5EF4-FFF2-40B4-BE49-F238E27FC236}">
              <a16:creationId xmlns:a16="http://schemas.microsoft.com/office/drawing/2014/main" id="{E097AF1A-AFF6-4A49-9A10-FE5A282009FC}"/>
            </a:ext>
          </a:extLst>
        </xdr:cNvPr>
        <xdr:cNvSpPr txBox="1"/>
      </xdr:nvSpPr>
      <xdr:spPr>
        <a:xfrm>
          <a:off x="10515600" y="10431145"/>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1.099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61</xdr:row>
      <xdr:rowOff>121285</xdr:rowOff>
    </xdr:from>
    <xdr:to>
      <xdr:col>55</xdr:col>
      <xdr:colOff>50800</xdr:colOff>
      <xdr:row>62</xdr:row>
      <xdr:rowOff>52070</xdr:rowOff>
    </xdr:to>
    <xdr:sp macro="" textlink="">
      <xdr:nvSpPr>
        <xdr:cNvPr id="135" name="フローチャート: 判断 134">
          <a:extLst>
            <a:ext uri="{FF2B5EF4-FFF2-40B4-BE49-F238E27FC236}">
              <a16:creationId xmlns:a16="http://schemas.microsoft.com/office/drawing/2014/main" id="{DFD05828-4E21-4D4E-B84E-B85C80AF9463}"/>
            </a:ext>
          </a:extLst>
        </xdr:cNvPr>
        <xdr:cNvSpPr/>
      </xdr:nvSpPr>
      <xdr:spPr>
        <a:xfrm>
          <a:off x="10426700" y="105797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90805</xdr:rowOff>
    </xdr:from>
    <xdr:to>
      <xdr:col>50</xdr:col>
      <xdr:colOff>165100</xdr:colOff>
      <xdr:row>62</xdr:row>
      <xdr:rowOff>20955</xdr:rowOff>
    </xdr:to>
    <xdr:sp macro="" textlink="">
      <xdr:nvSpPr>
        <xdr:cNvPr id="136" name="フローチャート: 判断 135">
          <a:extLst>
            <a:ext uri="{FF2B5EF4-FFF2-40B4-BE49-F238E27FC236}">
              <a16:creationId xmlns:a16="http://schemas.microsoft.com/office/drawing/2014/main" id="{9486B47E-A7EA-487D-8132-CD862909A654}"/>
            </a:ext>
          </a:extLst>
        </xdr:cNvPr>
        <xdr:cNvSpPr/>
      </xdr:nvSpPr>
      <xdr:spPr>
        <a:xfrm>
          <a:off x="9588500" y="10549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152400</xdr:rowOff>
    </xdr:from>
    <xdr:to>
      <xdr:col>46</xdr:col>
      <xdr:colOff>38100</xdr:colOff>
      <xdr:row>62</xdr:row>
      <xdr:rowOff>82550</xdr:rowOff>
    </xdr:to>
    <xdr:sp macro="" textlink="">
      <xdr:nvSpPr>
        <xdr:cNvPr id="137" name="フローチャート: 判断 136">
          <a:extLst>
            <a:ext uri="{FF2B5EF4-FFF2-40B4-BE49-F238E27FC236}">
              <a16:creationId xmlns:a16="http://schemas.microsoft.com/office/drawing/2014/main" id="{1AF1E343-E857-4435-AA4A-E53C2E12845B}"/>
            </a:ext>
          </a:extLst>
        </xdr:cNvPr>
        <xdr:cNvSpPr/>
      </xdr:nvSpPr>
      <xdr:spPr>
        <a:xfrm>
          <a:off x="8699500" y="1061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8890</xdr:rowOff>
    </xdr:from>
    <xdr:to>
      <xdr:col>41</xdr:col>
      <xdr:colOff>101600</xdr:colOff>
      <xdr:row>62</xdr:row>
      <xdr:rowOff>110490</xdr:rowOff>
    </xdr:to>
    <xdr:sp macro="" textlink="">
      <xdr:nvSpPr>
        <xdr:cNvPr id="138" name="フローチャート: 判断 137">
          <a:extLst>
            <a:ext uri="{FF2B5EF4-FFF2-40B4-BE49-F238E27FC236}">
              <a16:creationId xmlns:a16="http://schemas.microsoft.com/office/drawing/2014/main" id="{E3398639-D4BD-48DA-A504-77201ED2DDBD}"/>
            </a:ext>
          </a:extLst>
        </xdr:cNvPr>
        <xdr:cNvSpPr/>
      </xdr:nvSpPr>
      <xdr:spPr>
        <a:xfrm>
          <a:off x="7810500" y="10638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158115</xdr:rowOff>
    </xdr:from>
    <xdr:to>
      <xdr:col>36</xdr:col>
      <xdr:colOff>165100</xdr:colOff>
      <xdr:row>62</xdr:row>
      <xdr:rowOff>88265</xdr:rowOff>
    </xdr:to>
    <xdr:sp macro="" textlink="">
      <xdr:nvSpPr>
        <xdr:cNvPr id="139" name="フローチャート: 判断 138">
          <a:extLst>
            <a:ext uri="{FF2B5EF4-FFF2-40B4-BE49-F238E27FC236}">
              <a16:creationId xmlns:a16="http://schemas.microsoft.com/office/drawing/2014/main" id="{E67B20E5-0F15-449B-AE7E-44C7A1FB490A}"/>
            </a:ext>
          </a:extLst>
        </xdr:cNvPr>
        <xdr:cNvSpPr/>
      </xdr:nvSpPr>
      <xdr:spPr>
        <a:xfrm>
          <a:off x="6921500" y="1061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111760</xdr:rowOff>
    </xdr:from>
    <xdr:ext cx="762000" cy="257810"/>
    <xdr:sp macro="" textlink="">
      <xdr:nvSpPr>
        <xdr:cNvPr id="140" name="テキスト ボックス 139">
          <a:extLst>
            <a:ext uri="{FF2B5EF4-FFF2-40B4-BE49-F238E27FC236}">
              <a16:creationId xmlns:a16="http://schemas.microsoft.com/office/drawing/2014/main" id="{AAFD8476-FE18-4507-A2C3-79A87D8DE642}"/>
            </a:ext>
          </a:extLst>
        </xdr:cNvPr>
        <xdr:cNvSpPr txBox="1"/>
      </xdr:nvSpPr>
      <xdr:spPr>
        <a:xfrm>
          <a:off x="10287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66</xdr:row>
      <xdr:rowOff>111760</xdr:rowOff>
    </xdr:from>
    <xdr:ext cx="762000" cy="257810"/>
    <xdr:sp macro="" textlink="">
      <xdr:nvSpPr>
        <xdr:cNvPr id="141" name="テキスト ボックス 140">
          <a:extLst>
            <a:ext uri="{FF2B5EF4-FFF2-40B4-BE49-F238E27FC236}">
              <a16:creationId xmlns:a16="http://schemas.microsoft.com/office/drawing/2014/main" id="{9CDC8A52-793F-44AF-A0C8-FEFFAEBF9061}"/>
            </a:ext>
          </a:extLst>
        </xdr:cNvPr>
        <xdr:cNvSpPr txBox="1"/>
      </xdr:nvSpPr>
      <xdr:spPr>
        <a:xfrm>
          <a:off x="944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66</xdr:row>
      <xdr:rowOff>111760</xdr:rowOff>
    </xdr:from>
    <xdr:ext cx="762000" cy="257810"/>
    <xdr:sp macro="" textlink="">
      <xdr:nvSpPr>
        <xdr:cNvPr id="142" name="テキスト ボックス 141">
          <a:extLst>
            <a:ext uri="{FF2B5EF4-FFF2-40B4-BE49-F238E27FC236}">
              <a16:creationId xmlns:a16="http://schemas.microsoft.com/office/drawing/2014/main" id="{A5C189BF-79C8-4F20-8DEF-8034328FCE6B}"/>
            </a:ext>
          </a:extLst>
        </xdr:cNvPr>
        <xdr:cNvSpPr txBox="1"/>
      </xdr:nvSpPr>
      <xdr:spPr>
        <a:xfrm>
          <a:off x="855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66</xdr:row>
      <xdr:rowOff>111760</xdr:rowOff>
    </xdr:from>
    <xdr:ext cx="762000" cy="257810"/>
    <xdr:sp macro="" textlink="">
      <xdr:nvSpPr>
        <xdr:cNvPr id="143" name="テキスト ボックス 142">
          <a:extLst>
            <a:ext uri="{FF2B5EF4-FFF2-40B4-BE49-F238E27FC236}">
              <a16:creationId xmlns:a16="http://schemas.microsoft.com/office/drawing/2014/main" id="{45815CCA-3568-4765-AA8C-1EB499E0C12E}"/>
            </a:ext>
          </a:extLst>
        </xdr:cNvPr>
        <xdr:cNvSpPr txBox="1"/>
      </xdr:nvSpPr>
      <xdr:spPr>
        <a:xfrm>
          <a:off x="767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66</xdr:row>
      <xdr:rowOff>111760</xdr:rowOff>
    </xdr:from>
    <xdr:ext cx="762000" cy="257810"/>
    <xdr:sp macro="" textlink="">
      <xdr:nvSpPr>
        <xdr:cNvPr id="144" name="テキスト ボックス 143">
          <a:extLst>
            <a:ext uri="{FF2B5EF4-FFF2-40B4-BE49-F238E27FC236}">
              <a16:creationId xmlns:a16="http://schemas.microsoft.com/office/drawing/2014/main" id="{E5AA90FB-DA66-4658-9F2F-4D9E697D1B72}"/>
            </a:ext>
          </a:extLst>
        </xdr:cNvPr>
        <xdr:cNvSpPr txBox="1"/>
      </xdr:nvSpPr>
      <xdr:spPr>
        <a:xfrm>
          <a:off x="678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63</xdr:row>
      <xdr:rowOff>23495</xdr:rowOff>
    </xdr:from>
    <xdr:to>
      <xdr:col>55</xdr:col>
      <xdr:colOff>50800</xdr:colOff>
      <xdr:row>63</xdr:row>
      <xdr:rowOff>125095</xdr:rowOff>
    </xdr:to>
    <xdr:sp macro="" textlink="">
      <xdr:nvSpPr>
        <xdr:cNvPr id="145" name="楕円 144">
          <a:extLst>
            <a:ext uri="{FF2B5EF4-FFF2-40B4-BE49-F238E27FC236}">
              <a16:creationId xmlns:a16="http://schemas.microsoft.com/office/drawing/2014/main" id="{6DDEA076-353A-41ED-AE0A-5DEFCB443504}"/>
            </a:ext>
          </a:extLst>
        </xdr:cNvPr>
        <xdr:cNvSpPr/>
      </xdr:nvSpPr>
      <xdr:spPr>
        <a:xfrm>
          <a:off x="10426700" y="10824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109855</xdr:rowOff>
    </xdr:from>
    <xdr:ext cx="469900" cy="257810"/>
    <xdr:sp macro="" textlink="">
      <xdr:nvSpPr>
        <xdr:cNvPr id="146" name="【体育館・プール】&#10;一人当たり面積該当値テキスト">
          <a:extLst>
            <a:ext uri="{FF2B5EF4-FFF2-40B4-BE49-F238E27FC236}">
              <a16:creationId xmlns:a16="http://schemas.microsoft.com/office/drawing/2014/main" id="{B6EFC0E9-56A4-4EF7-8B82-521C6975AFFB}"/>
            </a:ext>
          </a:extLst>
        </xdr:cNvPr>
        <xdr:cNvSpPr txBox="1"/>
      </xdr:nvSpPr>
      <xdr:spPr>
        <a:xfrm>
          <a:off x="10515600" y="1073975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0.455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63</xdr:row>
      <xdr:rowOff>30480</xdr:rowOff>
    </xdr:from>
    <xdr:to>
      <xdr:col>50</xdr:col>
      <xdr:colOff>165100</xdr:colOff>
      <xdr:row>63</xdr:row>
      <xdr:rowOff>132080</xdr:rowOff>
    </xdr:to>
    <xdr:sp macro="" textlink="">
      <xdr:nvSpPr>
        <xdr:cNvPr id="147" name="楕円 146">
          <a:extLst>
            <a:ext uri="{FF2B5EF4-FFF2-40B4-BE49-F238E27FC236}">
              <a16:creationId xmlns:a16="http://schemas.microsoft.com/office/drawing/2014/main" id="{90B0F28E-1E92-48A1-B410-A252F175A523}"/>
            </a:ext>
          </a:extLst>
        </xdr:cNvPr>
        <xdr:cNvSpPr/>
      </xdr:nvSpPr>
      <xdr:spPr>
        <a:xfrm>
          <a:off x="9588500" y="1083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74930</xdr:rowOff>
    </xdr:from>
    <xdr:to>
      <xdr:col>55</xdr:col>
      <xdr:colOff>0</xdr:colOff>
      <xdr:row>63</xdr:row>
      <xdr:rowOff>81280</xdr:rowOff>
    </xdr:to>
    <xdr:cxnSp macro="">
      <xdr:nvCxnSpPr>
        <xdr:cNvPr id="148" name="直線コネクタ 147">
          <a:extLst>
            <a:ext uri="{FF2B5EF4-FFF2-40B4-BE49-F238E27FC236}">
              <a16:creationId xmlns:a16="http://schemas.microsoft.com/office/drawing/2014/main" id="{FABD5276-53FA-4E3F-ABF0-B157D3CFD550}"/>
            </a:ext>
          </a:extLst>
        </xdr:cNvPr>
        <xdr:cNvCxnSpPr/>
      </xdr:nvCxnSpPr>
      <xdr:spPr>
        <a:xfrm flipV="1">
          <a:off x="9639300" y="1087628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35560</xdr:rowOff>
    </xdr:from>
    <xdr:to>
      <xdr:col>46</xdr:col>
      <xdr:colOff>38100</xdr:colOff>
      <xdr:row>63</xdr:row>
      <xdr:rowOff>137160</xdr:rowOff>
    </xdr:to>
    <xdr:sp macro="" textlink="">
      <xdr:nvSpPr>
        <xdr:cNvPr id="149" name="楕円 148">
          <a:extLst>
            <a:ext uri="{FF2B5EF4-FFF2-40B4-BE49-F238E27FC236}">
              <a16:creationId xmlns:a16="http://schemas.microsoft.com/office/drawing/2014/main" id="{296B0171-2D92-452C-BFC7-C41A4D0E4515}"/>
            </a:ext>
          </a:extLst>
        </xdr:cNvPr>
        <xdr:cNvSpPr/>
      </xdr:nvSpPr>
      <xdr:spPr>
        <a:xfrm>
          <a:off x="8699500" y="1083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81280</xdr:rowOff>
    </xdr:from>
    <xdr:to>
      <xdr:col>50</xdr:col>
      <xdr:colOff>114300</xdr:colOff>
      <xdr:row>63</xdr:row>
      <xdr:rowOff>86360</xdr:rowOff>
    </xdr:to>
    <xdr:cxnSp macro="">
      <xdr:nvCxnSpPr>
        <xdr:cNvPr id="150" name="直線コネクタ 149">
          <a:extLst>
            <a:ext uri="{FF2B5EF4-FFF2-40B4-BE49-F238E27FC236}">
              <a16:creationId xmlns:a16="http://schemas.microsoft.com/office/drawing/2014/main" id="{E6CA93D2-5367-452D-B85D-9FFC33FD90F8}"/>
            </a:ext>
          </a:extLst>
        </xdr:cNvPr>
        <xdr:cNvCxnSpPr/>
      </xdr:nvCxnSpPr>
      <xdr:spPr>
        <a:xfrm flipV="1">
          <a:off x="8750300" y="1088263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41275</xdr:rowOff>
    </xdr:from>
    <xdr:to>
      <xdr:col>41</xdr:col>
      <xdr:colOff>101600</xdr:colOff>
      <xdr:row>63</xdr:row>
      <xdr:rowOff>143510</xdr:rowOff>
    </xdr:to>
    <xdr:sp macro="" textlink="">
      <xdr:nvSpPr>
        <xdr:cNvPr id="151" name="楕円 150">
          <a:extLst>
            <a:ext uri="{FF2B5EF4-FFF2-40B4-BE49-F238E27FC236}">
              <a16:creationId xmlns:a16="http://schemas.microsoft.com/office/drawing/2014/main" id="{FDB9DC8A-D83E-4972-9B9F-74BA7EFA233D}"/>
            </a:ext>
          </a:extLst>
        </xdr:cNvPr>
        <xdr:cNvSpPr/>
      </xdr:nvSpPr>
      <xdr:spPr>
        <a:xfrm>
          <a:off x="7810500" y="10842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86360</xdr:rowOff>
    </xdr:from>
    <xdr:to>
      <xdr:col>45</xdr:col>
      <xdr:colOff>177800</xdr:colOff>
      <xdr:row>63</xdr:row>
      <xdr:rowOff>92075</xdr:rowOff>
    </xdr:to>
    <xdr:cxnSp macro="">
      <xdr:nvCxnSpPr>
        <xdr:cNvPr id="152" name="直線コネクタ 151">
          <a:extLst>
            <a:ext uri="{FF2B5EF4-FFF2-40B4-BE49-F238E27FC236}">
              <a16:creationId xmlns:a16="http://schemas.microsoft.com/office/drawing/2014/main" id="{379E3EA4-1ED5-4A14-86B7-7D65C10E98A7}"/>
            </a:ext>
          </a:extLst>
        </xdr:cNvPr>
        <xdr:cNvCxnSpPr/>
      </xdr:nvCxnSpPr>
      <xdr:spPr>
        <a:xfrm flipV="1">
          <a:off x="7861300" y="1088771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45085</xdr:rowOff>
    </xdr:from>
    <xdr:to>
      <xdr:col>36</xdr:col>
      <xdr:colOff>165100</xdr:colOff>
      <xdr:row>63</xdr:row>
      <xdr:rowOff>146685</xdr:rowOff>
    </xdr:to>
    <xdr:sp macro="" textlink="">
      <xdr:nvSpPr>
        <xdr:cNvPr id="153" name="楕円 152">
          <a:extLst>
            <a:ext uri="{FF2B5EF4-FFF2-40B4-BE49-F238E27FC236}">
              <a16:creationId xmlns:a16="http://schemas.microsoft.com/office/drawing/2014/main" id="{DDC28242-3090-4B23-917F-E1440D8EF648}"/>
            </a:ext>
          </a:extLst>
        </xdr:cNvPr>
        <xdr:cNvSpPr/>
      </xdr:nvSpPr>
      <xdr:spPr>
        <a:xfrm>
          <a:off x="6921500" y="10846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92075</xdr:rowOff>
    </xdr:from>
    <xdr:to>
      <xdr:col>41</xdr:col>
      <xdr:colOff>50800</xdr:colOff>
      <xdr:row>63</xdr:row>
      <xdr:rowOff>95885</xdr:rowOff>
    </xdr:to>
    <xdr:cxnSp macro="">
      <xdr:nvCxnSpPr>
        <xdr:cNvPr id="154" name="直線コネクタ 153">
          <a:extLst>
            <a:ext uri="{FF2B5EF4-FFF2-40B4-BE49-F238E27FC236}">
              <a16:creationId xmlns:a16="http://schemas.microsoft.com/office/drawing/2014/main" id="{5CFDD402-ECA7-4947-BE61-15EE927D2270}"/>
            </a:ext>
          </a:extLst>
        </xdr:cNvPr>
        <xdr:cNvCxnSpPr/>
      </xdr:nvCxnSpPr>
      <xdr:spPr>
        <a:xfrm flipV="1">
          <a:off x="6972300" y="1089342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60</xdr:row>
      <xdr:rowOff>37465</xdr:rowOff>
    </xdr:from>
    <xdr:ext cx="469900" cy="259080"/>
    <xdr:sp macro="" textlink="">
      <xdr:nvSpPr>
        <xdr:cNvPr id="155" name="n_1aveValue【体育館・プール】&#10;一人当たり面積">
          <a:extLst>
            <a:ext uri="{FF2B5EF4-FFF2-40B4-BE49-F238E27FC236}">
              <a16:creationId xmlns:a16="http://schemas.microsoft.com/office/drawing/2014/main" id="{91952597-8F2C-4F84-9F5B-D0F9A85DD023}"/>
            </a:ext>
          </a:extLst>
        </xdr:cNvPr>
        <xdr:cNvSpPr txBox="1"/>
      </xdr:nvSpPr>
      <xdr:spPr>
        <a:xfrm>
          <a:off x="9391650" y="103244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1.179</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60</xdr:row>
      <xdr:rowOff>99060</xdr:rowOff>
    </xdr:from>
    <xdr:ext cx="468630" cy="257810"/>
    <xdr:sp macro="" textlink="">
      <xdr:nvSpPr>
        <xdr:cNvPr id="156" name="n_2aveValue【体育館・プール】&#10;一人当たり面積">
          <a:extLst>
            <a:ext uri="{FF2B5EF4-FFF2-40B4-BE49-F238E27FC236}">
              <a16:creationId xmlns:a16="http://schemas.microsoft.com/office/drawing/2014/main" id="{AB1F0E6C-5740-44A4-8AC6-CC55BD1CBC04}"/>
            </a:ext>
          </a:extLst>
        </xdr:cNvPr>
        <xdr:cNvSpPr txBox="1"/>
      </xdr:nvSpPr>
      <xdr:spPr>
        <a:xfrm>
          <a:off x="8515350" y="1038606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1.016</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60</xdr:row>
      <xdr:rowOff>127000</xdr:rowOff>
    </xdr:from>
    <xdr:ext cx="468630" cy="259080"/>
    <xdr:sp macro="" textlink="">
      <xdr:nvSpPr>
        <xdr:cNvPr id="157" name="n_3aveValue【体育館・プール】&#10;一人当たり面積">
          <a:extLst>
            <a:ext uri="{FF2B5EF4-FFF2-40B4-BE49-F238E27FC236}">
              <a16:creationId xmlns:a16="http://schemas.microsoft.com/office/drawing/2014/main" id="{29133FE7-950C-448C-88BE-7286DBF53008}"/>
            </a:ext>
          </a:extLst>
        </xdr:cNvPr>
        <xdr:cNvSpPr txBox="1"/>
      </xdr:nvSpPr>
      <xdr:spPr>
        <a:xfrm>
          <a:off x="7626350" y="104140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0.943</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60</xdr:row>
      <xdr:rowOff>104775</xdr:rowOff>
    </xdr:from>
    <xdr:ext cx="468630" cy="259080"/>
    <xdr:sp macro="" textlink="">
      <xdr:nvSpPr>
        <xdr:cNvPr id="158" name="n_4aveValue【体育館・プール】&#10;一人当たり面積">
          <a:extLst>
            <a:ext uri="{FF2B5EF4-FFF2-40B4-BE49-F238E27FC236}">
              <a16:creationId xmlns:a16="http://schemas.microsoft.com/office/drawing/2014/main" id="{56316695-5B0F-423F-8620-3D6BEF1B3058}"/>
            </a:ext>
          </a:extLst>
        </xdr:cNvPr>
        <xdr:cNvSpPr txBox="1"/>
      </xdr:nvSpPr>
      <xdr:spPr>
        <a:xfrm>
          <a:off x="6737350" y="1039177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1.002</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63</xdr:row>
      <xdr:rowOff>123190</xdr:rowOff>
    </xdr:from>
    <xdr:ext cx="469900" cy="257810"/>
    <xdr:sp macro="" textlink="">
      <xdr:nvSpPr>
        <xdr:cNvPr id="159" name="n_1mainValue【体育館・プール】&#10;一人当たり面積">
          <a:extLst>
            <a:ext uri="{FF2B5EF4-FFF2-40B4-BE49-F238E27FC236}">
              <a16:creationId xmlns:a16="http://schemas.microsoft.com/office/drawing/2014/main" id="{3A7C95D3-8CF8-4DFF-9497-BA90503B8F4F}"/>
            </a:ext>
          </a:extLst>
        </xdr:cNvPr>
        <xdr:cNvSpPr txBox="1"/>
      </xdr:nvSpPr>
      <xdr:spPr>
        <a:xfrm>
          <a:off x="9391650" y="1092454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0.436</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63</xdr:row>
      <xdr:rowOff>128270</xdr:rowOff>
    </xdr:from>
    <xdr:ext cx="468630" cy="259080"/>
    <xdr:sp macro="" textlink="">
      <xdr:nvSpPr>
        <xdr:cNvPr id="160" name="n_2mainValue【体育館・プール】&#10;一人当たり面積">
          <a:extLst>
            <a:ext uri="{FF2B5EF4-FFF2-40B4-BE49-F238E27FC236}">
              <a16:creationId xmlns:a16="http://schemas.microsoft.com/office/drawing/2014/main" id="{619E558C-FC82-4053-9627-05BDAA35411A}"/>
            </a:ext>
          </a:extLst>
        </xdr:cNvPr>
        <xdr:cNvSpPr txBox="1"/>
      </xdr:nvSpPr>
      <xdr:spPr>
        <a:xfrm>
          <a:off x="8515350" y="109296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0.423</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63</xdr:row>
      <xdr:rowOff>133985</xdr:rowOff>
    </xdr:from>
    <xdr:ext cx="468630" cy="257810"/>
    <xdr:sp macro="" textlink="">
      <xdr:nvSpPr>
        <xdr:cNvPr id="161" name="n_3mainValue【体育館・プール】&#10;一人当たり面積">
          <a:extLst>
            <a:ext uri="{FF2B5EF4-FFF2-40B4-BE49-F238E27FC236}">
              <a16:creationId xmlns:a16="http://schemas.microsoft.com/office/drawing/2014/main" id="{02143CBD-F431-4A93-B56F-C08CFBA997D3}"/>
            </a:ext>
          </a:extLst>
        </xdr:cNvPr>
        <xdr:cNvSpPr txBox="1"/>
      </xdr:nvSpPr>
      <xdr:spPr>
        <a:xfrm>
          <a:off x="7626350" y="109353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0.408</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63</xdr:row>
      <xdr:rowOff>137795</xdr:rowOff>
    </xdr:from>
    <xdr:ext cx="468630" cy="259080"/>
    <xdr:sp macro="" textlink="">
      <xdr:nvSpPr>
        <xdr:cNvPr id="162" name="n_4mainValue【体育館・プール】&#10;一人当たり面積">
          <a:extLst>
            <a:ext uri="{FF2B5EF4-FFF2-40B4-BE49-F238E27FC236}">
              <a16:creationId xmlns:a16="http://schemas.microsoft.com/office/drawing/2014/main" id="{C3CE3BA7-9434-42D4-898C-0FCC25A4837E}"/>
            </a:ext>
          </a:extLst>
        </xdr:cNvPr>
        <xdr:cNvSpPr txBox="1"/>
      </xdr:nvSpPr>
      <xdr:spPr>
        <a:xfrm>
          <a:off x="6737350" y="109391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0.398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3" name="正方形/長方形 162">
          <a:extLst>
            <a:ext uri="{FF2B5EF4-FFF2-40B4-BE49-F238E27FC236}">
              <a16:creationId xmlns:a16="http://schemas.microsoft.com/office/drawing/2014/main" id="{0A558684-C259-4E5D-A9F4-3663CB16E95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4" name="正方形/長方形 163">
          <a:extLst>
            <a:ext uri="{FF2B5EF4-FFF2-40B4-BE49-F238E27FC236}">
              <a16:creationId xmlns:a16="http://schemas.microsoft.com/office/drawing/2014/main" id="{40562246-CE8A-4EF2-9D33-428E6F5697F9}"/>
            </a:ext>
          </a:extLst>
        </xdr:cNvPr>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5" name="正方形/長方形 164">
          <a:extLst>
            <a:ext uri="{FF2B5EF4-FFF2-40B4-BE49-F238E27FC236}">
              <a16:creationId xmlns:a16="http://schemas.microsoft.com/office/drawing/2014/main" id="{2069C513-36F5-429B-9CEE-A9BEFCD0E40D}"/>
            </a:ext>
          </a:extLst>
        </xdr:cNvPr>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6" name="正方形/長方形 165">
          <a:extLst>
            <a:ext uri="{FF2B5EF4-FFF2-40B4-BE49-F238E27FC236}">
              <a16:creationId xmlns:a16="http://schemas.microsoft.com/office/drawing/2014/main" id="{3EEF8F39-D9A6-413C-BAE8-350AE0F635BF}"/>
            </a:ext>
          </a:extLst>
        </xdr:cNvPr>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7" name="正方形/長方形 166">
          <a:extLst>
            <a:ext uri="{FF2B5EF4-FFF2-40B4-BE49-F238E27FC236}">
              <a16:creationId xmlns:a16="http://schemas.microsoft.com/office/drawing/2014/main" id="{9132996F-6C2D-4EBD-A281-0988EB2B8211}"/>
            </a:ext>
          </a:extLst>
        </xdr:cNvPr>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8" name="正方形/長方形 167">
          <a:extLst>
            <a:ext uri="{FF2B5EF4-FFF2-40B4-BE49-F238E27FC236}">
              <a16:creationId xmlns:a16="http://schemas.microsoft.com/office/drawing/2014/main" id="{B41E879E-A7B4-4292-ACF9-843909087159}"/>
            </a:ext>
          </a:extLst>
        </xdr:cNvPr>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9" name="正方形/長方形 168">
          <a:extLst>
            <a:ext uri="{FF2B5EF4-FFF2-40B4-BE49-F238E27FC236}">
              <a16:creationId xmlns:a16="http://schemas.microsoft.com/office/drawing/2014/main" id="{87910545-F201-41E9-93F8-8AEA7CF12E24}"/>
            </a:ext>
          </a:extLst>
        </xdr:cNvPr>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0" name="正方形/長方形 169">
          <a:extLst>
            <a:ext uri="{FF2B5EF4-FFF2-40B4-BE49-F238E27FC236}">
              <a16:creationId xmlns:a16="http://schemas.microsoft.com/office/drawing/2014/main" id="{DF0A9474-247F-44A4-A7F6-1C6E06CBCC58}"/>
            </a:ext>
          </a:extLst>
        </xdr:cNvPr>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7180" cy="224155"/>
    <xdr:sp macro="" textlink="">
      <xdr:nvSpPr>
        <xdr:cNvPr id="171" name="テキスト ボックス 170">
          <a:extLst>
            <a:ext uri="{FF2B5EF4-FFF2-40B4-BE49-F238E27FC236}">
              <a16:creationId xmlns:a16="http://schemas.microsoft.com/office/drawing/2014/main" id="{582897A4-8D8A-4AFC-9DD4-D3D56725B319}"/>
            </a:ext>
          </a:extLst>
        </xdr:cNvPr>
        <xdr:cNvSpPr txBox="1"/>
      </xdr:nvSpPr>
      <xdr:spPr>
        <a:xfrm>
          <a:off x="723900" y="12763500"/>
          <a:ext cx="29718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2" name="直線コネクタ 171">
          <a:extLst>
            <a:ext uri="{FF2B5EF4-FFF2-40B4-BE49-F238E27FC236}">
              <a16:creationId xmlns:a16="http://schemas.microsoft.com/office/drawing/2014/main" id="{5E1704B5-470F-4794-887D-06A78C0D389C}"/>
            </a:ext>
          </a:extLst>
        </xdr:cNvPr>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88</xdr:row>
      <xdr:rowOff>10160</xdr:rowOff>
    </xdr:from>
    <xdr:ext cx="466090" cy="259080"/>
    <xdr:sp macro="" textlink="">
      <xdr:nvSpPr>
        <xdr:cNvPr id="173" name="テキスト ボックス 172">
          <a:extLst>
            <a:ext uri="{FF2B5EF4-FFF2-40B4-BE49-F238E27FC236}">
              <a16:creationId xmlns:a16="http://schemas.microsoft.com/office/drawing/2014/main" id="{E4021787-D5E2-4D65-A0B5-AC69A388546C}"/>
            </a:ext>
          </a:extLst>
        </xdr:cNvPr>
        <xdr:cNvSpPr txBox="1"/>
      </xdr:nvSpPr>
      <xdr:spPr>
        <a:xfrm>
          <a:off x="294640" y="1509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4" name="直線コネクタ 173">
          <a:extLst>
            <a:ext uri="{FF2B5EF4-FFF2-40B4-BE49-F238E27FC236}">
              <a16:creationId xmlns:a16="http://schemas.microsoft.com/office/drawing/2014/main" id="{03F19A64-CA04-46BC-A613-A98F48F1EDB3}"/>
            </a:ext>
          </a:extLst>
        </xdr:cNvPr>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85</xdr:row>
      <xdr:rowOff>143510</xdr:rowOff>
    </xdr:from>
    <xdr:ext cx="466090" cy="257810"/>
    <xdr:sp macro="" textlink="">
      <xdr:nvSpPr>
        <xdr:cNvPr id="175" name="テキスト ボックス 174">
          <a:extLst>
            <a:ext uri="{FF2B5EF4-FFF2-40B4-BE49-F238E27FC236}">
              <a16:creationId xmlns:a16="http://schemas.microsoft.com/office/drawing/2014/main" id="{3A40F22B-C332-4977-9001-41AB5C4E11D0}"/>
            </a:ext>
          </a:extLst>
        </xdr:cNvPr>
        <xdr:cNvSpPr txBox="1"/>
      </xdr:nvSpPr>
      <xdr:spPr>
        <a:xfrm>
          <a:off x="294640" y="1471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6" name="直線コネクタ 175">
          <a:extLst>
            <a:ext uri="{FF2B5EF4-FFF2-40B4-BE49-F238E27FC236}">
              <a16:creationId xmlns:a16="http://schemas.microsoft.com/office/drawing/2014/main" id="{C3DAEBD8-1EEA-4A95-B1D3-44B45FF3F58B}"/>
            </a:ext>
          </a:extLst>
        </xdr:cNvPr>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83</xdr:row>
      <xdr:rowOff>105410</xdr:rowOff>
    </xdr:from>
    <xdr:ext cx="403225" cy="259080"/>
    <xdr:sp macro="" textlink="">
      <xdr:nvSpPr>
        <xdr:cNvPr id="177" name="テキスト ボックス 176">
          <a:extLst>
            <a:ext uri="{FF2B5EF4-FFF2-40B4-BE49-F238E27FC236}">
              <a16:creationId xmlns:a16="http://schemas.microsoft.com/office/drawing/2014/main" id="{167ABE48-9204-40E2-AF9B-F352A9D163EA}"/>
            </a:ext>
          </a:extLst>
        </xdr:cNvPr>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8" name="直線コネクタ 177">
          <a:extLst>
            <a:ext uri="{FF2B5EF4-FFF2-40B4-BE49-F238E27FC236}">
              <a16:creationId xmlns:a16="http://schemas.microsoft.com/office/drawing/2014/main" id="{986D3B56-28CC-4AF4-913D-82B5936300C8}"/>
            </a:ext>
          </a:extLst>
        </xdr:cNvPr>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81</xdr:row>
      <xdr:rowOff>67310</xdr:rowOff>
    </xdr:from>
    <xdr:ext cx="403225" cy="259080"/>
    <xdr:sp macro="" textlink="">
      <xdr:nvSpPr>
        <xdr:cNvPr id="179" name="テキスト ボックス 178">
          <a:extLst>
            <a:ext uri="{FF2B5EF4-FFF2-40B4-BE49-F238E27FC236}">
              <a16:creationId xmlns:a16="http://schemas.microsoft.com/office/drawing/2014/main" id="{2D0F5FA0-0A40-4915-AFCB-9DA680F82A6A}"/>
            </a:ext>
          </a:extLst>
        </xdr:cNvPr>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0" name="直線コネクタ 179">
          <a:extLst>
            <a:ext uri="{FF2B5EF4-FFF2-40B4-BE49-F238E27FC236}">
              <a16:creationId xmlns:a16="http://schemas.microsoft.com/office/drawing/2014/main" id="{1963BADC-5F2B-47CE-839C-CA3E2C7D9A86}"/>
            </a:ext>
          </a:extLst>
        </xdr:cNvPr>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79</xdr:row>
      <xdr:rowOff>29210</xdr:rowOff>
    </xdr:from>
    <xdr:ext cx="403225" cy="257810"/>
    <xdr:sp macro="" textlink="">
      <xdr:nvSpPr>
        <xdr:cNvPr id="181" name="テキスト ボックス 180">
          <a:extLst>
            <a:ext uri="{FF2B5EF4-FFF2-40B4-BE49-F238E27FC236}">
              <a16:creationId xmlns:a16="http://schemas.microsoft.com/office/drawing/2014/main" id="{F3C73EC6-2B2C-4F38-9725-F858ECB3D762}"/>
            </a:ext>
          </a:extLst>
        </xdr:cNvPr>
        <xdr:cNvSpPr txBox="1"/>
      </xdr:nvSpPr>
      <xdr:spPr>
        <a:xfrm>
          <a:off x="358775" y="13573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2" name="直線コネクタ 181">
          <a:extLst>
            <a:ext uri="{FF2B5EF4-FFF2-40B4-BE49-F238E27FC236}">
              <a16:creationId xmlns:a16="http://schemas.microsoft.com/office/drawing/2014/main" id="{092736F9-2316-482B-A2E6-A91A2DEEA730}"/>
            </a:ext>
          </a:extLst>
        </xdr:cNvPr>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76</xdr:row>
      <xdr:rowOff>162560</xdr:rowOff>
    </xdr:from>
    <xdr:ext cx="403225" cy="259080"/>
    <xdr:sp macro="" textlink="">
      <xdr:nvSpPr>
        <xdr:cNvPr id="183" name="テキスト ボックス 182">
          <a:extLst>
            <a:ext uri="{FF2B5EF4-FFF2-40B4-BE49-F238E27FC236}">
              <a16:creationId xmlns:a16="http://schemas.microsoft.com/office/drawing/2014/main" id="{FAD164BB-8A8B-4D40-AC2E-875F2B4C0690}"/>
            </a:ext>
          </a:extLst>
        </xdr:cNvPr>
        <xdr:cNvSpPr txBox="1"/>
      </xdr:nvSpPr>
      <xdr:spPr>
        <a:xfrm>
          <a:off x="358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4" name="直線コネクタ 183">
          <a:extLst>
            <a:ext uri="{FF2B5EF4-FFF2-40B4-BE49-F238E27FC236}">
              <a16:creationId xmlns:a16="http://schemas.microsoft.com/office/drawing/2014/main" id="{0022A2B7-6B22-47F8-80B3-F690DB3107B0}"/>
            </a:ext>
          </a:extLst>
        </xdr:cNvPr>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74</xdr:row>
      <xdr:rowOff>124460</xdr:rowOff>
    </xdr:from>
    <xdr:ext cx="337820" cy="259080"/>
    <xdr:sp macro="" textlink="">
      <xdr:nvSpPr>
        <xdr:cNvPr id="185" name="テキスト ボックス 184">
          <a:extLst>
            <a:ext uri="{FF2B5EF4-FFF2-40B4-BE49-F238E27FC236}">
              <a16:creationId xmlns:a16="http://schemas.microsoft.com/office/drawing/2014/main" id="{83A9385F-E702-47E1-9FB5-36D4B02D231E}"/>
            </a:ext>
          </a:extLst>
        </xdr:cNvPr>
        <xdr:cNvSpPr txBox="1"/>
      </xdr:nvSpPr>
      <xdr:spPr>
        <a:xfrm>
          <a:off x="422910" y="1281176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6" name="【福祉施設】&#10;有形固定資産減価償却率グラフ枠">
          <a:extLst>
            <a:ext uri="{FF2B5EF4-FFF2-40B4-BE49-F238E27FC236}">
              <a16:creationId xmlns:a16="http://schemas.microsoft.com/office/drawing/2014/main" id="{B33DBB1F-DA26-438C-85F5-CC813DC5ECBB}"/>
            </a:ext>
          </a:extLst>
        </xdr:cNvPr>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32385</xdr:rowOff>
    </xdr:from>
    <xdr:to>
      <xdr:col>24</xdr:col>
      <xdr:colOff>62865</xdr:colOff>
      <xdr:row>86</xdr:row>
      <xdr:rowOff>114300</xdr:rowOff>
    </xdr:to>
    <xdr:cxnSp macro="">
      <xdr:nvCxnSpPr>
        <xdr:cNvPr id="187" name="直線コネクタ 186">
          <a:extLst>
            <a:ext uri="{FF2B5EF4-FFF2-40B4-BE49-F238E27FC236}">
              <a16:creationId xmlns:a16="http://schemas.microsoft.com/office/drawing/2014/main" id="{A72C1D38-0BC9-4171-BAA0-037D50194E3D}"/>
            </a:ext>
          </a:extLst>
        </xdr:cNvPr>
        <xdr:cNvCxnSpPr/>
      </xdr:nvCxnSpPr>
      <xdr:spPr>
        <a:xfrm flipV="1">
          <a:off x="4634865" y="13405485"/>
          <a:ext cx="0" cy="1453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118110</xdr:rowOff>
    </xdr:from>
    <xdr:ext cx="469900" cy="259080"/>
    <xdr:sp macro="" textlink="">
      <xdr:nvSpPr>
        <xdr:cNvPr id="188" name="【福祉施設】&#10;有形固定資産減価償却率最小値テキスト">
          <a:extLst>
            <a:ext uri="{FF2B5EF4-FFF2-40B4-BE49-F238E27FC236}">
              <a16:creationId xmlns:a16="http://schemas.microsoft.com/office/drawing/2014/main" id="{3D4230F6-37BE-465A-A4BD-4B3653E3FF40}"/>
            </a:ext>
          </a:extLst>
        </xdr:cNvPr>
        <xdr:cNvSpPr txBox="1"/>
      </xdr:nvSpPr>
      <xdr:spPr>
        <a:xfrm>
          <a:off x="4673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9" name="直線コネクタ 188">
          <a:extLst>
            <a:ext uri="{FF2B5EF4-FFF2-40B4-BE49-F238E27FC236}">
              <a16:creationId xmlns:a16="http://schemas.microsoft.com/office/drawing/2014/main" id="{F119DD80-3B38-46C1-967B-64723608F846}"/>
            </a:ext>
          </a:extLst>
        </xdr:cNvPr>
        <xdr:cNvCxnSpPr/>
      </xdr:nvCxnSpPr>
      <xdr:spPr>
        <a:xfrm>
          <a:off x="4546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150495</xdr:rowOff>
    </xdr:from>
    <xdr:ext cx="405130" cy="259080"/>
    <xdr:sp macro="" textlink="">
      <xdr:nvSpPr>
        <xdr:cNvPr id="190" name="【福祉施設】&#10;有形固定資産減価償却率最大値テキスト">
          <a:extLst>
            <a:ext uri="{FF2B5EF4-FFF2-40B4-BE49-F238E27FC236}">
              <a16:creationId xmlns:a16="http://schemas.microsoft.com/office/drawing/2014/main" id="{16785F9B-93DB-4E76-BDCC-1D9787D87913}"/>
            </a:ext>
          </a:extLst>
        </xdr:cNvPr>
        <xdr:cNvSpPr txBox="1"/>
      </xdr:nvSpPr>
      <xdr:spPr>
        <a:xfrm>
          <a:off x="4673600" y="131806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23.7</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32385</xdr:rowOff>
    </xdr:from>
    <xdr:to>
      <xdr:col>24</xdr:col>
      <xdr:colOff>152400</xdr:colOff>
      <xdr:row>78</xdr:row>
      <xdr:rowOff>32385</xdr:rowOff>
    </xdr:to>
    <xdr:cxnSp macro="">
      <xdr:nvCxnSpPr>
        <xdr:cNvPr id="191" name="直線コネクタ 190">
          <a:extLst>
            <a:ext uri="{FF2B5EF4-FFF2-40B4-BE49-F238E27FC236}">
              <a16:creationId xmlns:a16="http://schemas.microsoft.com/office/drawing/2014/main" id="{73F4D08B-1FA6-4606-965B-752593AA38CC}"/>
            </a:ext>
          </a:extLst>
        </xdr:cNvPr>
        <xdr:cNvCxnSpPr/>
      </xdr:nvCxnSpPr>
      <xdr:spPr>
        <a:xfrm>
          <a:off x="4546600" y="13405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41910</xdr:rowOff>
    </xdr:from>
    <xdr:ext cx="405130" cy="257810"/>
    <xdr:sp macro="" textlink="">
      <xdr:nvSpPr>
        <xdr:cNvPr id="192" name="【福祉施設】&#10;有形固定資産減価償却率平均値テキスト">
          <a:extLst>
            <a:ext uri="{FF2B5EF4-FFF2-40B4-BE49-F238E27FC236}">
              <a16:creationId xmlns:a16="http://schemas.microsoft.com/office/drawing/2014/main" id="{4BD1BB5E-7421-47A7-AF81-BA60DE76156C}"/>
            </a:ext>
          </a:extLst>
        </xdr:cNvPr>
        <xdr:cNvSpPr txBox="1"/>
      </xdr:nvSpPr>
      <xdr:spPr>
        <a:xfrm>
          <a:off x="4673600" y="13929360"/>
          <a:ext cx="4051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81</xdr:row>
      <xdr:rowOff>63500</xdr:rowOff>
    </xdr:from>
    <xdr:to>
      <xdr:col>24</xdr:col>
      <xdr:colOff>114300</xdr:colOff>
      <xdr:row>81</xdr:row>
      <xdr:rowOff>165100</xdr:rowOff>
    </xdr:to>
    <xdr:sp macro="" textlink="">
      <xdr:nvSpPr>
        <xdr:cNvPr id="193" name="フローチャート: 判断 192">
          <a:extLst>
            <a:ext uri="{FF2B5EF4-FFF2-40B4-BE49-F238E27FC236}">
              <a16:creationId xmlns:a16="http://schemas.microsoft.com/office/drawing/2014/main" id="{DD6ED9CD-2699-4F34-9DF5-3133371A6F5F}"/>
            </a:ext>
          </a:extLst>
        </xdr:cNvPr>
        <xdr:cNvSpPr/>
      </xdr:nvSpPr>
      <xdr:spPr>
        <a:xfrm>
          <a:off x="4584700" y="1395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2540</xdr:rowOff>
    </xdr:from>
    <xdr:to>
      <xdr:col>20</xdr:col>
      <xdr:colOff>38100</xdr:colOff>
      <xdr:row>81</xdr:row>
      <xdr:rowOff>104140</xdr:rowOff>
    </xdr:to>
    <xdr:sp macro="" textlink="">
      <xdr:nvSpPr>
        <xdr:cNvPr id="194" name="フローチャート: 判断 193">
          <a:extLst>
            <a:ext uri="{FF2B5EF4-FFF2-40B4-BE49-F238E27FC236}">
              <a16:creationId xmlns:a16="http://schemas.microsoft.com/office/drawing/2014/main" id="{82A80EDF-DB4C-43BB-9F56-AE7BF64D59F3}"/>
            </a:ext>
          </a:extLst>
        </xdr:cNvPr>
        <xdr:cNvSpPr/>
      </xdr:nvSpPr>
      <xdr:spPr>
        <a:xfrm>
          <a:off x="3746500" y="1388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160655</xdr:rowOff>
    </xdr:from>
    <xdr:to>
      <xdr:col>15</xdr:col>
      <xdr:colOff>101600</xdr:colOff>
      <xdr:row>81</xdr:row>
      <xdr:rowOff>90805</xdr:rowOff>
    </xdr:to>
    <xdr:sp macro="" textlink="">
      <xdr:nvSpPr>
        <xdr:cNvPr id="195" name="フローチャート: 判断 194">
          <a:extLst>
            <a:ext uri="{FF2B5EF4-FFF2-40B4-BE49-F238E27FC236}">
              <a16:creationId xmlns:a16="http://schemas.microsoft.com/office/drawing/2014/main" id="{3EC7EB26-ACA5-41FA-B12A-7AA32F3D38B3}"/>
            </a:ext>
          </a:extLst>
        </xdr:cNvPr>
        <xdr:cNvSpPr/>
      </xdr:nvSpPr>
      <xdr:spPr>
        <a:xfrm>
          <a:off x="2857500" y="1387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120650</xdr:rowOff>
    </xdr:from>
    <xdr:to>
      <xdr:col>10</xdr:col>
      <xdr:colOff>165100</xdr:colOff>
      <xdr:row>81</xdr:row>
      <xdr:rowOff>50800</xdr:rowOff>
    </xdr:to>
    <xdr:sp macro="" textlink="">
      <xdr:nvSpPr>
        <xdr:cNvPr id="196" name="フローチャート: 判断 195">
          <a:extLst>
            <a:ext uri="{FF2B5EF4-FFF2-40B4-BE49-F238E27FC236}">
              <a16:creationId xmlns:a16="http://schemas.microsoft.com/office/drawing/2014/main" id="{A7287F41-8158-437E-8982-37A66358F9B3}"/>
            </a:ext>
          </a:extLst>
        </xdr:cNvPr>
        <xdr:cNvSpPr/>
      </xdr:nvSpPr>
      <xdr:spPr>
        <a:xfrm>
          <a:off x="1968500" y="1383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164465</xdr:rowOff>
    </xdr:from>
    <xdr:to>
      <xdr:col>6</xdr:col>
      <xdr:colOff>38100</xdr:colOff>
      <xdr:row>81</xdr:row>
      <xdr:rowOff>94615</xdr:rowOff>
    </xdr:to>
    <xdr:sp macro="" textlink="">
      <xdr:nvSpPr>
        <xdr:cNvPr id="197" name="フローチャート: 判断 196">
          <a:extLst>
            <a:ext uri="{FF2B5EF4-FFF2-40B4-BE49-F238E27FC236}">
              <a16:creationId xmlns:a16="http://schemas.microsoft.com/office/drawing/2014/main" id="{22836F9C-F44D-44B4-8F46-E3886385CA8E}"/>
            </a:ext>
          </a:extLst>
        </xdr:cNvPr>
        <xdr:cNvSpPr/>
      </xdr:nvSpPr>
      <xdr:spPr>
        <a:xfrm>
          <a:off x="1079500" y="1388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149860</xdr:rowOff>
    </xdr:from>
    <xdr:ext cx="762000" cy="259080"/>
    <xdr:sp macro="" textlink="">
      <xdr:nvSpPr>
        <xdr:cNvPr id="198" name="テキスト ボックス 197">
          <a:extLst>
            <a:ext uri="{FF2B5EF4-FFF2-40B4-BE49-F238E27FC236}">
              <a16:creationId xmlns:a16="http://schemas.microsoft.com/office/drawing/2014/main" id="{5CB7245F-E8A8-4084-A9D8-17B992311BD8}"/>
            </a:ext>
          </a:extLst>
        </xdr:cNvPr>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88</xdr:row>
      <xdr:rowOff>149860</xdr:rowOff>
    </xdr:from>
    <xdr:ext cx="762000" cy="259080"/>
    <xdr:sp macro="" textlink="">
      <xdr:nvSpPr>
        <xdr:cNvPr id="199" name="テキスト ボックス 198">
          <a:extLst>
            <a:ext uri="{FF2B5EF4-FFF2-40B4-BE49-F238E27FC236}">
              <a16:creationId xmlns:a16="http://schemas.microsoft.com/office/drawing/2014/main" id="{BE5376DB-EF45-402B-B415-0145273F2E7C}"/>
            </a:ext>
          </a:extLst>
        </xdr:cNvPr>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88</xdr:row>
      <xdr:rowOff>149860</xdr:rowOff>
    </xdr:from>
    <xdr:ext cx="762000" cy="259080"/>
    <xdr:sp macro="" textlink="">
      <xdr:nvSpPr>
        <xdr:cNvPr id="200" name="テキスト ボックス 199">
          <a:extLst>
            <a:ext uri="{FF2B5EF4-FFF2-40B4-BE49-F238E27FC236}">
              <a16:creationId xmlns:a16="http://schemas.microsoft.com/office/drawing/2014/main" id="{CBB8BCB3-6693-46EC-B515-3C970ED8135F}"/>
            </a:ext>
          </a:extLst>
        </xdr:cNvPr>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88</xdr:row>
      <xdr:rowOff>149860</xdr:rowOff>
    </xdr:from>
    <xdr:ext cx="762000" cy="259080"/>
    <xdr:sp macro="" textlink="">
      <xdr:nvSpPr>
        <xdr:cNvPr id="201" name="テキスト ボックス 200">
          <a:extLst>
            <a:ext uri="{FF2B5EF4-FFF2-40B4-BE49-F238E27FC236}">
              <a16:creationId xmlns:a16="http://schemas.microsoft.com/office/drawing/2014/main" id="{50569B95-23E8-4F42-B178-82FBED3CB119}"/>
            </a:ext>
          </a:extLst>
        </xdr:cNvPr>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88</xdr:row>
      <xdr:rowOff>149860</xdr:rowOff>
    </xdr:from>
    <xdr:ext cx="762000" cy="259080"/>
    <xdr:sp macro="" textlink="">
      <xdr:nvSpPr>
        <xdr:cNvPr id="202" name="テキスト ボックス 201">
          <a:extLst>
            <a:ext uri="{FF2B5EF4-FFF2-40B4-BE49-F238E27FC236}">
              <a16:creationId xmlns:a16="http://schemas.microsoft.com/office/drawing/2014/main" id="{B36624F0-9927-4245-8307-5315B556F433}"/>
            </a:ext>
          </a:extLst>
        </xdr:cNvPr>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80</xdr:row>
      <xdr:rowOff>109220</xdr:rowOff>
    </xdr:from>
    <xdr:to>
      <xdr:col>24</xdr:col>
      <xdr:colOff>114300</xdr:colOff>
      <xdr:row>81</xdr:row>
      <xdr:rowOff>39370</xdr:rowOff>
    </xdr:to>
    <xdr:sp macro="" textlink="">
      <xdr:nvSpPr>
        <xdr:cNvPr id="203" name="楕円 202">
          <a:extLst>
            <a:ext uri="{FF2B5EF4-FFF2-40B4-BE49-F238E27FC236}">
              <a16:creationId xmlns:a16="http://schemas.microsoft.com/office/drawing/2014/main" id="{3F733BA1-C0FE-4C10-968A-58BBDF545E6E}"/>
            </a:ext>
          </a:extLst>
        </xdr:cNvPr>
        <xdr:cNvSpPr/>
      </xdr:nvSpPr>
      <xdr:spPr>
        <a:xfrm>
          <a:off x="4584700" y="1382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132080</xdr:rowOff>
    </xdr:from>
    <xdr:ext cx="405130" cy="257810"/>
    <xdr:sp macro="" textlink="">
      <xdr:nvSpPr>
        <xdr:cNvPr id="204" name="【福祉施設】&#10;有形固定資産減価償却率該当値テキスト">
          <a:extLst>
            <a:ext uri="{FF2B5EF4-FFF2-40B4-BE49-F238E27FC236}">
              <a16:creationId xmlns:a16="http://schemas.microsoft.com/office/drawing/2014/main" id="{0DDD9AAC-F4B6-4DFD-8E3D-1E9A983CDAFD}"/>
            </a:ext>
          </a:extLst>
        </xdr:cNvPr>
        <xdr:cNvSpPr txBox="1"/>
      </xdr:nvSpPr>
      <xdr:spPr>
        <a:xfrm>
          <a:off x="4673600" y="1367663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80</xdr:row>
      <xdr:rowOff>63500</xdr:rowOff>
    </xdr:from>
    <xdr:to>
      <xdr:col>20</xdr:col>
      <xdr:colOff>38100</xdr:colOff>
      <xdr:row>80</xdr:row>
      <xdr:rowOff>165100</xdr:rowOff>
    </xdr:to>
    <xdr:sp macro="" textlink="">
      <xdr:nvSpPr>
        <xdr:cNvPr id="205" name="楕円 204">
          <a:extLst>
            <a:ext uri="{FF2B5EF4-FFF2-40B4-BE49-F238E27FC236}">
              <a16:creationId xmlns:a16="http://schemas.microsoft.com/office/drawing/2014/main" id="{51289878-9D46-4CD4-BFE3-F4B98960F15C}"/>
            </a:ext>
          </a:extLst>
        </xdr:cNvPr>
        <xdr:cNvSpPr/>
      </xdr:nvSpPr>
      <xdr:spPr>
        <a:xfrm>
          <a:off x="3746500" y="1377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114300</xdr:rowOff>
    </xdr:from>
    <xdr:to>
      <xdr:col>24</xdr:col>
      <xdr:colOff>63500</xdr:colOff>
      <xdr:row>80</xdr:row>
      <xdr:rowOff>160020</xdr:rowOff>
    </xdr:to>
    <xdr:cxnSp macro="">
      <xdr:nvCxnSpPr>
        <xdr:cNvPr id="206" name="直線コネクタ 205">
          <a:extLst>
            <a:ext uri="{FF2B5EF4-FFF2-40B4-BE49-F238E27FC236}">
              <a16:creationId xmlns:a16="http://schemas.microsoft.com/office/drawing/2014/main" id="{628C54A7-44A6-4EB9-8DB0-D6423F0A0DDD}"/>
            </a:ext>
          </a:extLst>
        </xdr:cNvPr>
        <xdr:cNvCxnSpPr/>
      </xdr:nvCxnSpPr>
      <xdr:spPr>
        <a:xfrm>
          <a:off x="3797300" y="1383030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15875</xdr:rowOff>
    </xdr:from>
    <xdr:to>
      <xdr:col>15</xdr:col>
      <xdr:colOff>101600</xdr:colOff>
      <xdr:row>80</xdr:row>
      <xdr:rowOff>117475</xdr:rowOff>
    </xdr:to>
    <xdr:sp macro="" textlink="">
      <xdr:nvSpPr>
        <xdr:cNvPr id="207" name="楕円 206">
          <a:extLst>
            <a:ext uri="{FF2B5EF4-FFF2-40B4-BE49-F238E27FC236}">
              <a16:creationId xmlns:a16="http://schemas.microsoft.com/office/drawing/2014/main" id="{78856997-9A13-4D19-B18C-3F86871D0B48}"/>
            </a:ext>
          </a:extLst>
        </xdr:cNvPr>
        <xdr:cNvSpPr/>
      </xdr:nvSpPr>
      <xdr:spPr>
        <a:xfrm>
          <a:off x="2857500" y="1373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66675</xdr:rowOff>
    </xdr:from>
    <xdr:to>
      <xdr:col>19</xdr:col>
      <xdr:colOff>177800</xdr:colOff>
      <xdr:row>80</xdr:row>
      <xdr:rowOff>114300</xdr:rowOff>
    </xdr:to>
    <xdr:cxnSp macro="">
      <xdr:nvCxnSpPr>
        <xdr:cNvPr id="208" name="直線コネクタ 207">
          <a:extLst>
            <a:ext uri="{FF2B5EF4-FFF2-40B4-BE49-F238E27FC236}">
              <a16:creationId xmlns:a16="http://schemas.microsoft.com/office/drawing/2014/main" id="{46B21F93-B195-47F0-8E01-C2DF5076A882}"/>
            </a:ext>
          </a:extLst>
        </xdr:cNvPr>
        <xdr:cNvCxnSpPr/>
      </xdr:nvCxnSpPr>
      <xdr:spPr>
        <a:xfrm>
          <a:off x="2908300" y="1378267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61595</xdr:rowOff>
    </xdr:from>
    <xdr:to>
      <xdr:col>10</xdr:col>
      <xdr:colOff>165100</xdr:colOff>
      <xdr:row>81</xdr:row>
      <xdr:rowOff>163195</xdr:rowOff>
    </xdr:to>
    <xdr:sp macro="" textlink="">
      <xdr:nvSpPr>
        <xdr:cNvPr id="209" name="楕円 208">
          <a:extLst>
            <a:ext uri="{FF2B5EF4-FFF2-40B4-BE49-F238E27FC236}">
              <a16:creationId xmlns:a16="http://schemas.microsoft.com/office/drawing/2014/main" id="{243C8224-C23E-4D44-B3E0-15C8A62A4BDC}"/>
            </a:ext>
          </a:extLst>
        </xdr:cNvPr>
        <xdr:cNvSpPr/>
      </xdr:nvSpPr>
      <xdr:spPr>
        <a:xfrm>
          <a:off x="1968500" y="13949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66675</xdr:rowOff>
    </xdr:from>
    <xdr:to>
      <xdr:col>15</xdr:col>
      <xdr:colOff>50800</xdr:colOff>
      <xdr:row>81</xdr:row>
      <xdr:rowOff>112395</xdr:rowOff>
    </xdr:to>
    <xdr:cxnSp macro="">
      <xdr:nvCxnSpPr>
        <xdr:cNvPr id="210" name="直線コネクタ 209">
          <a:extLst>
            <a:ext uri="{FF2B5EF4-FFF2-40B4-BE49-F238E27FC236}">
              <a16:creationId xmlns:a16="http://schemas.microsoft.com/office/drawing/2014/main" id="{7DBD173B-095C-4BA4-B843-DDEE7DF55501}"/>
            </a:ext>
          </a:extLst>
        </xdr:cNvPr>
        <xdr:cNvCxnSpPr/>
      </xdr:nvCxnSpPr>
      <xdr:spPr>
        <a:xfrm flipV="1">
          <a:off x="2019300" y="13782675"/>
          <a:ext cx="889000" cy="2171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13970</xdr:rowOff>
    </xdr:from>
    <xdr:to>
      <xdr:col>6</xdr:col>
      <xdr:colOff>38100</xdr:colOff>
      <xdr:row>81</xdr:row>
      <xdr:rowOff>115570</xdr:rowOff>
    </xdr:to>
    <xdr:sp macro="" textlink="">
      <xdr:nvSpPr>
        <xdr:cNvPr id="211" name="楕円 210">
          <a:extLst>
            <a:ext uri="{FF2B5EF4-FFF2-40B4-BE49-F238E27FC236}">
              <a16:creationId xmlns:a16="http://schemas.microsoft.com/office/drawing/2014/main" id="{ECA9BC5D-81DC-4555-8E2F-9EAA79F6E90B}"/>
            </a:ext>
          </a:extLst>
        </xdr:cNvPr>
        <xdr:cNvSpPr/>
      </xdr:nvSpPr>
      <xdr:spPr>
        <a:xfrm>
          <a:off x="1079500" y="1390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64770</xdr:rowOff>
    </xdr:from>
    <xdr:to>
      <xdr:col>10</xdr:col>
      <xdr:colOff>114300</xdr:colOff>
      <xdr:row>81</xdr:row>
      <xdr:rowOff>112395</xdr:rowOff>
    </xdr:to>
    <xdr:cxnSp macro="">
      <xdr:nvCxnSpPr>
        <xdr:cNvPr id="212" name="直線コネクタ 211">
          <a:extLst>
            <a:ext uri="{FF2B5EF4-FFF2-40B4-BE49-F238E27FC236}">
              <a16:creationId xmlns:a16="http://schemas.microsoft.com/office/drawing/2014/main" id="{026903A9-10A2-48C0-BBF2-55DF692150FC}"/>
            </a:ext>
          </a:extLst>
        </xdr:cNvPr>
        <xdr:cNvCxnSpPr/>
      </xdr:nvCxnSpPr>
      <xdr:spPr>
        <a:xfrm>
          <a:off x="1130300" y="1395222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81</xdr:row>
      <xdr:rowOff>95250</xdr:rowOff>
    </xdr:from>
    <xdr:ext cx="405130" cy="259080"/>
    <xdr:sp macro="" textlink="">
      <xdr:nvSpPr>
        <xdr:cNvPr id="213" name="n_1aveValue【福祉施設】&#10;有形固定資産減価償却率">
          <a:extLst>
            <a:ext uri="{FF2B5EF4-FFF2-40B4-BE49-F238E27FC236}">
              <a16:creationId xmlns:a16="http://schemas.microsoft.com/office/drawing/2014/main" id="{97A0416E-80FF-4923-AD5B-AC2AE44C8840}"/>
            </a:ext>
          </a:extLst>
        </xdr:cNvPr>
        <xdr:cNvSpPr txBox="1"/>
      </xdr:nvSpPr>
      <xdr:spPr>
        <a:xfrm>
          <a:off x="3582035" y="139827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51.8</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81</xdr:row>
      <xdr:rowOff>81915</xdr:rowOff>
    </xdr:from>
    <xdr:ext cx="403860" cy="259080"/>
    <xdr:sp macro="" textlink="">
      <xdr:nvSpPr>
        <xdr:cNvPr id="214" name="n_2aveValue【福祉施設】&#10;有形固定資産減価償却率">
          <a:extLst>
            <a:ext uri="{FF2B5EF4-FFF2-40B4-BE49-F238E27FC236}">
              <a16:creationId xmlns:a16="http://schemas.microsoft.com/office/drawing/2014/main" id="{3D6357E1-E624-4BA9-88CD-794BE4086B79}"/>
            </a:ext>
          </a:extLst>
        </xdr:cNvPr>
        <xdr:cNvSpPr txBox="1"/>
      </xdr:nvSpPr>
      <xdr:spPr>
        <a:xfrm>
          <a:off x="2705735" y="1396936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79</xdr:row>
      <xdr:rowOff>67310</xdr:rowOff>
    </xdr:from>
    <xdr:ext cx="403860" cy="259080"/>
    <xdr:sp macro="" textlink="">
      <xdr:nvSpPr>
        <xdr:cNvPr id="215" name="n_3aveValue【福祉施設】&#10;有形固定資産減価償却率">
          <a:extLst>
            <a:ext uri="{FF2B5EF4-FFF2-40B4-BE49-F238E27FC236}">
              <a16:creationId xmlns:a16="http://schemas.microsoft.com/office/drawing/2014/main" id="{1C2B5118-88AB-499F-A83B-5F1C273BE75E}"/>
            </a:ext>
          </a:extLst>
        </xdr:cNvPr>
        <xdr:cNvSpPr txBox="1"/>
      </xdr:nvSpPr>
      <xdr:spPr>
        <a:xfrm>
          <a:off x="1816735" y="1361186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79</xdr:row>
      <xdr:rowOff>111125</xdr:rowOff>
    </xdr:from>
    <xdr:ext cx="403860" cy="257810"/>
    <xdr:sp macro="" textlink="">
      <xdr:nvSpPr>
        <xdr:cNvPr id="216" name="n_4aveValue【福祉施設】&#10;有形固定資産減価償却率">
          <a:extLst>
            <a:ext uri="{FF2B5EF4-FFF2-40B4-BE49-F238E27FC236}">
              <a16:creationId xmlns:a16="http://schemas.microsoft.com/office/drawing/2014/main" id="{435E7A09-FA4F-4582-954D-3CBA739AAA0B}"/>
            </a:ext>
          </a:extLst>
        </xdr:cNvPr>
        <xdr:cNvSpPr txBox="1"/>
      </xdr:nvSpPr>
      <xdr:spPr>
        <a:xfrm>
          <a:off x="927735" y="1365567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51.3</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79</xdr:row>
      <xdr:rowOff>10160</xdr:rowOff>
    </xdr:from>
    <xdr:ext cx="405130" cy="259080"/>
    <xdr:sp macro="" textlink="">
      <xdr:nvSpPr>
        <xdr:cNvPr id="217" name="n_1mainValue【福祉施設】&#10;有形固定資産減価償却率">
          <a:extLst>
            <a:ext uri="{FF2B5EF4-FFF2-40B4-BE49-F238E27FC236}">
              <a16:creationId xmlns:a16="http://schemas.microsoft.com/office/drawing/2014/main" id="{E5EE775A-9B79-4FF5-A477-704E9D79D79A}"/>
            </a:ext>
          </a:extLst>
        </xdr:cNvPr>
        <xdr:cNvSpPr txBox="1"/>
      </xdr:nvSpPr>
      <xdr:spPr>
        <a:xfrm>
          <a:off x="3582035" y="135547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78</xdr:row>
      <xdr:rowOff>133985</xdr:rowOff>
    </xdr:from>
    <xdr:ext cx="403860" cy="257810"/>
    <xdr:sp macro="" textlink="">
      <xdr:nvSpPr>
        <xdr:cNvPr id="218" name="n_2mainValue【福祉施設】&#10;有形固定資産減価償却率">
          <a:extLst>
            <a:ext uri="{FF2B5EF4-FFF2-40B4-BE49-F238E27FC236}">
              <a16:creationId xmlns:a16="http://schemas.microsoft.com/office/drawing/2014/main" id="{2D8CBCD5-97F7-41E5-BF66-AB2D3507AB0B}"/>
            </a:ext>
          </a:extLst>
        </xdr:cNvPr>
        <xdr:cNvSpPr txBox="1"/>
      </xdr:nvSpPr>
      <xdr:spPr>
        <a:xfrm>
          <a:off x="2705735" y="1350708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43.5</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81</xdr:row>
      <xdr:rowOff>154940</xdr:rowOff>
    </xdr:from>
    <xdr:ext cx="403860" cy="257810"/>
    <xdr:sp macro="" textlink="">
      <xdr:nvSpPr>
        <xdr:cNvPr id="219" name="n_3mainValue【福祉施設】&#10;有形固定資産減価償却率">
          <a:extLst>
            <a:ext uri="{FF2B5EF4-FFF2-40B4-BE49-F238E27FC236}">
              <a16:creationId xmlns:a16="http://schemas.microsoft.com/office/drawing/2014/main" id="{B2F02615-3D18-4094-8857-90F164B70691}"/>
            </a:ext>
          </a:extLst>
        </xdr:cNvPr>
        <xdr:cNvSpPr txBox="1"/>
      </xdr:nvSpPr>
      <xdr:spPr>
        <a:xfrm>
          <a:off x="1816735" y="140423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81</xdr:row>
      <xdr:rowOff>106680</xdr:rowOff>
    </xdr:from>
    <xdr:ext cx="403860" cy="259080"/>
    <xdr:sp macro="" textlink="">
      <xdr:nvSpPr>
        <xdr:cNvPr id="220" name="n_4mainValue【福祉施設】&#10;有形固定資産減価償却率">
          <a:extLst>
            <a:ext uri="{FF2B5EF4-FFF2-40B4-BE49-F238E27FC236}">
              <a16:creationId xmlns:a16="http://schemas.microsoft.com/office/drawing/2014/main" id="{E51BC570-A149-48F5-ABEB-6437A36D20C4}"/>
            </a:ext>
          </a:extLst>
        </xdr:cNvPr>
        <xdr:cNvSpPr txBox="1"/>
      </xdr:nvSpPr>
      <xdr:spPr>
        <a:xfrm>
          <a:off x="927735" y="1399413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1" name="正方形/長方形 220">
          <a:extLst>
            <a:ext uri="{FF2B5EF4-FFF2-40B4-BE49-F238E27FC236}">
              <a16:creationId xmlns:a16="http://schemas.microsoft.com/office/drawing/2014/main" id="{9FDF1FA1-DA4E-46E3-96EE-646BE854934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2" name="正方形/長方形 221">
          <a:extLst>
            <a:ext uri="{FF2B5EF4-FFF2-40B4-BE49-F238E27FC236}">
              <a16:creationId xmlns:a16="http://schemas.microsoft.com/office/drawing/2014/main" id="{0205D1F9-9D45-4864-924D-738108430EBA}"/>
            </a:ext>
          </a:extLst>
        </xdr:cNvPr>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3" name="正方形/長方形 222">
          <a:extLst>
            <a:ext uri="{FF2B5EF4-FFF2-40B4-BE49-F238E27FC236}">
              <a16:creationId xmlns:a16="http://schemas.microsoft.com/office/drawing/2014/main" id="{559C58C2-469F-4461-87A9-3E497E3E9284}"/>
            </a:ext>
          </a:extLst>
        </xdr:cNvPr>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17/29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4" name="正方形/長方形 223">
          <a:extLst>
            <a:ext uri="{FF2B5EF4-FFF2-40B4-BE49-F238E27FC236}">
              <a16:creationId xmlns:a16="http://schemas.microsoft.com/office/drawing/2014/main" id="{C00D79BE-0B2D-4438-83F0-FE694BF90FDC}"/>
            </a:ext>
          </a:extLst>
        </xdr:cNvPr>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5" name="正方形/長方形 224">
          <a:extLst>
            <a:ext uri="{FF2B5EF4-FFF2-40B4-BE49-F238E27FC236}">
              <a16:creationId xmlns:a16="http://schemas.microsoft.com/office/drawing/2014/main" id="{AEE2E0E8-7D20-4AC6-8FEE-F1C7FE18D553}"/>
            </a:ext>
          </a:extLst>
        </xdr:cNvPr>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6" name="正方形/長方形 225">
          <a:extLst>
            <a:ext uri="{FF2B5EF4-FFF2-40B4-BE49-F238E27FC236}">
              <a16:creationId xmlns:a16="http://schemas.microsoft.com/office/drawing/2014/main" id="{FA2FD362-58AB-46A1-A221-4945C0C3CC67}"/>
            </a:ext>
          </a:extLst>
        </xdr:cNvPr>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7" name="正方形/長方形 226">
          <a:extLst>
            <a:ext uri="{FF2B5EF4-FFF2-40B4-BE49-F238E27FC236}">
              <a16:creationId xmlns:a16="http://schemas.microsoft.com/office/drawing/2014/main" id="{486A368A-E6D8-43B9-B9CE-D45C11CECBB3}"/>
            </a:ext>
          </a:extLst>
        </xdr:cNvPr>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0.143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8" name="正方形/長方形 227">
          <a:extLst>
            <a:ext uri="{FF2B5EF4-FFF2-40B4-BE49-F238E27FC236}">
              <a16:creationId xmlns:a16="http://schemas.microsoft.com/office/drawing/2014/main" id="{DE962E95-0AE7-49C8-809D-E082D1DB329B}"/>
            </a:ext>
          </a:extLst>
        </xdr:cNvPr>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8615" cy="224155"/>
    <xdr:sp macro="" textlink="">
      <xdr:nvSpPr>
        <xdr:cNvPr id="229" name="テキスト ボックス 228">
          <a:extLst>
            <a:ext uri="{FF2B5EF4-FFF2-40B4-BE49-F238E27FC236}">
              <a16:creationId xmlns:a16="http://schemas.microsoft.com/office/drawing/2014/main" id="{95F52E25-5344-430A-BDE3-5A4164657802}"/>
            </a:ext>
          </a:extLst>
        </xdr:cNvPr>
        <xdr:cNvSpPr txBox="1"/>
      </xdr:nvSpPr>
      <xdr:spPr>
        <a:xfrm>
          <a:off x="6565900" y="1276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0" name="直線コネクタ 229">
          <a:extLst>
            <a:ext uri="{FF2B5EF4-FFF2-40B4-BE49-F238E27FC236}">
              <a16:creationId xmlns:a16="http://schemas.microsoft.com/office/drawing/2014/main" id="{BBC94EAD-D037-42F3-9FCB-BA4A080A8AEB}"/>
            </a:ext>
          </a:extLst>
        </xdr:cNvPr>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1" name="直線コネクタ 230">
          <a:extLst>
            <a:ext uri="{FF2B5EF4-FFF2-40B4-BE49-F238E27FC236}">
              <a16:creationId xmlns:a16="http://schemas.microsoft.com/office/drawing/2014/main" id="{9E2F9783-81FA-429C-AD56-5B08CD63638A}"/>
            </a:ext>
          </a:extLst>
        </xdr:cNvPr>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85</xdr:row>
      <xdr:rowOff>67310</xdr:rowOff>
    </xdr:from>
    <xdr:ext cx="466090" cy="259080"/>
    <xdr:sp macro="" textlink="">
      <xdr:nvSpPr>
        <xdr:cNvPr id="232" name="テキスト ボックス 231">
          <a:extLst>
            <a:ext uri="{FF2B5EF4-FFF2-40B4-BE49-F238E27FC236}">
              <a16:creationId xmlns:a16="http://schemas.microsoft.com/office/drawing/2014/main" id="{EB4910DB-5E94-4BCE-98B5-9AD61FB1C9BB}"/>
            </a:ext>
          </a:extLst>
        </xdr:cNvPr>
        <xdr:cNvSpPr txBox="1"/>
      </xdr:nvSpPr>
      <xdr:spPr>
        <a:xfrm>
          <a:off x="6136640" y="146405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3" name="直線コネクタ 232">
          <a:extLst>
            <a:ext uri="{FF2B5EF4-FFF2-40B4-BE49-F238E27FC236}">
              <a16:creationId xmlns:a16="http://schemas.microsoft.com/office/drawing/2014/main" id="{05BE3E68-13CE-4A70-BBC0-51A2887F3458}"/>
            </a:ext>
          </a:extLst>
        </xdr:cNvPr>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82</xdr:row>
      <xdr:rowOff>124460</xdr:rowOff>
    </xdr:from>
    <xdr:ext cx="466090" cy="259080"/>
    <xdr:sp macro="" textlink="">
      <xdr:nvSpPr>
        <xdr:cNvPr id="234" name="テキスト ボックス 233">
          <a:extLst>
            <a:ext uri="{FF2B5EF4-FFF2-40B4-BE49-F238E27FC236}">
              <a16:creationId xmlns:a16="http://schemas.microsoft.com/office/drawing/2014/main" id="{45D0CAE3-36AA-4833-A643-11B3859ADFD0}"/>
            </a:ext>
          </a:extLst>
        </xdr:cNvPr>
        <xdr:cNvSpPr txBox="1"/>
      </xdr:nvSpPr>
      <xdr:spPr>
        <a:xfrm>
          <a:off x="6136640" y="14183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5" name="直線コネクタ 234">
          <a:extLst>
            <a:ext uri="{FF2B5EF4-FFF2-40B4-BE49-F238E27FC236}">
              <a16:creationId xmlns:a16="http://schemas.microsoft.com/office/drawing/2014/main" id="{73CF5754-33DD-4D56-91FD-ACF58CDDEF59}"/>
            </a:ext>
          </a:extLst>
        </xdr:cNvPr>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80</xdr:row>
      <xdr:rowOff>10160</xdr:rowOff>
    </xdr:from>
    <xdr:ext cx="466090" cy="259080"/>
    <xdr:sp macro="" textlink="">
      <xdr:nvSpPr>
        <xdr:cNvPr id="236" name="テキスト ボックス 235">
          <a:extLst>
            <a:ext uri="{FF2B5EF4-FFF2-40B4-BE49-F238E27FC236}">
              <a16:creationId xmlns:a16="http://schemas.microsoft.com/office/drawing/2014/main" id="{775B4CDA-B243-42A5-ABD3-468DCBEB3822}"/>
            </a:ext>
          </a:extLst>
        </xdr:cNvPr>
        <xdr:cNvSpPr txBox="1"/>
      </xdr:nvSpPr>
      <xdr:spPr>
        <a:xfrm>
          <a:off x="6136640" y="137261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7" name="直線コネクタ 236">
          <a:extLst>
            <a:ext uri="{FF2B5EF4-FFF2-40B4-BE49-F238E27FC236}">
              <a16:creationId xmlns:a16="http://schemas.microsoft.com/office/drawing/2014/main" id="{C1B27E54-20E5-4A60-8899-F029654EF4C0}"/>
            </a:ext>
          </a:extLst>
        </xdr:cNvPr>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77</xdr:row>
      <xdr:rowOff>67310</xdr:rowOff>
    </xdr:from>
    <xdr:ext cx="466090" cy="259080"/>
    <xdr:sp macro="" textlink="">
      <xdr:nvSpPr>
        <xdr:cNvPr id="238" name="テキスト ボックス 237">
          <a:extLst>
            <a:ext uri="{FF2B5EF4-FFF2-40B4-BE49-F238E27FC236}">
              <a16:creationId xmlns:a16="http://schemas.microsoft.com/office/drawing/2014/main" id="{6F056502-4AEC-4973-99D9-73B272F8D3B9}"/>
            </a:ext>
          </a:extLst>
        </xdr:cNvPr>
        <xdr:cNvSpPr txBox="1"/>
      </xdr:nvSpPr>
      <xdr:spPr>
        <a:xfrm>
          <a:off x="6136640" y="132689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39" name="直線コネクタ 238">
          <a:extLst>
            <a:ext uri="{FF2B5EF4-FFF2-40B4-BE49-F238E27FC236}">
              <a16:creationId xmlns:a16="http://schemas.microsoft.com/office/drawing/2014/main" id="{DDB7813F-85E8-4C05-B320-B85C5F7C520B}"/>
            </a:ext>
          </a:extLst>
        </xdr:cNvPr>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74</xdr:row>
      <xdr:rowOff>124460</xdr:rowOff>
    </xdr:from>
    <xdr:ext cx="466090" cy="259080"/>
    <xdr:sp macro="" textlink="">
      <xdr:nvSpPr>
        <xdr:cNvPr id="240" name="テキスト ボックス 239">
          <a:extLst>
            <a:ext uri="{FF2B5EF4-FFF2-40B4-BE49-F238E27FC236}">
              <a16:creationId xmlns:a16="http://schemas.microsoft.com/office/drawing/2014/main" id="{F7EC153F-03DB-465C-B9B9-004BE8B818E7}"/>
            </a:ext>
          </a:extLst>
        </xdr:cNvPr>
        <xdr:cNvSpPr txBox="1"/>
      </xdr:nvSpPr>
      <xdr:spPr>
        <a:xfrm>
          <a:off x="6136640" y="1281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1" name="【福祉施設】&#10;一人当たり面積グラフ枠">
          <a:extLst>
            <a:ext uri="{FF2B5EF4-FFF2-40B4-BE49-F238E27FC236}">
              <a16:creationId xmlns:a16="http://schemas.microsoft.com/office/drawing/2014/main" id="{0341BB0E-93BE-4923-A989-95354232039A}"/>
            </a:ext>
          </a:extLst>
        </xdr:cNvPr>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123825</xdr:rowOff>
    </xdr:from>
    <xdr:to>
      <xdr:col>54</xdr:col>
      <xdr:colOff>189865</xdr:colOff>
      <xdr:row>86</xdr:row>
      <xdr:rowOff>24130</xdr:rowOff>
    </xdr:to>
    <xdr:cxnSp macro="">
      <xdr:nvCxnSpPr>
        <xdr:cNvPr id="242" name="直線コネクタ 241">
          <a:extLst>
            <a:ext uri="{FF2B5EF4-FFF2-40B4-BE49-F238E27FC236}">
              <a16:creationId xmlns:a16="http://schemas.microsoft.com/office/drawing/2014/main" id="{DE09B67B-C84C-4C78-A592-AE3C0561F174}"/>
            </a:ext>
          </a:extLst>
        </xdr:cNvPr>
        <xdr:cNvCxnSpPr/>
      </xdr:nvCxnSpPr>
      <xdr:spPr>
        <a:xfrm flipV="1">
          <a:off x="10476865" y="13496925"/>
          <a:ext cx="0" cy="12719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27940</xdr:rowOff>
    </xdr:from>
    <xdr:ext cx="469900" cy="259080"/>
    <xdr:sp macro="" textlink="">
      <xdr:nvSpPr>
        <xdr:cNvPr id="243" name="【福祉施設】&#10;一人当たり面積最小値テキスト">
          <a:extLst>
            <a:ext uri="{FF2B5EF4-FFF2-40B4-BE49-F238E27FC236}">
              <a16:creationId xmlns:a16="http://schemas.microsoft.com/office/drawing/2014/main" id="{804D4F64-2143-4849-B160-8A2EFE5A0C7E}"/>
            </a:ext>
          </a:extLst>
        </xdr:cNvPr>
        <xdr:cNvSpPr txBox="1"/>
      </xdr:nvSpPr>
      <xdr:spPr>
        <a:xfrm>
          <a:off x="10515600" y="147726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0.062</a:t>
          </a:r>
          <a:endParaRPr kumimoji="1" lang="ja-JP" altLang="en-US" sz="1000" b="1">
            <a:latin typeface="ＭＳ Ｐゴシック"/>
            <a:ea typeface="ＭＳ Ｐゴシック"/>
          </a:endParaRPr>
        </a:p>
      </xdr:txBody>
    </xdr:sp>
    <xdr:clientData/>
  </xdr:oneCellAnchor>
  <xdr:twoCellAnchor>
    <xdr:from>
      <xdr:col>54</xdr:col>
      <xdr:colOff>101600</xdr:colOff>
      <xdr:row>86</xdr:row>
      <xdr:rowOff>24130</xdr:rowOff>
    </xdr:from>
    <xdr:to>
      <xdr:col>55</xdr:col>
      <xdr:colOff>88900</xdr:colOff>
      <xdr:row>86</xdr:row>
      <xdr:rowOff>24130</xdr:rowOff>
    </xdr:to>
    <xdr:cxnSp macro="">
      <xdr:nvCxnSpPr>
        <xdr:cNvPr id="244" name="直線コネクタ 243">
          <a:extLst>
            <a:ext uri="{FF2B5EF4-FFF2-40B4-BE49-F238E27FC236}">
              <a16:creationId xmlns:a16="http://schemas.microsoft.com/office/drawing/2014/main" id="{9121A6CB-92CF-4CBC-8866-FC5B4CE51004}"/>
            </a:ext>
          </a:extLst>
        </xdr:cNvPr>
        <xdr:cNvCxnSpPr/>
      </xdr:nvCxnSpPr>
      <xdr:spPr>
        <a:xfrm>
          <a:off x="10388600" y="14768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70485</xdr:rowOff>
    </xdr:from>
    <xdr:ext cx="469900" cy="259080"/>
    <xdr:sp macro="" textlink="">
      <xdr:nvSpPr>
        <xdr:cNvPr id="245" name="【福祉施設】&#10;一人当たり面積最大値テキスト">
          <a:extLst>
            <a:ext uri="{FF2B5EF4-FFF2-40B4-BE49-F238E27FC236}">
              <a16:creationId xmlns:a16="http://schemas.microsoft.com/office/drawing/2014/main" id="{1D83864B-10F6-4C89-BB71-955645CC8339}"/>
            </a:ext>
          </a:extLst>
        </xdr:cNvPr>
        <xdr:cNvSpPr txBox="1"/>
      </xdr:nvSpPr>
      <xdr:spPr>
        <a:xfrm>
          <a:off x="10515600" y="132721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5.624</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123825</xdr:rowOff>
    </xdr:from>
    <xdr:to>
      <xdr:col>55</xdr:col>
      <xdr:colOff>88900</xdr:colOff>
      <xdr:row>78</xdr:row>
      <xdr:rowOff>123825</xdr:rowOff>
    </xdr:to>
    <xdr:cxnSp macro="">
      <xdr:nvCxnSpPr>
        <xdr:cNvPr id="246" name="直線コネクタ 245">
          <a:extLst>
            <a:ext uri="{FF2B5EF4-FFF2-40B4-BE49-F238E27FC236}">
              <a16:creationId xmlns:a16="http://schemas.microsoft.com/office/drawing/2014/main" id="{ECFD4FC1-ED89-487F-BA17-F95ADF79BACA}"/>
            </a:ext>
          </a:extLst>
        </xdr:cNvPr>
        <xdr:cNvCxnSpPr/>
      </xdr:nvCxnSpPr>
      <xdr:spPr>
        <a:xfrm>
          <a:off x="10388600" y="13496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113665</xdr:rowOff>
    </xdr:from>
    <xdr:ext cx="469900" cy="258445"/>
    <xdr:sp macro="" textlink="">
      <xdr:nvSpPr>
        <xdr:cNvPr id="247" name="【福祉施設】&#10;一人当たり面積平均値テキスト">
          <a:extLst>
            <a:ext uri="{FF2B5EF4-FFF2-40B4-BE49-F238E27FC236}">
              <a16:creationId xmlns:a16="http://schemas.microsoft.com/office/drawing/2014/main" id="{6A3DD91C-3FDB-4C17-B0BB-B487A147E056}"/>
            </a:ext>
          </a:extLst>
        </xdr:cNvPr>
        <xdr:cNvSpPr txBox="1"/>
      </xdr:nvSpPr>
      <xdr:spPr>
        <a:xfrm>
          <a:off x="10515600" y="1434401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1.048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84</xdr:row>
      <xdr:rowOff>90805</xdr:rowOff>
    </xdr:from>
    <xdr:to>
      <xdr:col>55</xdr:col>
      <xdr:colOff>50800</xdr:colOff>
      <xdr:row>85</xdr:row>
      <xdr:rowOff>20955</xdr:rowOff>
    </xdr:to>
    <xdr:sp macro="" textlink="">
      <xdr:nvSpPr>
        <xdr:cNvPr id="248" name="フローチャート: 判断 247">
          <a:extLst>
            <a:ext uri="{FF2B5EF4-FFF2-40B4-BE49-F238E27FC236}">
              <a16:creationId xmlns:a16="http://schemas.microsoft.com/office/drawing/2014/main" id="{C49E47C1-B378-42A3-8CD8-947CC564CEA3}"/>
            </a:ext>
          </a:extLst>
        </xdr:cNvPr>
        <xdr:cNvSpPr/>
      </xdr:nvSpPr>
      <xdr:spPr>
        <a:xfrm>
          <a:off x="10426700" y="1449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106680</xdr:rowOff>
    </xdr:from>
    <xdr:to>
      <xdr:col>50</xdr:col>
      <xdr:colOff>165100</xdr:colOff>
      <xdr:row>85</xdr:row>
      <xdr:rowOff>36830</xdr:rowOff>
    </xdr:to>
    <xdr:sp macro="" textlink="">
      <xdr:nvSpPr>
        <xdr:cNvPr id="249" name="フローチャート: 判断 248">
          <a:extLst>
            <a:ext uri="{FF2B5EF4-FFF2-40B4-BE49-F238E27FC236}">
              <a16:creationId xmlns:a16="http://schemas.microsoft.com/office/drawing/2014/main" id="{72D9CBD9-43DF-4D0C-BC8D-EC267D730487}"/>
            </a:ext>
          </a:extLst>
        </xdr:cNvPr>
        <xdr:cNvSpPr/>
      </xdr:nvSpPr>
      <xdr:spPr>
        <a:xfrm>
          <a:off x="9588500" y="1450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140970</xdr:rowOff>
    </xdr:from>
    <xdr:to>
      <xdr:col>46</xdr:col>
      <xdr:colOff>38100</xdr:colOff>
      <xdr:row>85</xdr:row>
      <xdr:rowOff>71120</xdr:rowOff>
    </xdr:to>
    <xdr:sp macro="" textlink="">
      <xdr:nvSpPr>
        <xdr:cNvPr id="250" name="フローチャート: 判断 249">
          <a:extLst>
            <a:ext uri="{FF2B5EF4-FFF2-40B4-BE49-F238E27FC236}">
              <a16:creationId xmlns:a16="http://schemas.microsoft.com/office/drawing/2014/main" id="{136D60F0-E3AE-4C9F-92B5-77111A6FC5CE}"/>
            </a:ext>
          </a:extLst>
        </xdr:cNvPr>
        <xdr:cNvSpPr/>
      </xdr:nvSpPr>
      <xdr:spPr>
        <a:xfrm>
          <a:off x="8699500" y="1454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140335</xdr:rowOff>
    </xdr:from>
    <xdr:to>
      <xdr:col>41</xdr:col>
      <xdr:colOff>101600</xdr:colOff>
      <xdr:row>85</xdr:row>
      <xdr:rowOff>70485</xdr:rowOff>
    </xdr:to>
    <xdr:sp macro="" textlink="">
      <xdr:nvSpPr>
        <xdr:cNvPr id="251" name="フローチャート: 判断 250">
          <a:extLst>
            <a:ext uri="{FF2B5EF4-FFF2-40B4-BE49-F238E27FC236}">
              <a16:creationId xmlns:a16="http://schemas.microsoft.com/office/drawing/2014/main" id="{B916A581-71CE-4308-9611-29D34004C8C4}"/>
            </a:ext>
          </a:extLst>
        </xdr:cNvPr>
        <xdr:cNvSpPr/>
      </xdr:nvSpPr>
      <xdr:spPr>
        <a:xfrm>
          <a:off x="7810500" y="1454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140970</xdr:rowOff>
    </xdr:from>
    <xdr:to>
      <xdr:col>36</xdr:col>
      <xdr:colOff>165100</xdr:colOff>
      <xdr:row>85</xdr:row>
      <xdr:rowOff>71120</xdr:rowOff>
    </xdr:to>
    <xdr:sp macro="" textlink="">
      <xdr:nvSpPr>
        <xdr:cNvPr id="252" name="フローチャート: 判断 251">
          <a:extLst>
            <a:ext uri="{FF2B5EF4-FFF2-40B4-BE49-F238E27FC236}">
              <a16:creationId xmlns:a16="http://schemas.microsoft.com/office/drawing/2014/main" id="{C118AF6C-973F-4453-96AF-B2134E162442}"/>
            </a:ext>
          </a:extLst>
        </xdr:cNvPr>
        <xdr:cNvSpPr/>
      </xdr:nvSpPr>
      <xdr:spPr>
        <a:xfrm>
          <a:off x="6921500" y="1454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149860</xdr:rowOff>
    </xdr:from>
    <xdr:ext cx="762000" cy="259080"/>
    <xdr:sp macro="" textlink="">
      <xdr:nvSpPr>
        <xdr:cNvPr id="253" name="テキスト ボックス 252">
          <a:extLst>
            <a:ext uri="{FF2B5EF4-FFF2-40B4-BE49-F238E27FC236}">
              <a16:creationId xmlns:a16="http://schemas.microsoft.com/office/drawing/2014/main" id="{0254F40C-5A7C-4661-B0EB-36036DC761A2}"/>
            </a:ext>
          </a:extLst>
        </xdr:cNvPr>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88</xdr:row>
      <xdr:rowOff>149860</xdr:rowOff>
    </xdr:from>
    <xdr:ext cx="762000" cy="259080"/>
    <xdr:sp macro="" textlink="">
      <xdr:nvSpPr>
        <xdr:cNvPr id="254" name="テキスト ボックス 253">
          <a:extLst>
            <a:ext uri="{FF2B5EF4-FFF2-40B4-BE49-F238E27FC236}">
              <a16:creationId xmlns:a16="http://schemas.microsoft.com/office/drawing/2014/main" id="{2B396749-C3C3-407B-AB1F-FECBEDC9E712}"/>
            </a:ext>
          </a:extLst>
        </xdr:cNvPr>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88</xdr:row>
      <xdr:rowOff>149860</xdr:rowOff>
    </xdr:from>
    <xdr:ext cx="762000" cy="259080"/>
    <xdr:sp macro="" textlink="">
      <xdr:nvSpPr>
        <xdr:cNvPr id="255" name="テキスト ボックス 254">
          <a:extLst>
            <a:ext uri="{FF2B5EF4-FFF2-40B4-BE49-F238E27FC236}">
              <a16:creationId xmlns:a16="http://schemas.microsoft.com/office/drawing/2014/main" id="{C65B13D2-9875-4200-8BF1-10CFCAF95C0F}"/>
            </a:ext>
          </a:extLst>
        </xdr:cNvPr>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88</xdr:row>
      <xdr:rowOff>149860</xdr:rowOff>
    </xdr:from>
    <xdr:ext cx="762000" cy="259080"/>
    <xdr:sp macro="" textlink="">
      <xdr:nvSpPr>
        <xdr:cNvPr id="256" name="テキスト ボックス 255">
          <a:extLst>
            <a:ext uri="{FF2B5EF4-FFF2-40B4-BE49-F238E27FC236}">
              <a16:creationId xmlns:a16="http://schemas.microsoft.com/office/drawing/2014/main" id="{7E65E433-4D43-45C9-94D4-0AF7D6445523}"/>
            </a:ext>
          </a:extLst>
        </xdr:cNvPr>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88</xdr:row>
      <xdr:rowOff>149860</xdr:rowOff>
    </xdr:from>
    <xdr:ext cx="762000" cy="259080"/>
    <xdr:sp macro="" textlink="">
      <xdr:nvSpPr>
        <xdr:cNvPr id="257" name="テキスト ボックス 256">
          <a:extLst>
            <a:ext uri="{FF2B5EF4-FFF2-40B4-BE49-F238E27FC236}">
              <a16:creationId xmlns:a16="http://schemas.microsoft.com/office/drawing/2014/main" id="{9577582E-68B0-4882-813D-7C1B3B9847CD}"/>
            </a:ext>
          </a:extLst>
        </xdr:cNvPr>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85</xdr:row>
      <xdr:rowOff>35560</xdr:rowOff>
    </xdr:from>
    <xdr:to>
      <xdr:col>55</xdr:col>
      <xdr:colOff>50800</xdr:colOff>
      <xdr:row>85</xdr:row>
      <xdr:rowOff>137160</xdr:rowOff>
    </xdr:to>
    <xdr:sp macro="" textlink="">
      <xdr:nvSpPr>
        <xdr:cNvPr id="258" name="楕円 257">
          <a:extLst>
            <a:ext uri="{FF2B5EF4-FFF2-40B4-BE49-F238E27FC236}">
              <a16:creationId xmlns:a16="http://schemas.microsoft.com/office/drawing/2014/main" id="{A4BDB021-2A25-43D2-9B69-A3CDF7069DE0}"/>
            </a:ext>
          </a:extLst>
        </xdr:cNvPr>
        <xdr:cNvSpPr/>
      </xdr:nvSpPr>
      <xdr:spPr>
        <a:xfrm>
          <a:off x="10426700" y="1460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121920</xdr:rowOff>
    </xdr:from>
    <xdr:ext cx="469900" cy="257810"/>
    <xdr:sp macro="" textlink="">
      <xdr:nvSpPr>
        <xdr:cNvPr id="259" name="【福祉施設】&#10;一人当たり面積該当値テキスト">
          <a:extLst>
            <a:ext uri="{FF2B5EF4-FFF2-40B4-BE49-F238E27FC236}">
              <a16:creationId xmlns:a16="http://schemas.microsoft.com/office/drawing/2014/main" id="{CDBE239C-48B2-43C4-9743-8DC0052D111A}"/>
            </a:ext>
          </a:extLst>
        </xdr:cNvPr>
        <xdr:cNvSpPr txBox="1"/>
      </xdr:nvSpPr>
      <xdr:spPr>
        <a:xfrm>
          <a:off x="10515600" y="1452372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0.539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85</xdr:row>
      <xdr:rowOff>40640</xdr:rowOff>
    </xdr:from>
    <xdr:to>
      <xdr:col>50</xdr:col>
      <xdr:colOff>165100</xdr:colOff>
      <xdr:row>85</xdr:row>
      <xdr:rowOff>142240</xdr:rowOff>
    </xdr:to>
    <xdr:sp macro="" textlink="">
      <xdr:nvSpPr>
        <xdr:cNvPr id="260" name="楕円 259">
          <a:extLst>
            <a:ext uri="{FF2B5EF4-FFF2-40B4-BE49-F238E27FC236}">
              <a16:creationId xmlns:a16="http://schemas.microsoft.com/office/drawing/2014/main" id="{337F4E5A-DFF0-4E24-B426-21030772F266}"/>
            </a:ext>
          </a:extLst>
        </xdr:cNvPr>
        <xdr:cNvSpPr/>
      </xdr:nvSpPr>
      <xdr:spPr>
        <a:xfrm>
          <a:off x="9588500" y="1461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86360</xdr:rowOff>
    </xdr:from>
    <xdr:to>
      <xdr:col>55</xdr:col>
      <xdr:colOff>0</xdr:colOff>
      <xdr:row>85</xdr:row>
      <xdr:rowOff>91440</xdr:rowOff>
    </xdr:to>
    <xdr:cxnSp macro="">
      <xdr:nvCxnSpPr>
        <xdr:cNvPr id="261" name="直線コネクタ 260">
          <a:extLst>
            <a:ext uri="{FF2B5EF4-FFF2-40B4-BE49-F238E27FC236}">
              <a16:creationId xmlns:a16="http://schemas.microsoft.com/office/drawing/2014/main" id="{C07E15BA-70F4-42B8-87F6-E63CE5073217}"/>
            </a:ext>
          </a:extLst>
        </xdr:cNvPr>
        <xdr:cNvCxnSpPr/>
      </xdr:nvCxnSpPr>
      <xdr:spPr>
        <a:xfrm flipV="1">
          <a:off x="9639300" y="14659610"/>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44450</xdr:rowOff>
    </xdr:from>
    <xdr:to>
      <xdr:col>46</xdr:col>
      <xdr:colOff>38100</xdr:colOff>
      <xdr:row>85</xdr:row>
      <xdr:rowOff>146050</xdr:rowOff>
    </xdr:to>
    <xdr:sp macro="" textlink="">
      <xdr:nvSpPr>
        <xdr:cNvPr id="262" name="楕円 261">
          <a:extLst>
            <a:ext uri="{FF2B5EF4-FFF2-40B4-BE49-F238E27FC236}">
              <a16:creationId xmlns:a16="http://schemas.microsoft.com/office/drawing/2014/main" id="{2CB671ED-0A99-442D-AC16-BBB03F29DDCE}"/>
            </a:ext>
          </a:extLst>
        </xdr:cNvPr>
        <xdr:cNvSpPr/>
      </xdr:nvSpPr>
      <xdr:spPr>
        <a:xfrm>
          <a:off x="8699500" y="1461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91440</xdr:rowOff>
    </xdr:from>
    <xdr:to>
      <xdr:col>50</xdr:col>
      <xdr:colOff>114300</xdr:colOff>
      <xdr:row>85</xdr:row>
      <xdr:rowOff>95250</xdr:rowOff>
    </xdr:to>
    <xdr:cxnSp macro="">
      <xdr:nvCxnSpPr>
        <xdr:cNvPr id="263" name="直線コネクタ 262">
          <a:extLst>
            <a:ext uri="{FF2B5EF4-FFF2-40B4-BE49-F238E27FC236}">
              <a16:creationId xmlns:a16="http://schemas.microsoft.com/office/drawing/2014/main" id="{6CEE8C9A-D57D-4202-9320-4F58AA2CA6CD}"/>
            </a:ext>
          </a:extLst>
        </xdr:cNvPr>
        <xdr:cNvCxnSpPr/>
      </xdr:nvCxnSpPr>
      <xdr:spPr>
        <a:xfrm flipV="1">
          <a:off x="8750300" y="1466469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111125</xdr:rowOff>
    </xdr:from>
    <xdr:to>
      <xdr:col>41</xdr:col>
      <xdr:colOff>101600</xdr:colOff>
      <xdr:row>85</xdr:row>
      <xdr:rowOff>41275</xdr:rowOff>
    </xdr:to>
    <xdr:sp macro="" textlink="">
      <xdr:nvSpPr>
        <xdr:cNvPr id="264" name="楕円 263">
          <a:extLst>
            <a:ext uri="{FF2B5EF4-FFF2-40B4-BE49-F238E27FC236}">
              <a16:creationId xmlns:a16="http://schemas.microsoft.com/office/drawing/2014/main" id="{0054D960-C991-4A0C-84B5-CDC52D558EF3}"/>
            </a:ext>
          </a:extLst>
        </xdr:cNvPr>
        <xdr:cNvSpPr/>
      </xdr:nvSpPr>
      <xdr:spPr>
        <a:xfrm>
          <a:off x="7810500" y="14512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161925</xdr:rowOff>
    </xdr:from>
    <xdr:to>
      <xdr:col>45</xdr:col>
      <xdr:colOff>177800</xdr:colOff>
      <xdr:row>85</xdr:row>
      <xdr:rowOff>95250</xdr:rowOff>
    </xdr:to>
    <xdr:cxnSp macro="">
      <xdr:nvCxnSpPr>
        <xdr:cNvPr id="265" name="直線コネクタ 264">
          <a:extLst>
            <a:ext uri="{FF2B5EF4-FFF2-40B4-BE49-F238E27FC236}">
              <a16:creationId xmlns:a16="http://schemas.microsoft.com/office/drawing/2014/main" id="{5164EB8E-A8FD-4620-89AE-3FC10EDB480F}"/>
            </a:ext>
          </a:extLst>
        </xdr:cNvPr>
        <xdr:cNvCxnSpPr/>
      </xdr:nvCxnSpPr>
      <xdr:spPr>
        <a:xfrm>
          <a:off x="7861300" y="14563725"/>
          <a:ext cx="8890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117475</xdr:rowOff>
    </xdr:from>
    <xdr:to>
      <xdr:col>36</xdr:col>
      <xdr:colOff>165100</xdr:colOff>
      <xdr:row>85</xdr:row>
      <xdr:rowOff>47625</xdr:rowOff>
    </xdr:to>
    <xdr:sp macro="" textlink="">
      <xdr:nvSpPr>
        <xdr:cNvPr id="266" name="楕円 265">
          <a:extLst>
            <a:ext uri="{FF2B5EF4-FFF2-40B4-BE49-F238E27FC236}">
              <a16:creationId xmlns:a16="http://schemas.microsoft.com/office/drawing/2014/main" id="{43648EEC-3F08-4719-ADF1-FA988F90F219}"/>
            </a:ext>
          </a:extLst>
        </xdr:cNvPr>
        <xdr:cNvSpPr/>
      </xdr:nvSpPr>
      <xdr:spPr>
        <a:xfrm>
          <a:off x="6921500" y="14519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161925</xdr:rowOff>
    </xdr:from>
    <xdr:to>
      <xdr:col>41</xdr:col>
      <xdr:colOff>50800</xdr:colOff>
      <xdr:row>84</xdr:row>
      <xdr:rowOff>168275</xdr:rowOff>
    </xdr:to>
    <xdr:cxnSp macro="">
      <xdr:nvCxnSpPr>
        <xdr:cNvPr id="267" name="直線コネクタ 266">
          <a:extLst>
            <a:ext uri="{FF2B5EF4-FFF2-40B4-BE49-F238E27FC236}">
              <a16:creationId xmlns:a16="http://schemas.microsoft.com/office/drawing/2014/main" id="{0CFA46E1-D96F-4ADB-A890-4A2E21CFBB67}"/>
            </a:ext>
          </a:extLst>
        </xdr:cNvPr>
        <xdr:cNvCxnSpPr/>
      </xdr:nvCxnSpPr>
      <xdr:spPr>
        <a:xfrm flipV="1">
          <a:off x="6972300" y="1456372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83</xdr:row>
      <xdr:rowOff>53340</xdr:rowOff>
    </xdr:from>
    <xdr:ext cx="469900" cy="257810"/>
    <xdr:sp macro="" textlink="">
      <xdr:nvSpPr>
        <xdr:cNvPr id="268" name="n_1aveValue【福祉施設】&#10;一人当たり面積">
          <a:extLst>
            <a:ext uri="{FF2B5EF4-FFF2-40B4-BE49-F238E27FC236}">
              <a16:creationId xmlns:a16="http://schemas.microsoft.com/office/drawing/2014/main" id="{20B6D6E7-8CB3-4AD4-A689-07BBACAB23DF}"/>
            </a:ext>
          </a:extLst>
        </xdr:cNvPr>
        <xdr:cNvSpPr txBox="1"/>
      </xdr:nvSpPr>
      <xdr:spPr>
        <a:xfrm>
          <a:off x="9391650" y="1428369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0.978</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83</xdr:row>
      <xdr:rowOff>87630</xdr:rowOff>
    </xdr:from>
    <xdr:ext cx="468630" cy="257810"/>
    <xdr:sp macro="" textlink="">
      <xdr:nvSpPr>
        <xdr:cNvPr id="269" name="n_2aveValue【福祉施設】&#10;一人当たり面積">
          <a:extLst>
            <a:ext uri="{FF2B5EF4-FFF2-40B4-BE49-F238E27FC236}">
              <a16:creationId xmlns:a16="http://schemas.microsoft.com/office/drawing/2014/main" id="{C8E82CEE-C0CF-4188-A045-71DDD7195428}"/>
            </a:ext>
          </a:extLst>
        </xdr:cNvPr>
        <xdr:cNvSpPr txBox="1"/>
      </xdr:nvSpPr>
      <xdr:spPr>
        <a:xfrm>
          <a:off x="8515350" y="143179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0.828</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85</xdr:row>
      <xdr:rowOff>61595</xdr:rowOff>
    </xdr:from>
    <xdr:ext cx="468630" cy="259080"/>
    <xdr:sp macro="" textlink="">
      <xdr:nvSpPr>
        <xdr:cNvPr id="270" name="n_3aveValue【福祉施設】&#10;一人当たり面積">
          <a:extLst>
            <a:ext uri="{FF2B5EF4-FFF2-40B4-BE49-F238E27FC236}">
              <a16:creationId xmlns:a16="http://schemas.microsoft.com/office/drawing/2014/main" id="{5D8C35CD-5768-44BD-97F5-55BE33C7AE0C}"/>
            </a:ext>
          </a:extLst>
        </xdr:cNvPr>
        <xdr:cNvSpPr txBox="1"/>
      </xdr:nvSpPr>
      <xdr:spPr>
        <a:xfrm>
          <a:off x="7626350" y="146348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0.830</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85</xdr:row>
      <xdr:rowOff>62230</xdr:rowOff>
    </xdr:from>
    <xdr:ext cx="468630" cy="259080"/>
    <xdr:sp macro="" textlink="">
      <xdr:nvSpPr>
        <xdr:cNvPr id="271" name="n_4aveValue【福祉施設】&#10;一人当たり面積">
          <a:extLst>
            <a:ext uri="{FF2B5EF4-FFF2-40B4-BE49-F238E27FC236}">
              <a16:creationId xmlns:a16="http://schemas.microsoft.com/office/drawing/2014/main" id="{A1A85AF6-8B9B-45B7-991F-15783246BD94}"/>
            </a:ext>
          </a:extLst>
        </xdr:cNvPr>
        <xdr:cNvSpPr txBox="1"/>
      </xdr:nvSpPr>
      <xdr:spPr>
        <a:xfrm>
          <a:off x="6737350" y="146354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0.829</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85</xdr:row>
      <xdr:rowOff>133350</xdr:rowOff>
    </xdr:from>
    <xdr:ext cx="469900" cy="257810"/>
    <xdr:sp macro="" textlink="">
      <xdr:nvSpPr>
        <xdr:cNvPr id="272" name="n_1mainValue【福祉施設】&#10;一人当たり面積">
          <a:extLst>
            <a:ext uri="{FF2B5EF4-FFF2-40B4-BE49-F238E27FC236}">
              <a16:creationId xmlns:a16="http://schemas.microsoft.com/office/drawing/2014/main" id="{1BBA7F4E-B273-418A-9CE9-271B335DF25E}"/>
            </a:ext>
          </a:extLst>
        </xdr:cNvPr>
        <xdr:cNvSpPr txBox="1"/>
      </xdr:nvSpPr>
      <xdr:spPr>
        <a:xfrm>
          <a:off x="9391650" y="1470660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0.516</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85</xdr:row>
      <xdr:rowOff>137160</xdr:rowOff>
    </xdr:from>
    <xdr:ext cx="468630" cy="259080"/>
    <xdr:sp macro="" textlink="">
      <xdr:nvSpPr>
        <xdr:cNvPr id="273" name="n_2mainValue【福祉施設】&#10;一人当たり面積">
          <a:extLst>
            <a:ext uri="{FF2B5EF4-FFF2-40B4-BE49-F238E27FC236}">
              <a16:creationId xmlns:a16="http://schemas.microsoft.com/office/drawing/2014/main" id="{9940F120-1C9D-4227-ABC0-337A5B720E80}"/>
            </a:ext>
          </a:extLst>
        </xdr:cNvPr>
        <xdr:cNvSpPr txBox="1"/>
      </xdr:nvSpPr>
      <xdr:spPr>
        <a:xfrm>
          <a:off x="8515350" y="1471041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0.501</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83</xdr:row>
      <xdr:rowOff>58420</xdr:rowOff>
    </xdr:from>
    <xdr:ext cx="468630" cy="259080"/>
    <xdr:sp macro="" textlink="">
      <xdr:nvSpPr>
        <xdr:cNvPr id="274" name="n_3mainValue【福祉施設】&#10;一人当たり面積">
          <a:extLst>
            <a:ext uri="{FF2B5EF4-FFF2-40B4-BE49-F238E27FC236}">
              <a16:creationId xmlns:a16="http://schemas.microsoft.com/office/drawing/2014/main" id="{E3535D72-0CBF-469F-B20E-E10326DB2644}"/>
            </a:ext>
          </a:extLst>
        </xdr:cNvPr>
        <xdr:cNvSpPr txBox="1"/>
      </xdr:nvSpPr>
      <xdr:spPr>
        <a:xfrm>
          <a:off x="7626350" y="142887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0.957</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83</xdr:row>
      <xdr:rowOff>64135</xdr:rowOff>
    </xdr:from>
    <xdr:ext cx="468630" cy="257810"/>
    <xdr:sp macro="" textlink="">
      <xdr:nvSpPr>
        <xdr:cNvPr id="275" name="n_4mainValue【福祉施設】&#10;一人当たり面積">
          <a:extLst>
            <a:ext uri="{FF2B5EF4-FFF2-40B4-BE49-F238E27FC236}">
              <a16:creationId xmlns:a16="http://schemas.microsoft.com/office/drawing/2014/main" id="{04EDD9AE-E50A-4637-9E5F-99687823F660}"/>
            </a:ext>
          </a:extLst>
        </xdr:cNvPr>
        <xdr:cNvSpPr txBox="1"/>
      </xdr:nvSpPr>
      <xdr:spPr>
        <a:xfrm>
          <a:off x="6737350" y="142944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0.931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6" name="正方形/長方形 275">
          <a:extLst>
            <a:ext uri="{FF2B5EF4-FFF2-40B4-BE49-F238E27FC236}">
              <a16:creationId xmlns:a16="http://schemas.microsoft.com/office/drawing/2014/main" id="{534ADDA7-0671-47CD-98BF-A742896DEA42}"/>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7" name="正方形/長方形 276">
          <a:extLst>
            <a:ext uri="{FF2B5EF4-FFF2-40B4-BE49-F238E27FC236}">
              <a16:creationId xmlns:a16="http://schemas.microsoft.com/office/drawing/2014/main" id="{0F7082A3-6C15-420F-BAAC-44A707234E13}"/>
            </a:ext>
          </a:extLst>
        </xdr:cNvPr>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8" name="正方形/長方形 277">
          <a:extLst>
            <a:ext uri="{FF2B5EF4-FFF2-40B4-BE49-F238E27FC236}">
              <a16:creationId xmlns:a16="http://schemas.microsoft.com/office/drawing/2014/main" id="{DC44C270-0845-47A0-A911-F2851C9DB0C9}"/>
            </a:ext>
          </a:extLst>
        </xdr:cNvPr>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79" name="正方形/長方形 278">
          <a:extLst>
            <a:ext uri="{FF2B5EF4-FFF2-40B4-BE49-F238E27FC236}">
              <a16:creationId xmlns:a16="http://schemas.microsoft.com/office/drawing/2014/main" id="{187A52E0-DF05-4AB0-A1E4-58022C008147}"/>
            </a:ext>
          </a:extLst>
        </xdr:cNvPr>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0" name="正方形/長方形 279">
          <a:extLst>
            <a:ext uri="{FF2B5EF4-FFF2-40B4-BE49-F238E27FC236}">
              <a16:creationId xmlns:a16="http://schemas.microsoft.com/office/drawing/2014/main" id="{DC0720ED-6675-4280-9C93-55F7EE43098F}"/>
            </a:ext>
          </a:extLst>
        </xdr:cNvPr>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1" name="正方形/長方形 280">
          <a:extLst>
            <a:ext uri="{FF2B5EF4-FFF2-40B4-BE49-F238E27FC236}">
              <a16:creationId xmlns:a16="http://schemas.microsoft.com/office/drawing/2014/main" id="{35EF710E-B2FA-4138-BF57-4D681F5CCA88}"/>
            </a:ext>
          </a:extLst>
        </xdr:cNvPr>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2" name="正方形/長方形 281">
          <a:extLst>
            <a:ext uri="{FF2B5EF4-FFF2-40B4-BE49-F238E27FC236}">
              <a16:creationId xmlns:a16="http://schemas.microsoft.com/office/drawing/2014/main" id="{876E9933-AC1B-4193-86CC-7C61860CEAAA}"/>
            </a:ext>
          </a:extLst>
        </xdr:cNvPr>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3" name="正方形/長方形 282">
          <a:extLst>
            <a:ext uri="{FF2B5EF4-FFF2-40B4-BE49-F238E27FC236}">
              <a16:creationId xmlns:a16="http://schemas.microsoft.com/office/drawing/2014/main" id="{EDC934D6-0C65-4650-90E9-3A3006568401}"/>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284" name="正方形/長方形 283">
          <a:extLst>
            <a:ext uri="{FF2B5EF4-FFF2-40B4-BE49-F238E27FC236}">
              <a16:creationId xmlns:a16="http://schemas.microsoft.com/office/drawing/2014/main" id="{4494D6EA-CC80-41DD-80A1-CEDB3221BDD7}"/>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5" name="正方形/長方形 284">
          <a:extLst>
            <a:ext uri="{FF2B5EF4-FFF2-40B4-BE49-F238E27FC236}">
              <a16:creationId xmlns:a16="http://schemas.microsoft.com/office/drawing/2014/main" id="{3D56DD23-A662-4D42-B30D-F7F90F7AA3C8}"/>
            </a:ext>
          </a:extLst>
        </xdr:cNvPr>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6" name="正方形/長方形 285">
          <a:extLst>
            <a:ext uri="{FF2B5EF4-FFF2-40B4-BE49-F238E27FC236}">
              <a16:creationId xmlns:a16="http://schemas.microsoft.com/office/drawing/2014/main" id="{700186E5-43C1-4CE7-8837-92F6585143A0}"/>
            </a:ext>
          </a:extLst>
        </xdr:cNvPr>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7" name="正方形/長方形 286">
          <a:extLst>
            <a:ext uri="{FF2B5EF4-FFF2-40B4-BE49-F238E27FC236}">
              <a16:creationId xmlns:a16="http://schemas.microsoft.com/office/drawing/2014/main" id="{78AADF14-5464-4A75-9084-D1FDFC850404}"/>
            </a:ext>
          </a:extLst>
        </xdr:cNvPr>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88" name="正方形/長方形 287">
          <a:extLst>
            <a:ext uri="{FF2B5EF4-FFF2-40B4-BE49-F238E27FC236}">
              <a16:creationId xmlns:a16="http://schemas.microsoft.com/office/drawing/2014/main" id="{B9895C6E-0FF6-4C66-AB49-E7EF05F9670E}"/>
            </a:ext>
          </a:extLst>
        </xdr:cNvPr>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89" name="正方形/長方形 288">
          <a:extLst>
            <a:ext uri="{FF2B5EF4-FFF2-40B4-BE49-F238E27FC236}">
              <a16:creationId xmlns:a16="http://schemas.microsoft.com/office/drawing/2014/main" id="{E2125200-991A-45D1-B173-817810599C64}"/>
            </a:ext>
          </a:extLst>
        </xdr:cNvPr>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90" name="正方形/長方形 289">
          <a:extLst>
            <a:ext uri="{FF2B5EF4-FFF2-40B4-BE49-F238E27FC236}">
              <a16:creationId xmlns:a16="http://schemas.microsoft.com/office/drawing/2014/main" id="{08ED2287-6B30-42A3-803A-D76E0AF7FB00}"/>
            </a:ext>
          </a:extLst>
        </xdr:cNvPr>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91" name="正方形/長方形 290">
          <a:extLst>
            <a:ext uri="{FF2B5EF4-FFF2-40B4-BE49-F238E27FC236}">
              <a16:creationId xmlns:a16="http://schemas.microsoft.com/office/drawing/2014/main" id="{F690AB03-E3AA-452F-8B3E-008308F9BDA2}"/>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292" name="正方形/長方形 291">
          <a:extLst>
            <a:ext uri="{FF2B5EF4-FFF2-40B4-BE49-F238E27FC236}">
              <a16:creationId xmlns:a16="http://schemas.microsoft.com/office/drawing/2014/main" id="{4406E114-6ECC-4775-B553-3C03D1C607E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3" name="正方形/長方形 292">
          <a:extLst>
            <a:ext uri="{FF2B5EF4-FFF2-40B4-BE49-F238E27FC236}">
              <a16:creationId xmlns:a16="http://schemas.microsoft.com/office/drawing/2014/main" id="{651A5480-3B5E-4674-A7C4-45851168C587}"/>
            </a:ext>
          </a:extLst>
        </xdr:cNvPr>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4" name="正方形/長方形 293">
          <a:extLst>
            <a:ext uri="{FF2B5EF4-FFF2-40B4-BE49-F238E27FC236}">
              <a16:creationId xmlns:a16="http://schemas.microsoft.com/office/drawing/2014/main" id="{7B4594BF-49D1-456C-A370-FE075120457F}"/>
            </a:ext>
          </a:extLst>
        </xdr:cNvPr>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5" name="正方形/長方形 294">
          <a:extLst>
            <a:ext uri="{FF2B5EF4-FFF2-40B4-BE49-F238E27FC236}">
              <a16:creationId xmlns:a16="http://schemas.microsoft.com/office/drawing/2014/main" id="{CE88420B-A7FE-4277-A986-E9128AFAFACB}"/>
            </a:ext>
          </a:extLst>
        </xdr:cNvPr>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6" name="正方形/長方形 295">
          <a:extLst>
            <a:ext uri="{FF2B5EF4-FFF2-40B4-BE49-F238E27FC236}">
              <a16:creationId xmlns:a16="http://schemas.microsoft.com/office/drawing/2014/main" id="{8F192361-706A-4558-A805-4F592A32AF6B}"/>
            </a:ext>
          </a:extLst>
        </xdr:cNvPr>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97" name="正方形/長方形 296">
          <a:extLst>
            <a:ext uri="{FF2B5EF4-FFF2-40B4-BE49-F238E27FC236}">
              <a16:creationId xmlns:a16="http://schemas.microsoft.com/office/drawing/2014/main" id="{B0E07308-3ADD-4F46-AEE8-25EC22E89B92}"/>
            </a:ext>
          </a:extLst>
        </xdr:cNvPr>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98" name="正方形/長方形 297">
          <a:extLst>
            <a:ext uri="{FF2B5EF4-FFF2-40B4-BE49-F238E27FC236}">
              <a16:creationId xmlns:a16="http://schemas.microsoft.com/office/drawing/2014/main" id="{BDEBC823-6584-4726-8D59-138A1FC0DA77}"/>
            </a:ext>
          </a:extLst>
        </xdr:cNvPr>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76.2</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99" name="正方形/長方形 298">
          <a:extLst>
            <a:ext uri="{FF2B5EF4-FFF2-40B4-BE49-F238E27FC236}">
              <a16:creationId xmlns:a16="http://schemas.microsoft.com/office/drawing/2014/main" id="{6FE3EF57-01FB-4A9D-B294-FD504C5B731C}"/>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0" name="正方形/長方形 299">
          <a:extLst>
            <a:ext uri="{FF2B5EF4-FFF2-40B4-BE49-F238E27FC236}">
              <a16:creationId xmlns:a16="http://schemas.microsoft.com/office/drawing/2014/main" id="{3A57126D-97C1-4058-865F-0F8EF4AC810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1" name="正方形/長方形 300">
          <a:extLst>
            <a:ext uri="{FF2B5EF4-FFF2-40B4-BE49-F238E27FC236}">
              <a16:creationId xmlns:a16="http://schemas.microsoft.com/office/drawing/2014/main" id="{57AAC30A-5F4F-457C-AA2B-3BAC8A4CB4A6}"/>
            </a:ext>
          </a:extLst>
        </xdr:cNvPr>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2" name="正方形/長方形 301">
          <a:extLst>
            <a:ext uri="{FF2B5EF4-FFF2-40B4-BE49-F238E27FC236}">
              <a16:creationId xmlns:a16="http://schemas.microsoft.com/office/drawing/2014/main" id="{6F86D729-8443-4970-90DF-AA94CD3AAE9D}"/>
            </a:ext>
          </a:extLst>
        </xdr:cNvPr>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3" name="正方形/長方形 302">
          <a:extLst>
            <a:ext uri="{FF2B5EF4-FFF2-40B4-BE49-F238E27FC236}">
              <a16:creationId xmlns:a16="http://schemas.microsoft.com/office/drawing/2014/main" id="{49C826DA-882A-44F5-BD34-428D1A679BDE}"/>
            </a:ext>
          </a:extLst>
        </xdr:cNvPr>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4" name="正方形/長方形 303">
          <a:extLst>
            <a:ext uri="{FF2B5EF4-FFF2-40B4-BE49-F238E27FC236}">
              <a16:creationId xmlns:a16="http://schemas.microsoft.com/office/drawing/2014/main" id="{0941F02E-94B7-4B87-B056-30C7BDB7AED5}"/>
            </a:ext>
          </a:extLst>
        </xdr:cNvPr>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84,253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5" name="正方形/長方形 304">
          <a:extLst>
            <a:ext uri="{FF2B5EF4-FFF2-40B4-BE49-F238E27FC236}">
              <a16:creationId xmlns:a16="http://schemas.microsoft.com/office/drawing/2014/main" id="{50E9AEF5-7D98-4241-B292-5B0FE5BCD159}"/>
            </a:ext>
          </a:extLst>
        </xdr:cNvPr>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6" name="正方形/長方形 305">
          <a:extLst>
            <a:ext uri="{FF2B5EF4-FFF2-40B4-BE49-F238E27FC236}">
              <a16:creationId xmlns:a16="http://schemas.microsoft.com/office/drawing/2014/main" id="{2CABF5B5-0676-4191-B087-3438809AB1B7}"/>
            </a:ext>
          </a:extLst>
        </xdr:cNvPr>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128,641</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07" name="正方形/長方形 306">
          <a:extLst>
            <a:ext uri="{FF2B5EF4-FFF2-40B4-BE49-F238E27FC236}">
              <a16:creationId xmlns:a16="http://schemas.microsoft.com/office/drawing/2014/main" id="{0BED3933-24CC-4247-8BC0-02352442D27F}"/>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08" name="正方形/長方形 307">
          <a:extLst>
            <a:ext uri="{FF2B5EF4-FFF2-40B4-BE49-F238E27FC236}">
              <a16:creationId xmlns:a16="http://schemas.microsoft.com/office/drawing/2014/main" id="{5B2D71F6-0227-49FD-B4E6-027276D677C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09" name="正方形/長方形 308">
          <a:extLst>
            <a:ext uri="{FF2B5EF4-FFF2-40B4-BE49-F238E27FC236}">
              <a16:creationId xmlns:a16="http://schemas.microsoft.com/office/drawing/2014/main" id="{75DE83F0-7B21-43F3-9020-36BD90561CC7}"/>
            </a:ext>
          </a:extLst>
        </xdr:cNvPr>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0" name="正方形/長方形 309">
          <a:extLst>
            <a:ext uri="{FF2B5EF4-FFF2-40B4-BE49-F238E27FC236}">
              <a16:creationId xmlns:a16="http://schemas.microsoft.com/office/drawing/2014/main" id="{D46F01EF-A281-405B-A2AB-3308C2EE03CF}"/>
            </a:ext>
          </a:extLst>
        </xdr:cNvPr>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17/26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1" name="正方形/長方形 310">
          <a:extLst>
            <a:ext uri="{FF2B5EF4-FFF2-40B4-BE49-F238E27FC236}">
              <a16:creationId xmlns:a16="http://schemas.microsoft.com/office/drawing/2014/main" id="{75352BFA-0B72-4226-A845-9C1551D72ACF}"/>
            </a:ext>
          </a:extLst>
        </xdr:cNvPr>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2" name="正方形/長方形 311">
          <a:extLst>
            <a:ext uri="{FF2B5EF4-FFF2-40B4-BE49-F238E27FC236}">
              <a16:creationId xmlns:a16="http://schemas.microsoft.com/office/drawing/2014/main" id="{F0DB025D-11AF-4520-B690-E70357A4F765}"/>
            </a:ext>
          </a:extLst>
        </xdr:cNvPr>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3" name="正方形/長方形 312">
          <a:extLst>
            <a:ext uri="{FF2B5EF4-FFF2-40B4-BE49-F238E27FC236}">
              <a16:creationId xmlns:a16="http://schemas.microsoft.com/office/drawing/2014/main" id="{8D57878C-B1E8-4E20-B624-148169BB39ED}"/>
            </a:ext>
          </a:extLst>
        </xdr:cNvPr>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4" name="正方形/長方形 313">
          <a:extLst>
            <a:ext uri="{FF2B5EF4-FFF2-40B4-BE49-F238E27FC236}">
              <a16:creationId xmlns:a16="http://schemas.microsoft.com/office/drawing/2014/main" id="{BFA9F952-93E0-4792-B87D-7179DFCFF638}"/>
            </a:ext>
          </a:extLst>
        </xdr:cNvPr>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5" name="正方形/長方形 314">
          <a:extLst>
            <a:ext uri="{FF2B5EF4-FFF2-40B4-BE49-F238E27FC236}">
              <a16:creationId xmlns:a16="http://schemas.microsoft.com/office/drawing/2014/main" id="{2892C9F6-54D0-44FD-B66C-38EA50BF57B3}"/>
            </a:ext>
          </a:extLst>
        </xdr:cNvPr>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7180" cy="225425"/>
    <xdr:sp macro="" textlink="">
      <xdr:nvSpPr>
        <xdr:cNvPr id="316" name="テキスト ボックス 315">
          <a:extLst>
            <a:ext uri="{FF2B5EF4-FFF2-40B4-BE49-F238E27FC236}">
              <a16:creationId xmlns:a16="http://schemas.microsoft.com/office/drawing/2014/main" id="{D4317162-6753-40F3-81C8-F4D77FCEF6BC}"/>
            </a:ext>
          </a:extLst>
        </xdr:cNvPr>
        <xdr:cNvSpPr txBox="1"/>
      </xdr:nvSpPr>
      <xdr:spPr>
        <a:xfrm>
          <a:off x="12407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17" name="直線コネクタ 316">
          <a:extLst>
            <a:ext uri="{FF2B5EF4-FFF2-40B4-BE49-F238E27FC236}">
              <a16:creationId xmlns:a16="http://schemas.microsoft.com/office/drawing/2014/main" id="{47484E80-6370-4BAF-8EEA-C06C7A58D107}"/>
            </a:ext>
          </a:extLst>
        </xdr:cNvPr>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65</xdr:row>
      <xdr:rowOff>143510</xdr:rowOff>
    </xdr:from>
    <xdr:ext cx="466090" cy="257810"/>
    <xdr:sp macro="" textlink="">
      <xdr:nvSpPr>
        <xdr:cNvPr id="318" name="テキスト ボックス 317">
          <a:extLst>
            <a:ext uri="{FF2B5EF4-FFF2-40B4-BE49-F238E27FC236}">
              <a16:creationId xmlns:a16="http://schemas.microsoft.com/office/drawing/2014/main" id="{6B955791-0AFB-472C-94CE-DCAE7A92CA31}"/>
            </a:ext>
          </a:extLst>
        </xdr:cNvPr>
        <xdr:cNvSpPr txBox="1"/>
      </xdr:nvSpPr>
      <xdr:spPr>
        <a:xfrm>
          <a:off x="11978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319" name="直線コネクタ 318">
          <a:extLst>
            <a:ext uri="{FF2B5EF4-FFF2-40B4-BE49-F238E27FC236}">
              <a16:creationId xmlns:a16="http://schemas.microsoft.com/office/drawing/2014/main" id="{AEB7E077-E185-4253-A538-6582A5F5A8A7}"/>
            </a:ext>
          </a:extLst>
        </xdr:cNvPr>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63</xdr:row>
      <xdr:rowOff>105410</xdr:rowOff>
    </xdr:from>
    <xdr:ext cx="466090" cy="259080"/>
    <xdr:sp macro="" textlink="">
      <xdr:nvSpPr>
        <xdr:cNvPr id="320" name="テキスト ボックス 319">
          <a:extLst>
            <a:ext uri="{FF2B5EF4-FFF2-40B4-BE49-F238E27FC236}">
              <a16:creationId xmlns:a16="http://schemas.microsoft.com/office/drawing/2014/main" id="{E1357A36-76A7-4437-B644-DF2715E7A79F}"/>
            </a:ext>
          </a:extLst>
        </xdr:cNvPr>
        <xdr:cNvSpPr txBox="1"/>
      </xdr:nvSpPr>
      <xdr:spPr>
        <a:xfrm>
          <a:off x="11978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321" name="直線コネクタ 320">
          <a:extLst>
            <a:ext uri="{FF2B5EF4-FFF2-40B4-BE49-F238E27FC236}">
              <a16:creationId xmlns:a16="http://schemas.microsoft.com/office/drawing/2014/main" id="{DAD901E4-5811-422E-9518-ADBE762215A2}"/>
            </a:ext>
          </a:extLst>
        </xdr:cNvPr>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61</xdr:row>
      <xdr:rowOff>67310</xdr:rowOff>
    </xdr:from>
    <xdr:ext cx="403225" cy="259080"/>
    <xdr:sp macro="" textlink="">
      <xdr:nvSpPr>
        <xdr:cNvPr id="322" name="テキスト ボックス 321">
          <a:extLst>
            <a:ext uri="{FF2B5EF4-FFF2-40B4-BE49-F238E27FC236}">
              <a16:creationId xmlns:a16="http://schemas.microsoft.com/office/drawing/2014/main" id="{0EE16281-994B-4A13-B44A-C81B334DB9B1}"/>
            </a:ext>
          </a:extLst>
        </xdr:cNvPr>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323" name="直線コネクタ 322">
          <a:extLst>
            <a:ext uri="{FF2B5EF4-FFF2-40B4-BE49-F238E27FC236}">
              <a16:creationId xmlns:a16="http://schemas.microsoft.com/office/drawing/2014/main" id="{E822221F-440D-4A49-9A21-2C54BA77E550}"/>
            </a:ext>
          </a:extLst>
        </xdr:cNvPr>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59</xdr:row>
      <xdr:rowOff>29210</xdr:rowOff>
    </xdr:from>
    <xdr:ext cx="403225" cy="257810"/>
    <xdr:sp macro="" textlink="">
      <xdr:nvSpPr>
        <xdr:cNvPr id="324" name="テキスト ボックス 323">
          <a:extLst>
            <a:ext uri="{FF2B5EF4-FFF2-40B4-BE49-F238E27FC236}">
              <a16:creationId xmlns:a16="http://schemas.microsoft.com/office/drawing/2014/main" id="{2AFD81D6-B09D-4003-8C70-D84F33392909}"/>
            </a:ext>
          </a:extLst>
        </xdr:cNvPr>
        <xdr:cNvSpPr txBox="1"/>
      </xdr:nvSpPr>
      <xdr:spPr>
        <a:xfrm>
          <a:off x="12042775" y="10144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325" name="直線コネクタ 324">
          <a:extLst>
            <a:ext uri="{FF2B5EF4-FFF2-40B4-BE49-F238E27FC236}">
              <a16:creationId xmlns:a16="http://schemas.microsoft.com/office/drawing/2014/main" id="{0D4802C0-F376-479A-8CAA-C962DBF100BA}"/>
            </a:ext>
          </a:extLst>
        </xdr:cNvPr>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56</xdr:row>
      <xdr:rowOff>162560</xdr:rowOff>
    </xdr:from>
    <xdr:ext cx="403225" cy="259080"/>
    <xdr:sp macro="" textlink="">
      <xdr:nvSpPr>
        <xdr:cNvPr id="326" name="テキスト ボックス 325">
          <a:extLst>
            <a:ext uri="{FF2B5EF4-FFF2-40B4-BE49-F238E27FC236}">
              <a16:creationId xmlns:a16="http://schemas.microsoft.com/office/drawing/2014/main" id="{C93C7A4F-8FC9-488C-B68F-6FF32298D4C3}"/>
            </a:ext>
          </a:extLst>
        </xdr:cNvPr>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327" name="直線コネクタ 326">
          <a:extLst>
            <a:ext uri="{FF2B5EF4-FFF2-40B4-BE49-F238E27FC236}">
              <a16:creationId xmlns:a16="http://schemas.microsoft.com/office/drawing/2014/main" id="{BC3FB74C-72AE-418D-88B4-821A3C47A50A}"/>
            </a:ext>
          </a:extLst>
        </xdr:cNvPr>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54</xdr:row>
      <xdr:rowOff>124460</xdr:rowOff>
    </xdr:from>
    <xdr:ext cx="403225" cy="259080"/>
    <xdr:sp macro="" textlink="">
      <xdr:nvSpPr>
        <xdr:cNvPr id="328" name="テキスト ボックス 327">
          <a:extLst>
            <a:ext uri="{FF2B5EF4-FFF2-40B4-BE49-F238E27FC236}">
              <a16:creationId xmlns:a16="http://schemas.microsoft.com/office/drawing/2014/main" id="{BB70388C-0F99-4BF2-BB54-14F3A715587E}"/>
            </a:ext>
          </a:extLst>
        </xdr:cNvPr>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29" name="直線コネクタ 328">
          <a:extLst>
            <a:ext uri="{FF2B5EF4-FFF2-40B4-BE49-F238E27FC236}">
              <a16:creationId xmlns:a16="http://schemas.microsoft.com/office/drawing/2014/main" id="{FE6CB174-179A-4547-AE54-84FB85C53CE3}"/>
            </a:ext>
          </a:extLst>
        </xdr:cNvPr>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52</xdr:row>
      <xdr:rowOff>86360</xdr:rowOff>
    </xdr:from>
    <xdr:ext cx="337820" cy="257810"/>
    <xdr:sp macro="" textlink="">
      <xdr:nvSpPr>
        <xdr:cNvPr id="330" name="テキスト ボックス 329">
          <a:extLst>
            <a:ext uri="{FF2B5EF4-FFF2-40B4-BE49-F238E27FC236}">
              <a16:creationId xmlns:a16="http://schemas.microsoft.com/office/drawing/2014/main" id="{D07BDCA4-63F0-4897-AA65-F5404FFFF712}"/>
            </a:ext>
          </a:extLst>
        </xdr:cNvPr>
        <xdr:cNvSpPr txBox="1"/>
      </xdr:nvSpPr>
      <xdr:spPr>
        <a:xfrm>
          <a:off x="12106910" y="900176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331" name="【保健センター・保健所】&#10;有形固定資産減価償却率グラフ枠">
          <a:extLst>
            <a:ext uri="{FF2B5EF4-FFF2-40B4-BE49-F238E27FC236}">
              <a16:creationId xmlns:a16="http://schemas.microsoft.com/office/drawing/2014/main" id="{B12270B3-5B88-4D8A-936A-F368932C9F76}"/>
            </a:ext>
          </a:extLst>
        </xdr:cNvPr>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54</xdr:row>
      <xdr:rowOff>152400</xdr:rowOff>
    </xdr:from>
    <xdr:to>
      <xdr:col>85</xdr:col>
      <xdr:colOff>126365</xdr:colOff>
      <xdr:row>63</xdr:row>
      <xdr:rowOff>120650</xdr:rowOff>
    </xdr:to>
    <xdr:cxnSp macro="">
      <xdr:nvCxnSpPr>
        <xdr:cNvPr id="332" name="直線コネクタ 331">
          <a:extLst>
            <a:ext uri="{FF2B5EF4-FFF2-40B4-BE49-F238E27FC236}">
              <a16:creationId xmlns:a16="http://schemas.microsoft.com/office/drawing/2014/main" id="{11646384-2A5A-41D7-BB42-B4D5A6573372}"/>
            </a:ext>
          </a:extLst>
        </xdr:cNvPr>
        <xdr:cNvCxnSpPr/>
      </xdr:nvCxnSpPr>
      <xdr:spPr>
        <a:xfrm flipV="1">
          <a:off x="16318865" y="9410700"/>
          <a:ext cx="0" cy="1511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123825</xdr:rowOff>
    </xdr:from>
    <xdr:ext cx="405130" cy="257810"/>
    <xdr:sp macro="" textlink="">
      <xdr:nvSpPr>
        <xdr:cNvPr id="333" name="【保健センター・保健所】&#10;有形固定資産減価償却率最小値テキスト">
          <a:extLst>
            <a:ext uri="{FF2B5EF4-FFF2-40B4-BE49-F238E27FC236}">
              <a16:creationId xmlns:a16="http://schemas.microsoft.com/office/drawing/2014/main" id="{CE3C1006-98DC-4F76-833C-7E75FEAECA7E}"/>
            </a:ext>
          </a:extLst>
        </xdr:cNvPr>
        <xdr:cNvSpPr txBox="1"/>
      </xdr:nvSpPr>
      <xdr:spPr>
        <a:xfrm>
          <a:off x="16357600" y="1092517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93.3</a:t>
          </a:r>
          <a:endParaRPr kumimoji="1" lang="ja-JP" altLang="en-US" sz="1000" b="1">
            <a:latin typeface="ＭＳ Ｐゴシック"/>
            <a:ea typeface="ＭＳ Ｐゴシック"/>
          </a:endParaRPr>
        </a:p>
      </xdr:txBody>
    </xdr:sp>
    <xdr:clientData/>
  </xdr:oneCellAnchor>
  <xdr:twoCellAnchor>
    <xdr:from>
      <xdr:col>85</xdr:col>
      <xdr:colOff>38100</xdr:colOff>
      <xdr:row>63</xdr:row>
      <xdr:rowOff>120650</xdr:rowOff>
    </xdr:from>
    <xdr:to>
      <xdr:col>86</xdr:col>
      <xdr:colOff>25400</xdr:colOff>
      <xdr:row>63</xdr:row>
      <xdr:rowOff>120650</xdr:rowOff>
    </xdr:to>
    <xdr:cxnSp macro="">
      <xdr:nvCxnSpPr>
        <xdr:cNvPr id="334" name="直線コネクタ 333">
          <a:extLst>
            <a:ext uri="{FF2B5EF4-FFF2-40B4-BE49-F238E27FC236}">
              <a16:creationId xmlns:a16="http://schemas.microsoft.com/office/drawing/2014/main" id="{FA34785E-4F42-4E72-890F-F6B0B5126D25}"/>
            </a:ext>
          </a:extLst>
        </xdr:cNvPr>
        <xdr:cNvCxnSpPr/>
      </xdr:nvCxnSpPr>
      <xdr:spPr>
        <a:xfrm>
          <a:off x="16230600" y="10922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99060</xdr:rowOff>
    </xdr:from>
    <xdr:ext cx="405130" cy="257810"/>
    <xdr:sp macro="" textlink="">
      <xdr:nvSpPr>
        <xdr:cNvPr id="335" name="【保健センター・保健所】&#10;有形固定資産減価償却率最大値テキスト">
          <a:extLst>
            <a:ext uri="{FF2B5EF4-FFF2-40B4-BE49-F238E27FC236}">
              <a16:creationId xmlns:a16="http://schemas.microsoft.com/office/drawing/2014/main" id="{0B88BFB9-1B53-475B-934F-48C89944B660}"/>
            </a:ext>
          </a:extLst>
        </xdr:cNvPr>
        <xdr:cNvSpPr txBox="1"/>
      </xdr:nvSpPr>
      <xdr:spPr>
        <a:xfrm>
          <a:off x="16357600" y="918591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152400</xdr:rowOff>
    </xdr:from>
    <xdr:to>
      <xdr:col>86</xdr:col>
      <xdr:colOff>25400</xdr:colOff>
      <xdr:row>54</xdr:row>
      <xdr:rowOff>152400</xdr:rowOff>
    </xdr:to>
    <xdr:cxnSp macro="">
      <xdr:nvCxnSpPr>
        <xdr:cNvPr id="336" name="直線コネクタ 335">
          <a:extLst>
            <a:ext uri="{FF2B5EF4-FFF2-40B4-BE49-F238E27FC236}">
              <a16:creationId xmlns:a16="http://schemas.microsoft.com/office/drawing/2014/main" id="{09E74DFE-70FA-48A4-AD7D-A2FDD49F66C8}"/>
            </a:ext>
          </a:extLst>
        </xdr:cNvPr>
        <xdr:cNvCxnSpPr/>
      </xdr:nvCxnSpPr>
      <xdr:spPr>
        <a:xfrm>
          <a:off x="16230600" y="9410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38735</xdr:rowOff>
    </xdr:from>
    <xdr:ext cx="405130" cy="259080"/>
    <xdr:sp macro="" textlink="">
      <xdr:nvSpPr>
        <xdr:cNvPr id="337" name="【保健センター・保健所】&#10;有形固定資産減価償却率平均値テキスト">
          <a:extLst>
            <a:ext uri="{FF2B5EF4-FFF2-40B4-BE49-F238E27FC236}">
              <a16:creationId xmlns:a16="http://schemas.microsoft.com/office/drawing/2014/main" id="{717E293F-52F1-4938-948E-70B61E8BB9C0}"/>
            </a:ext>
          </a:extLst>
        </xdr:cNvPr>
        <xdr:cNvSpPr txBox="1"/>
      </xdr:nvSpPr>
      <xdr:spPr>
        <a:xfrm>
          <a:off x="16357600" y="1015428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60</xdr:row>
      <xdr:rowOff>15875</xdr:rowOff>
    </xdr:from>
    <xdr:to>
      <xdr:col>85</xdr:col>
      <xdr:colOff>177800</xdr:colOff>
      <xdr:row>60</xdr:row>
      <xdr:rowOff>117475</xdr:rowOff>
    </xdr:to>
    <xdr:sp macro="" textlink="">
      <xdr:nvSpPr>
        <xdr:cNvPr id="338" name="フローチャート: 判断 337">
          <a:extLst>
            <a:ext uri="{FF2B5EF4-FFF2-40B4-BE49-F238E27FC236}">
              <a16:creationId xmlns:a16="http://schemas.microsoft.com/office/drawing/2014/main" id="{2BBF1659-AF1F-4F7D-A50E-F2E85825C452}"/>
            </a:ext>
          </a:extLst>
        </xdr:cNvPr>
        <xdr:cNvSpPr/>
      </xdr:nvSpPr>
      <xdr:spPr>
        <a:xfrm>
          <a:off x="16268700" y="1030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162560</xdr:rowOff>
    </xdr:from>
    <xdr:to>
      <xdr:col>81</xdr:col>
      <xdr:colOff>101600</xdr:colOff>
      <xdr:row>60</xdr:row>
      <xdr:rowOff>92710</xdr:rowOff>
    </xdr:to>
    <xdr:sp macro="" textlink="">
      <xdr:nvSpPr>
        <xdr:cNvPr id="339" name="フローチャート: 判断 338">
          <a:extLst>
            <a:ext uri="{FF2B5EF4-FFF2-40B4-BE49-F238E27FC236}">
              <a16:creationId xmlns:a16="http://schemas.microsoft.com/office/drawing/2014/main" id="{3748200D-A6BB-4F80-8F75-988327659AFF}"/>
            </a:ext>
          </a:extLst>
        </xdr:cNvPr>
        <xdr:cNvSpPr/>
      </xdr:nvSpPr>
      <xdr:spPr>
        <a:xfrm>
          <a:off x="15430500" y="10278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154940</xdr:rowOff>
    </xdr:from>
    <xdr:to>
      <xdr:col>76</xdr:col>
      <xdr:colOff>165100</xdr:colOff>
      <xdr:row>60</xdr:row>
      <xdr:rowOff>85090</xdr:rowOff>
    </xdr:to>
    <xdr:sp macro="" textlink="">
      <xdr:nvSpPr>
        <xdr:cNvPr id="340" name="フローチャート: 判断 339">
          <a:extLst>
            <a:ext uri="{FF2B5EF4-FFF2-40B4-BE49-F238E27FC236}">
              <a16:creationId xmlns:a16="http://schemas.microsoft.com/office/drawing/2014/main" id="{4C5242A1-F562-4B72-AC67-EBE613ACFEF1}"/>
            </a:ext>
          </a:extLst>
        </xdr:cNvPr>
        <xdr:cNvSpPr/>
      </xdr:nvSpPr>
      <xdr:spPr>
        <a:xfrm>
          <a:off x="14541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97790</xdr:rowOff>
    </xdr:from>
    <xdr:to>
      <xdr:col>72</xdr:col>
      <xdr:colOff>38100</xdr:colOff>
      <xdr:row>60</xdr:row>
      <xdr:rowOff>27940</xdr:rowOff>
    </xdr:to>
    <xdr:sp macro="" textlink="">
      <xdr:nvSpPr>
        <xdr:cNvPr id="341" name="フローチャート: 判断 340">
          <a:extLst>
            <a:ext uri="{FF2B5EF4-FFF2-40B4-BE49-F238E27FC236}">
              <a16:creationId xmlns:a16="http://schemas.microsoft.com/office/drawing/2014/main" id="{E2D2B241-CEDB-4F7D-8ABD-B543A3433FDF}"/>
            </a:ext>
          </a:extLst>
        </xdr:cNvPr>
        <xdr:cNvSpPr/>
      </xdr:nvSpPr>
      <xdr:spPr>
        <a:xfrm>
          <a:off x="136525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17780</xdr:rowOff>
    </xdr:from>
    <xdr:to>
      <xdr:col>67</xdr:col>
      <xdr:colOff>101600</xdr:colOff>
      <xdr:row>59</xdr:row>
      <xdr:rowOff>119380</xdr:rowOff>
    </xdr:to>
    <xdr:sp macro="" textlink="">
      <xdr:nvSpPr>
        <xdr:cNvPr id="342" name="フローチャート: 判断 341">
          <a:extLst>
            <a:ext uri="{FF2B5EF4-FFF2-40B4-BE49-F238E27FC236}">
              <a16:creationId xmlns:a16="http://schemas.microsoft.com/office/drawing/2014/main" id="{08372E04-CD73-45D0-AD87-F2A662DF5D3F}"/>
            </a:ext>
          </a:extLst>
        </xdr:cNvPr>
        <xdr:cNvSpPr/>
      </xdr:nvSpPr>
      <xdr:spPr>
        <a:xfrm>
          <a:off x="12763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111760</xdr:rowOff>
    </xdr:from>
    <xdr:ext cx="762000" cy="257810"/>
    <xdr:sp macro="" textlink="">
      <xdr:nvSpPr>
        <xdr:cNvPr id="343" name="テキスト ボックス 342">
          <a:extLst>
            <a:ext uri="{FF2B5EF4-FFF2-40B4-BE49-F238E27FC236}">
              <a16:creationId xmlns:a16="http://schemas.microsoft.com/office/drawing/2014/main" id="{476E9588-B111-4B73-9D8C-99C81FD3A921}"/>
            </a:ext>
          </a:extLst>
        </xdr:cNvPr>
        <xdr:cNvSpPr txBox="1"/>
      </xdr:nvSpPr>
      <xdr:spPr>
        <a:xfrm>
          <a:off x="16129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66</xdr:row>
      <xdr:rowOff>111760</xdr:rowOff>
    </xdr:from>
    <xdr:ext cx="762000" cy="257810"/>
    <xdr:sp macro="" textlink="">
      <xdr:nvSpPr>
        <xdr:cNvPr id="344" name="テキスト ボックス 343">
          <a:extLst>
            <a:ext uri="{FF2B5EF4-FFF2-40B4-BE49-F238E27FC236}">
              <a16:creationId xmlns:a16="http://schemas.microsoft.com/office/drawing/2014/main" id="{B366B91D-3AD1-44D2-867C-C4AB37D6A455}"/>
            </a:ext>
          </a:extLst>
        </xdr:cNvPr>
        <xdr:cNvSpPr txBox="1"/>
      </xdr:nvSpPr>
      <xdr:spPr>
        <a:xfrm>
          <a:off x="1529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66</xdr:row>
      <xdr:rowOff>111760</xdr:rowOff>
    </xdr:from>
    <xdr:ext cx="762000" cy="257810"/>
    <xdr:sp macro="" textlink="">
      <xdr:nvSpPr>
        <xdr:cNvPr id="345" name="テキスト ボックス 344">
          <a:extLst>
            <a:ext uri="{FF2B5EF4-FFF2-40B4-BE49-F238E27FC236}">
              <a16:creationId xmlns:a16="http://schemas.microsoft.com/office/drawing/2014/main" id="{7604B35E-BBC4-499E-9FB8-622588E5AD05}"/>
            </a:ext>
          </a:extLst>
        </xdr:cNvPr>
        <xdr:cNvSpPr txBox="1"/>
      </xdr:nvSpPr>
      <xdr:spPr>
        <a:xfrm>
          <a:off x="1440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66</xdr:row>
      <xdr:rowOff>111760</xdr:rowOff>
    </xdr:from>
    <xdr:ext cx="762000" cy="257810"/>
    <xdr:sp macro="" textlink="">
      <xdr:nvSpPr>
        <xdr:cNvPr id="346" name="テキスト ボックス 345">
          <a:extLst>
            <a:ext uri="{FF2B5EF4-FFF2-40B4-BE49-F238E27FC236}">
              <a16:creationId xmlns:a16="http://schemas.microsoft.com/office/drawing/2014/main" id="{11DB090D-A1D4-48B1-A493-947BB757B504}"/>
            </a:ext>
          </a:extLst>
        </xdr:cNvPr>
        <xdr:cNvSpPr txBox="1"/>
      </xdr:nvSpPr>
      <xdr:spPr>
        <a:xfrm>
          <a:off x="1351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66</xdr:row>
      <xdr:rowOff>111760</xdr:rowOff>
    </xdr:from>
    <xdr:ext cx="762000" cy="257810"/>
    <xdr:sp macro="" textlink="">
      <xdr:nvSpPr>
        <xdr:cNvPr id="347" name="テキスト ボックス 346">
          <a:extLst>
            <a:ext uri="{FF2B5EF4-FFF2-40B4-BE49-F238E27FC236}">
              <a16:creationId xmlns:a16="http://schemas.microsoft.com/office/drawing/2014/main" id="{86F01F2C-C6EA-4640-A05D-6E16CB9238E6}"/>
            </a:ext>
          </a:extLst>
        </xdr:cNvPr>
        <xdr:cNvSpPr txBox="1"/>
      </xdr:nvSpPr>
      <xdr:spPr>
        <a:xfrm>
          <a:off x="1262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61</xdr:row>
      <xdr:rowOff>19685</xdr:rowOff>
    </xdr:from>
    <xdr:to>
      <xdr:col>85</xdr:col>
      <xdr:colOff>177800</xdr:colOff>
      <xdr:row>61</xdr:row>
      <xdr:rowOff>121285</xdr:rowOff>
    </xdr:to>
    <xdr:sp macro="" textlink="">
      <xdr:nvSpPr>
        <xdr:cNvPr id="348" name="楕円 347">
          <a:extLst>
            <a:ext uri="{FF2B5EF4-FFF2-40B4-BE49-F238E27FC236}">
              <a16:creationId xmlns:a16="http://schemas.microsoft.com/office/drawing/2014/main" id="{AD558ACF-6ECB-4DBC-B4DA-A28B386D81DC}"/>
            </a:ext>
          </a:extLst>
        </xdr:cNvPr>
        <xdr:cNvSpPr/>
      </xdr:nvSpPr>
      <xdr:spPr>
        <a:xfrm>
          <a:off x="16268700" y="10478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169545</xdr:rowOff>
    </xdr:from>
    <xdr:ext cx="405130" cy="257810"/>
    <xdr:sp macro="" textlink="">
      <xdr:nvSpPr>
        <xdr:cNvPr id="349" name="【保健センター・保健所】&#10;有形固定資産減価償却率該当値テキスト">
          <a:extLst>
            <a:ext uri="{FF2B5EF4-FFF2-40B4-BE49-F238E27FC236}">
              <a16:creationId xmlns:a16="http://schemas.microsoft.com/office/drawing/2014/main" id="{FA7D94DC-FB31-494C-BDB5-A21C4BA80EB3}"/>
            </a:ext>
          </a:extLst>
        </xdr:cNvPr>
        <xdr:cNvSpPr txBox="1"/>
      </xdr:nvSpPr>
      <xdr:spPr>
        <a:xfrm>
          <a:off x="16357600" y="1045654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60</xdr:row>
      <xdr:rowOff>133985</xdr:rowOff>
    </xdr:from>
    <xdr:to>
      <xdr:col>81</xdr:col>
      <xdr:colOff>101600</xdr:colOff>
      <xdr:row>61</xdr:row>
      <xdr:rowOff>64135</xdr:rowOff>
    </xdr:to>
    <xdr:sp macro="" textlink="">
      <xdr:nvSpPr>
        <xdr:cNvPr id="350" name="楕円 349">
          <a:extLst>
            <a:ext uri="{FF2B5EF4-FFF2-40B4-BE49-F238E27FC236}">
              <a16:creationId xmlns:a16="http://schemas.microsoft.com/office/drawing/2014/main" id="{9D628CED-C98F-4062-9F42-F0BFC955964A}"/>
            </a:ext>
          </a:extLst>
        </xdr:cNvPr>
        <xdr:cNvSpPr/>
      </xdr:nvSpPr>
      <xdr:spPr>
        <a:xfrm>
          <a:off x="15430500" y="10420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13335</xdr:rowOff>
    </xdr:from>
    <xdr:to>
      <xdr:col>85</xdr:col>
      <xdr:colOff>127000</xdr:colOff>
      <xdr:row>61</xdr:row>
      <xdr:rowOff>70485</xdr:rowOff>
    </xdr:to>
    <xdr:cxnSp macro="">
      <xdr:nvCxnSpPr>
        <xdr:cNvPr id="351" name="直線コネクタ 350">
          <a:extLst>
            <a:ext uri="{FF2B5EF4-FFF2-40B4-BE49-F238E27FC236}">
              <a16:creationId xmlns:a16="http://schemas.microsoft.com/office/drawing/2014/main" id="{B0E05F65-1444-4949-9FB5-661B5E53D776}"/>
            </a:ext>
          </a:extLst>
        </xdr:cNvPr>
        <xdr:cNvCxnSpPr/>
      </xdr:nvCxnSpPr>
      <xdr:spPr>
        <a:xfrm>
          <a:off x="15481300" y="10471785"/>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76835</xdr:rowOff>
    </xdr:from>
    <xdr:to>
      <xdr:col>76</xdr:col>
      <xdr:colOff>165100</xdr:colOff>
      <xdr:row>61</xdr:row>
      <xdr:rowOff>6985</xdr:rowOff>
    </xdr:to>
    <xdr:sp macro="" textlink="">
      <xdr:nvSpPr>
        <xdr:cNvPr id="352" name="楕円 351">
          <a:extLst>
            <a:ext uri="{FF2B5EF4-FFF2-40B4-BE49-F238E27FC236}">
              <a16:creationId xmlns:a16="http://schemas.microsoft.com/office/drawing/2014/main" id="{67EC74AB-7B4F-4AAA-B31B-BF9DF6523B4E}"/>
            </a:ext>
          </a:extLst>
        </xdr:cNvPr>
        <xdr:cNvSpPr/>
      </xdr:nvSpPr>
      <xdr:spPr>
        <a:xfrm>
          <a:off x="14541500" y="1036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127635</xdr:rowOff>
    </xdr:from>
    <xdr:to>
      <xdr:col>81</xdr:col>
      <xdr:colOff>50800</xdr:colOff>
      <xdr:row>61</xdr:row>
      <xdr:rowOff>13335</xdr:rowOff>
    </xdr:to>
    <xdr:cxnSp macro="">
      <xdr:nvCxnSpPr>
        <xdr:cNvPr id="353" name="直線コネクタ 352">
          <a:extLst>
            <a:ext uri="{FF2B5EF4-FFF2-40B4-BE49-F238E27FC236}">
              <a16:creationId xmlns:a16="http://schemas.microsoft.com/office/drawing/2014/main" id="{45095DE2-3C78-44AC-A72C-131C59752B90}"/>
            </a:ext>
          </a:extLst>
        </xdr:cNvPr>
        <xdr:cNvCxnSpPr/>
      </xdr:nvCxnSpPr>
      <xdr:spPr>
        <a:xfrm>
          <a:off x="14592300" y="10414635"/>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92075</xdr:rowOff>
    </xdr:from>
    <xdr:to>
      <xdr:col>72</xdr:col>
      <xdr:colOff>38100</xdr:colOff>
      <xdr:row>62</xdr:row>
      <xdr:rowOff>22225</xdr:rowOff>
    </xdr:to>
    <xdr:sp macro="" textlink="">
      <xdr:nvSpPr>
        <xdr:cNvPr id="354" name="楕円 353">
          <a:extLst>
            <a:ext uri="{FF2B5EF4-FFF2-40B4-BE49-F238E27FC236}">
              <a16:creationId xmlns:a16="http://schemas.microsoft.com/office/drawing/2014/main" id="{778E224A-9193-4D8D-899A-8CBC19DB10D3}"/>
            </a:ext>
          </a:extLst>
        </xdr:cNvPr>
        <xdr:cNvSpPr/>
      </xdr:nvSpPr>
      <xdr:spPr>
        <a:xfrm>
          <a:off x="13652500" y="10550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127635</xdr:rowOff>
    </xdr:from>
    <xdr:to>
      <xdr:col>76</xdr:col>
      <xdr:colOff>114300</xdr:colOff>
      <xdr:row>61</xdr:row>
      <xdr:rowOff>143510</xdr:rowOff>
    </xdr:to>
    <xdr:cxnSp macro="">
      <xdr:nvCxnSpPr>
        <xdr:cNvPr id="355" name="直線コネクタ 354">
          <a:extLst>
            <a:ext uri="{FF2B5EF4-FFF2-40B4-BE49-F238E27FC236}">
              <a16:creationId xmlns:a16="http://schemas.microsoft.com/office/drawing/2014/main" id="{CD5C64F5-DC8F-45DA-932C-1E000E9ACC0C}"/>
            </a:ext>
          </a:extLst>
        </xdr:cNvPr>
        <xdr:cNvCxnSpPr/>
      </xdr:nvCxnSpPr>
      <xdr:spPr>
        <a:xfrm flipV="1">
          <a:off x="13703300" y="10414635"/>
          <a:ext cx="889000" cy="187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36830</xdr:rowOff>
    </xdr:from>
    <xdr:to>
      <xdr:col>67</xdr:col>
      <xdr:colOff>101600</xdr:colOff>
      <xdr:row>61</xdr:row>
      <xdr:rowOff>138430</xdr:rowOff>
    </xdr:to>
    <xdr:sp macro="" textlink="">
      <xdr:nvSpPr>
        <xdr:cNvPr id="356" name="楕円 355">
          <a:extLst>
            <a:ext uri="{FF2B5EF4-FFF2-40B4-BE49-F238E27FC236}">
              <a16:creationId xmlns:a16="http://schemas.microsoft.com/office/drawing/2014/main" id="{BF995565-C685-48EC-BB3C-3C6A18407665}"/>
            </a:ext>
          </a:extLst>
        </xdr:cNvPr>
        <xdr:cNvSpPr/>
      </xdr:nvSpPr>
      <xdr:spPr>
        <a:xfrm>
          <a:off x="12763500" y="1049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87630</xdr:rowOff>
    </xdr:from>
    <xdr:to>
      <xdr:col>71</xdr:col>
      <xdr:colOff>177800</xdr:colOff>
      <xdr:row>61</xdr:row>
      <xdr:rowOff>143510</xdr:rowOff>
    </xdr:to>
    <xdr:cxnSp macro="">
      <xdr:nvCxnSpPr>
        <xdr:cNvPr id="357" name="直線コネクタ 356">
          <a:extLst>
            <a:ext uri="{FF2B5EF4-FFF2-40B4-BE49-F238E27FC236}">
              <a16:creationId xmlns:a16="http://schemas.microsoft.com/office/drawing/2014/main" id="{5BECA27C-11EC-4A22-AC3C-E096CA1FAD7C}"/>
            </a:ext>
          </a:extLst>
        </xdr:cNvPr>
        <xdr:cNvCxnSpPr/>
      </xdr:nvCxnSpPr>
      <xdr:spPr>
        <a:xfrm>
          <a:off x="12814300" y="10546080"/>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58</xdr:row>
      <xdr:rowOff>109220</xdr:rowOff>
    </xdr:from>
    <xdr:ext cx="405130" cy="257810"/>
    <xdr:sp macro="" textlink="">
      <xdr:nvSpPr>
        <xdr:cNvPr id="358" name="n_1aveValue【保健センター・保健所】&#10;有形固定資産減価償却率">
          <a:extLst>
            <a:ext uri="{FF2B5EF4-FFF2-40B4-BE49-F238E27FC236}">
              <a16:creationId xmlns:a16="http://schemas.microsoft.com/office/drawing/2014/main" id="{516FEE5F-1FF5-4C0E-9CFA-13748F10C351}"/>
            </a:ext>
          </a:extLst>
        </xdr:cNvPr>
        <xdr:cNvSpPr txBox="1"/>
      </xdr:nvSpPr>
      <xdr:spPr>
        <a:xfrm>
          <a:off x="15266035" y="1005332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58</xdr:row>
      <xdr:rowOff>101600</xdr:rowOff>
    </xdr:from>
    <xdr:ext cx="403860" cy="259080"/>
    <xdr:sp macro="" textlink="">
      <xdr:nvSpPr>
        <xdr:cNvPr id="359" name="n_2aveValue【保健センター・保健所】&#10;有形固定資産減価償却率">
          <a:extLst>
            <a:ext uri="{FF2B5EF4-FFF2-40B4-BE49-F238E27FC236}">
              <a16:creationId xmlns:a16="http://schemas.microsoft.com/office/drawing/2014/main" id="{41D3D114-0FA1-4925-AF33-7152A08ED124}"/>
            </a:ext>
          </a:extLst>
        </xdr:cNvPr>
        <xdr:cNvSpPr txBox="1"/>
      </xdr:nvSpPr>
      <xdr:spPr>
        <a:xfrm>
          <a:off x="14389735" y="1004570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58</xdr:row>
      <xdr:rowOff>44450</xdr:rowOff>
    </xdr:from>
    <xdr:ext cx="403860" cy="259080"/>
    <xdr:sp macro="" textlink="">
      <xdr:nvSpPr>
        <xdr:cNvPr id="360" name="n_3aveValue【保健センター・保健所】&#10;有形固定資産減価償却率">
          <a:extLst>
            <a:ext uri="{FF2B5EF4-FFF2-40B4-BE49-F238E27FC236}">
              <a16:creationId xmlns:a16="http://schemas.microsoft.com/office/drawing/2014/main" id="{297E4EA8-7BDF-4081-832D-63BD8CE69A89}"/>
            </a:ext>
          </a:extLst>
        </xdr:cNvPr>
        <xdr:cNvSpPr txBox="1"/>
      </xdr:nvSpPr>
      <xdr:spPr>
        <a:xfrm>
          <a:off x="13500735" y="99885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58.8</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57</xdr:row>
      <xdr:rowOff>135890</xdr:rowOff>
    </xdr:from>
    <xdr:ext cx="403860" cy="259080"/>
    <xdr:sp macro="" textlink="">
      <xdr:nvSpPr>
        <xdr:cNvPr id="361" name="n_4aveValue【保健センター・保健所】&#10;有形固定資産減価償却率">
          <a:extLst>
            <a:ext uri="{FF2B5EF4-FFF2-40B4-BE49-F238E27FC236}">
              <a16:creationId xmlns:a16="http://schemas.microsoft.com/office/drawing/2014/main" id="{E63BA463-BDF8-47B7-8D0F-504E53C91E00}"/>
            </a:ext>
          </a:extLst>
        </xdr:cNvPr>
        <xdr:cNvSpPr txBox="1"/>
      </xdr:nvSpPr>
      <xdr:spPr>
        <a:xfrm>
          <a:off x="12611735" y="990854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61</xdr:row>
      <xdr:rowOff>55245</xdr:rowOff>
    </xdr:from>
    <xdr:ext cx="405130" cy="257810"/>
    <xdr:sp macro="" textlink="">
      <xdr:nvSpPr>
        <xdr:cNvPr id="362" name="n_1mainValue【保健センター・保健所】&#10;有形固定資産減価償却率">
          <a:extLst>
            <a:ext uri="{FF2B5EF4-FFF2-40B4-BE49-F238E27FC236}">
              <a16:creationId xmlns:a16="http://schemas.microsoft.com/office/drawing/2014/main" id="{8F252B5C-5DD2-462D-A7D2-4855D8E0EFD6}"/>
            </a:ext>
          </a:extLst>
        </xdr:cNvPr>
        <xdr:cNvSpPr txBox="1"/>
      </xdr:nvSpPr>
      <xdr:spPr>
        <a:xfrm>
          <a:off x="15266035" y="1051369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69.7</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60</xdr:row>
      <xdr:rowOff>169545</xdr:rowOff>
    </xdr:from>
    <xdr:ext cx="403860" cy="257810"/>
    <xdr:sp macro="" textlink="">
      <xdr:nvSpPr>
        <xdr:cNvPr id="363" name="n_2mainValue【保健センター・保健所】&#10;有形固定資産減価償却率">
          <a:extLst>
            <a:ext uri="{FF2B5EF4-FFF2-40B4-BE49-F238E27FC236}">
              <a16:creationId xmlns:a16="http://schemas.microsoft.com/office/drawing/2014/main" id="{C71279A8-CA48-4A73-8DA9-B138F13BA241}"/>
            </a:ext>
          </a:extLst>
        </xdr:cNvPr>
        <xdr:cNvSpPr txBox="1"/>
      </xdr:nvSpPr>
      <xdr:spPr>
        <a:xfrm>
          <a:off x="14389735" y="1045654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62</xdr:row>
      <xdr:rowOff>13335</xdr:rowOff>
    </xdr:from>
    <xdr:ext cx="403860" cy="259080"/>
    <xdr:sp macro="" textlink="">
      <xdr:nvSpPr>
        <xdr:cNvPr id="364" name="n_3mainValue【保健センター・保健所】&#10;有形固定資産減価償却率">
          <a:extLst>
            <a:ext uri="{FF2B5EF4-FFF2-40B4-BE49-F238E27FC236}">
              <a16:creationId xmlns:a16="http://schemas.microsoft.com/office/drawing/2014/main" id="{4ABCBABA-64CA-433A-A4AF-CC9EBB93EEC6}"/>
            </a:ext>
          </a:extLst>
        </xdr:cNvPr>
        <xdr:cNvSpPr txBox="1"/>
      </xdr:nvSpPr>
      <xdr:spPr>
        <a:xfrm>
          <a:off x="13500735" y="1064323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76.5</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61</xdr:row>
      <xdr:rowOff>129540</xdr:rowOff>
    </xdr:from>
    <xdr:ext cx="403860" cy="259080"/>
    <xdr:sp macro="" textlink="">
      <xdr:nvSpPr>
        <xdr:cNvPr id="365" name="n_4mainValue【保健センター・保健所】&#10;有形固定資産減価償却率">
          <a:extLst>
            <a:ext uri="{FF2B5EF4-FFF2-40B4-BE49-F238E27FC236}">
              <a16:creationId xmlns:a16="http://schemas.microsoft.com/office/drawing/2014/main" id="{ACF47C9E-95A1-44AB-90A9-D5BD6A30DBBB}"/>
            </a:ext>
          </a:extLst>
        </xdr:cNvPr>
        <xdr:cNvSpPr txBox="1"/>
      </xdr:nvSpPr>
      <xdr:spPr>
        <a:xfrm>
          <a:off x="12611735" y="1058799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73.6</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66" name="正方形/長方形 365">
          <a:extLst>
            <a:ext uri="{FF2B5EF4-FFF2-40B4-BE49-F238E27FC236}">
              <a16:creationId xmlns:a16="http://schemas.microsoft.com/office/drawing/2014/main" id="{27C055DC-DD99-438D-B14D-EDE9C2645D8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67" name="正方形/長方形 366">
          <a:extLst>
            <a:ext uri="{FF2B5EF4-FFF2-40B4-BE49-F238E27FC236}">
              <a16:creationId xmlns:a16="http://schemas.microsoft.com/office/drawing/2014/main" id="{12BD0D25-4FAD-4A15-ACB0-B8E92671148C}"/>
            </a:ext>
          </a:extLst>
        </xdr:cNvPr>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68" name="正方形/長方形 367">
          <a:extLst>
            <a:ext uri="{FF2B5EF4-FFF2-40B4-BE49-F238E27FC236}">
              <a16:creationId xmlns:a16="http://schemas.microsoft.com/office/drawing/2014/main" id="{BB9B8F96-640D-415C-9131-1C16447EF722}"/>
            </a:ext>
          </a:extLst>
        </xdr:cNvPr>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16/26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69" name="正方形/長方形 368">
          <a:extLst>
            <a:ext uri="{FF2B5EF4-FFF2-40B4-BE49-F238E27FC236}">
              <a16:creationId xmlns:a16="http://schemas.microsoft.com/office/drawing/2014/main" id="{B120B044-8C14-4B3D-9802-0544589B2EF6}"/>
            </a:ext>
          </a:extLst>
        </xdr:cNvPr>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0" name="正方形/長方形 369">
          <a:extLst>
            <a:ext uri="{FF2B5EF4-FFF2-40B4-BE49-F238E27FC236}">
              <a16:creationId xmlns:a16="http://schemas.microsoft.com/office/drawing/2014/main" id="{EFD42A23-9212-4EC9-A85C-543B9BC86B2C}"/>
            </a:ext>
          </a:extLst>
        </xdr:cNvPr>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1" name="正方形/長方形 370">
          <a:extLst>
            <a:ext uri="{FF2B5EF4-FFF2-40B4-BE49-F238E27FC236}">
              <a16:creationId xmlns:a16="http://schemas.microsoft.com/office/drawing/2014/main" id="{0A7722EB-982D-48F6-8644-F82911094B52}"/>
            </a:ext>
          </a:extLst>
        </xdr:cNvPr>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2" name="正方形/長方形 371">
          <a:extLst>
            <a:ext uri="{FF2B5EF4-FFF2-40B4-BE49-F238E27FC236}">
              <a16:creationId xmlns:a16="http://schemas.microsoft.com/office/drawing/2014/main" id="{10F1A922-1CE6-4235-8079-D481BB77E068}"/>
            </a:ext>
          </a:extLst>
        </xdr:cNvPr>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0.091</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3" name="正方形/長方形 372">
          <a:extLst>
            <a:ext uri="{FF2B5EF4-FFF2-40B4-BE49-F238E27FC236}">
              <a16:creationId xmlns:a16="http://schemas.microsoft.com/office/drawing/2014/main" id="{992946F1-157C-4B71-BE99-5ABCD75ECEFC}"/>
            </a:ext>
          </a:extLst>
        </xdr:cNvPr>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8615" cy="225425"/>
    <xdr:sp macro="" textlink="">
      <xdr:nvSpPr>
        <xdr:cNvPr id="374" name="テキスト ボックス 373">
          <a:extLst>
            <a:ext uri="{FF2B5EF4-FFF2-40B4-BE49-F238E27FC236}">
              <a16:creationId xmlns:a16="http://schemas.microsoft.com/office/drawing/2014/main" id="{D78B92AD-10EA-44A4-B274-BA1B4056D249}"/>
            </a:ext>
          </a:extLst>
        </xdr:cNvPr>
        <xdr:cNvSpPr txBox="1"/>
      </xdr:nvSpPr>
      <xdr:spPr>
        <a:xfrm>
          <a:off x="18249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5" name="直線コネクタ 374">
          <a:extLst>
            <a:ext uri="{FF2B5EF4-FFF2-40B4-BE49-F238E27FC236}">
              <a16:creationId xmlns:a16="http://schemas.microsoft.com/office/drawing/2014/main" id="{636532BD-0C8A-4459-BC07-5235D83BB5FC}"/>
            </a:ext>
          </a:extLst>
        </xdr:cNvPr>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76" name="直線コネクタ 375">
          <a:extLst>
            <a:ext uri="{FF2B5EF4-FFF2-40B4-BE49-F238E27FC236}">
              <a16:creationId xmlns:a16="http://schemas.microsoft.com/office/drawing/2014/main" id="{FFD6EE26-AF9E-44A5-A6D5-7510DEFCC25D}"/>
            </a:ext>
          </a:extLst>
        </xdr:cNvPr>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63</xdr:row>
      <xdr:rowOff>105410</xdr:rowOff>
    </xdr:from>
    <xdr:ext cx="466090" cy="259080"/>
    <xdr:sp macro="" textlink="">
      <xdr:nvSpPr>
        <xdr:cNvPr id="377" name="テキスト ボックス 376">
          <a:extLst>
            <a:ext uri="{FF2B5EF4-FFF2-40B4-BE49-F238E27FC236}">
              <a16:creationId xmlns:a16="http://schemas.microsoft.com/office/drawing/2014/main" id="{A7A3495F-3817-49FF-92DB-D05B21905EC1}"/>
            </a:ext>
          </a:extLst>
        </xdr:cNvPr>
        <xdr:cNvSpPr txBox="1"/>
      </xdr:nvSpPr>
      <xdr:spPr>
        <a:xfrm>
          <a:off x="17820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78" name="直線コネクタ 377">
          <a:extLst>
            <a:ext uri="{FF2B5EF4-FFF2-40B4-BE49-F238E27FC236}">
              <a16:creationId xmlns:a16="http://schemas.microsoft.com/office/drawing/2014/main" id="{2FBC6F4D-7ED8-4085-821A-624744DEB914}"/>
            </a:ext>
          </a:extLst>
        </xdr:cNvPr>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61</xdr:row>
      <xdr:rowOff>67310</xdr:rowOff>
    </xdr:from>
    <xdr:ext cx="466090" cy="259080"/>
    <xdr:sp macro="" textlink="">
      <xdr:nvSpPr>
        <xdr:cNvPr id="379" name="テキスト ボックス 378">
          <a:extLst>
            <a:ext uri="{FF2B5EF4-FFF2-40B4-BE49-F238E27FC236}">
              <a16:creationId xmlns:a16="http://schemas.microsoft.com/office/drawing/2014/main" id="{3DB79426-34F3-429C-9A27-DF0EC80BB669}"/>
            </a:ext>
          </a:extLst>
        </xdr:cNvPr>
        <xdr:cNvSpPr txBox="1"/>
      </xdr:nvSpPr>
      <xdr:spPr>
        <a:xfrm>
          <a:off x="17820640" y="1052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80" name="直線コネクタ 379">
          <a:extLst>
            <a:ext uri="{FF2B5EF4-FFF2-40B4-BE49-F238E27FC236}">
              <a16:creationId xmlns:a16="http://schemas.microsoft.com/office/drawing/2014/main" id="{757F7FF4-777F-4E2E-BABC-47A45BF3A909}"/>
            </a:ext>
          </a:extLst>
        </xdr:cNvPr>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59</xdr:row>
      <xdr:rowOff>29210</xdr:rowOff>
    </xdr:from>
    <xdr:ext cx="466090" cy="257810"/>
    <xdr:sp macro="" textlink="">
      <xdr:nvSpPr>
        <xdr:cNvPr id="381" name="テキスト ボックス 380">
          <a:extLst>
            <a:ext uri="{FF2B5EF4-FFF2-40B4-BE49-F238E27FC236}">
              <a16:creationId xmlns:a16="http://schemas.microsoft.com/office/drawing/2014/main" id="{3196F90F-5EAE-4850-8564-FBF9ECB817D9}"/>
            </a:ext>
          </a:extLst>
        </xdr:cNvPr>
        <xdr:cNvSpPr txBox="1"/>
      </xdr:nvSpPr>
      <xdr:spPr>
        <a:xfrm>
          <a:off x="17820640" y="10144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82" name="直線コネクタ 381">
          <a:extLst>
            <a:ext uri="{FF2B5EF4-FFF2-40B4-BE49-F238E27FC236}">
              <a16:creationId xmlns:a16="http://schemas.microsoft.com/office/drawing/2014/main" id="{3E3103B8-2772-4D10-9F9D-20AA69687D87}"/>
            </a:ext>
          </a:extLst>
        </xdr:cNvPr>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56</xdr:row>
      <xdr:rowOff>162560</xdr:rowOff>
    </xdr:from>
    <xdr:ext cx="466090" cy="259080"/>
    <xdr:sp macro="" textlink="">
      <xdr:nvSpPr>
        <xdr:cNvPr id="383" name="テキスト ボックス 382">
          <a:extLst>
            <a:ext uri="{FF2B5EF4-FFF2-40B4-BE49-F238E27FC236}">
              <a16:creationId xmlns:a16="http://schemas.microsoft.com/office/drawing/2014/main" id="{25A974DC-8D66-4192-A583-0593DB6F638C}"/>
            </a:ext>
          </a:extLst>
        </xdr:cNvPr>
        <xdr:cNvSpPr txBox="1"/>
      </xdr:nvSpPr>
      <xdr:spPr>
        <a:xfrm>
          <a:off x="17820640" y="976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84" name="直線コネクタ 383">
          <a:extLst>
            <a:ext uri="{FF2B5EF4-FFF2-40B4-BE49-F238E27FC236}">
              <a16:creationId xmlns:a16="http://schemas.microsoft.com/office/drawing/2014/main" id="{220F53D4-54FC-4382-9679-25172D97AFF7}"/>
            </a:ext>
          </a:extLst>
        </xdr:cNvPr>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54</xdr:row>
      <xdr:rowOff>124460</xdr:rowOff>
    </xdr:from>
    <xdr:ext cx="466090" cy="259080"/>
    <xdr:sp macro="" textlink="">
      <xdr:nvSpPr>
        <xdr:cNvPr id="385" name="テキスト ボックス 384">
          <a:extLst>
            <a:ext uri="{FF2B5EF4-FFF2-40B4-BE49-F238E27FC236}">
              <a16:creationId xmlns:a16="http://schemas.microsoft.com/office/drawing/2014/main" id="{71A27D13-7429-47C1-8531-68279A7556D9}"/>
            </a:ext>
          </a:extLst>
        </xdr:cNvPr>
        <xdr:cNvSpPr txBox="1"/>
      </xdr:nvSpPr>
      <xdr:spPr>
        <a:xfrm>
          <a:off x="17820640" y="9382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6" name="直線コネクタ 385">
          <a:extLst>
            <a:ext uri="{FF2B5EF4-FFF2-40B4-BE49-F238E27FC236}">
              <a16:creationId xmlns:a16="http://schemas.microsoft.com/office/drawing/2014/main" id="{BD1FF619-9BEB-4740-B493-32344A13F3C3}"/>
            </a:ext>
          </a:extLst>
        </xdr:cNvPr>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52</xdr:row>
      <xdr:rowOff>86360</xdr:rowOff>
    </xdr:from>
    <xdr:ext cx="466090" cy="257810"/>
    <xdr:sp macro="" textlink="">
      <xdr:nvSpPr>
        <xdr:cNvPr id="387" name="テキスト ボックス 386">
          <a:extLst>
            <a:ext uri="{FF2B5EF4-FFF2-40B4-BE49-F238E27FC236}">
              <a16:creationId xmlns:a16="http://schemas.microsoft.com/office/drawing/2014/main" id="{42BC2BC6-F027-4591-9645-14D68F96216F}"/>
            </a:ext>
          </a:extLst>
        </xdr:cNvPr>
        <xdr:cNvSpPr txBox="1"/>
      </xdr:nvSpPr>
      <xdr:spPr>
        <a:xfrm>
          <a:off x="17820640" y="9001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88" name="【保健センター・保健所】&#10;一人当たり面積グラフ枠">
          <a:extLst>
            <a:ext uri="{FF2B5EF4-FFF2-40B4-BE49-F238E27FC236}">
              <a16:creationId xmlns:a16="http://schemas.microsoft.com/office/drawing/2014/main" id="{E6DDBAE2-663A-4445-BCE0-7F4BEF0BBA9A}"/>
            </a:ext>
          </a:extLst>
        </xdr:cNvPr>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56</xdr:row>
      <xdr:rowOff>147955</xdr:rowOff>
    </xdr:from>
    <xdr:to>
      <xdr:col>116</xdr:col>
      <xdr:colOff>62865</xdr:colOff>
      <xdr:row>64</xdr:row>
      <xdr:rowOff>22860</xdr:rowOff>
    </xdr:to>
    <xdr:cxnSp macro="">
      <xdr:nvCxnSpPr>
        <xdr:cNvPr id="389" name="直線コネクタ 388">
          <a:extLst>
            <a:ext uri="{FF2B5EF4-FFF2-40B4-BE49-F238E27FC236}">
              <a16:creationId xmlns:a16="http://schemas.microsoft.com/office/drawing/2014/main" id="{0BBA2A08-E044-463A-90BA-ACA89EEB7FBC}"/>
            </a:ext>
          </a:extLst>
        </xdr:cNvPr>
        <xdr:cNvCxnSpPr/>
      </xdr:nvCxnSpPr>
      <xdr:spPr>
        <a:xfrm flipV="1">
          <a:off x="22160865" y="9749155"/>
          <a:ext cx="0" cy="12465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26670</xdr:rowOff>
    </xdr:from>
    <xdr:ext cx="469900" cy="259080"/>
    <xdr:sp macro="" textlink="">
      <xdr:nvSpPr>
        <xdr:cNvPr id="390" name="【保健センター・保健所】&#10;一人当たり面積最小値テキスト">
          <a:extLst>
            <a:ext uri="{FF2B5EF4-FFF2-40B4-BE49-F238E27FC236}">
              <a16:creationId xmlns:a16="http://schemas.microsoft.com/office/drawing/2014/main" id="{88AA1FB8-53AE-4FB5-A220-23AA462E73D1}"/>
            </a:ext>
          </a:extLst>
        </xdr:cNvPr>
        <xdr:cNvSpPr txBox="1"/>
      </xdr:nvSpPr>
      <xdr:spPr>
        <a:xfrm>
          <a:off x="22199600" y="109994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0.070</a:t>
          </a:r>
          <a:endParaRPr kumimoji="1" lang="ja-JP" altLang="en-US" sz="1000" b="1">
            <a:latin typeface="ＭＳ Ｐゴシック"/>
            <a:ea typeface="ＭＳ Ｐゴシック"/>
          </a:endParaRPr>
        </a:p>
      </xdr:txBody>
    </xdr:sp>
    <xdr:clientData/>
  </xdr:oneCellAnchor>
  <xdr:twoCellAnchor>
    <xdr:from>
      <xdr:col>115</xdr:col>
      <xdr:colOff>165100</xdr:colOff>
      <xdr:row>64</xdr:row>
      <xdr:rowOff>22860</xdr:rowOff>
    </xdr:from>
    <xdr:to>
      <xdr:col>116</xdr:col>
      <xdr:colOff>152400</xdr:colOff>
      <xdr:row>64</xdr:row>
      <xdr:rowOff>22860</xdr:rowOff>
    </xdr:to>
    <xdr:cxnSp macro="">
      <xdr:nvCxnSpPr>
        <xdr:cNvPr id="391" name="直線コネクタ 390">
          <a:extLst>
            <a:ext uri="{FF2B5EF4-FFF2-40B4-BE49-F238E27FC236}">
              <a16:creationId xmlns:a16="http://schemas.microsoft.com/office/drawing/2014/main" id="{677375F0-F313-4132-9FED-5692C377C906}"/>
            </a:ext>
          </a:extLst>
        </xdr:cNvPr>
        <xdr:cNvCxnSpPr/>
      </xdr:nvCxnSpPr>
      <xdr:spPr>
        <a:xfrm>
          <a:off x="22072600" y="10995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94615</xdr:rowOff>
    </xdr:from>
    <xdr:ext cx="469900" cy="259080"/>
    <xdr:sp macro="" textlink="">
      <xdr:nvSpPr>
        <xdr:cNvPr id="392" name="【保健センター・保健所】&#10;一人当たり面積最大値テキスト">
          <a:extLst>
            <a:ext uri="{FF2B5EF4-FFF2-40B4-BE49-F238E27FC236}">
              <a16:creationId xmlns:a16="http://schemas.microsoft.com/office/drawing/2014/main" id="{80E44BFF-326A-4A53-91C6-A77925A6F86D}"/>
            </a:ext>
          </a:extLst>
        </xdr:cNvPr>
        <xdr:cNvSpPr txBox="1"/>
      </xdr:nvSpPr>
      <xdr:spPr>
        <a:xfrm>
          <a:off x="22199600" y="95243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1.706</a:t>
          </a:r>
          <a:endParaRPr kumimoji="1" lang="ja-JP" altLang="en-US" sz="1000" b="1">
            <a:latin typeface="ＭＳ Ｐゴシック"/>
            <a:ea typeface="ＭＳ Ｐゴシック"/>
          </a:endParaRPr>
        </a:p>
      </xdr:txBody>
    </xdr:sp>
    <xdr:clientData/>
  </xdr:oneCellAnchor>
  <xdr:twoCellAnchor>
    <xdr:from>
      <xdr:col>115</xdr:col>
      <xdr:colOff>165100</xdr:colOff>
      <xdr:row>56</xdr:row>
      <xdr:rowOff>147955</xdr:rowOff>
    </xdr:from>
    <xdr:to>
      <xdr:col>116</xdr:col>
      <xdr:colOff>152400</xdr:colOff>
      <xdr:row>56</xdr:row>
      <xdr:rowOff>147955</xdr:rowOff>
    </xdr:to>
    <xdr:cxnSp macro="">
      <xdr:nvCxnSpPr>
        <xdr:cNvPr id="393" name="直線コネクタ 392">
          <a:extLst>
            <a:ext uri="{FF2B5EF4-FFF2-40B4-BE49-F238E27FC236}">
              <a16:creationId xmlns:a16="http://schemas.microsoft.com/office/drawing/2014/main" id="{9FD12123-81E9-4121-95E4-4421C73500C2}"/>
            </a:ext>
          </a:extLst>
        </xdr:cNvPr>
        <xdr:cNvCxnSpPr/>
      </xdr:nvCxnSpPr>
      <xdr:spPr>
        <a:xfrm>
          <a:off x="22072600" y="97491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91440</xdr:rowOff>
    </xdr:from>
    <xdr:ext cx="469900" cy="259080"/>
    <xdr:sp macro="" textlink="">
      <xdr:nvSpPr>
        <xdr:cNvPr id="394" name="【保健センター・保健所】&#10;一人当たり面積平均値テキスト">
          <a:extLst>
            <a:ext uri="{FF2B5EF4-FFF2-40B4-BE49-F238E27FC236}">
              <a16:creationId xmlns:a16="http://schemas.microsoft.com/office/drawing/2014/main" id="{8A0DF4F0-9CBF-45B0-8A85-D36284A55316}"/>
            </a:ext>
          </a:extLst>
        </xdr:cNvPr>
        <xdr:cNvSpPr txBox="1"/>
      </xdr:nvSpPr>
      <xdr:spPr>
        <a:xfrm>
          <a:off x="22199600" y="1054989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0.393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62</xdr:row>
      <xdr:rowOff>68580</xdr:rowOff>
    </xdr:from>
    <xdr:to>
      <xdr:col>116</xdr:col>
      <xdr:colOff>114300</xdr:colOff>
      <xdr:row>62</xdr:row>
      <xdr:rowOff>170180</xdr:rowOff>
    </xdr:to>
    <xdr:sp macro="" textlink="">
      <xdr:nvSpPr>
        <xdr:cNvPr id="395" name="フローチャート: 判断 394">
          <a:extLst>
            <a:ext uri="{FF2B5EF4-FFF2-40B4-BE49-F238E27FC236}">
              <a16:creationId xmlns:a16="http://schemas.microsoft.com/office/drawing/2014/main" id="{6E45B367-14A2-4F94-AA19-D8AF5CBB3D33}"/>
            </a:ext>
          </a:extLst>
        </xdr:cNvPr>
        <xdr:cNvSpPr/>
      </xdr:nvSpPr>
      <xdr:spPr>
        <a:xfrm>
          <a:off x="22110700" y="1069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90170</xdr:rowOff>
    </xdr:from>
    <xdr:to>
      <xdr:col>112</xdr:col>
      <xdr:colOff>38100</xdr:colOff>
      <xdr:row>63</xdr:row>
      <xdr:rowOff>20320</xdr:rowOff>
    </xdr:to>
    <xdr:sp macro="" textlink="">
      <xdr:nvSpPr>
        <xdr:cNvPr id="396" name="フローチャート: 判断 395">
          <a:extLst>
            <a:ext uri="{FF2B5EF4-FFF2-40B4-BE49-F238E27FC236}">
              <a16:creationId xmlns:a16="http://schemas.microsoft.com/office/drawing/2014/main" id="{47F3B2A1-7047-41C2-A15F-049495D6CA55}"/>
            </a:ext>
          </a:extLst>
        </xdr:cNvPr>
        <xdr:cNvSpPr/>
      </xdr:nvSpPr>
      <xdr:spPr>
        <a:xfrm>
          <a:off x="212725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96520</xdr:rowOff>
    </xdr:from>
    <xdr:to>
      <xdr:col>107</xdr:col>
      <xdr:colOff>101600</xdr:colOff>
      <xdr:row>63</xdr:row>
      <xdr:rowOff>26670</xdr:rowOff>
    </xdr:to>
    <xdr:sp macro="" textlink="">
      <xdr:nvSpPr>
        <xdr:cNvPr id="397" name="フローチャート: 判断 396">
          <a:extLst>
            <a:ext uri="{FF2B5EF4-FFF2-40B4-BE49-F238E27FC236}">
              <a16:creationId xmlns:a16="http://schemas.microsoft.com/office/drawing/2014/main" id="{255D36F4-4BDE-4A8A-8DD9-8418EF95E708}"/>
            </a:ext>
          </a:extLst>
        </xdr:cNvPr>
        <xdr:cNvSpPr/>
      </xdr:nvSpPr>
      <xdr:spPr>
        <a:xfrm>
          <a:off x="20383500" y="1072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105410</xdr:rowOff>
    </xdr:from>
    <xdr:to>
      <xdr:col>102</xdr:col>
      <xdr:colOff>165100</xdr:colOff>
      <xdr:row>63</xdr:row>
      <xdr:rowOff>35560</xdr:rowOff>
    </xdr:to>
    <xdr:sp macro="" textlink="">
      <xdr:nvSpPr>
        <xdr:cNvPr id="398" name="フローチャート: 判断 397">
          <a:extLst>
            <a:ext uri="{FF2B5EF4-FFF2-40B4-BE49-F238E27FC236}">
              <a16:creationId xmlns:a16="http://schemas.microsoft.com/office/drawing/2014/main" id="{56E6C1A7-66A8-45CB-8A83-7B55A370AEF8}"/>
            </a:ext>
          </a:extLst>
        </xdr:cNvPr>
        <xdr:cNvSpPr/>
      </xdr:nvSpPr>
      <xdr:spPr>
        <a:xfrm>
          <a:off x="194945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154940</xdr:rowOff>
    </xdr:from>
    <xdr:to>
      <xdr:col>98</xdr:col>
      <xdr:colOff>38100</xdr:colOff>
      <xdr:row>62</xdr:row>
      <xdr:rowOff>84455</xdr:rowOff>
    </xdr:to>
    <xdr:sp macro="" textlink="">
      <xdr:nvSpPr>
        <xdr:cNvPr id="399" name="フローチャート: 判断 398">
          <a:extLst>
            <a:ext uri="{FF2B5EF4-FFF2-40B4-BE49-F238E27FC236}">
              <a16:creationId xmlns:a16="http://schemas.microsoft.com/office/drawing/2014/main" id="{DEA3CB81-58F9-4D0E-AA76-6408D059B5A0}"/>
            </a:ext>
          </a:extLst>
        </xdr:cNvPr>
        <xdr:cNvSpPr/>
      </xdr:nvSpPr>
      <xdr:spPr>
        <a:xfrm>
          <a:off x="18605500" y="106133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111760</xdr:rowOff>
    </xdr:from>
    <xdr:ext cx="762000" cy="257810"/>
    <xdr:sp macro="" textlink="">
      <xdr:nvSpPr>
        <xdr:cNvPr id="400" name="テキスト ボックス 399">
          <a:extLst>
            <a:ext uri="{FF2B5EF4-FFF2-40B4-BE49-F238E27FC236}">
              <a16:creationId xmlns:a16="http://schemas.microsoft.com/office/drawing/2014/main" id="{324418EF-4D80-4FAE-9EEE-4F9247BF0AF4}"/>
            </a:ext>
          </a:extLst>
        </xdr:cNvPr>
        <xdr:cNvSpPr txBox="1"/>
      </xdr:nvSpPr>
      <xdr:spPr>
        <a:xfrm>
          <a:off x="21971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66</xdr:row>
      <xdr:rowOff>111760</xdr:rowOff>
    </xdr:from>
    <xdr:ext cx="762000" cy="257810"/>
    <xdr:sp macro="" textlink="">
      <xdr:nvSpPr>
        <xdr:cNvPr id="401" name="テキスト ボックス 400">
          <a:extLst>
            <a:ext uri="{FF2B5EF4-FFF2-40B4-BE49-F238E27FC236}">
              <a16:creationId xmlns:a16="http://schemas.microsoft.com/office/drawing/2014/main" id="{C5715B90-0DED-46E7-BFF9-447FE4ADF6F5}"/>
            </a:ext>
          </a:extLst>
        </xdr:cNvPr>
        <xdr:cNvSpPr txBox="1"/>
      </xdr:nvSpPr>
      <xdr:spPr>
        <a:xfrm>
          <a:off x="2113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66</xdr:row>
      <xdr:rowOff>111760</xdr:rowOff>
    </xdr:from>
    <xdr:ext cx="762000" cy="257810"/>
    <xdr:sp macro="" textlink="">
      <xdr:nvSpPr>
        <xdr:cNvPr id="402" name="テキスト ボックス 401">
          <a:extLst>
            <a:ext uri="{FF2B5EF4-FFF2-40B4-BE49-F238E27FC236}">
              <a16:creationId xmlns:a16="http://schemas.microsoft.com/office/drawing/2014/main" id="{445D6259-56FF-4CB3-AC5D-1BCE017EC7CC}"/>
            </a:ext>
          </a:extLst>
        </xdr:cNvPr>
        <xdr:cNvSpPr txBox="1"/>
      </xdr:nvSpPr>
      <xdr:spPr>
        <a:xfrm>
          <a:off x="2024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66</xdr:row>
      <xdr:rowOff>111760</xdr:rowOff>
    </xdr:from>
    <xdr:ext cx="762000" cy="257810"/>
    <xdr:sp macro="" textlink="">
      <xdr:nvSpPr>
        <xdr:cNvPr id="403" name="テキスト ボックス 402">
          <a:extLst>
            <a:ext uri="{FF2B5EF4-FFF2-40B4-BE49-F238E27FC236}">
              <a16:creationId xmlns:a16="http://schemas.microsoft.com/office/drawing/2014/main" id="{55CC3BC3-4DBA-491E-B90F-5CB26E262E41}"/>
            </a:ext>
          </a:extLst>
        </xdr:cNvPr>
        <xdr:cNvSpPr txBox="1"/>
      </xdr:nvSpPr>
      <xdr:spPr>
        <a:xfrm>
          <a:off x="19354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66</xdr:row>
      <xdr:rowOff>111760</xdr:rowOff>
    </xdr:from>
    <xdr:ext cx="762000" cy="257810"/>
    <xdr:sp macro="" textlink="">
      <xdr:nvSpPr>
        <xdr:cNvPr id="404" name="テキスト ボックス 403">
          <a:extLst>
            <a:ext uri="{FF2B5EF4-FFF2-40B4-BE49-F238E27FC236}">
              <a16:creationId xmlns:a16="http://schemas.microsoft.com/office/drawing/2014/main" id="{DF36B579-8084-45C1-95AA-2A1449748D2E}"/>
            </a:ext>
          </a:extLst>
        </xdr:cNvPr>
        <xdr:cNvSpPr txBox="1"/>
      </xdr:nvSpPr>
      <xdr:spPr>
        <a:xfrm>
          <a:off x="18465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63</xdr:row>
      <xdr:rowOff>22225</xdr:rowOff>
    </xdr:from>
    <xdr:to>
      <xdr:col>116</xdr:col>
      <xdr:colOff>114300</xdr:colOff>
      <xdr:row>63</xdr:row>
      <xdr:rowOff>123825</xdr:rowOff>
    </xdr:to>
    <xdr:sp macro="" textlink="">
      <xdr:nvSpPr>
        <xdr:cNvPr id="405" name="楕円 404">
          <a:extLst>
            <a:ext uri="{FF2B5EF4-FFF2-40B4-BE49-F238E27FC236}">
              <a16:creationId xmlns:a16="http://schemas.microsoft.com/office/drawing/2014/main" id="{CA6E3F60-773F-4259-9467-4DB943F79D04}"/>
            </a:ext>
          </a:extLst>
        </xdr:cNvPr>
        <xdr:cNvSpPr/>
      </xdr:nvSpPr>
      <xdr:spPr>
        <a:xfrm>
          <a:off x="22110700" y="10823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109220</xdr:rowOff>
    </xdr:from>
    <xdr:ext cx="469900" cy="257810"/>
    <xdr:sp macro="" textlink="">
      <xdr:nvSpPr>
        <xdr:cNvPr id="406" name="【保健センター・保健所】&#10;一人当たり面積該当値テキスト">
          <a:extLst>
            <a:ext uri="{FF2B5EF4-FFF2-40B4-BE49-F238E27FC236}">
              <a16:creationId xmlns:a16="http://schemas.microsoft.com/office/drawing/2014/main" id="{B27AF91E-8410-4286-93E2-AC99A0A2704A}"/>
            </a:ext>
          </a:extLst>
        </xdr:cNvPr>
        <xdr:cNvSpPr txBox="1"/>
      </xdr:nvSpPr>
      <xdr:spPr>
        <a:xfrm>
          <a:off x="22199600" y="1073912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0.229</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63</xdr:row>
      <xdr:rowOff>29845</xdr:rowOff>
    </xdr:from>
    <xdr:to>
      <xdr:col>112</xdr:col>
      <xdr:colOff>38100</xdr:colOff>
      <xdr:row>63</xdr:row>
      <xdr:rowOff>132080</xdr:rowOff>
    </xdr:to>
    <xdr:sp macro="" textlink="">
      <xdr:nvSpPr>
        <xdr:cNvPr id="407" name="楕円 406">
          <a:extLst>
            <a:ext uri="{FF2B5EF4-FFF2-40B4-BE49-F238E27FC236}">
              <a16:creationId xmlns:a16="http://schemas.microsoft.com/office/drawing/2014/main" id="{B39ABB1C-64A3-4A57-83A9-0F112636133D}"/>
            </a:ext>
          </a:extLst>
        </xdr:cNvPr>
        <xdr:cNvSpPr/>
      </xdr:nvSpPr>
      <xdr:spPr>
        <a:xfrm>
          <a:off x="21272500" y="108311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73025</xdr:rowOff>
    </xdr:from>
    <xdr:to>
      <xdr:col>116</xdr:col>
      <xdr:colOff>63500</xdr:colOff>
      <xdr:row>63</xdr:row>
      <xdr:rowOff>80645</xdr:rowOff>
    </xdr:to>
    <xdr:cxnSp macro="">
      <xdr:nvCxnSpPr>
        <xdr:cNvPr id="408" name="直線コネクタ 407">
          <a:extLst>
            <a:ext uri="{FF2B5EF4-FFF2-40B4-BE49-F238E27FC236}">
              <a16:creationId xmlns:a16="http://schemas.microsoft.com/office/drawing/2014/main" id="{DDFB45DD-5F79-4E12-843A-D1682566119B}"/>
            </a:ext>
          </a:extLst>
        </xdr:cNvPr>
        <xdr:cNvCxnSpPr/>
      </xdr:nvCxnSpPr>
      <xdr:spPr>
        <a:xfrm flipV="1">
          <a:off x="21323300" y="10874375"/>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34290</xdr:rowOff>
    </xdr:from>
    <xdr:to>
      <xdr:col>107</xdr:col>
      <xdr:colOff>101600</xdr:colOff>
      <xdr:row>63</xdr:row>
      <xdr:rowOff>135890</xdr:rowOff>
    </xdr:to>
    <xdr:sp macro="" textlink="">
      <xdr:nvSpPr>
        <xdr:cNvPr id="409" name="楕円 408">
          <a:extLst>
            <a:ext uri="{FF2B5EF4-FFF2-40B4-BE49-F238E27FC236}">
              <a16:creationId xmlns:a16="http://schemas.microsoft.com/office/drawing/2014/main" id="{2DC406A4-492B-46B5-8DA8-C4CF2D7AC78F}"/>
            </a:ext>
          </a:extLst>
        </xdr:cNvPr>
        <xdr:cNvSpPr/>
      </xdr:nvSpPr>
      <xdr:spPr>
        <a:xfrm>
          <a:off x="20383500" y="1083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80645</xdr:rowOff>
    </xdr:from>
    <xdr:to>
      <xdr:col>111</xdr:col>
      <xdr:colOff>177800</xdr:colOff>
      <xdr:row>63</xdr:row>
      <xdr:rowOff>85090</xdr:rowOff>
    </xdr:to>
    <xdr:cxnSp macro="">
      <xdr:nvCxnSpPr>
        <xdr:cNvPr id="410" name="直線コネクタ 409">
          <a:extLst>
            <a:ext uri="{FF2B5EF4-FFF2-40B4-BE49-F238E27FC236}">
              <a16:creationId xmlns:a16="http://schemas.microsoft.com/office/drawing/2014/main" id="{DD7E6FE8-AA68-4574-9094-9D68B42265DD}"/>
            </a:ext>
          </a:extLst>
        </xdr:cNvPr>
        <xdr:cNvCxnSpPr/>
      </xdr:nvCxnSpPr>
      <xdr:spPr>
        <a:xfrm flipV="1">
          <a:off x="20434300" y="1088199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149860</xdr:rowOff>
    </xdr:from>
    <xdr:to>
      <xdr:col>102</xdr:col>
      <xdr:colOff>165100</xdr:colOff>
      <xdr:row>63</xdr:row>
      <xdr:rowOff>80010</xdr:rowOff>
    </xdr:to>
    <xdr:sp macro="" textlink="">
      <xdr:nvSpPr>
        <xdr:cNvPr id="411" name="楕円 410">
          <a:extLst>
            <a:ext uri="{FF2B5EF4-FFF2-40B4-BE49-F238E27FC236}">
              <a16:creationId xmlns:a16="http://schemas.microsoft.com/office/drawing/2014/main" id="{1D8CE911-EFB1-46FA-A21B-AE1D091DA522}"/>
            </a:ext>
          </a:extLst>
        </xdr:cNvPr>
        <xdr:cNvSpPr/>
      </xdr:nvSpPr>
      <xdr:spPr>
        <a:xfrm>
          <a:off x="19494500" y="1077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29210</xdr:rowOff>
    </xdr:from>
    <xdr:to>
      <xdr:col>107</xdr:col>
      <xdr:colOff>50800</xdr:colOff>
      <xdr:row>63</xdr:row>
      <xdr:rowOff>85090</xdr:rowOff>
    </xdr:to>
    <xdr:cxnSp macro="">
      <xdr:nvCxnSpPr>
        <xdr:cNvPr id="412" name="直線コネクタ 411">
          <a:extLst>
            <a:ext uri="{FF2B5EF4-FFF2-40B4-BE49-F238E27FC236}">
              <a16:creationId xmlns:a16="http://schemas.microsoft.com/office/drawing/2014/main" id="{7D85B71A-3312-4406-B9F7-E1DBCD0DEA17}"/>
            </a:ext>
          </a:extLst>
        </xdr:cNvPr>
        <xdr:cNvCxnSpPr/>
      </xdr:nvCxnSpPr>
      <xdr:spPr>
        <a:xfrm>
          <a:off x="19545300" y="10830560"/>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155575</xdr:rowOff>
    </xdr:from>
    <xdr:to>
      <xdr:col>98</xdr:col>
      <xdr:colOff>38100</xdr:colOff>
      <xdr:row>63</xdr:row>
      <xdr:rowOff>86360</xdr:rowOff>
    </xdr:to>
    <xdr:sp macro="" textlink="">
      <xdr:nvSpPr>
        <xdr:cNvPr id="413" name="楕円 412">
          <a:extLst>
            <a:ext uri="{FF2B5EF4-FFF2-40B4-BE49-F238E27FC236}">
              <a16:creationId xmlns:a16="http://schemas.microsoft.com/office/drawing/2014/main" id="{26A94839-7C46-4E18-9205-58029B585E64}"/>
            </a:ext>
          </a:extLst>
        </xdr:cNvPr>
        <xdr:cNvSpPr/>
      </xdr:nvSpPr>
      <xdr:spPr>
        <a:xfrm>
          <a:off x="18605500" y="107854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29210</xdr:rowOff>
    </xdr:from>
    <xdr:to>
      <xdr:col>102</xdr:col>
      <xdr:colOff>114300</xdr:colOff>
      <xdr:row>63</xdr:row>
      <xdr:rowOff>34925</xdr:rowOff>
    </xdr:to>
    <xdr:cxnSp macro="">
      <xdr:nvCxnSpPr>
        <xdr:cNvPr id="414" name="直線コネクタ 413">
          <a:extLst>
            <a:ext uri="{FF2B5EF4-FFF2-40B4-BE49-F238E27FC236}">
              <a16:creationId xmlns:a16="http://schemas.microsoft.com/office/drawing/2014/main" id="{68BFA52D-338A-4960-ABBD-56107EA5020B}"/>
            </a:ext>
          </a:extLst>
        </xdr:cNvPr>
        <xdr:cNvCxnSpPr/>
      </xdr:nvCxnSpPr>
      <xdr:spPr>
        <a:xfrm flipV="1">
          <a:off x="18656300" y="1083056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61</xdr:row>
      <xdr:rowOff>36830</xdr:rowOff>
    </xdr:from>
    <xdr:ext cx="469900" cy="259080"/>
    <xdr:sp macro="" textlink="">
      <xdr:nvSpPr>
        <xdr:cNvPr id="415" name="n_1aveValue【保健センター・保健所】&#10;一人当たり面積">
          <a:extLst>
            <a:ext uri="{FF2B5EF4-FFF2-40B4-BE49-F238E27FC236}">
              <a16:creationId xmlns:a16="http://schemas.microsoft.com/office/drawing/2014/main" id="{E1742D1B-3075-47FA-A72A-42B034358362}"/>
            </a:ext>
          </a:extLst>
        </xdr:cNvPr>
        <xdr:cNvSpPr txBox="1"/>
      </xdr:nvSpPr>
      <xdr:spPr>
        <a:xfrm>
          <a:off x="21075650" y="104952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0.365</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61</xdr:row>
      <xdr:rowOff>43180</xdr:rowOff>
    </xdr:from>
    <xdr:ext cx="468630" cy="257810"/>
    <xdr:sp macro="" textlink="">
      <xdr:nvSpPr>
        <xdr:cNvPr id="416" name="n_2aveValue【保健センター・保健所】&#10;一人当たり面積">
          <a:extLst>
            <a:ext uri="{FF2B5EF4-FFF2-40B4-BE49-F238E27FC236}">
              <a16:creationId xmlns:a16="http://schemas.microsoft.com/office/drawing/2014/main" id="{0DBF1218-1B3F-420A-B83B-4EEB7151D838}"/>
            </a:ext>
          </a:extLst>
        </xdr:cNvPr>
        <xdr:cNvSpPr txBox="1"/>
      </xdr:nvSpPr>
      <xdr:spPr>
        <a:xfrm>
          <a:off x="20199350" y="1050163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0.357</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61</xdr:row>
      <xdr:rowOff>52070</xdr:rowOff>
    </xdr:from>
    <xdr:ext cx="468630" cy="257810"/>
    <xdr:sp macro="" textlink="">
      <xdr:nvSpPr>
        <xdr:cNvPr id="417" name="n_3aveValue【保健センター・保健所】&#10;一人当たり面積">
          <a:extLst>
            <a:ext uri="{FF2B5EF4-FFF2-40B4-BE49-F238E27FC236}">
              <a16:creationId xmlns:a16="http://schemas.microsoft.com/office/drawing/2014/main" id="{60957049-75C7-4123-BA84-D79AD06183DA}"/>
            </a:ext>
          </a:extLst>
        </xdr:cNvPr>
        <xdr:cNvSpPr txBox="1"/>
      </xdr:nvSpPr>
      <xdr:spPr>
        <a:xfrm>
          <a:off x="19310350" y="1051052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0.345</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60</xdr:row>
      <xdr:rowOff>100965</xdr:rowOff>
    </xdr:from>
    <xdr:ext cx="468630" cy="257810"/>
    <xdr:sp macro="" textlink="">
      <xdr:nvSpPr>
        <xdr:cNvPr id="418" name="n_4aveValue【保健センター・保健所】&#10;一人当たり面積">
          <a:extLst>
            <a:ext uri="{FF2B5EF4-FFF2-40B4-BE49-F238E27FC236}">
              <a16:creationId xmlns:a16="http://schemas.microsoft.com/office/drawing/2014/main" id="{CBEDDB61-6AD3-45AA-BDE8-AD1D409146EA}"/>
            </a:ext>
          </a:extLst>
        </xdr:cNvPr>
        <xdr:cNvSpPr txBox="1"/>
      </xdr:nvSpPr>
      <xdr:spPr>
        <a:xfrm>
          <a:off x="18421350" y="1038796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0.506</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63</xdr:row>
      <xdr:rowOff>122555</xdr:rowOff>
    </xdr:from>
    <xdr:ext cx="469900" cy="257810"/>
    <xdr:sp macro="" textlink="">
      <xdr:nvSpPr>
        <xdr:cNvPr id="419" name="n_1mainValue【保健センター・保健所】&#10;一人当たり面積">
          <a:extLst>
            <a:ext uri="{FF2B5EF4-FFF2-40B4-BE49-F238E27FC236}">
              <a16:creationId xmlns:a16="http://schemas.microsoft.com/office/drawing/2014/main" id="{0F877C63-D164-452B-91A6-0DA00B789816}"/>
            </a:ext>
          </a:extLst>
        </xdr:cNvPr>
        <xdr:cNvSpPr txBox="1"/>
      </xdr:nvSpPr>
      <xdr:spPr>
        <a:xfrm>
          <a:off x="21075650" y="1092390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0.219</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63</xdr:row>
      <xdr:rowOff>127000</xdr:rowOff>
    </xdr:from>
    <xdr:ext cx="468630" cy="259080"/>
    <xdr:sp macro="" textlink="">
      <xdr:nvSpPr>
        <xdr:cNvPr id="420" name="n_2mainValue【保健センター・保健所】&#10;一人当たり面積">
          <a:extLst>
            <a:ext uri="{FF2B5EF4-FFF2-40B4-BE49-F238E27FC236}">
              <a16:creationId xmlns:a16="http://schemas.microsoft.com/office/drawing/2014/main" id="{D3EEDA12-5646-40C1-956A-AE87C830FF21}"/>
            </a:ext>
          </a:extLst>
        </xdr:cNvPr>
        <xdr:cNvSpPr txBox="1"/>
      </xdr:nvSpPr>
      <xdr:spPr>
        <a:xfrm>
          <a:off x="20199350" y="109283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0.213</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63</xdr:row>
      <xdr:rowOff>71120</xdr:rowOff>
    </xdr:from>
    <xdr:ext cx="468630" cy="259080"/>
    <xdr:sp macro="" textlink="">
      <xdr:nvSpPr>
        <xdr:cNvPr id="421" name="n_3mainValue【保健センター・保健所】&#10;一人当たり面積">
          <a:extLst>
            <a:ext uri="{FF2B5EF4-FFF2-40B4-BE49-F238E27FC236}">
              <a16:creationId xmlns:a16="http://schemas.microsoft.com/office/drawing/2014/main" id="{8F75D595-A2DD-43A3-A6EC-443F253E6F4C}"/>
            </a:ext>
          </a:extLst>
        </xdr:cNvPr>
        <xdr:cNvSpPr txBox="1"/>
      </xdr:nvSpPr>
      <xdr:spPr>
        <a:xfrm>
          <a:off x="19310350" y="108724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0.287</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63</xdr:row>
      <xdr:rowOff>76835</xdr:rowOff>
    </xdr:from>
    <xdr:ext cx="468630" cy="257810"/>
    <xdr:sp macro="" textlink="">
      <xdr:nvSpPr>
        <xdr:cNvPr id="422" name="n_4mainValue【保健センター・保健所】&#10;一人当たり面積">
          <a:extLst>
            <a:ext uri="{FF2B5EF4-FFF2-40B4-BE49-F238E27FC236}">
              <a16:creationId xmlns:a16="http://schemas.microsoft.com/office/drawing/2014/main" id="{C1AE3605-E3C7-4E55-AF56-923F9ABF49D0}"/>
            </a:ext>
          </a:extLst>
        </xdr:cNvPr>
        <xdr:cNvSpPr txBox="1"/>
      </xdr:nvSpPr>
      <xdr:spPr>
        <a:xfrm>
          <a:off x="18421350" y="108781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0.279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3" name="正方形/長方形 422">
          <a:extLst>
            <a:ext uri="{FF2B5EF4-FFF2-40B4-BE49-F238E27FC236}">
              <a16:creationId xmlns:a16="http://schemas.microsoft.com/office/drawing/2014/main" id="{0F804B17-6500-440B-8418-13D8B37E169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4" name="正方形/長方形 423">
          <a:extLst>
            <a:ext uri="{FF2B5EF4-FFF2-40B4-BE49-F238E27FC236}">
              <a16:creationId xmlns:a16="http://schemas.microsoft.com/office/drawing/2014/main" id="{084F60C2-C4EA-473F-8ADB-0BC0960DBDC4}"/>
            </a:ext>
          </a:extLst>
        </xdr:cNvPr>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5" name="正方形/長方形 424">
          <a:extLst>
            <a:ext uri="{FF2B5EF4-FFF2-40B4-BE49-F238E27FC236}">
              <a16:creationId xmlns:a16="http://schemas.microsoft.com/office/drawing/2014/main" id="{CB8AAAA9-CE93-4887-8CE7-36E3B37CA044}"/>
            </a:ext>
          </a:extLst>
        </xdr:cNvPr>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6" name="正方形/長方形 425">
          <a:extLst>
            <a:ext uri="{FF2B5EF4-FFF2-40B4-BE49-F238E27FC236}">
              <a16:creationId xmlns:a16="http://schemas.microsoft.com/office/drawing/2014/main" id="{F17952BE-8BF6-403D-AD33-6C0FC5ECBC66}"/>
            </a:ext>
          </a:extLst>
        </xdr:cNvPr>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7" name="正方形/長方形 426">
          <a:extLst>
            <a:ext uri="{FF2B5EF4-FFF2-40B4-BE49-F238E27FC236}">
              <a16:creationId xmlns:a16="http://schemas.microsoft.com/office/drawing/2014/main" id="{0EECF452-16C9-4BCF-9439-23F9C74BA34B}"/>
            </a:ext>
          </a:extLst>
        </xdr:cNvPr>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28" name="正方形/長方形 427">
          <a:extLst>
            <a:ext uri="{FF2B5EF4-FFF2-40B4-BE49-F238E27FC236}">
              <a16:creationId xmlns:a16="http://schemas.microsoft.com/office/drawing/2014/main" id="{E82E4338-AF92-4E7F-9981-1EBB779FC8D4}"/>
            </a:ext>
          </a:extLst>
        </xdr:cNvPr>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29" name="正方形/長方形 428">
          <a:extLst>
            <a:ext uri="{FF2B5EF4-FFF2-40B4-BE49-F238E27FC236}">
              <a16:creationId xmlns:a16="http://schemas.microsoft.com/office/drawing/2014/main" id="{EFAE38D7-133D-4ACF-8F23-6A1D6B78921A}"/>
            </a:ext>
          </a:extLst>
        </xdr:cNvPr>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0" name="正方形/長方形 429">
          <a:extLst>
            <a:ext uri="{FF2B5EF4-FFF2-40B4-BE49-F238E27FC236}">
              <a16:creationId xmlns:a16="http://schemas.microsoft.com/office/drawing/2014/main" id="{A82B42A3-94CD-4413-92D0-D8024E42B9CC}"/>
            </a:ext>
          </a:extLst>
        </xdr:cNvPr>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7180" cy="224155"/>
    <xdr:sp macro="" textlink="">
      <xdr:nvSpPr>
        <xdr:cNvPr id="431" name="テキスト ボックス 430">
          <a:extLst>
            <a:ext uri="{FF2B5EF4-FFF2-40B4-BE49-F238E27FC236}">
              <a16:creationId xmlns:a16="http://schemas.microsoft.com/office/drawing/2014/main" id="{47B76C7D-A054-4385-A8CA-9F13DFF2C179}"/>
            </a:ext>
          </a:extLst>
        </xdr:cNvPr>
        <xdr:cNvSpPr txBox="1"/>
      </xdr:nvSpPr>
      <xdr:spPr>
        <a:xfrm>
          <a:off x="12407900" y="12763500"/>
          <a:ext cx="29718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432" name="直線コネクタ 431">
          <a:extLst>
            <a:ext uri="{FF2B5EF4-FFF2-40B4-BE49-F238E27FC236}">
              <a16:creationId xmlns:a16="http://schemas.microsoft.com/office/drawing/2014/main" id="{CB1B027A-75D0-4713-A207-3F9EB1023B5E}"/>
            </a:ext>
          </a:extLst>
        </xdr:cNvPr>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88</xdr:row>
      <xdr:rowOff>10160</xdr:rowOff>
    </xdr:from>
    <xdr:ext cx="466090" cy="259080"/>
    <xdr:sp macro="" textlink="">
      <xdr:nvSpPr>
        <xdr:cNvPr id="433" name="テキスト ボックス 432">
          <a:extLst>
            <a:ext uri="{FF2B5EF4-FFF2-40B4-BE49-F238E27FC236}">
              <a16:creationId xmlns:a16="http://schemas.microsoft.com/office/drawing/2014/main" id="{581700AF-EAC2-48B0-BBE8-89B4444EB12A}"/>
            </a:ext>
          </a:extLst>
        </xdr:cNvPr>
        <xdr:cNvSpPr txBox="1"/>
      </xdr:nvSpPr>
      <xdr:spPr>
        <a:xfrm>
          <a:off x="11978640" y="1509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86</xdr:row>
      <xdr:rowOff>168910</xdr:rowOff>
    </xdr:from>
    <xdr:to>
      <xdr:col>89</xdr:col>
      <xdr:colOff>177800</xdr:colOff>
      <xdr:row>86</xdr:row>
      <xdr:rowOff>168910</xdr:rowOff>
    </xdr:to>
    <xdr:cxnSp macro="">
      <xdr:nvCxnSpPr>
        <xdr:cNvPr id="434" name="直線コネクタ 433">
          <a:extLst>
            <a:ext uri="{FF2B5EF4-FFF2-40B4-BE49-F238E27FC236}">
              <a16:creationId xmlns:a16="http://schemas.microsoft.com/office/drawing/2014/main" id="{192FE251-14F5-4429-88A1-8D02EF02724F}"/>
            </a:ext>
          </a:extLst>
        </xdr:cNvPr>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86</xdr:row>
      <xdr:rowOff>26670</xdr:rowOff>
    </xdr:from>
    <xdr:ext cx="466090" cy="259080"/>
    <xdr:sp macro="" textlink="">
      <xdr:nvSpPr>
        <xdr:cNvPr id="435" name="テキスト ボックス 434">
          <a:extLst>
            <a:ext uri="{FF2B5EF4-FFF2-40B4-BE49-F238E27FC236}">
              <a16:creationId xmlns:a16="http://schemas.microsoft.com/office/drawing/2014/main" id="{CC0326B2-E376-4998-B358-012B705081D0}"/>
            </a:ext>
          </a:extLst>
        </xdr:cNvPr>
        <xdr:cNvSpPr txBox="1"/>
      </xdr:nvSpPr>
      <xdr:spPr>
        <a:xfrm>
          <a:off x="11978640" y="1477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85</xdr:row>
      <xdr:rowOff>13335</xdr:rowOff>
    </xdr:from>
    <xdr:to>
      <xdr:col>89</xdr:col>
      <xdr:colOff>177800</xdr:colOff>
      <xdr:row>85</xdr:row>
      <xdr:rowOff>13335</xdr:rowOff>
    </xdr:to>
    <xdr:cxnSp macro="">
      <xdr:nvCxnSpPr>
        <xdr:cNvPr id="436" name="直線コネクタ 435">
          <a:extLst>
            <a:ext uri="{FF2B5EF4-FFF2-40B4-BE49-F238E27FC236}">
              <a16:creationId xmlns:a16="http://schemas.microsoft.com/office/drawing/2014/main" id="{0CDF6A8E-EFD6-431B-915F-3DBBD68B8597}"/>
            </a:ext>
          </a:extLst>
        </xdr:cNvPr>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84</xdr:row>
      <xdr:rowOff>42545</xdr:rowOff>
    </xdr:from>
    <xdr:ext cx="403225" cy="257810"/>
    <xdr:sp macro="" textlink="">
      <xdr:nvSpPr>
        <xdr:cNvPr id="437" name="テキスト ボックス 436">
          <a:extLst>
            <a:ext uri="{FF2B5EF4-FFF2-40B4-BE49-F238E27FC236}">
              <a16:creationId xmlns:a16="http://schemas.microsoft.com/office/drawing/2014/main" id="{13BAED0A-AFEB-477E-810B-C9086F6CF8B0}"/>
            </a:ext>
          </a:extLst>
        </xdr:cNvPr>
        <xdr:cNvSpPr txBox="1"/>
      </xdr:nvSpPr>
      <xdr:spPr>
        <a:xfrm>
          <a:off x="12042775" y="1444434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83</xdr:row>
      <xdr:rowOff>29845</xdr:rowOff>
    </xdr:from>
    <xdr:to>
      <xdr:col>89</xdr:col>
      <xdr:colOff>177800</xdr:colOff>
      <xdr:row>83</xdr:row>
      <xdr:rowOff>29845</xdr:rowOff>
    </xdr:to>
    <xdr:cxnSp macro="">
      <xdr:nvCxnSpPr>
        <xdr:cNvPr id="438" name="直線コネクタ 437">
          <a:extLst>
            <a:ext uri="{FF2B5EF4-FFF2-40B4-BE49-F238E27FC236}">
              <a16:creationId xmlns:a16="http://schemas.microsoft.com/office/drawing/2014/main" id="{60D05D8E-9930-4B14-93F6-F699D88BC25C}"/>
            </a:ext>
          </a:extLst>
        </xdr:cNvPr>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82</xdr:row>
      <xdr:rowOff>59055</xdr:rowOff>
    </xdr:from>
    <xdr:ext cx="403225" cy="259080"/>
    <xdr:sp macro="" textlink="">
      <xdr:nvSpPr>
        <xdr:cNvPr id="439" name="テキスト ボックス 438">
          <a:extLst>
            <a:ext uri="{FF2B5EF4-FFF2-40B4-BE49-F238E27FC236}">
              <a16:creationId xmlns:a16="http://schemas.microsoft.com/office/drawing/2014/main" id="{D23DBB46-829E-4D62-8681-06D43095D95A}"/>
            </a:ext>
          </a:extLst>
        </xdr:cNvPr>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81</xdr:row>
      <xdr:rowOff>46355</xdr:rowOff>
    </xdr:from>
    <xdr:to>
      <xdr:col>89</xdr:col>
      <xdr:colOff>177800</xdr:colOff>
      <xdr:row>81</xdr:row>
      <xdr:rowOff>46355</xdr:rowOff>
    </xdr:to>
    <xdr:cxnSp macro="">
      <xdr:nvCxnSpPr>
        <xdr:cNvPr id="440" name="直線コネクタ 439">
          <a:extLst>
            <a:ext uri="{FF2B5EF4-FFF2-40B4-BE49-F238E27FC236}">
              <a16:creationId xmlns:a16="http://schemas.microsoft.com/office/drawing/2014/main" id="{F38806BD-555E-427E-A685-439F5CCCFE58}"/>
            </a:ext>
          </a:extLst>
        </xdr:cNvPr>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80</xdr:row>
      <xdr:rowOff>75565</xdr:rowOff>
    </xdr:from>
    <xdr:ext cx="403225" cy="257810"/>
    <xdr:sp macro="" textlink="">
      <xdr:nvSpPr>
        <xdr:cNvPr id="441" name="テキスト ボックス 440">
          <a:extLst>
            <a:ext uri="{FF2B5EF4-FFF2-40B4-BE49-F238E27FC236}">
              <a16:creationId xmlns:a16="http://schemas.microsoft.com/office/drawing/2014/main" id="{D946BDFB-65AE-4000-8674-6692650C9DD2}"/>
            </a:ext>
          </a:extLst>
        </xdr:cNvPr>
        <xdr:cNvSpPr txBox="1"/>
      </xdr:nvSpPr>
      <xdr:spPr>
        <a:xfrm>
          <a:off x="12042775" y="1379156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79</xdr:row>
      <xdr:rowOff>63500</xdr:rowOff>
    </xdr:from>
    <xdr:to>
      <xdr:col>89</xdr:col>
      <xdr:colOff>177800</xdr:colOff>
      <xdr:row>79</xdr:row>
      <xdr:rowOff>63500</xdr:rowOff>
    </xdr:to>
    <xdr:cxnSp macro="">
      <xdr:nvCxnSpPr>
        <xdr:cNvPr id="442" name="直線コネクタ 441">
          <a:extLst>
            <a:ext uri="{FF2B5EF4-FFF2-40B4-BE49-F238E27FC236}">
              <a16:creationId xmlns:a16="http://schemas.microsoft.com/office/drawing/2014/main" id="{ED3B64DF-B231-41B4-972C-DF4E47AD8D79}"/>
            </a:ext>
          </a:extLst>
        </xdr:cNvPr>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78</xdr:row>
      <xdr:rowOff>92075</xdr:rowOff>
    </xdr:from>
    <xdr:ext cx="403225" cy="259080"/>
    <xdr:sp macro="" textlink="">
      <xdr:nvSpPr>
        <xdr:cNvPr id="443" name="テキスト ボックス 442">
          <a:extLst>
            <a:ext uri="{FF2B5EF4-FFF2-40B4-BE49-F238E27FC236}">
              <a16:creationId xmlns:a16="http://schemas.microsoft.com/office/drawing/2014/main" id="{2FB3C719-7079-4672-88C9-4F167A336820}"/>
            </a:ext>
          </a:extLst>
        </xdr:cNvPr>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78740</xdr:rowOff>
    </xdr:from>
    <xdr:to>
      <xdr:col>89</xdr:col>
      <xdr:colOff>177800</xdr:colOff>
      <xdr:row>77</xdr:row>
      <xdr:rowOff>78740</xdr:rowOff>
    </xdr:to>
    <xdr:cxnSp macro="">
      <xdr:nvCxnSpPr>
        <xdr:cNvPr id="444" name="直線コネクタ 443">
          <a:extLst>
            <a:ext uri="{FF2B5EF4-FFF2-40B4-BE49-F238E27FC236}">
              <a16:creationId xmlns:a16="http://schemas.microsoft.com/office/drawing/2014/main" id="{3417AE89-0E72-4E40-A033-25F4FF03904C}"/>
            </a:ext>
          </a:extLst>
        </xdr:cNvPr>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76</xdr:row>
      <xdr:rowOff>107950</xdr:rowOff>
    </xdr:from>
    <xdr:ext cx="337820" cy="259080"/>
    <xdr:sp macro="" textlink="">
      <xdr:nvSpPr>
        <xdr:cNvPr id="445" name="テキスト ボックス 444">
          <a:extLst>
            <a:ext uri="{FF2B5EF4-FFF2-40B4-BE49-F238E27FC236}">
              <a16:creationId xmlns:a16="http://schemas.microsoft.com/office/drawing/2014/main" id="{FAC53163-1231-42AC-8975-4AEF07674DB3}"/>
            </a:ext>
          </a:extLst>
        </xdr:cNvPr>
        <xdr:cNvSpPr txBox="1"/>
      </xdr:nvSpPr>
      <xdr:spPr>
        <a:xfrm>
          <a:off x="12106910" y="1313815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446" name="直線コネクタ 445">
          <a:extLst>
            <a:ext uri="{FF2B5EF4-FFF2-40B4-BE49-F238E27FC236}">
              <a16:creationId xmlns:a16="http://schemas.microsoft.com/office/drawing/2014/main" id="{C284E85B-2270-43D0-AEA7-2F75796CBC4D}"/>
            </a:ext>
          </a:extLst>
        </xdr:cNvPr>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447" name="【消防施設】&#10;有形固定資産減価償却率グラフ枠">
          <a:extLst>
            <a:ext uri="{FF2B5EF4-FFF2-40B4-BE49-F238E27FC236}">
              <a16:creationId xmlns:a16="http://schemas.microsoft.com/office/drawing/2014/main" id="{74C26EB1-E980-4979-8F84-73344F315FA9}"/>
            </a:ext>
          </a:extLst>
        </xdr:cNvPr>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78</xdr:row>
      <xdr:rowOff>44450</xdr:rowOff>
    </xdr:from>
    <xdr:to>
      <xdr:col>85</xdr:col>
      <xdr:colOff>126365</xdr:colOff>
      <xdr:row>86</xdr:row>
      <xdr:rowOff>168910</xdr:rowOff>
    </xdr:to>
    <xdr:cxnSp macro="">
      <xdr:nvCxnSpPr>
        <xdr:cNvPr id="448" name="直線コネクタ 447">
          <a:extLst>
            <a:ext uri="{FF2B5EF4-FFF2-40B4-BE49-F238E27FC236}">
              <a16:creationId xmlns:a16="http://schemas.microsoft.com/office/drawing/2014/main" id="{C66D67E1-995A-4A66-A91E-C2D1D8DED622}"/>
            </a:ext>
          </a:extLst>
        </xdr:cNvPr>
        <xdr:cNvCxnSpPr/>
      </xdr:nvCxnSpPr>
      <xdr:spPr>
        <a:xfrm flipV="1">
          <a:off x="16318865" y="13417550"/>
          <a:ext cx="0" cy="14960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1270</xdr:rowOff>
    </xdr:from>
    <xdr:ext cx="469900" cy="259080"/>
    <xdr:sp macro="" textlink="">
      <xdr:nvSpPr>
        <xdr:cNvPr id="449" name="【消防施設】&#10;有形固定資産減価償却率最小値テキスト">
          <a:extLst>
            <a:ext uri="{FF2B5EF4-FFF2-40B4-BE49-F238E27FC236}">
              <a16:creationId xmlns:a16="http://schemas.microsoft.com/office/drawing/2014/main" id="{4344A659-0290-46D2-BD72-0BB265B91F8F}"/>
            </a:ext>
          </a:extLst>
        </xdr:cNvPr>
        <xdr:cNvSpPr txBox="1"/>
      </xdr:nvSpPr>
      <xdr:spPr>
        <a:xfrm>
          <a:off x="16357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86</xdr:row>
      <xdr:rowOff>168910</xdr:rowOff>
    </xdr:from>
    <xdr:to>
      <xdr:col>86</xdr:col>
      <xdr:colOff>25400</xdr:colOff>
      <xdr:row>86</xdr:row>
      <xdr:rowOff>168910</xdr:rowOff>
    </xdr:to>
    <xdr:cxnSp macro="">
      <xdr:nvCxnSpPr>
        <xdr:cNvPr id="450" name="直線コネクタ 449">
          <a:extLst>
            <a:ext uri="{FF2B5EF4-FFF2-40B4-BE49-F238E27FC236}">
              <a16:creationId xmlns:a16="http://schemas.microsoft.com/office/drawing/2014/main" id="{52063139-60A9-44CE-969D-5DA5382E826A}"/>
            </a:ext>
          </a:extLst>
        </xdr:cNvPr>
        <xdr:cNvCxnSpPr/>
      </xdr:nvCxnSpPr>
      <xdr:spPr>
        <a:xfrm>
          <a:off x="16230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162560</xdr:rowOff>
    </xdr:from>
    <xdr:ext cx="340360" cy="259080"/>
    <xdr:sp macro="" textlink="">
      <xdr:nvSpPr>
        <xdr:cNvPr id="451" name="【消防施設】&#10;有形固定資産減価償却率最大値テキスト">
          <a:extLst>
            <a:ext uri="{FF2B5EF4-FFF2-40B4-BE49-F238E27FC236}">
              <a16:creationId xmlns:a16="http://schemas.microsoft.com/office/drawing/2014/main" id="{7C68DCEA-7344-4080-B925-4AD1D811E3B6}"/>
            </a:ext>
          </a:extLst>
        </xdr:cNvPr>
        <xdr:cNvSpPr txBox="1"/>
      </xdr:nvSpPr>
      <xdr:spPr>
        <a:xfrm>
          <a:off x="16357600" y="1319276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44450</xdr:rowOff>
    </xdr:from>
    <xdr:to>
      <xdr:col>86</xdr:col>
      <xdr:colOff>25400</xdr:colOff>
      <xdr:row>78</xdr:row>
      <xdr:rowOff>44450</xdr:rowOff>
    </xdr:to>
    <xdr:cxnSp macro="">
      <xdr:nvCxnSpPr>
        <xdr:cNvPr id="452" name="直線コネクタ 451">
          <a:extLst>
            <a:ext uri="{FF2B5EF4-FFF2-40B4-BE49-F238E27FC236}">
              <a16:creationId xmlns:a16="http://schemas.microsoft.com/office/drawing/2014/main" id="{CCFBA0F4-54FF-49AE-8839-4D306B2FF753}"/>
            </a:ext>
          </a:extLst>
        </xdr:cNvPr>
        <xdr:cNvCxnSpPr/>
      </xdr:nvCxnSpPr>
      <xdr:spPr>
        <a:xfrm>
          <a:off x="16230600" y="13417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126365</xdr:rowOff>
    </xdr:from>
    <xdr:ext cx="405130" cy="259080"/>
    <xdr:sp macro="" textlink="">
      <xdr:nvSpPr>
        <xdr:cNvPr id="453" name="【消防施設】&#10;有形固定資産減価償却率平均値テキスト">
          <a:extLst>
            <a:ext uri="{FF2B5EF4-FFF2-40B4-BE49-F238E27FC236}">
              <a16:creationId xmlns:a16="http://schemas.microsoft.com/office/drawing/2014/main" id="{05C9D12E-7CCC-4A3E-8654-8C14860DC09E}"/>
            </a:ext>
          </a:extLst>
        </xdr:cNvPr>
        <xdr:cNvSpPr txBox="1"/>
      </xdr:nvSpPr>
      <xdr:spPr>
        <a:xfrm>
          <a:off x="16357600" y="1418526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83</xdr:row>
      <xdr:rowOff>103505</xdr:rowOff>
    </xdr:from>
    <xdr:to>
      <xdr:col>85</xdr:col>
      <xdr:colOff>177800</xdr:colOff>
      <xdr:row>84</xdr:row>
      <xdr:rowOff>33655</xdr:rowOff>
    </xdr:to>
    <xdr:sp macro="" textlink="">
      <xdr:nvSpPr>
        <xdr:cNvPr id="454" name="フローチャート: 判断 453">
          <a:extLst>
            <a:ext uri="{FF2B5EF4-FFF2-40B4-BE49-F238E27FC236}">
              <a16:creationId xmlns:a16="http://schemas.microsoft.com/office/drawing/2014/main" id="{D5184E25-128C-4524-8C3B-BF5A86BB4B3F}"/>
            </a:ext>
          </a:extLst>
        </xdr:cNvPr>
        <xdr:cNvSpPr/>
      </xdr:nvSpPr>
      <xdr:spPr>
        <a:xfrm>
          <a:off x="16268700" y="14333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57785</xdr:rowOff>
    </xdr:from>
    <xdr:to>
      <xdr:col>81</xdr:col>
      <xdr:colOff>101600</xdr:colOff>
      <xdr:row>83</xdr:row>
      <xdr:rowOff>159385</xdr:rowOff>
    </xdr:to>
    <xdr:sp macro="" textlink="">
      <xdr:nvSpPr>
        <xdr:cNvPr id="455" name="フローチャート: 判断 454">
          <a:extLst>
            <a:ext uri="{FF2B5EF4-FFF2-40B4-BE49-F238E27FC236}">
              <a16:creationId xmlns:a16="http://schemas.microsoft.com/office/drawing/2014/main" id="{CF8251E3-7A70-4E60-8859-9D0F03E5D472}"/>
            </a:ext>
          </a:extLst>
        </xdr:cNvPr>
        <xdr:cNvSpPr/>
      </xdr:nvSpPr>
      <xdr:spPr>
        <a:xfrm>
          <a:off x="15430500" y="14288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49530</xdr:rowOff>
    </xdr:from>
    <xdr:to>
      <xdr:col>76</xdr:col>
      <xdr:colOff>165100</xdr:colOff>
      <xdr:row>83</xdr:row>
      <xdr:rowOff>151130</xdr:rowOff>
    </xdr:to>
    <xdr:sp macro="" textlink="">
      <xdr:nvSpPr>
        <xdr:cNvPr id="456" name="フローチャート: 判断 455">
          <a:extLst>
            <a:ext uri="{FF2B5EF4-FFF2-40B4-BE49-F238E27FC236}">
              <a16:creationId xmlns:a16="http://schemas.microsoft.com/office/drawing/2014/main" id="{3BF9BADE-CC4A-4A23-8B3E-95002EC26F2C}"/>
            </a:ext>
          </a:extLst>
        </xdr:cNvPr>
        <xdr:cNvSpPr/>
      </xdr:nvSpPr>
      <xdr:spPr>
        <a:xfrm>
          <a:off x="14541500" y="1427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21590</xdr:rowOff>
    </xdr:from>
    <xdr:to>
      <xdr:col>72</xdr:col>
      <xdr:colOff>38100</xdr:colOff>
      <xdr:row>83</xdr:row>
      <xdr:rowOff>123190</xdr:rowOff>
    </xdr:to>
    <xdr:sp macro="" textlink="">
      <xdr:nvSpPr>
        <xdr:cNvPr id="457" name="フローチャート: 判断 456">
          <a:extLst>
            <a:ext uri="{FF2B5EF4-FFF2-40B4-BE49-F238E27FC236}">
              <a16:creationId xmlns:a16="http://schemas.microsoft.com/office/drawing/2014/main" id="{C8629271-8F60-451A-8C58-40F46AA344AE}"/>
            </a:ext>
          </a:extLst>
        </xdr:cNvPr>
        <xdr:cNvSpPr/>
      </xdr:nvSpPr>
      <xdr:spPr>
        <a:xfrm>
          <a:off x="13652500" y="1425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155575</xdr:rowOff>
    </xdr:from>
    <xdr:to>
      <xdr:col>67</xdr:col>
      <xdr:colOff>101600</xdr:colOff>
      <xdr:row>83</xdr:row>
      <xdr:rowOff>86360</xdr:rowOff>
    </xdr:to>
    <xdr:sp macro="" textlink="">
      <xdr:nvSpPr>
        <xdr:cNvPr id="458" name="フローチャート: 判断 457">
          <a:extLst>
            <a:ext uri="{FF2B5EF4-FFF2-40B4-BE49-F238E27FC236}">
              <a16:creationId xmlns:a16="http://schemas.microsoft.com/office/drawing/2014/main" id="{DA973D66-3464-48C9-9A87-5D0AE49A332D}"/>
            </a:ext>
          </a:extLst>
        </xdr:cNvPr>
        <xdr:cNvSpPr/>
      </xdr:nvSpPr>
      <xdr:spPr>
        <a:xfrm>
          <a:off x="12763500" y="142144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149860</xdr:rowOff>
    </xdr:from>
    <xdr:ext cx="762000" cy="259080"/>
    <xdr:sp macro="" textlink="">
      <xdr:nvSpPr>
        <xdr:cNvPr id="459" name="テキスト ボックス 458">
          <a:extLst>
            <a:ext uri="{FF2B5EF4-FFF2-40B4-BE49-F238E27FC236}">
              <a16:creationId xmlns:a16="http://schemas.microsoft.com/office/drawing/2014/main" id="{3861F794-7D62-4ED8-B44E-7BB98D6CDC39}"/>
            </a:ext>
          </a:extLst>
        </xdr:cNvPr>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88</xdr:row>
      <xdr:rowOff>149860</xdr:rowOff>
    </xdr:from>
    <xdr:ext cx="762000" cy="259080"/>
    <xdr:sp macro="" textlink="">
      <xdr:nvSpPr>
        <xdr:cNvPr id="460" name="テキスト ボックス 459">
          <a:extLst>
            <a:ext uri="{FF2B5EF4-FFF2-40B4-BE49-F238E27FC236}">
              <a16:creationId xmlns:a16="http://schemas.microsoft.com/office/drawing/2014/main" id="{FC886B0F-C847-4AEC-A76D-5848C9BC016D}"/>
            </a:ext>
          </a:extLst>
        </xdr:cNvPr>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88</xdr:row>
      <xdr:rowOff>149860</xdr:rowOff>
    </xdr:from>
    <xdr:ext cx="762000" cy="259080"/>
    <xdr:sp macro="" textlink="">
      <xdr:nvSpPr>
        <xdr:cNvPr id="461" name="テキスト ボックス 460">
          <a:extLst>
            <a:ext uri="{FF2B5EF4-FFF2-40B4-BE49-F238E27FC236}">
              <a16:creationId xmlns:a16="http://schemas.microsoft.com/office/drawing/2014/main" id="{5FEDDFFC-5228-43F6-9F51-DA6EBC0DB632}"/>
            </a:ext>
          </a:extLst>
        </xdr:cNvPr>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88</xdr:row>
      <xdr:rowOff>149860</xdr:rowOff>
    </xdr:from>
    <xdr:ext cx="762000" cy="259080"/>
    <xdr:sp macro="" textlink="">
      <xdr:nvSpPr>
        <xdr:cNvPr id="462" name="テキスト ボックス 461">
          <a:extLst>
            <a:ext uri="{FF2B5EF4-FFF2-40B4-BE49-F238E27FC236}">
              <a16:creationId xmlns:a16="http://schemas.microsoft.com/office/drawing/2014/main" id="{5D173EC4-6A7C-47F5-97ED-A2596B615941}"/>
            </a:ext>
          </a:extLst>
        </xdr:cNvPr>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88</xdr:row>
      <xdr:rowOff>149860</xdr:rowOff>
    </xdr:from>
    <xdr:ext cx="762000" cy="259080"/>
    <xdr:sp macro="" textlink="">
      <xdr:nvSpPr>
        <xdr:cNvPr id="463" name="テキスト ボックス 462">
          <a:extLst>
            <a:ext uri="{FF2B5EF4-FFF2-40B4-BE49-F238E27FC236}">
              <a16:creationId xmlns:a16="http://schemas.microsoft.com/office/drawing/2014/main" id="{B298E285-5B6D-442F-A2B9-8D77C1B7420F}"/>
            </a:ext>
          </a:extLst>
        </xdr:cNvPr>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84</xdr:row>
      <xdr:rowOff>55880</xdr:rowOff>
    </xdr:from>
    <xdr:to>
      <xdr:col>85</xdr:col>
      <xdr:colOff>177800</xdr:colOff>
      <xdr:row>84</xdr:row>
      <xdr:rowOff>157480</xdr:rowOff>
    </xdr:to>
    <xdr:sp macro="" textlink="">
      <xdr:nvSpPr>
        <xdr:cNvPr id="464" name="楕円 463">
          <a:extLst>
            <a:ext uri="{FF2B5EF4-FFF2-40B4-BE49-F238E27FC236}">
              <a16:creationId xmlns:a16="http://schemas.microsoft.com/office/drawing/2014/main" id="{E8F071E3-C37A-4D3F-8EED-C88296B3A516}"/>
            </a:ext>
          </a:extLst>
        </xdr:cNvPr>
        <xdr:cNvSpPr/>
      </xdr:nvSpPr>
      <xdr:spPr>
        <a:xfrm>
          <a:off x="16268700" y="1445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34290</xdr:rowOff>
    </xdr:from>
    <xdr:ext cx="405130" cy="259080"/>
    <xdr:sp macro="" textlink="">
      <xdr:nvSpPr>
        <xdr:cNvPr id="465" name="【消防施設】&#10;有形固定資産減価償却率該当値テキスト">
          <a:extLst>
            <a:ext uri="{FF2B5EF4-FFF2-40B4-BE49-F238E27FC236}">
              <a16:creationId xmlns:a16="http://schemas.microsoft.com/office/drawing/2014/main" id="{36D5A635-6E84-4FA2-B7F8-79B70A32717A}"/>
            </a:ext>
          </a:extLst>
        </xdr:cNvPr>
        <xdr:cNvSpPr txBox="1"/>
      </xdr:nvSpPr>
      <xdr:spPr>
        <a:xfrm>
          <a:off x="16357600" y="144360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84</xdr:row>
      <xdr:rowOff>34925</xdr:rowOff>
    </xdr:from>
    <xdr:to>
      <xdr:col>81</xdr:col>
      <xdr:colOff>101600</xdr:colOff>
      <xdr:row>84</xdr:row>
      <xdr:rowOff>136525</xdr:rowOff>
    </xdr:to>
    <xdr:sp macro="" textlink="">
      <xdr:nvSpPr>
        <xdr:cNvPr id="466" name="楕円 465">
          <a:extLst>
            <a:ext uri="{FF2B5EF4-FFF2-40B4-BE49-F238E27FC236}">
              <a16:creationId xmlns:a16="http://schemas.microsoft.com/office/drawing/2014/main" id="{5DD44155-DC65-4A4F-8943-7FA30D4A9A8C}"/>
            </a:ext>
          </a:extLst>
        </xdr:cNvPr>
        <xdr:cNvSpPr/>
      </xdr:nvSpPr>
      <xdr:spPr>
        <a:xfrm>
          <a:off x="15430500" y="14436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86360</xdr:rowOff>
    </xdr:from>
    <xdr:to>
      <xdr:col>85</xdr:col>
      <xdr:colOff>127000</xdr:colOff>
      <xdr:row>84</xdr:row>
      <xdr:rowOff>106680</xdr:rowOff>
    </xdr:to>
    <xdr:cxnSp macro="">
      <xdr:nvCxnSpPr>
        <xdr:cNvPr id="467" name="直線コネクタ 466">
          <a:extLst>
            <a:ext uri="{FF2B5EF4-FFF2-40B4-BE49-F238E27FC236}">
              <a16:creationId xmlns:a16="http://schemas.microsoft.com/office/drawing/2014/main" id="{8AC25EE5-2EFF-4AF6-B074-7E7D00314272}"/>
            </a:ext>
          </a:extLst>
        </xdr:cNvPr>
        <xdr:cNvCxnSpPr/>
      </xdr:nvCxnSpPr>
      <xdr:spPr>
        <a:xfrm>
          <a:off x="15481300" y="14488160"/>
          <a:ext cx="8382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13335</xdr:rowOff>
    </xdr:from>
    <xdr:to>
      <xdr:col>76</xdr:col>
      <xdr:colOff>165100</xdr:colOff>
      <xdr:row>84</xdr:row>
      <xdr:rowOff>114935</xdr:rowOff>
    </xdr:to>
    <xdr:sp macro="" textlink="">
      <xdr:nvSpPr>
        <xdr:cNvPr id="468" name="楕円 467">
          <a:extLst>
            <a:ext uri="{FF2B5EF4-FFF2-40B4-BE49-F238E27FC236}">
              <a16:creationId xmlns:a16="http://schemas.microsoft.com/office/drawing/2014/main" id="{9202266E-4173-4719-BA61-FE0823901B07}"/>
            </a:ext>
          </a:extLst>
        </xdr:cNvPr>
        <xdr:cNvSpPr/>
      </xdr:nvSpPr>
      <xdr:spPr>
        <a:xfrm>
          <a:off x="14541500" y="1441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64135</xdr:rowOff>
    </xdr:from>
    <xdr:to>
      <xdr:col>81</xdr:col>
      <xdr:colOff>50800</xdr:colOff>
      <xdr:row>84</xdr:row>
      <xdr:rowOff>86360</xdr:rowOff>
    </xdr:to>
    <xdr:cxnSp macro="">
      <xdr:nvCxnSpPr>
        <xdr:cNvPr id="469" name="直線コネクタ 468">
          <a:extLst>
            <a:ext uri="{FF2B5EF4-FFF2-40B4-BE49-F238E27FC236}">
              <a16:creationId xmlns:a16="http://schemas.microsoft.com/office/drawing/2014/main" id="{173A28A1-A96D-4837-ABCF-BE081FF19A59}"/>
            </a:ext>
          </a:extLst>
        </xdr:cNvPr>
        <xdr:cNvCxnSpPr/>
      </xdr:nvCxnSpPr>
      <xdr:spPr>
        <a:xfrm>
          <a:off x="14592300" y="1446593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163830</xdr:rowOff>
    </xdr:from>
    <xdr:to>
      <xdr:col>72</xdr:col>
      <xdr:colOff>38100</xdr:colOff>
      <xdr:row>84</xdr:row>
      <xdr:rowOff>93980</xdr:rowOff>
    </xdr:to>
    <xdr:sp macro="" textlink="">
      <xdr:nvSpPr>
        <xdr:cNvPr id="470" name="楕円 469">
          <a:extLst>
            <a:ext uri="{FF2B5EF4-FFF2-40B4-BE49-F238E27FC236}">
              <a16:creationId xmlns:a16="http://schemas.microsoft.com/office/drawing/2014/main" id="{EB5F6513-1F68-4420-9CB4-6A7F18042FAF}"/>
            </a:ext>
          </a:extLst>
        </xdr:cNvPr>
        <xdr:cNvSpPr/>
      </xdr:nvSpPr>
      <xdr:spPr>
        <a:xfrm>
          <a:off x="13652500" y="1439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43180</xdr:rowOff>
    </xdr:from>
    <xdr:to>
      <xdr:col>76</xdr:col>
      <xdr:colOff>114300</xdr:colOff>
      <xdr:row>84</xdr:row>
      <xdr:rowOff>64135</xdr:rowOff>
    </xdr:to>
    <xdr:cxnSp macro="">
      <xdr:nvCxnSpPr>
        <xdr:cNvPr id="471" name="直線コネクタ 470">
          <a:extLst>
            <a:ext uri="{FF2B5EF4-FFF2-40B4-BE49-F238E27FC236}">
              <a16:creationId xmlns:a16="http://schemas.microsoft.com/office/drawing/2014/main" id="{4A4BACDF-95CD-446A-BCF4-8DF71B195A02}"/>
            </a:ext>
          </a:extLst>
        </xdr:cNvPr>
        <xdr:cNvCxnSpPr/>
      </xdr:nvCxnSpPr>
      <xdr:spPr>
        <a:xfrm>
          <a:off x="13703300" y="1444498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142240</xdr:rowOff>
    </xdr:from>
    <xdr:to>
      <xdr:col>67</xdr:col>
      <xdr:colOff>101600</xdr:colOff>
      <xdr:row>84</xdr:row>
      <xdr:rowOff>72390</xdr:rowOff>
    </xdr:to>
    <xdr:sp macro="" textlink="">
      <xdr:nvSpPr>
        <xdr:cNvPr id="472" name="楕円 471">
          <a:extLst>
            <a:ext uri="{FF2B5EF4-FFF2-40B4-BE49-F238E27FC236}">
              <a16:creationId xmlns:a16="http://schemas.microsoft.com/office/drawing/2014/main" id="{F62CAC63-0F91-41CE-8C28-767058E53FD6}"/>
            </a:ext>
          </a:extLst>
        </xdr:cNvPr>
        <xdr:cNvSpPr/>
      </xdr:nvSpPr>
      <xdr:spPr>
        <a:xfrm>
          <a:off x="12763500" y="1437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21590</xdr:rowOff>
    </xdr:from>
    <xdr:to>
      <xdr:col>71</xdr:col>
      <xdr:colOff>177800</xdr:colOff>
      <xdr:row>84</xdr:row>
      <xdr:rowOff>43180</xdr:rowOff>
    </xdr:to>
    <xdr:cxnSp macro="">
      <xdr:nvCxnSpPr>
        <xdr:cNvPr id="473" name="直線コネクタ 472">
          <a:extLst>
            <a:ext uri="{FF2B5EF4-FFF2-40B4-BE49-F238E27FC236}">
              <a16:creationId xmlns:a16="http://schemas.microsoft.com/office/drawing/2014/main" id="{42D7B97C-36DC-4574-8722-056A0E90C89A}"/>
            </a:ext>
          </a:extLst>
        </xdr:cNvPr>
        <xdr:cNvCxnSpPr/>
      </xdr:nvCxnSpPr>
      <xdr:spPr>
        <a:xfrm>
          <a:off x="12814300" y="1442339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82</xdr:row>
      <xdr:rowOff>4445</xdr:rowOff>
    </xdr:from>
    <xdr:ext cx="405130" cy="259080"/>
    <xdr:sp macro="" textlink="">
      <xdr:nvSpPr>
        <xdr:cNvPr id="474" name="n_1aveValue【消防施設】&#10;有形固定資産減価償却率">
          <a:extLst>
            <a:ext uri="{FF2B5EF4-FFF2-40B4-BE49-F238E27FC236}">
              <a16:creationId xmlns:a16="http://schemas.microsoft.com/office/drawing/2014/main" id="{247C149A-EDFD-45B6-BCC1-07D035079183}"/>
            </a:ext>
          </a:extLst>
        </xdr:cNvPr>
        <xdr:cNvSpPr txBox="1"/>
      </xdr:nvSpPr>
      <xdr:spPr>
        <a:xfrm>
          <a:off x="15266035" y="140633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64.8</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81</xdr:row>
      <xdr:rowOff>167640</xdr:rowOff>
    </xdr:from>
    <xdr:ext cx="403860" cy="257810"/>
    <xdr:sp macro="" textlink="">
      <xdr:nvSpPr>
        <xdr:cNvPr id="475" name="n_2aveValue【消防施設】&#10;有形固定資産減価償却率">
          <a:extLst>
            <a:ext uri="{FF2B5EF4-FFF2-40B4-BE49-F238E27FC236}">
              <a16:creationId xmlns:a16="http://schemas.microsoft.com/office/drawing/2014/main" id="{4A640A92-85F9-46AE-B64F-D9026E165F3E}"/>
            </a:ext>
          </a:extLst>
        </xdr:cNvPr>
        <xdr:cNvSpPr txBox="1"/>
      </xdr:nvSpPr>
      <xdr:spPr>
        <a:xfrm>
          <a:off x="14389735" y="140550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81</xdr:row>
      <xdr:rowOff>139700</xdr:rowOff>
    </xdr:from>
    <xdr:ext cx="403860" cy="259080"/>
    <xdr:sp macro="" textlink="">
      <xdr:nvSpPr>
        <xdr:cNvPr id="476" name="n_3aveValue【消防施設】&#10;有形固定資産減価償却率">
          <a:extLst>
            <a:ext uri="{FF2B5EF4-FFF2-40B4-BE49-F238E27FC236}">
              <a16:creationId xmlns:a16="http://schemas.microsoft.com/office/drawing/2014/main" id="{3F460A4C-BCB4-4784-ABB2-7D5F07DE0AA9}"/>
            </a:ext>
          </a:extLst>
        </xdr:cNvPr>
        <xdr:cNvSpPr txBox="1"/>
      </xdr:nvSpPr>
      <xdr:spPr>
        <a:xfrm>
          <a:off x="13500735" y="140271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81</xdr:row>
      <xdr:rowOff>102235</xdr:rowOff>
    </xdr:from>
    <xdr:ext cx="403860" cy="258445"/>
    <xdr:sp macro="" textlink="">
      <xdr:nvSpPr>
        <xdr:cNvPr id="477" name="n_4aveValue【消防施設】&#10;有形固定資産減価償却率">
          <a:extLst>
            <a:ext uri="{FF2B5EF4-FFF2-40B4-BE49-F238E27FC236}">
              <a16:creationId xmlns:a16="http://schemas.microsoft.com/office/drawing/2014/main" id="{953348AE-C7BA-40E3-9167-474CCBEC1272}"/>
            </a:ext>
          </a:extLst>
        </xdr:cNvPr>
        <xdr:cNvSpPr txBox="1"/>
      </xdr:nvSpPr>
      <xdr:spPr>
        <a:xfrm>
          <a:off x="12611735" y="1398968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60.3</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84</xdr:row>
      <xdr:rowOff>127635</xdr:rowOff>
    </xdr:from>
    <xdr:ext cx="405130" cy="259080"/>
    <xdr:sp macro="" textlink="">
      <xdr:nvSpPr>
        <xdr:cNvPr id="478" name="n_1mainValue【消防施設】&#10;有形固定資産減価償却率">
          <a:extLst>
            <a:ext uri="{FF2B5EF4-FFF2-40B4-BE49-F238E27FC236}">
              <a16:creationId xmlns:a16="http://schemas.microsoft.com/office/drawing/2014/main" id="{64299AC8-CAC9-4F95-B607-9E04734B89A1}"/>
            </a:ext>
          </a:extLst>
        </xdr:cNvPr>
        <xdr:cNvSpPr txBox="1"/>
      </xdr:nvSpPr>
      <xdr:spPr>
        <a:xfrm>
          <a:off x="15266035" y="145294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84</xdr:row>
      <xdr:rowOff>106045</xdr:rowOff>
    </xdr:from>
    <xdr:ext cx="403860" cy="259080"/>
    <xdr:sp macro="" textlink="">
      <xdr:nvSpPr>
        <xdr:cNvPr id="479" name="n_2mainValue【消防施設】&#10;有形固定資産減価償却率">
          <a:extLst>
            <a:ext uri="{FF2B5EF4-FFF2-40B4-BE49-F238E27FC236}">
              <a16:creationId xmlns:a16="http://schemas.microsoft.com/office/drawing/2014/main" id="{5201A80D-86FD-4BB8-AF15-31EA25ED1D26}"/>
            </a:ext>
          </a:extLst>
        </xdr:cNvPr>
        <xdr:cNvSpPr txBox="1"/>
      </xdr:nvSpPr>
      <xdr:spPr>
        <a:xfrm>
          <a:off x="14389735" y="1450784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72.6</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84</xdr:row>
      <xdr:rowOff>85090</xdr:rowOff>
    </xdr:from>
    <xdr:ext cx="403860" cy="259080"/>
    <xdr:sp macro="" textlink="">
      <xdr:nvSpPr>
        <xdr:cNvPr id="480" name="n_3mainValue【消防施設】&#10;有形固定資産減価償却率">
          <a:extLst>
            <a:ext uri="{FF2B5EF4-FFF2-40B4-BE49-F238E27FC236}">
              <a16:creationId xmlns:a16="http://schemas.microsoft.com/office/drawing/2014/main" id="{3620D3FB-50A9-437A-8A27-BE6102BBE85A}"/>
            </a:ext>
          </a:extLst>
        </xdr:cNvPr>
        <xdr:cNvSpPr txBox="1"/>
      </xdr:nvSpPr>
      <xdr:spPr>
        <a:xfrm>
          <a:off x="13500735" y="1448689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71.3</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84</xdr:row>
      <xdr:rowOff>63500</xdr:rowOff>
    </xdr:from>
    <xdr:ext cx="403860" cy="257810"/>
    <xdr:sp macro="" textlink="">
      <xdr:nvSpPr>
        <xdr:cNvPr id="481" name="n_4mainValue【消防施設】&#10;有形固定資産減価償却率">
          <a:extLst>
            <a:ext uri="{FF2B5EF4-FFF2-40B4-BE49-F238E27FC236}">
              <a16:creationId xmlns:a16="http://schemas.microsoft.com/office/drawing/2014/main" id="{321CC376-755A-4F4C-869D-C3E1F95C4AAD}"/>
            </a:ext>
          </a:extLst>
        </xdr:cNvPr>
        <xdr:cNvSpPr txBox="1"/>
      </xdr:nvSpPr>
      <xdr:spPr>
        <a:xfrm>
          <a:off x="12611735" y="1446530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82" name="正方形/長方形 481">
          <a:extLst>
            <a:ext uri="{FF2B5EF4-FFF2-40B4-BE49-F238E27FC236}">
              <a16:creationId xmlns:a16="http://schemas.microsoft.com/office/drawing/2014/main" id="{83DDDB41-E4A2-4EC6-B699-A7C0EACBA3F8}"/>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83" name="正方形/長方形 482">
          <a:extLst>
            <a:ext uri="{FF2B5EF4-FFF2-40B4-BE49-F238E27FC236}">
              <a16:creationId xmlns:a16="http://schemas.microsoft.com/office/drawing/2014/main" id="{ED559168-DDA4-4DD6-AD71-D57A392BF8D5}"/>
            </a:ext>
          </a:extLst>
        </xdr:cNvPr>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84" name="正方形/長方形 483">
          <a:extLst>
            <a:ext uri="{FF2B5EF4-FFF2-40B4-BE49-F238E27FC236}">
              <a16:creationId xmlns:a16="http://schemas.microsoft.com/office/drawing/2014/main" id="{6BAF6982-AE3E-4340-9CEE-52AB4CCABD83}"/>
            </a:ext>
          </a:extLst>
        </xdr:cNvPr>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17/39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85" name="正方形/長方形 484">
          <a:extLst>
            <a:ext uri="{FF2B5EF4-FFF2-40B4-BE49-F238E27FC236}">
              <a16:creationId xmlns:a16="http://schemas.microsoft.com/office/drawing/2014/main" id="{56B12843-3681-41C5-B1D8-2EF542E3562A}"/>
            </a:ext>
          </a:extLst>
        </xdr:cNvPr>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86" name="正方形/長方形 485">
          <a:extLst>
            <a:ext uri="{FF2B5EF4-FFF2-40B4-BE49-F238E27FC236}">
              <a16:creationId xmlns:a16="http://schemas.microsoft.com/office/drawing/2014/main" id="{62759BC0-2760-41BD-8C9B-207BFF65409A}"/>
            </a:ext>
          </a:extLst>
        </xdr:cNvPr>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87" name="正方形/長方形 486">
          <a:extLst>
            <a:ext uri="{FF2B5EF4-FFF2-40B4-BE49-F238E27FC236}">
              <a16:creationId xmlns:a16="http://schemas.microsoft.com/office/drawing/2014/main" id="{9F4F56F5-2317-417B-8D4E-05CA82AB0863}"/>
            </a:ext>
          </a:extLst>
        </xdr:cNvPr>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88" name="正方形/長方形 487">
          <a:extLst>
            <a:ext uri="{FF2B5EF4-FFF2-40B4-BE49-F238E27FC236}">
              <a16:creationId xmlns:a16="http://schemas.microsoft.com/office/drawing/2014/main" id="{68083F6D-0D30-4497-B7F2-B1F6CC0573EC}"/>
            </a:ext>
          </a:extLst>
        </xdr:cNvPr>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0.183</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89" name="正方形/長方形 488">
          <a:extLst>
            <a:ext uri="{FF2B5EF4-FFF2-40B4-BE49-F238E27FC236}">
              <a16:creationId xmlns:a16="http://schemas.microsoft.com/office/drawing/2014/main" id="{D9CEAB38-B9DD-4B67-B8D8-1FB2544C8DC5}"/>
            </a:ext>
          </a:extLst>
        </xdr:cNvPr>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8615" cy="224155"/>
    <xdr:sp macro="" textlink="">
      <xdr:nvSpPr>
        <xdr:cNvPr id="490" name="テキスト ボックス 489">
          <a:extLst>
            <a:ext uri="{FF2B5EF4-FFF2-40B4-BE49-F238E27FC236}">
              <a16:creationId xmlns:a16="http://schemas.microsoft.com/office/drawing/2014/main" id="{916E234C-550C-4756-9CE7-1BA9F92CBD91}"/>
            </a:ext>
          </a:extLst>
        </xdr:cNvPr>
        <xdr:cNvSpPr txBox="1"/>
      </xdr:nvSpPr>
      <xdr:spPr>
        <a:xfrm>
          <a:off x="18249900" y="1276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91" name="直線コネクタ 490">
          <a:extLst>
            <a:ext uri="{FF2B5EF4-FFF2-40B4-BE49-F238E27FC236}">
              <a16:creationId xmlns:a16="http://schemas.microsoft.com/office/drawing/2014/main" id="{8EC28196-68A7-40E9-9753-C98C27BC6C7D}"/>
            </a:ext>
          </a:extLst>
        </xdr:cNvPr>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92" name="直線コネクタ 491">
          <a:extLst>
            <a:ext uri="{FF2B5EF4-FFF2-40B4-BE49-F238E27FC236}">
              <a16:creationId xmlns:a16="http://schemas.microsoft.com/office/drawing/2014/main" id="{84558B14-22C4-420E-8B19-C75C09D7D45C}"/>
            </a:ext>
          </a:extLst>
        </xdr:cNvPr>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85</xdr:row>
      <xdr:rowOff>143510</xdr:rowOff>
    </xdr:from>
    <xdr:ext cx="466090" cy="257810"/>
    <xdr:sp macro="" textlink="">
      <xdr:nvSpPr>
        <xdr:cNvPr id="493" name="テキスト ボックス 492">
          <a:extLst>
            <a:ext uri="{FF2B5EF4-FFF2-40B4-BE49-F238E27FC236}">
              <a16:creationId xmlns:a16="http://schemas.microsoft.com/office/drawing/2014/main" id="{94FC2738-1D66-4C5A-91D1-8785B763DB58}"/>
            </a:ext>
          </a:extLst>
        </xdr:cNvPr>
        <xdr:cNvSpPr txBox="1"/>
      </xdr:nvSpPr>
      <xdr:spPr>
        <a:xfrm>
          <a:off x="17820640" y="1471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94" name="直線コネクタ 493">
          <a:extLst>
            <a:ext uri="{FF2B5EF4-FFF2-40B4-BE49-F238E27FC236}">
              <a16:creationId xmlns:a16="http://schemas.microsoft.com/office/drawing/2014/main" id="{A3A2B4FA-490F-4AF9-BF15-16DAD1F0EB10}"/>
            </a:ext>
          </a:extLst>
        </xdr:cNvPr>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83</xdr:row>
      <xdr:rowOff>105410</xdr:rowOff>
    </xdr:from>
    <xdr:ext cx="466090" cy="259080"/>
    <xdr:sp macro="" textlink="">
      <xdr:nvSpPr>
        <xdr:cNvPr id="495" name="テキスト ボックス 494">
          <a:extLst>
            <a:ext uri="{FF2B5EF4-FFF2-40B4-BE49-F238E27FC236}">
              <a16:creationId xmlns:a16="http://schemas.microsoft.com/office/drawing/2014/main" id="{D3C2384C-901D-421F-8D7B-CF8FCEFFAB44}"/>
            </a:ext>
          </a:extLst>
        </xdr:cNvPr>
        <xdr:cNvSpPr txBox="1"/>
      </xdr:nvSpPr>
      <xdr:spPr>
        <a:xfrm>
          <a:off x="17820640" y="1433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96" name="直線コネクタ 495">
          <a:extLst>
            <a:ext uri="{FF2B5EF4-FFF2-40B4-BE49-F238E27FC236}">
              <a16:creationId xmlns:a16="http://schemas.microsoft.com/office/drawing/2014/main" id="{ED152C3D-A663-4AE9-A459-B547E44DDF35}"/>
            </a:ext>
          </a:extLst>
        </xdr:cNvPr>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81</xdr:row>
      <xdr:rowOff>67310</xdr:rowOff>
    </xdr:from>
    <xdr:ext cx="466090" cy="259080"/>
    <xdr:sp macro="" textlink="">
      <xdr:nvSpPr>
        <xdr:cNvPr id="497" name="テキスト ボックス 496">
          <a:extLst>
            <a:ext uri="{FF2B5EF4-FFF2-40B4-BE49-F238E27FC236}">
              <a16:creationId xmlns:a16="http://schemas.microsoft.com/office/drawing/2014/main" id="{43CF5EF0-96F9-440D-91E9-EE892205ADC7}"/>
            </a:ext>
          </a:extLst>
        </xdr:cNvPr>
        <xdr:cNvSpPr txBox="1"/>
      </xdr:nvSpPr>
      <xdr:spPr>
        <a:xfrm>
          <a:off x="17820640" y="1395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98" name="直線コネクタ 497">
          <a:extLst>
            <a:ext uri="{FF2B5EF4-FFF2-40B4-BE49-F238E27FC236}">
              <a16:creationId xmlns:a16="http://schemas.microsoft.com/office/drawing/2014/main" id="{7BDDB0FF-C325-44B6-ACAB-AA9E20F72E38}"/>
            </a:ext>
          </a:extLst>
        </xdr:cNvPr>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79</xdr:row>
      <xdr:rowOff>29210</xdr:rowOff>
    </xdr:from>
    <xdr:ext cx="466090" cy="257810"/>
    <xdr:sp macro="" textlink="">
      <xdr:nvSpPr>
        <xdr:cNvPr id="499" name="テキスト ボックス 498">
          <a:extLst>
            <a:ext uri="{FF2B5EF4-FFF2-40B4-BE49-F238E27FC236}">
              <a16:creationId xmlns:a16="http://schemas.microsoft.com/office/drawing/2014/main" id="{551BAE76-7000-4BC0-A688-CB9EC286F043}"/>
            </a:ext>
          </a:extLst>
        </xdr:cNvPr>
        <xdr:cNvSpPr txBox="1"/>
      </xdr:nvSpPr>
      <xdr:spPr>
        <a:xfrm>
          <a:off x="17820640" y="13573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00" name="直線コネクタ 499">
          <a:extLst>
            <a:ext uri="{FF2B5EF4-FFF2-40B4-BE49-F238E27FC236}">
              <a16:creationId xmlns:a16="http://schemas.microsoft.com/office/drawing/2014/main" id="{974B6AE6-40C1-47BE-9F07-81DD7841A634}"/>
            </a:ext>
          </a:extLst>
        </xdr:cNvPr>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76</xdr:row>
      <xdr:rowOff>162560</xdr:rowOff>
    </xdr:from>
    <xdr:ext cx="466090" cy="259080"/>
    <xdr:sp macro="" textlink="">
      <xdr:nvSpPr>
        <xdr:cNvPr id="501" name="テキスト ボックス 500">
          <a:extLst>
            <a:ext uri="{FF2B5EF4-FFF2-40B4-BE49-F238E27FC236}">
              <a16:creationId xmlns:a16="http://schemas.microsoft.com/office/drawing/2014/main" id="{7687AE88-2B78-465C-AD79-574A1BD599D6}"/>
            </a:ext>
          </a:extLst>
        </xdr:cNvPr>
        <xdr:cNvSpPr txBox="1"/>
      </xdr:nvSpPr>
      <xdr:spPr>
        <a:xfrm>
          <a:off x="17820640" y="13192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02" name="直線コネクタ 501">
          <a:extLst>
            <a:ext uri="{FF2B5EF4-FFF2-40B4-BE49-F238E27FC236}">
              <a16:creationId xmlns:a16="http://schemas.microsoft.com/office/drawing/2014/main" id="{C4D21288-40C4-4892-93C1-F624B7CB5B17}"/>
            </a:ext>
          </a:extLst>
        </xdr:cNvPr>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74</xdr:row>
      <xdr:rowOff>124460</xdr:rowOff>
    </xdr:from>
    <xdr:ext cx="466090" cy="259080"/>
    <xdr:sp macro="" textlink="">
      <xdr:nvSpPr>
        <xdr:cNvPr id="503" name="テキスト ボックス 502">
          <a:extLst>
            <a:ext uri="{FF2B5EF4-FFF2-40B4-BE49-F238E27FC236}">
              <a16:creationId xmlns:a16="http://schemas.microsoft.com/office/drawing/2014/main" id="{68DB8D06-7BD1-4A66-9C0F-4C09EFA5E616}"/>
            </a:ext>
          </a:extLst>
        </xdr:cNvPr>
        <xdr:cNvSpPr txBox="1"/>
      </xdr:nvSpPr>
      <xdr:spPr>
        <a:xfrm>
          <a:off x="17820640" y="1281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04" name="【消防施設】&#10;一人当たり面積グラフ枠">
          <a:extLst>
            <a:ext uri="{FF2B5EF4-FFF2-40B4-BE49-F238E27FC236}">
              <a16:creationId xmlns:a16="http://schemas.microsoft.com/office/drawing/2014/main" id="{C99353C6-4BE6-4246-8B9D-C8DB7084DF46}"/>
            </a:ext>
          </a:extLst>
        </xdr:cNvPr>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78</xdr:row>
      <xdr:rowOff>123190</xdr:rowOff>
    </xdr:from>
    <xdr:to>
      <xdr:col>116</xdr:col>
      <xdr:colOff>62865</xdr:colOff>
      <xdr:row>86</xdr:row>
      <xdr:rowOff>87630</xdr:rowOff>
    </xdr:to>
    <xdr:cxnSp macro="">
      <xdr:nvCxnSpPr>
        <xdr:cNvPr id="505" name="直線コネクタ 504">
          <a:extLst>
            <a:ext uri="{FF2B5EF4-FFF2-40B4-BE49-F238E27FC236}">
              <a16:creationId xmlns:a16="http://schemas.microsoft.com/office/drawing/2014/main" id="{EAEB5AF3-331B-4918-BF32-A768C8E57C0F}"/>
            </a:ext>
          </a:extLst>
        </xdr:cNvPr>
        <xdr:cNvCxnSpPr/>
      </xdr:nvCxnSpPr>
      <xdr:spPr>
        <a:xfrm flipV="1">
          <a:off x="22160865" y="13496290"/>
          <a:ext cx="0" cy="13360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91440</xdr:rowOff>
    </xdr:from>
    <xdr:ext cx="469900" cy="259080"/>
    <xdr:sp macro="" textlink="">
      <xdr:nvSpPr>
        <xdr:cNvPr id="506" name="【消防施設】&#10;一人当たり面積最小値テキスト">
          <a:extLst>
            <a:ext uri="{FF2B5EF4-FFF2-40B4-BE49-F238E27FC236}">
              <a16:creationId xmlns:a16="http://schemas.microsoft.com/office/drawing/2014/main" id="{2D1082DE-3903-4FDD-8810-20A304F8B730}"/>
            </a:ext>
          </a:extLst>
        </xdr:cNvPr>
        <xdr:cNvSpPr txBox="1"/>
      </xdr:nvSpPr>
      <xdr:spPr>
        <a:xfrm>
          <a:off x="22199600" y="14836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0.021</a:t>
          </a:r>
          <a:endParaRPr kumimoji="1" lang="ja-JP" altLang="en-US" sz="1000" b="1">
            <a:latin typeface="ＭＳ Ｐゴシック"/>
            <a:ea typeface="ＭＳ Ｐゴシック"/>
          </a:endParaRPr>
        </a:p>
      </xdr:txBody>
    </xdr:sp>
    <xdr:clientData/>
  </xdr:oneCellAnchor>
  <xdr:twoCellAnchor>
    <xdr:from>
      <xdr:col>115</xdr:col>
      <xdr:colOff>165100</xdr:colOff>
      <xdr:row>86</xdr:row>
      <xdr:rowOff>87630</xdr:rowOff>
    </xdr:from>
    <xdr:to>
      <xdr:col>116</xdr:col>
      <xdr:colOff>152400</xdr:colOff>
      <xdr:row>86</xdr:row>
      <xdr:rowOff>87630</xdr:rowOff>
    </xdr:to>
    <xdr:cxnSp macro="">
      <xdr:nvCxnSpPr>
        <xdr:cNvPr id="507" name="直線コネクタ 506">
          <a:extLst>
            <a:ext uri="{FF2B5EF4-FFF2-40B4-BE49-F238E27FC236}">
              <a16:creationId xmlns:a16="http://schemas.microsoft.com/office/drawing/2014/main" id="{DDFD424C-76D8-410A-AA11-E5FE801F50E2}"/>
            </a:ext>
          </a:extLst>
        </xdr:cNvPr>
        <xdr:cNvCxnSpPr/>
      </xdr:nvCxnSpPr>
      <xdr:spPr>
        <a:xfrm>
          <a:off x="22072600" y="1483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69850</xdr:rowOff>
    </xdr:from>
    <xdr:ext cx="469900" cy="259080"/>
    <xdr:sp macro="" textlink="">
      <xdr:nvSpPr>
        <xdr:cNvPr id="508" name="【消防施設】&#10;一人当たり面積最大値テキスト">
          <a:extLst>
            <a:ext uri="{FF2B5EF4-FFF2-40B4-BE49-F238E27FC236}">
              <a16:creationId xmlns:a16="http://schemas.microsoft.com/office/drawing/2014/main" id="{1A72C5FF-2C21-4F8F-8635-3E98A0ACC46F}"/>
            </a:ext>
          </a:extLst>
        </xdr:cNvPr>
        <xdr:cNvSpPr txBox="1"/>
      </xdr:nvSpPr>
      <xdr:spPr>
        <a:xfrm>
          <a:off x="22199600" y="132715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1.073</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123190</xdr:rowOff>
    </xdr:from>
    <xdr:to>
      <xdr:col>116</xdr:col>
      <xdr:colOff>152400</xdr:colOff>
      <xdr:row>78</xdr:row>
      <xdr:rowOff>123190</xdr:rowOff>
    </xdr:to>
    <xdr:cxnSp macro="">
      <xdr:nvCxnSpPr>
        <xdr:cNvPr id="509" name="直線コネクタ 508">
          <a:extLst>
            <a:ext uri="{FF2B5EF4-FFF2-40B4-BE49-F238E27FC236}">
              <a16:creationId xmlns:a16="http://schemas.microsoft.com/office/drawing/2014/main" id="{B7DDD1EC-6782-4296-AA1A-91D79CE6B9F2}"/>
            </a:ext>
          </a:extLst>
        </xdr:cNvPr>
        <xdr:cNvCxnSpPr/>
      </xdr:nvCxnSpPr>
      <xdr:spPr>
        <a:xfrm>
          <a:off x="22072600" y="13496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15240</xdr:rowOff>
    </xdr:from>
    <xdr:ext cx="469900" cy="259080"/>
    <xdr:sp macro="" textlink="">
      <xdr:nvSpPr>
        <xdr:cNvPr id="510" name="【消防施設】&#10;一人当たり面積平均値テキスト">
          <a:extLst>
            <a:ext uri="{FF2B5EF4-FFF2-40B4-BE49-F238E27FC236}">
              <a16:creationId xmlns:a16="http://schemas.microsoft.com/office/drawing/2014/main" id="{6C666449-30B9-40EC-9724-90308637100F}"/>
            </a:ext>
          </a:extLst>
        </xdr:cNvPr>
        <xdr:cNvSpPr txBox="1"/>
      </xdr:nvSpPr>
      <xdr:spPr>
        <a:xfrm>
          <a:off x="22199600" y="1441704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0.291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84</xdr:row>
      <xdr:rowOff>36830</xdr:rowOff>
    </xdr:from>
    <xdr:to>
      <xdr:col>116</xdr:col>
      <xdr:colOff>114300</xdr:colOff>
      <xdr:row>84</xdr:row>
      <xdr:rowOff>138430</xdr:rowOff>
    </xdr:to>
    <xdr:sp macro="" textlink="">
      <xdr:nvSpPr>
        <xdr:cNvPr id="511" name="フローチャート: 判断 510">
          <a:extLst>
            <a:ext uri="{FF2B5EF4-FFF2-40B4-BE49-F238E27FC236}">
              <a16:creationId xmlns:a16="http://schemas.microsoft.com/office/drawing/2014/main" id="{69607118-4AAA-466B-B6A0-1832E503A125}"/>
            </a:ext>
          </a:extLst>
        </xdr:cNvPr>
        <xdr:cNvSpPr/>
      </xdr:nvSpPr>
      <xdr:spPr>
        <a:xfrm>
          <a:off x="22110700" y="1443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72390</xdr:rowOff>
    </xdr:from>
    <xdr:to>
      <xdr:col>112</xdr:col>
      <xdr:colOff>38100</xdr:colOff>
      <xdr:row>85</xdr:row>
      <xdr:rowOff>2540</xdr:rowOff>
    </xdr:to>
    <xdr:sp macro="" textlink="">
      <xdr:nvSpPr>
        <xdr:cNvPr id="512" name="フローチャート: 判断 511">
          <a:extLst>
            <a:ext uri="{FF2B5EF4-FFF2-40B4-BE49-F238E27FC236}">
              <a16:creationId xmlns:a16="http://schemas.microsoft.com/office/drawing/2014/main" id="{D95AA539-97E7-4CA5-8C2F-A3D8C1321D92}"/>
            </a:ext>
          </a:extLst>
        </xdr:cNvPr>
        <xdr:cNvSpPr/>
      </xdr:nvSpPr>
      <xdr:spPr>
        <a:xfrm>
          <a:off x="21272500" y="1447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71120</xdr:rowOff>
    </xdr:from>
    <xdr:to>
      <xdr:col>107</xdr:col>
      <xdr:colOff>101600</xdr:colOff>
      <xdr:row>85</xdr:row>
      <xdr:rowOff>1270</xdr:rowOff>
    </xdr:to>
    <xdr:sp macro="" textlink="">
      <xdr:nvSpPr>
        <xdr:cNvPr id="513" name="フローチャート: 判断 512">
          <a:extLst>
            <a:ext uri="{FF2B5EF4-FFF2-40B4-BE49-F238E27FC236}">
              <a16:creationId xmlns:a16="http://schemas.microsoft.com/office/drawing/2014/main" id="{D3936172-B33E-4DC4-BB30-5464DDB34A00}"/>
            </a:ext>
          </a:extLst>
        </xdr:cNvPr>
        <xdr:cNvSpPr/>
      </xdr:nvSpPr>
      <xdr:spPr>
        <a:xfrm>
          <a:off x="20383500" y="1447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68580</xdr:rowOff>
    </xdr:from>
    <xdr:to>
      <xdr:col>102</xdr:col>
      <xdr:colOff>165100</xdr:colOff>
      <xdr:row>84</xdr:row>
      <xdr:rowOff>170180</xdr:rowOff>
    </xdr:to>
    <xdr:sp macro="" textlink="">
      <xdr:nvSpPr>
        <xdr:cNvPr id="514" name="フローチャート: 判断 513">
          <a:extLst>
            <a:ext uri="{FF2B5EF4-FFF2-40B4-BE49-F238E27FC236}">
              <a16:creationId xmlns:a16="http://schemas.microsoft.com/office/drawing/2014/main" id="{7A6D3AD5-31BF-4AA9-AA07-C1A6A26605FC}"/>
            </a:ext>
          </a:extLst>
        </xdr:cNvPr>
        <xdr:cNvSpPr/>
      </xdr:nvSpPr>
      <xdr:spPr>
        <a:xfrm>
          <a:off x="19494500" y="14470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62230</xdr:rowOff>
    </xdr:from>
    <xdr:to>
      <xdr:col>98</xdr:col>
      <xdr:colOff>38100</xdr:colOff>
      <xdr:row>84</xdr:row>
      <xdr:rowOff>163830</xdr:rowOff>
    </xdr:to>
    <xdr:sp macro="" textlink="">
      <xdr:nvSpPr>
        <xdr:cNvPr id="515" name="フローチャート: 判断 514">
          <a:extLst>
            <a:ext uri="{FF2B5EF4-FFF2-40B4-BE49-F238E27FC236}">
              <a16:creationId xmlns:a16="http://schemas.microsoft.com/office/drawing/2014/main" id="{361ACFE4-A04A-483E-86D8-E67CAFE64868}"/>
            </a:ext>
          </a:extLst>
        </xdr:cNvPr>
        <xdr:cNvSpPr/>
      </xdr:nvSpPr>
      <xdr:spPr>
        <a:xfrm>
          <a:off x="18605500" y="1446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149860</xdr:rowOff>
    </xdr:from>
    <xdr:ext cx="762000" cy="259080"/>
    <xdr:sp macro="" textlink="">
      <xdr:nvSpPr>
        <xdr:cNvPr id="516" name="テキスト ボックス 515">
          <a:extLst>
            <a:ext uri="{FF2B5EF4-FFF2-40B4-BE49-F238E27FC236}">
              <a16:creationId xmlns:a16="http://schemas.microsoft.com/office/drawing/2014/main" id="{19218F1A-FF63-41EB-9094-1DAF679A0778}"/>
            </a:ext>
          </a:extLst>
        </xdr:cNvPr>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88</xdr:row>
      <xdr:rowOff>149860</xdr:rowOff>
    </xdr:from>
    <xdr:ext cx="762000" cy="259080"/>
    <xdr:sp macro="" textlink="">
      <xdr:nvSpPr>
        <xdr:cNvPr id="517" name="テキスト ボックス 516">
          <a:extLst>
            <a:ext uri="{FF2B5EF4-FFF2-40B4-BE49-F238E27FC236}">
              <a16:creationId xmlns:a16="http://schemas.microsoft.com/office/drawing/2014/main" id="{87993056-D2D2-470D-B96F-3DF28718BCE0}"/>
            </a:ext>
          </a:extLst>
        </xdr:cNvPr>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88</xdr:row>
      <xdr:rowOff>149860</xdr:rowOff>
    </xdr:from>
    <xdr:ext cx="762000" cy="259080"/>
    <xdr:sp macro="" textlink="">
      <xdr:nvSpPr>
        <xdr:cNvPr id="518" name="テキスト ボックス 517">
          <a:extLst>
            <a:ext uri="{FF2B5EF4-FFF2-40B4-BE49-F238E27FC236}">
              <a16:creationId xmlns:a16="http://schemas.microsoft.com/office/drawing/2014/main" id="{575678EC-6CAD-4842-BE2D-F2075151650B}"/>
            </a:ext>
          </a:extLst>
        </xdr:cNvPr>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88</xdr:row>
      <xdr:rowOff>149860</xdr:rowOff>
    </xdr:from>
    <xdr:ext cx="762000" cy="259080"/>
    <xdr:sp macro="" textlink="">
      <xdr:nvSpPr>
        <xdr:cNvPr id="519" name="テキスト ボックス 518">
          <a:extLst>
            <a:ext uri="{FF2B5EF4-FFF2-40B4-BE49-F238E27FC236}">
              <a16:creationId xmlns:a16="http://schemas.microsoft.com/office/drawing/2014/main" id="{D675C0A7-DB8D-4C3A-BBD8-521DA7A3CAC6}"/>
            </a:ext>
          </a:extLst>
        </xdr:cNvPr>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88</xdr:row>
      <xdr:rowOff>149860</xdr:rowOff>
    </xdr:from>
    <xdr:ext cx="762000" cy="259080"/>
    <xdr:sp macro="" textlink="">
      <xdr:nvSpPr>
        <xdr:cNvPr id="520" name="テキスト ボックス 519">
          <a:extLst>
            <a:ext uri="{FF2B5EF4-FFF2-40B4-BE49-F238E27FC236}">
              <a16:creationId xmlns:a16="http://schemas.microsoft.com/office/drawing/2014/main" id="{40C8E32D-81D0-41CA-B5A9-536587719BB3}"/>
            </a:ext>
          </a:extLst>
        </xdr:cNvPr>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83</xdr:row>
      <xdr:rowOff>138430</xdr:rowOff>
    </xdr:from>
    <xdr:to>
      <xdr:col>116</xdr:col>
      <xdr:colOff>114300</xdr:colOff>
      <xdr:row>84</xdr:row>
      <xdr:rowOff>68580</xdr:rowOff>
    </xdr:to>
    <xdr:sp macro="" textlink="">
      <xdr:nvSpPr>
        <xdr:cNvPr id="521" name="楕円 520">
          <a:extLst>
            <a:ext uri="{FF2B5EF4-FFF2-40B4-BE49-F238E27FC236}">
              <a16:creationId xmlns:a16="http://schemas.microsoft.com/office/drawing/2014/main" id="{172227DD-DBDB-49AC-9A0F-BFF985DC83C3}"/>
            </a:ext>
          </a:extLst>
        </xdr:cNvPr>
        <xdr:cNvSpPr/>
      </xdr:nvSpPr>
      <xdr:spPr>
        <a:xfrm>
          <a:off x="22110700" y="14368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161290</xdr:rowOff>
    </xdr:from>
    <xdr:ext cx="469900" cy="259080"/>
    <xdr:sp macro="" textlink="">
      <xdr:nvSpPr>
        <xdr:cNvPr id="522" name="【消防施設】&#10;一人当たり面積該当値テキスト">
          <a:extLst>
            <a:ext uri="{FF2B5EF4-FFF2-40B4-BE49-F238E27FC236}">
              <a16:creationId xmlns:a16="http://schemas.microsoft.com/office/drawing/2014/main" id="{C76F2A69-FC98-45BA-A3A2-F81ACB4023CB}"/>
            </a:ext>
          </a:extLst>
        </xdr:cNvPr>
        <xdr:cNvSpPr txBox="1"/>
      </xdr:nvSpPr>
      <xdr:spPr>
        <a:xfrm>
          <a:off x="22199600" y="142201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0.346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83</xdr:row>
      <xdr:rowOff>156210</xdr:rowOff>
    </xdr:from>
    <xdr:to>
      <xdr:col>112</xdr:col>
      <xdr:colOff>38100</xdr:colOff>
      <xdr:row>84</xdr:row>
      <xdr:rowOff>86360</xdr:rowOff>
    </xdr:to>
    <xdr:sp macro="" textlink="">
      <xdr:nvSpPr>
        <xdr:cNvPr id="523" name="楕円 522">
          <a:extLst>
            <a:ext uri="{FF2B5EF4-FFF2-40B4-BE49-F238E27FC236}">
              <a16:creationId xmlns:a16="http://schemas.microsoft.com/office/drawing/2014/main" id="{A57C594C-0DCD-4274-9E7A-FAE37E7EFDF6}"/>
            </a:ext>
          </a:extLst>
        </xdr:cNvPr>
        <xdr:cNvSpPr/>
      </xdr:nvSpPr>
      <xdr:spPr>
        <a:xfrm>
          <a:off x="21272500" y="14386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17780</xdr:rowOff>
    </xdr:from>
    <xdr:to>
      <xdr:col>116</xdr:col>
      <xdr:colOff>63500</xdr:colOff>
      <xdr:row>84</xdr:row>
      <xdr:rowOff>35560</xdr:rowOff>
    </xdr:to>
    <xdr:cxnSp macro="">
      <xdr:nvCxnSpPr>
        <xdr:cNvPr id="524" name="直線コネクタ 523">
          <a:extLst>
            <a:ext uri="{FF2B5EF4-FFF2-40B4-BE49-F238E27FC236}">
              <a16:creationId xmlns:a16="http://schemas.microsoft.com/office/drawing/2014/main" id="{CCA83D42-A3E5-4D46-861E-70A3257877E1}"/>
            </a:ext>
          </a:extLst>
        </xdr:cNvPr>
        <xdr:cNvCxnSpPr/>
      </xdr:nvCxnSpPr>
      <xdr:spPr>
        <a:xfrm flipV="1">
          <a:off x="21323300" y="14419580"/>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168910</xdr:rowOff>
    </xdr:from>
    <xdr:to>
      <xdr:col>107</xdr:col>
      <xdr:colOff>101600</xdr:colOff>
      <xdr:row>84</xdr:row>
      <xdr:rowOff>99060</xdr:rowOff>
    </xdr:to>
    <xdr:sp macro="" textlink="">
      <xdr:nvSpPr>
        <xdr:cNvPr id="525" name="楕円 524">
          <a:extLst>
            <a:ext uri="{FF2B5EF4-FFF2-40B4-BE49-F238E27FC236}">
              <a16:creationId xmlns:a16="http://schemas.microsoft.com/office/drawing/2014/main" id="{0E000DB0-B6A0-4B8C-AB32-F08821C6FDEC}"/>
            </a:ext>
          </a:extLst>
        </xdr:cNvPr>
        <xdr:cNvSpPr/>
      </xdr:nvSpPr>
      <xdr:spPr>
        <a:xfrm>
          <a:off x="20383500" y="1439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35560</xdr:rowOff>
    </xdr:from>
    <xdr:to>
      <xdr:col>111</xdr:col>
      <xdr:colOff>177800</xdr:colOff>
      <xdr:row>84</xdr:row>
      <xdr:rowOff>48260</xdr:rowOff>
    </xdr:to>
    <xdr:cxnSp macro="">
      <xdr:nvCxnSpPr>
        <xdr:cNvPr id="526" name="直線コネクタ 525">
          <a:extLst>
            <a:ext uri="{FF2B5EF4-FFF2-40B4-BE49-F238E27FC236}">
              <a16:creationId xmlns:a16="http://schemas.microsoft.com/office/drawing/2014/main" id="{1FD8FE97-ADF0-4A1F-B2E2-9977C576C0B7}"/>
            </a:ext>
          </a:extLst>
        </xdr:cNvPr>
        <xdr:cNvCxnSpPr/>
      </xdr:nvCxnSpPr>
      <xdr:spPr>
        <a:xfrm flipV="1">
          <a:off x="20434300" y="1443736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11430</xdr:rowOff>
    </xdr:from>
    <xdr:to>
      <xdr:col>102</xdr:col>
      <xdr:colOff>165100</xdr:colOff>
      <xdr:row>84</xdr:row>
      <xdr:rowOff>113030</xdr:rowOff>
    </xdr:to>
    <xdr:sp macro="" textlink="">
      <xdr:nvSpPr>
        <xdr:cNvPr id="527" name="楕円 526">
          <a:extLst>
            <a:ext uri="{FF2B5EF4-FFF2-40B4-BE49-F238E27FC236}">
              <a16:creationId xmlns:a16="http://schemas.microsoft.com/office/drawing/2014/main" id="{943AB305-FE0F-4D45-9C50-6BDAF063BA04}"/>
            </a:ext>
          </a:extLst>
        </xdr:cNvPr>
        <xdr:cNvSpPr/>
      </xdr:nvSpPr>
      <xdr:spPr>
        <a:xfrm>
          <a:off x="19494500" y="14413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48260</xdr:rowOff>
    </xdr:from>
    <xdr:to>
      <xdr:col>107</xdr:col>
      <xdr:colOff>50800</xdr:colOff>
      <xdr:row>84</xdr:row>
      <xdr:rowOff>62230</xdr:rowOff>
    </xdr:to>
    <xdr:cxnSp macro="">
      <xdr:nvCxnSpPr>
        <xdr:cNvPr id="528" name="直線コネクタ 527">
          <a:extLst>
            <a:ext uri="{FF2B5EF4-FFF2-40B4-BE49-F238E27FC236}">
              <a16:creationId xmlns:a16="http://schemas.microsoft.com/office/drawing/2014/main" id="{5C3EF3B1-DF73-4515-8C35-79BA54AB1D5E}"/>
            </a:ext>
          </a:extLst>
        </xdr:cNvPr>
        <xdr:cNvCxnSpPr/>
      </xdr:nvCxnSpPr>
      <xdr:spPr>
        <a:xfrm flipV="1">
          <a:off x="19545300" y="1445006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22860</xdr:rowOff>
    </xdr:from>
    <xdr:to>
      <xdr:col>98</xdr:col>
      <xdr:colOff>38100</xdr:colOff>
      <xdr:row>84</xdr:row>
      <xdr:rowOff>124460</xdr:rowOff>
    </xdr:to>
    <xdr:sp macro="" textlink="">
      <xdr:nvSpPr>
        <xdr:cNvPr id="529" name="楕円 528">
          <a:extLst>
            <a:ext uri="{FF2B5EF4-FFF2-40B4-BE49-F238E27FC236}">
              <a16:creationId xmlns:a16="http://schemas.microsoft.com/office/drawing/2014/main" id="{5EDCEC06-4C0C-4CB4-99C8-91252BA16875}"/>
            </a:ext>
          </a:extLst>
        </xdr:cNvPr>
        <xdr:cNvSpPr/>
      </xdr:nvSpPr>
      <xdr:spPr>
        <a:xfrm>
          <a:off x="18605500" y="14424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62230</xdr:rowOff>
    </xdr:from>
    <xdr:to>
      <xdr:col>102</xdr:col>
      <xdr:colOff>114300</xdr:colOff>
      <xdr:row>84</xdr:row>
      <xdr:rowOff>73660</xdr:rowOff>
    </xdr:to>
    <xdr:cxnSp macro="">
      <xdr:nvCxnSpPr>
        <xdr:cNvPr id="530" name="直線コネクタ 529">
          <a:extLst>
            <a:ext uri="{FF2B5EF4-FFF2-40B4-BE49-F238E27FC236}">
              <a16:creationId xmlns:a16="http://schemas.microsoft.com/office/drawing/2014/main" id="{9A8EC99A-7EDC-4A62-8262-09FD784187C3}"/>
            </a:ext>
          </a:extLst>
        </xdr:cNvPr>
        <xdr:cNvCxnSpPr/>
      </xdr:nvCxnSpPr>
      <xdr:spPr>
        <a:xfrm flipV="1">
          <a:off x="18656300" y="14464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84</xdr:row>
      <xdr:rowOff>165100</xdr:rowOff>
    </xdr:from>
    <xdr:ext cx="469900" cy="259080"/>
    <xdr:sp macro="" textlink="">
      <xdr:nvSpPr>
        <xdr:cNvPr id="531" name="n_1aveValue【消防施設】&#10;一人当たり面積">
          <a:extLst>
            <a:ext uri="{FF2B5EF4-FFF2-40B4-BE49-F238E27FC236}">
              <a16:creationId xmlns:a16="http://schemas.microsoft.com/office/drawing/2014/main" id="{E82EE7AD-244B-42EA-836A-AEBCFE90C56E}"/>
            </a:ext>
          </a:extLst>
        </xdr:cNvPr>
        <xdr:cNvSpPr txBox="1"/>
      </xdr:nvSpPr>
      <xdr:spPr>
        <a:xfrm>
          <a:off x="21075650" y="145669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0.263</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84</xdr:row>
      <xdr:rowOff>163830</xdr:rowOff>
    </xdr:from>
    <xdr:ext cx="468630" cy="259080"/>
    <xdr:sp macro="" textlink="">
      <xdr:nvSpPr>
        <xdr:cNvPr id="532" name="n_2aveValue【消防施設】&#10;一人当たり面積">
          <a:extLst>
            <a:ext uri="{FF2B5EF4-FFF2-40B4-BE49-F238E27FC236}">
              <a16:creationId xmlns:a16="http://schemas.microsoft.com/office/drawing/2014/main" id="{26CC2B3A-11D9-4E62-87C7-3206452DBE71}"/>
            </a:ext>
          </a:extLst>
        </xdr:cNvPr>
        <xdr:cNvSpPr txBox="1"/>
      </xdr:nvSpPr>
      <xdr:spPr>
        <a:xfrm>
          <a:off x="20199350" y="1456563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0.264</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84</xdr:row>
      <xdr:rowOff>161290</xdr:rowOff>
    </xdr:from>
    <xdr:ext cx="468630" cy="259080"/>
    <xdr:sp macro="" textlink="">
      <xdr:nvSpPr>
        <xdr:cNvPr id="533" name="n_3aveValue【消防施設】&#10;一人当たり面積">
          <a:extLst>
            <a:ext uri="{FF2B5EF4-FFF2-40B4-BE49-F238E27FC236}">
              <a16:creationId xmlns:a16="http://schemas.microsoft.com/office/drawing/2014/main" id="{81594237-A6E3-4979-B356-01A315DA0001}"/>
            </a:ext>
          </a:extLst>
        </xdr:cNvPr>
        <xdr:cNvSpPr txBox="1"/>
      </xdr:nvSpPr>
      <xdr:spPr>
        <a:xfrm>
          <a:off x="19310350" y="145630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0.266</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84</xdr:row>
      <xdr:rowOff>154940</xdr:rowOff>
    </xdr:from>
    <xdr:ext cx="468630" cy="257810"/>
    <xdr:sp macro="" textlink="">
      <xdr:nvSpPr>
        <xdr:cNvPr id="534" name="n_4aveValue【消防施設】&#10;一人当たり面積">
          <a:extLst>
            <a:ext uri="{FF2B5EF4-FFF2-40B4-BE49-F238E27FC236}">
              <a16:creationId xmlns:a16="http://schemas.microsoft.com/office/drawing/2014/main" id="{D5594EBC-880C-4E0B-A078-55F6E49835A3}"/>
            </a:ext>
          </a:extLst>
        </xdr:cNvPr>
        <xdr:cNvSpPr txBox="1"/>
      </xdr:nvSpPr>
      <xdr:spPr>
        <a:xfrm>
          <a:off x="18421350" y="1455674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0.271</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82</xdr:row>
      <xdr:rowOff>102870</xdr:rowOff>
    </xdr:from>
    <xdr:ext cx="469900" cy="259080"/>
    <xdr:sp macro="" textlink="">
      <xdr:nvSpPr>
        <xdr:cNvPr id="535" name="n_1mainValue【消防施設】&#10;一人当たり面積">
          <a:extLst>
            <a:ext uri="{FF2B5EF4-FFF2-40B4-BE49-F238E27FC236}">
              <a16:creationId xmlns:a16="http://schemas.microsoft.com/office/drawing/2014/main" id="{654A8B7B-B61E-45D3-9982-2237BBF951BE}"/>
            </a:ext>
          </a:extLst>
        </xdr:cNvPr>
        <xdr:cNvSpPr txBox="1"/>
      </xdr:nvSpPr>
      <xdr:spPr>
        <a:xfrm>
          <a:off x="21075650" y="141617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0.332</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82</xdr:row>
      <xdr:rowOff>115570</xdr:rowOff>
    </xdr:from>
    <xdr:ext cx="468630" cy="259080"/>
    <xdr:sp macro="" textlink="">
      <xdr:nvSpPr>
        <xdr:cNvPr id="536" name="n_2mainValue【消防施設】&#10;一人当たり面積">
          <a:extLst>
            <a:ext uri="{FF2B5EF4-FFF2-40B4-BE49-F238E27FC236}">
              <a16:creationId xmlns:a16="http://schemas.microsoft.com/office/drawing/2014/main" id="{5450306C-5165-4DB3-8946-22DDC6FC6FE4}"/>
            </a:ext>
          </a:extLst>
        </xdr:cNvPr>
        <xdr:cNvSpPr txBox="1"/>
      </xdr:nvSpPr>
      <xdr:spPr>
        <a:xfrm>
          <a:off x="20199350" y="141744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0.322</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82</xdr:row>
      <xdr:rowOff>129540</xdr:rowOff>
    </xdr:from>
    <xdr:ext cx="468630" cy="259080"/>
    <xdr:sp macro="" textlink="">
      <xdr:nvSpPr>
        <xdr:cNvPr id="537" name="n_3mainValue【消防施設】&#10;一人当たり面積">
          <a:extLst>
            <a:ext uri="{FF2B5EF4-FFF2-40B4-BE49-F238E27FC236}">
              <a16:creationId xmlns:a16="http://schemas.microsoft.com/office/drawing/2014/main" id="{5DE7BD1C-6F66-4DBB-9C36-591A5A6DCE5D}"/>
            </a:ext>
          </a:extLst>
        </xdr:cNvPr>
        <xdr:cNvSpPr txBox="1"/>
      </xdr:nvSpPr>
      <xdr:spPr>
        <a:xfrm>
          <a:off x="19310350" y="141884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0.311</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82</xdr:row>
      <xdr:rowOff>140970</xdr:rowOff>
    </xdr:from>
    <xdr:ext cx="468630" cy="259080"/>
    <xdr:sp macro="" textlink="">
      <xdr:nvSpPr>
        <xdr:cNvPr id="538" name="n_4mainValue【消防施設】&#10;一人当たり面積">
          <a:extLst>
            <a:ext uri="{FF2B5EF4-FFF2-40B4-BE49-F238E27FC236}">
              <a16:creationId xmlns:a16="http://schemas.microsoft.com/office/drawing/2014/main" id="{A45BD76E-8745-4D05-A196-258D4B73A6CC}"/>
            </a:ext>
          </a:extLst>
        </xdr:cNvPr>
        <xdr:cNvSpPr txBox="1"/>
      </xdr:nvSpPr>
      <xdr:spPr>
        <a:xfrm>
          <a:off x="18421350" y="141998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0.302</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39" name="正方形/長方形 538">
          <a:extLst>
            <a:ext uri="{FF2B5EF4-FFF2-40B4-BE49-F238E27FC236}">
              <a16:creationId xmlns:a16="http://schemas.microsoft.com/office/drawing/2014/main" id="{761497D6-38FD-4FC3-837B-2767D86AD16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40" name="正方形/長方形 539">
          <a:extLst>
            <a:ext uri="{FF2B5EF4-FFF2-40B4-BE49-F238E27FC236}">
              <a16:creationId xmlns:a16="http://schemas.microsoft.com/office/drawing/2014/main" id="{72A3B058-9194-4438-B7E9-4824A14ABA76}"/>
            </a:ext>
          </a:extLst>
        </xdr:cNvPr>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41" name="正方形/長方形 540">
          <a:extLst>
            <a:ext uri="{FF2B5EF4-FFF2-40B4-BE49-F238E27FC236}">
              <a16:creationId xmlns:a16="http://schemas.microsoft.com/office/drawing/2014/main" id="{9BF71A67-AD70-46E1-8574-0C6BE8397807}"/>
            </a:ext>
          </a:extLst>
        </xdr:cNvPr>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5/42</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42" name="正方形/長方形 541">
          <a:extLst>
            <a:ext uri="{FF2B5EF4-FFF2-40B4-BE49-F238E27FC236}">
              <a16:creationId xmlns:a16="http://schemas.microsoft.com/office/drawing/2014/main" id="{CF6BAFA8-50C1-478E-A0ED-599B1EE4A6BB}"/>
            </a:ext>
          </a:extLst>
        </xdr:cNvPr>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43" name="正方形/長方形 542">
          <a:extLst>
            <a:ext uri="{FF2B5EF4-FFF2-40B4-BE49-F238E27FC236}">
              <a16:creationId xmlns:a16="http://schemas.microsoft.com/office/drawing/2014/main" id="{93FA4064-0BAB-4BAB-ABDB-F728C8633369}"/>
            </a:ext>
          </a:extLst>
        </xdr:cNvPr>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44" name="正方形/長方形 543">
          <a:extLst>
            <a:ext uri="{FF2B5EF4-FFF2-40B4-BE49-F238E27FC236}">
              <a16:creationId xmlns:a16="http://schemas.microsoft.com/office/drawing/2014/main" id="{50289BFA-C94F-493C-85ED-2277A6BFFC1E}"/>
            </a:ext>
          </a:extLst>
        </xdr:cNvPr>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5" name="正方形/長方形 544">
          <a:extLst>
            <a:ext uri="{FF2B5EF4-FFF2-40B4-BE49-F238E27FC236}">
              <a16:creationId xmlns:a16="http://schemas.microsoft.com/office/drawing/2014/main" id="{74526C84-D09C-4DD8-91DB-2D320D60BECB}"/>
            </a:ext>
          </a:extLst>
        </xdr:cNvPr>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6" name="正方形/長方形 545">
          <a:extLst>
            <a:ext uri="{FF2B5EF4-FFF2-40B4-BE49-F238E27FC236}">
              <a16:creationId xmlns:a16="http://schemas.microsoft.com/office/drawing/2014/main" id="{636760C9-3A97-413A-A3D4-4AB97C3FF2AB}"/>
            </a:ext>
          </a:extLst>
        </xdr:cNvPr>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7180" cy="225425"/>
    <xdr:sp macro="" textlink="">
      <xdr:nvSpPr>
        <xdr:cNvPr id="547" name="テキスト ボックス 546">
          <a:extLst>
            <a:ext uri="{FF2B5EF4-FFF2-40B4-BE49-F238E27FC236}">
              <a16:creationId xmlns:a16="http://schemas.microsoft.com/office/drawing/2014/main" id="{FD796FD3-FB9A-41A0-8095-8FE17890FE81}"/>
            </a:ext>
          </a:extLst>
        </xdr:cNvPr>
        <xdr:cNvSpPr txBox="1"/>
      </xdr:nvSpPr>
      <xdr:spPr>
        <a:xfrm>
          <a:off x="12407900" y="1657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48" name="直線コネクタ 547">
          <a:extLst>
            <a:ext uri="{FF2B5EF4-FFF2-40B4-BE49-F238E27FC236}">
              <a16:creationId xmlns:a16="http://schemas.microsoft.com/office/drawing/2014/main" id="{9035508F-C224-4377-BAC5-8D787130F66B}"/>
            </a:ext>
          </a:extLst>
        </xdr:cNvPr>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110</xdr:row>
      <xdr:rowOff>48260</xdr:rowOff>
    </xdr:from>
    <xdr:ext cx="466090" cy="259080"/>
    <xdr:sp macro="" textlink="">
      <xdr:nvSpPr>
        <xdr:cNvPr id="549" name="テキスト ボックス 548">
          <a:extLst>
            <a:ext uri="{FF2B5EF4-FFF2-40B4-BE49-F238E27FC236}">
              <a16:creationId xmlns:a16="http://schemas.microsoft.com/office/drawing/2014/main" id="{5908BA51-F646-4524-B70E-CA12A3B4AEC4}"/>
            </a:ext>
          </a:extLst>
        </xdr:cNvPr>
        <xdr:cNvSpPr txBox="1"/>
      </xdr:nvSpPr>
      <xdr:spPr>
        <a:xfrm>
          <a:off x="11978640" y="189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109</xdr:row>
      <xdr:rowOff>35560</xdr:rowOff>
    </xdr:from>
    <xdr:to>
      <xdr:col>89</xdr:col>
      <xdr:colOff>177800</xdr:colOff>
      <xdr:row>109</xdr:row>
      <xdr:rowOff>35560</xdr:rowOff>
    </xdr:to>
    <xdr:cxnSp macro="">
      <xdr:nvCxnSpPr>
        <xdr:cNvPr id="550" name="直線コネクタ 549">
          <a:extLst>
            <a:ext uri="{FF2B5EF4-FFF2-40B4-BE49-F238E27FC236}">
              <a16:creationId xmlns:a16="http://schemas.microsoft.com/office/drawing/2014/main" id="{B2A36D11-917A-453A-8C7F-D27A832566FC}"/>
            </a:ext>
          </a:extLst>
        </xdr:cNvPr>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108</xdr:row>
      <xdr:rowOff>64770</xdr:rowOff>
    </xdr:from>
    <xdr:ext cx="466090" cy="257810"/>
    <xdr:sp macro="" textlink="">
      <xdr:nvSpPr>
        <xdr:cNvPr id="551" name="テキスト ボックス 550">
          <a:extLst>
            <a:ext uri="{FF2B5EF4-FFF2-40B4-BE49-F238E27FC236}">
              <a16:creationId xmlns:a16="http://schemas.microsoft.com/office/drawing/2014/main" id="{C8770C5C-F708-4D75-854F-3742D008334E}"/>
            </a:ext>
          </a:extLst>
        </xdr:cNvPr>
        <xdr:cNvSpPr txBox="1"/>
      </xdr:nvSpPr>
      <xdr:spPr>
        <a:xfrm>
          <a:off x="11978640" y="1858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107</xdr:row>
      <xdr:rowOff>52070</xdr:rowOff>
    </xdr:from>
    <xdr:to>
      <xdr:col>89</xdr:col>
      <xdr:colOff>177800</xdr:colOff>
      <xdr:row>107</xdr:row>
      <xdr:rowOff>52070</xdr:rowOff>
    </xdr:to>
    <xdr:cxnSp macro="">
      <xdr:nvCxnSpPr>
        <xdr:cNvPr id="552" name="直線コネクタ 551">
          <a:extLst>
            <a:ext uri="{FF2B5EF4-FFF2-40B4-BE49-F238E27FC236}">
              <a16:creationId xmlns:a16="http://schemas.microsoft.com/office/drawing/2014/main" id="{27B8ED21-AB71-4556-8E8C-2E446AC71B2D}"/>
            </a:ext>
          </a:extLst>
        </xdr:cNvPr>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106</xdr:row>
      <xdr:rowOff>80645</xdr:rowOff>
    </xdr:from>
    <xdr:ext cx="403225" cy="259080"/>
    <xdr:sp macro="" textlink="">
      <xdr:nvSpPr>
        <xdr:cNvPr id="553" name="テキスト ボックス 552">
          <a:extLst>
            <a:ext uri="{FF2B5EF4-FFF2-40B4-BE49-F238E27FC236}">
              <a16:creationId xmlns:a16="http://schemas.microsoft.com/office/drawing/2014/main" id="{A7B73E3C-2080-427F-AA9E-C382D3B7DE05}"/>
            </a:ext>
          </a:extLst>
        </xdr:cNvPr>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105</xdr:row>
      <xdr:rowOff>67945</xdr:rowOff>
    </xdr:from>
    <xdr:to>
      <xdr:col>89</xdr:col>
      <xdr:colOff>177800</xdr:colOff>
      <xdr:row>105</xdr:row>
      <xdr:rowOff>67945</xdr:rowOff>
    </xdr:to>
    <xdr:cxnSp macro="">
      <xdr:nvCxnSpPr>
        <xdr:cNvPr id="554" name="直線コネクタ 553">
          <a:extLst>
            <a:ext uri="{FF2B5EF4-FFF2-40B4-BE49-F238E27FC236}">
              <a16:creationId xmlns:a16="http://schemas.microsoft.com/office/drawing/2014/main" id="{E011D9DA-9BE8-4E90-8ECB-4C6F7C411098}"/>
            </a:ext>
          </a:extLst>
        </xdr:cNvPr>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104</xdr:row>
      <xdr:rowOff>97790</xdr:rowOff>
    </xdr:from>
    <xdr:ext cx="403225" cy="257810"/>
    <xdr:sp macro="" textlink="">
      <xdr:nvSpPr>
        <xdr:cNvPr id="555" name="テキスト ボックス 554">
          <a:extLst>
            <a:ext uri="{FF2B5EF4-FFF2-40B4-BE49-F238E27FC236}">
              <a16:creationId xmlns:a16="http://schemas.microsoft.com/office/drawing/2014/main" id="{B9F069A8-79C1-4B10-923B-7A3FE2A13F9F}"/>
            </a:ext>
          </a:extLst>
        </xdr:cNvPr>
        <xdr:cNvSpPr txBox="1"/>
      </xdr:nvSpPr>
      <xdr:spPr>
        <a:xfrm>
          <a:off x="12042775" y="1792859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103</xdr:row>
      <xdr:rowOff>84455</xdr:rowOff>
    </xdr:from>
    <xdr:to>
      <xdr:col>89</xdr:col>
      <xdr:colOff>177800</xdr:colOff>
      <xdr:row>103</xdr:row>
      <xdr:rowOff>84455</xdr:rowOff>
    </xdr:to>
    <xdr:cxnSp macro="">
      <xdr:nvCxnSpPr>
        <xdr:cNvPr id="556" name="直線コネクタ 555">
          <a:extLst>
            <a:ext uri="{FF2B5EF4-FFF2-40B4-BE49-F238E27FC236}">
              <a16:creationId xmlns:a16="http://schemas.microsoft.com/office/drawing/2014/main" id="{244F816E-36A2-4EE5-A43E-D61609574B02}"/>
            </a:ext>
          </a:extLst>
        </xdr:cNvPr>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102</xdr:row>
      <xdr:rowOff>113665</xdr:rowOff>
    </xdr:from>
    <xdr:ext cx="403225" cy="258445"/>
    <xdr:sp macro="" textlink="">
      <xdr:nvSpPr>
        <xdr:cNvPr id="557" name="テキスト ボックス 556">
          <a:extLst>
            <a:ext uri="{FF2B5EF4-FFF2-40B4-BE49-F238E27FC236}">
              <a16:creationId xmlns:a16="http://schemas.microsoft.com/office/drawing/2014/main" id="{ADB9355D-2D2F-4969-B4AB-FF254895D34C}"/>
            </a:ext>
          </a:extLst>
        </xdr:cNvPr>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101</xdr:row>
      <xdr:rowOff>100965</xdr:rowOff>
    </xdr:from>
    <xdr:to>
      <xdr:col>89</xdr:col>
      <xdr:colOff>177800</xdr:colOff>
      <xdr:row>101</xdr:row>
      <xdr:rowOff>100965</xdr:rowOff>
    </xdr:to>
    <xdr:cxnSp macro="">
      <xdr:nvCxnSpPr>
        <xdr:cNvPr id="558" name="直線コネクタ 557">
          <a:extLst>
            <a:ext uri="{FF2B5EF4-FFF2-40B4-BE49-F238E27FC236}">
              <a16:creationId xmlns:a16="http://schemas.microsoft.com/office/drawing/2014/main" id="{5B9284CC-6CF6-4999-8D83-20FDD485CD9C}"/>
            </a:ext>
          </a:extLst>
        </xdr:cNvPr>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100</xdr:row>
      <xdr:rowOff>130175</xdr:rowOff>
    </xdr:from>
    <xdr:ext cx="403225" cy="259080"/>
    <xdr:sp macro="" textlink="">
      <xdr:nvSpPr>
        <xdr:cNvPr id="559" name="テキスト ボックス 558">
          <a:extLst>
            <a:ext uri="{FF2B5EF4-FFF2-40B4-BE49-F238E27FC236}">
              <a16:creationId xmlns:a16="http://schemas.microsoft.com/office/drawing/2014/main" id="{1C177A93-AFB0-4998-8956-405D408ADAF0}"/>
            </a:ext>
          </a:extLst>
        </xdr:cNvPr>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116840</xdr:rowOff>
    </xdr:from>
    <xdr:to>
      <xdr:col>89</xdr:col>
      <xdr:colOff>177800</xdr:colOff>
      <xdr:row>99</xdr:row>
      <xdr:rowOff>116840</xdr:rowOff>
    </xdr:to>
    <xdr:cxnSp macro="">
      <xdr:nvCxnSpPr>
        <xdr:cNvPr id="560" name="直線コネクタ 559">
          <a:extLst>
            <a:ext uri="{FF2B5EF4-FFF2-40B4-BE49-F238E27FC236}">
              <a16:creationId xmlns:a16="http://schemas.microsoft.com/office/drawing/2014/main" id="{F66746EF-E194-4DF5-8366-EB4B9F75E855}"/>
            </a:ext>
          </a:extLst>
        </xdr:cNvPr>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98</xdr:row>
      <xdr:rowOff>146050</xdr:rowOff>
    </xdr:from>
    <xdr:ext cx="337820" cy="257810"/>
    <xdr:sp macro="" textlink="">
      <xdr:nvSpPr>
        <xdr:cNvPr id="561" name="テキスト ボックス 560">
          <a:extLst>
            <a:ext uri="{FF2B5EF4-FFF2-40B4-BE49-F238E27FC236}">
              <a16:creationId xmlns:a16="http://schemas.microsoft.com/office/drawing/2014/main" id="{E4ED8635-E3C5-42CD-A0E6-16FA73F64CC7}"/>
            </a:ext>
          </a:extLst>
        </xdr:cNvPr>
        <xdr:cNvSpPr txBox="1"/>
      </xdr:nvSpPr>
      <xdr:spPr>
        <a:xfrm>
          <a:off x="12106910" y="1694815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62" name="直線コネクタ 561">
          <a:extLst>
            <a:ext uri="{FF2B5EF4-FFF2-40B4-BE49-F238E27FC236}">
              <a16:creationId xmlns:a16="http://schemas.microsoft.com/office/drawing/2014/main" id="{7AC1D66F-AC9A-4AE8-8389-0571F6432A82}"/>
            </a:ext>
          </a:extLst>
        </xdr:cNvPr>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63" name="【庁舎】&#10;有形固定資産減価償却率グラフ枠">
          <a:extLst>
            <a:ext uri="{FF2B5EF4-FFF2-40B4-BE49-F238E27FC236}">
              <a16:creationId xmlns:a16="http://schemas.microsoft.com/office/drawing/2014/main" id="{48064533-1D3F-4601-82AA-7FC53AB26DEA}"/>
            </a:ext>
          </a:extLst>
        </xdr:cNvPr>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100</xdr:row>
      <xdr:rowOff>48260</xdr:rowOff>
    </xdr:from>
    <xdr:to>
      <xdr:col>85</xdr:col>
      <xdr:colOff>126365</xdr:colOff>
      <xdr:row>108</xdr:row>
      <xdr:rowOff>164465</xdr:rowOff>
    </xdr:to>
    <xdr:cxnSp macro="">
      <xdr:nvCxnSpPr>
        <xdr:cNvPr id="564" name="直線コネクタ 563">
          <a:extLst>
            <a:ext uri="{FF2B5EF4-FFF2-40B4-BE49-F238E27FC236}">
              <a16:creationId xmlns:a16="http://schemas.microsoft.com/office/drawing/2014/main" id="{8293B2D1-E2E8-407D-A381-276E7E29C88F}"/>
            </a:ext>
          </a:extLst>
        </xdr:cNvPr>
        <xdr:cNvCxnSpPr/>
      </xdr:nvCxnSpPr>
      <xdr:spPr>
        <a:xfrm flipV="1">
          <a:off x="16318865" y="17193260"/>
          <a:ext cx="0" cy="14878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168275</xdr:rowOff>
    </xdr:from>
    <xdr:ext cx="405130" cy="257810"/>
    <xdr:sp macro="" textlink="">
      <xdr:nvSpPr>
        <xdr:cNvPr id="565" name="【庁舎】&#10;有形固定資産減価償却率最小値テキスト">
          <a:extLst>
            <a:ext uri="{FF2B5EF4-FFF2-40B4-BE49-F238E27FC236}">
              <a16:creationId xmlns:a16="http://schemas.microsoft.com/office/drawing/2014/main" id="{E230BAF0-B68A-476E-9202-F24D8CE12937}"/>
            </a:ext>
          </a:extLst>
        </xdr:cNvPr>
        <xdr:cNvSpPr txBox="1"/>
      </xdr:nvSpPr>
      <xdr:spPr>
        <a:xfrm>
          <a:off x="16357600" y="1868487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97.4</a:t>
          </a:r>
          <a:endParaRPr kumimoji="1" lang="ja-JP" altLang="en-US" sz="1000" b="1">
            <a:latin typeface="ＭＳ Ｐゴシック"/>
            <a:ea typeface="ＭＳ Ｐゴシック"/>
          </a:endParaRPr>
        </a:p>
      </xdr:txBody>
    </xdr:sp>
    <xdr:clientData/>
  </xdr:oneCellAnchor>
  <xdr:twoCellAnchor>
    <xdr:from>
      <xdr:col>85</xdr:col>
      <xdr:colOff>38100</xdr:colOff>
      <xdr:row>108</xdr:row>
      <xdr:rowOff>164465</xdr:rowOff>
    </xdr:from>
    <xdr:to>
      <xdr:col>86</xdr:col>
      <xdr:colOff>25400</xdr:colOff>
      <xdr:row>108</xdr:row>
      <xdr:rowOff>164465</xdr:rowOff>
    </xdr:to>
    <xdr:cxnSp macro="">
      <xdr:nvCxnSpPr>
        <xdr:cNvPr id="566" name="直線コネクタ 565">
          <a:extLst>
            <a:ext uri="{FF2B5EF4-FFF2-40B4-BE49-F238E27FC236}">
              <a16:creationId xmlns:a16="http://schemas.microsoft.com/office/drawing/2014/main" id="{7DA161F4-19FB-4ACC-A1EE-057FAE814B50}"/>
            </a:ext>
          </a:extLst>
        </xdr:cNvPr>
        <xdr:cNvCxnSpPr/>
      </xdr:nvCxnSpPr>
      <xdr:spPr>
        <a:xfrm>
          <a:off x="16230600" y="18681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166370</xdr:rowOff>
    </xdr:from>
    <xdr:ext cx="340360" cy="257810"/>
    <xdr:sp macro="" textlink="">
      <xdr:nvSpPr>
        <xdr:cNvPr id="567" name="【庁舎】&#10;有形固定資産減価償却率最大値テキスト">
          <a:extLst>
            <a:ext uri="{FF2B5EF4-FFF2-40B4-BE49-F238E27FC236}">
              <a16:creationId xmlns:a16="http://schemas.microsoft.com/office/drawing/2014/main" id="{48EA812A-511E-4BF7-AFBF-B695394E4387}"/>
            </a:ext>
          </a:extLst>
        </xdr:cNvPr>
        <xdr:cNvSpPr txBox="1"/>
      </xdr:nvSpPr>
      <xdr:spPr>
        <a:xfrm>
          <a:off x="16357600" y="16968470"/>
          <a:ext cx="340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6.3</a:t>
          </a:r>
          <a:endParaRPr kumimoji="1" lang="ja-JP" altLang="en-US" sz="1000" b="1">
            <a:latin typeface="ＭＳ Ｐゴシック"/>
            <a:ea typeface="ＭＳ Ｐゴシック"/>
          </a:endParaRPr>
        </a:p>
      </xdr:txBody>
    </xdr:sp>
    <xdr:clientData/>
  </xdr:oneCellAnchor>
  <xdr:twoCellAnchor>
    <xdr:from>
      <xdr:col>85</xdr:col>
      <xdr:colOff>38100</xdr:colOff>
      <xdr:row>100</xdr:row>
      <xdr:rowOff>48260</xdr:rowOff>
    </xdr:from>
    <xdr:to>
      <xdr:col>86</xdr:col>
      <xdr:colOff>25400</xdr:colOff>
      <xdr:row>100</xdr:row>
      <xdr:rowOff>48260</xdr:rowOff>
    </xdr:to>
    <xdr:cxnSp macro="">
      <xdr:nvCxnSpPr>
        <xdr:cNvPr id="568" name="直線コネクタ 567">
          <a:extLst>
            <a:ext uri="{FF2B5EF4-FFF2-40B4-BE49-F238E27FC236}">
              <a16:creationId xmlns:a16="http://schemas.microsoft.com/office/drawing/2014/main" id="{46976A33-4773-4F43-B28C-5713AF0EDED7}"/>
            </a:ext>
          </a:extLst>
        </xdr:cNvPr>
        <xdr:cNvCxnSpPr/>
      </xdr:nvCxnSpPr>
      <xdr:spPr>
        <a:xfrm>
          <a:off x="16230600" y="17193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81915</xdr:rowOff>
    </xdr:from>
    <xdr:ext cx="405130" cy="259080"/>
    <xdr:sp macro="" textlink="">
      <xdr:nvSpPr>
        <xdr:cNvPr id="569" name="【庁舎】&#10;有形固定資産減価償却率平均値テキスト">
          <a:extLst>
            <a:ext uri="{FF2B5EF4-FFF2-40B4-BE49-F238E27FC236}">
              <a16:creationId xmlns:a16="http://schemas.microsoft.com/office/drawing/2014/main" id="{FCED2A76-AB70-492F-8AFF-B6D6658C61A2}"/>
            </a:ext>
          </a:extLst>
        </xdr:cNvPr>
        <xdr:cNvSpPr txBox="1"/>
      </xdr:nvSpPr>
      <xdr:spPr>
        <a:xfrm>
          <a:off x="16357600" y="1791271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104</xdr:row>
      <xdr:rowOff>103505</xdr:rowOff>
    </xdr:from>
    <xdr:to>
      <xdr:col>85</xdr:col>
      <xdr:colOff>177800</xdr:colOff>
      <xdr:row>105</xdr:row>
      <xdr:rowOff>33655</xdr:rowOff>
    </xdr:to>
    <xdr:sp macro="" textlink="">
      <xdr:nvSpPr>
        <xdr:cNvPr id="570" name="フローチャート: 判断 569">
          <a:extLst>
            <a:ext uri="{FF2B5EF4-FFF2-40B4-BE49-F238E27FC236}">
              <a16:creationId xmlns:a16="http://schemas.microsoft.com/office/drawing/2014/main" id="{F6E05AE6-480B-45C1-907C-C2B213828220}"/>
            </a:ext>
          </a:extLst>
        </xdr:cNvPr>
        <xdr:cNvSpPr/>
      </xdr:nvSpPr>
      <xdr:spPr>
        <a:xfrm>
          <a:off x="16268700" y="1793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82550</xdr:rowOff>
    </xdr:from>
    <xdr:to>
      <xdr:col>81</xdr:col>
      <xdr:colOff>101600</xdr:colOff>
      <xdr:row>105</xdr:row>
      <xdr:rowOff>12700</xdr:rowOff>
    </xdr:to>
    <xdr:sp macro="" textlink="">
      <xdr:nvSpPr>
        <xdr:cNvPr id="571" name="フローチャート: 判断 570">
          <a:extLst>
            <a:ext uri="{FF2B5EF4-FFF2-40B4-BE49-F238E27FC236}">
              <a16:creationId xmlns:a16="http://schemas.microsoft.com/office/drawing/2014/main" id="{1176FE29-F24A-4C5B-8A85-16CDE9D2F48B}"/>
            </a:ext>
          </a:extLst>
        </xdr:cNvPr>
        <xdr:cNvSpPr/>
      </xdr:nvSpPr>
      <xdr:spPr>
        <a:xfrm>
          <a:off x="15430500" y="1791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82550</xdr:rowOff>
    </xdr:from>
    <xdr:to>
      <xdr:col>76</xdr:col>
      <xdr:colOff>165100</xdr:colOff>
      <xdr:row>105</xdr:row>
      <xdr:rowOff>12700</xdr:rowOff>
    </xdr:to>
    <xdr:sp macro="" textlink="">
      <xdr:nvSpPr>
        <xdr:cNvPr id="572" name="フローチャート: 判断 571">
          <a:extLst>
            <a:ext uri="{FF2B5EF4-FFF2-40B4-BE49-F238E27FC236}">
              <a16:creationId xmlns:a16="http://schemas.microsoft.com/office/drawing/2014/main" id="{ECB47BC5-A71F-4808-9877-6C81A037B9C0}"/>
            </a:ext>
          </a:extLst>
        </xdr:cNvPr>
        <xdr:cNvSpPr/>
      </xdr:nvSpPr>
      <xdr:spPr>
        <a:xfrm>
          <a:off x="14541500" y="1791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73025</xdr:rowOff>
    </xdr:from>
    <xdr:to>
      <xdr:col>72</xdr:col>
      <xdr:colOff>38100</xdr:colOff>
      <xdr:row>105</xdr:row>
      <xdr:rowOff>3175</xdr:rowOff>
    </xdr:to>
    <xdr:sp macro="" textlink="">
      <xdr:nvSpPr>
        <xdr:cNvPr id="573" name="フローチャート: 判断 572">
          <a:extLst>
            <a:ext uri="{FF2B5EF4-FFF2-40B4-BE49-F238E27FC236}">
              <a16:creationId xmlns:a16="http://schemas.microsoft.com/office/drawing/2014/main" id="{651634D8-F3E6-47FF-9A3D-955DD359FD30}"/>
            </a:ext>
          </a:extLst>
        </xdr:cNvPr>
        <xdr:cNvSpPr/>
      </xdr:nvSpPr>
      <xdr:spPr>
        <a:xfrm>
          <a:off x="13652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40640</xdr:rowOff>
    </xdr:from>
    <xdr:to>
      <xdr:col>67</xdr:col>
      <xdr:colOff>101600</xdr:colOff>
      <xdr:row>105</xdr:row>
      <xdr:rowOff>141605</xdr:rowOff>
    </xdr:to>
    <xdr:sp macro="" textlink="">
      <xdr:nvSpPr>
        <xdr:cNvPr id="574" name="フローチャート: 判断 573">
          <a:extLst>
            <a:ext uri="{FF2B5EF4-FFF2-40B4-BE49-F238E27FC236}">
              <a16:creationId xmlns:a16="http://schemas.microsoft.com/office/drawing/2014/main" id="{86B85224-992A-4FA0-B978-4B6D118EFB07}"/>
            </a:ext>
          </a:extLst>
        </xdr:cNvPr>
        <xdr:cNvSpPr/>
      </xdr:nvSpPr>
      <xdr:spPr>
        <a:xfrm>
          <a:off x="12763500" y="180428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16510</xdr:rowOff>
    </xdr:from>
    <xdr:ext cx="762000" cy="259080"/>
    <xdr:sp macro="" textlink="">
      <xdr:nvSpPr>
        <xdr:cNvPr id="575" name="テキスト ボックス 574">
          <a:extLst>
            <a:ext uri="{FF2B5EF4-FFF2-40B4-BE49-F238E27FC236}">
              <a16:creationId xmlns:a16="http://schemas.microsoft.com/office/drawing/2014/main" id="{4EA0A686-1DAE-4723-830B-4222530E329E}"/>
            </a:ext>
          </a:extLst>
        </xdr:cNvPr>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111</xdr:row>
      <xdr:rowOff>16510</xdr:rowOff>
    </xdr:from>
    <xdr:ext cx="762000" cy="259080"/>
    <xdr:sp macro="" textlink="">
      <xdr:nvSpPr>
        <xdr:cNvPr id="576" name="テキスト ボックス 575">
          <a:extLst>
            <a:ext uri="{FF2B5EF4-FFF2-40B4-BE49-F238E27FC236}">
              <a16:creationId xmlns:a16="http://schemas.microsoft.com/office/drawing/2014/main" id="{F87A2D32-7FB6-421E-A110-A3D5995B86DC}"/>
            </a:ext>
          </a:extLst>
        </xdr:cNvPr>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111</xdr:row>
      <xdr:rowOff>16510</xdr:rowOff>
    </xdr:from>
    <xdr:ext cx="762000" cy="259080"/>
    <xdr:sp macro="" textlink="">
      <xdr:nvSpPr>
        <xdr:cNvPr id="577" name="テキスト ボックス 576">
          <a:extLst>
            <a:ext uri="{FF2B5EF4-FFF2-40B4-BE49-F238E27FC236}">
              <a16:creationId xmlns:a16="http://schemas.microsoft.com/office/drawing/2014/main" id="{2EE0B107-6228-48C2-A469-BD8FBC0B4ACE}"/>
            </a:ext>
          </a:extLst>
        </xdr:cNvPr>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111</xdr:row>
      <xdr:rowOff>16510</xdr:rowOff>
    </xdr:from>
    <xdr:ext cx="762000" cy="259080"/>
    <xdr:sp macro="" textlink="">
      <xdr:nvSpPr>
        <xdr:cNvPr id="578" name="テキスト ボックス 577">
          <a:extLst>
            <a:ext uri="{FF2B5EF4-FFF2-40B4-BE49-F238E27FC236}">
              <a16:creationId xmlns:a16="http://schemas.microsoft.com/office/drawing/2014/main" id="{D63F4291-0343-4B7E-A9BB-790FE422397A}"/>
            </a:ext>
          </a:extLst>
        </xdr:cNvPr>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111</xdr:row>
      <xdr:rowOff>16510</xdr:rowOff>
    </xdr:from>
    <xdr:ext cx="762000" cy="259080"/>
    <xdr:sp macro="" textlink="">
      <xdr:nvSpPr>
        <xdr:cNvPr id="579" name="テキスト ボックス 578">
          <a:extLst>
            <a:ext uri="{FF2B5EF4-FFF2-40B4-BE49-F238E27FC236}">
              <a16:creationId xmlns:a16="http://schemas.microsoft.com/office/drawing/2014/main" id="{05888E6D-D0B6-4757-9037-8C9E9C125DD2}"/>
            </a:ext>
          </a:extLst>
        </xdr:cNvPr>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102</xdr:row>
      <xdr:rowOff>25400</xdr:rowOff>
    </xdr:from>
    <xdr:to>
      <xdr:col>85</xdr:col>
      <xdr:colOff>177800</xdr:colOff>
      <xdr:row>102</xdr:row>
      <xdr:rowOff>127000</xdr:rowOff>
    </xdr:to>
    <xdr:sp macro="" textlink="">
      <xdr:nvSpPr>
        <xdr:cNvPr id="580" name="楕円 579">
          <a:extLst>
            <a:ext uri="{FF2B5EF4-FFF2-40B4-BE49-F238E27FC236}">
              <a16:creationId xmlns:a16="http://schemas.microsoft.com/office/drawing/2014/main" id="{DAB94E6A-7F29-4198-950B-F92EAD033E66}"/>
            </a:ext>
          </a:extLst>
        </xdr:cNvPr>
        <xdr:cNvSpPr/>
      </xdr:nvSpPr>
      <xdr:spPr>
        <a:xfrm>
          <a:off x="16268700" y="1751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48260</xdr:rowOff>
    </xdr:from>
    <xdr:ext cx="405130" cy="259080"/>
    <xdr:sp macro="" textlink="">
      <xdr:nvSpPr>
        <xdr:cNvPr id="581" name="【庁舎】&#10;有形固定資産減価償却率該当値テキスト">
          <a:extLst>
            <a:ext uri="{FF2B5EF4-FFF2-40B4-BE49-F238E27FC236}">
              <a16:creationId xmlns:a16="http://schemas.microsoft.com/office/drawing/2014/main" id="{8D27C204-50BF-48C1-854D-A7CCBC494F4C}"/>
            </a:ext>
          </a:extLst>
        </xdr:cNvPr>
        <xdr:cNvSpPr txBox="1"/>
      </xdr:nvSpPr>
      <xdr:spPr>
        <a:xfrm>
          <a:off x="16357600" y="173647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101</xdr:row>
      <xdr:rowOff>164465</xdr:rowOff>
    </xdr:from>
    <xdr:to>
      <xdr:col>81</xdr:col>
      <xdr:colOff>101600</xdr:colOff>
      <xdr:row>102</xdr:row>
      <xdr:rowOff>94615</xdr:rowOff>
    </xdr:to>
    <xdr:sp macro="" textlink="">
      <xdr:nvSpPr>
        <xdr:cNvPr id="582" name="楕円 581">
          <a:extLst>
            <a:ext uri="{FF2B5EF4-FFF2-40B4-BE49-F238E27FC236}">
              <a16:creationId xmlns:a16="http://schemas.microsoft.com/office/drawing/2014/main" id="{7F84CBAA-FF07-4743-BD25-8D6A51EFD3BD}"/>
            </a:ext>
          </a:extLst>
        </xdr:cNvPr>
        <xdr:cNvSpPr/>
      </xdr:nvSpPr>
      <xdr:spPr>
        <a:xfrm>
          <a:off x="15430500" y="17480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43815</xdr:rowOff>
    </xdr:from>
    <xdr:to>
      <xdr:col>85</xdr:col>
      <xdr:colOff>127000</xdr:colOff>
      <xdr:row>102</xdr:row>
      <xdr:rowOff>76200</xdr:rowOff>
    </xdr:to>
    <xdr:cxnSp macro="">
      <xdr:nvCxnSpPr>
        <xdr:cNvPr id="583" name="直線コネクタ 582">
          <a:extLst>
            <a:ext uri="{FF2B5EF4-FFF2-40B4-BE49-F238E27FC236}">
              <a16:creationId xmlns:a16="http://schemas.microsoft.com/office/drawing/2014/main" id="{724C052B-F3DA-4527-8F4D-B9103DF384E5}"/>
            </a:ext>
          </a:extLst>
        </xdr:cNvPr>
        <xdr:cNvCxnSpPr/>
      </xdr:nvCxnSpPr>
      <xdr:spPr>
        <a:xfrm>
          <a:off x="15481300" y="17531715"/>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136525</xdr:rowOff>
    </xdr:from>
    <xdr:to>
      <xdr:col>76</xdr:col>
      <xdr:colOff>165100</xdr:colOff>
      <xdr:row>102</xdr:row>
      <xdr:rowOff>66675</xdr:rowOff>
    </xdr:to>
    <xdr:sp macro="" textlink="">
      <xdr:nvSpPr>
        <xdr:cNvPr id="584" name="楕円 583">
          <a:extLst>
            <a:ext uri="{FF2B5EF4-FFF2-40B4-BE49-F238E27FC236}">
              <a16:creationId xmlns:a16="http://schemas.microsoft.com/office/drawing/2014/main" id="{86191BBB-AF5C-43BC-8233-1AC99C7D531A}"/>
            </a:ext>
          </a:extLst>
        </xdr:cNvPr>
        <xdr:cNvSpPr/>
      </xdr:nvSpPr>
      <xdr:spPr>
        <a:xfrm>
          <a:off x="14541500" y="17452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15875</xdr:rowOff>
    </xdr:from>
    <xdr:to>
      <xdr:col>81</xdr:col>
      <xdr:colOff>50800</xdr:colOff>
      <xdr:row>102</xdr:row>
      <xdr:rowOff>43815</xdr:rowOff>
    </xdr:to>
    <xdr:cxnSp macro="">
      <xdr:nvCxnSpPr>
        <xdr:cNvPr id="585" name="直線コネクタ 584">
          <a:extLst>
            <a:ext uri="{FF2B5EF4-FFF2-40B4-BE49-F238E27FC236}">
              <a16:creationId xmlns:a16="http://schemas.microsoft.com/office/drawing/2014/main" id="{96342C52-26DF-42A4-90E3-A733986A3EBB}"/>
            </a:ext>
          </a:extLst>
        </xdr:cNvPr>
        <xdr:cNvCxnSpPr/>
      </xdr:nvCxnSpPr>
      <xdr:spPr>
        <a:xfrm>
          <a:off x="14592300" y="1750377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139700</xdr:rowOff>
    </xdr:from>
    <xdr:to>
      <xdr:col>72</xdr:col>
      <xdr:colOff>38100</xdr:colOff>
      <xdr:row>103</xdr:row>
      <xdr:rowOff>69850</xdr:rowOff>
    </xdr:to>
    <xdr:sp macro="" textlink="">
      <xdr:nvSpPr>
        <xdr:cNvPr id="586" name="楕円 585">
          <a:extLst>
            <a:ext uri="{FF2B5EF4-FFF2-40B4-BE49-F238E27FC236}">
              <a16:creationId xmlns:a16="http://schemas.microsoft.com/office/drawing/2014/main" id="{136B1C23-551A-4D32-9FA2-99F30D127710}"/>
            </a:ext>
          </a:extLst>
        </xdr:cNvPr>
        <xdr:cNvSpPr/>
      </xdr:nvSpPr>
      <xdr:spPr>
        <a:xfrm>
          <a:off x="13652500" y="1762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15875</xdr:rowOff>
    </xdr:from>
    <xdr:to>
      <xdr:col>76</xdr:col>
      <xdr:colOff>114300</xdr:colOff>
      <xdr:row>103</xdr:row>
      <xdr:rowOff>19050</xdr:rowOff>
    </xdr:to>
    <xdr:cxnSp macro="">
      <xdr:nvCxnSpPr>
        <xdr:cNvPr id="587" name="直線コネクタ 586">
          <a:extLst>
            <a:ext uri="{FF2B5EF4-FFF2-40B4-BE49-F238E27FC236}">
              <a16:creationId xmlns:a16="http://schemas.microsoft.com/office/drawing/2014/main" id="{FD36A8F7-059C-4DE5-9C5C-80FB7AE74BC4}"/>
            </a:ext>
          </a:extLst>
        </xdr:cNvPr>
        <xdr:cNvCxnSpPr/>
      </xdr:nvCxnSpPr>
      <xdr:spPr>
        <a:xfrm flipV="1">
          <a:off x="13703300" y="17503775"/>
          <a:ext cx="889000" cy="174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113665</xdr:rowOff>
    </xdr:from>
    <xdr:to>
      <xdr:col>67</xdr:col>
      <xdr:colOff>101600</xdr:colOff>
      <xdr:row>103</xdr:row>
      <xdr:rowOff>43815</xdr:rowOff>
    </xdr:to>
    <xdr:sp macro="" textlink="">
      <xdr:nvSpPr>
        <xdr:cNvPr id="588" name="楕円 587">
          <a:extLst>
            <a:ext uri="{FF2B5EF4-FFF2-40B4-BE49-F238E27FC236}">
              <a16:creationId xmlns:a16="http://schemas.microsoft.com/office/drawing/2014/main" id="{63D050FF-4196-4757-9884-E7756AAF1543}"/>
            </a:ext>
          </a:extLst>
        </xdr:cNvPr>
        <xdr:cNvSpPr/>
      </xdr:nvSpPr>
      <xdr:spPr>
        <a:xfrm>
          <a:off x="12763500" y="176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164465</xdr:rowOff>
    </xdr:from>
    <xdr:to>
      <xdr:col>71</xdr:col>
      <xdr:colOff>177800</xdr:colOff>
      <xdr:row>103</xdr:row>
      <xdr:rowOff>19050</xdr:rowOff>
    </xdr:to>
    <xdr:cxnSp macro="">
      <xdr:nvCxnSpPr>
        <xdr:cNvPr id="589" name="直線コネクタ 588">
          <a:extLst>
            <a:ext uri="{FF2B5EF4-FFF2-40B4-BE49-F238E27FC236}">
              <a16:creationId xmlns:a16="http://schemas.microsoft.com/office/drawing/2014/main" id="{B95C3214-4DA7-42CA-9695-18CD51583C80}"/>
            </a:ext>
          </a:extLst>
        </xdr:cNvPr>
        <xdr:cNvCxnSpPr/>
      </xdr:nvCxnSpPr>
      <xdr:spPr>
        <a:xfrm>
          <a:off x="12814300" y="1765236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105</xdr:row>
      <xdr:rowOff>3810</xdr:rowOff>
    </xdr:from>
    <xdr:ext cx="405130" cy="259080"/>
    <xdr:sp macro="" textlink="">
      <xdr:nvSpPr>
        <xdr:cNvPr id="590" name="n_1aveValue【庁舎】&#10;有形固定資産減価償却率">
          <a:extLst>
            <a:ext uri="{FF2B5EF4-FFF2-40B4-BE49-F238E27FC236}">
              <a16:creationId xmlns:a16="http://schemas.microsoft.com/office/drawing/2014/main" id="{96C36A8F-5339-429D-93F4-5B9FAF359B5C}"/>
            </a:ext>
          </a:extLst>
        </xdr:cNvPr>
        <xdr:cNvSpPr txBox="1"/>
      </xdr:nvSpPr>
      <xdr:spPr>
        <a:xfrm>
          <a:off x="15266035" y="180060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53.5</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105</xdr:row>
      <xdr:rowOff>3810</xdr:rowOff>
    </xdr:from>
    <xdr:ext cx="403860" cy="259080"/>
    <xdr:sp macro="" textlink="">
      <xdr:nvSpPr>
        <xdr:cNvPr id="591" name="n_2aveValue【庁舎】&#10;有形固定資産減価償却率">
          <a:extLst>
            <a:ext uri="{FF2B5EF4-FFF2-40B4-BE49-F238E27FC236}">
              <a16:creationId xmlns:a16="http://schemas.microsoft.com/office/drawing/2014/main" id="{1A4F57EE-2D4C-491D-9725-1B716CE5481E}"/>
            </a:ext>
          </a:extLst>
        </xdr:cNvPr>
        <xdr:cNvSpPr txBox="1"/>
      </xdr:nvSpPr>
      <xdr:spPr>
        <a:xfrm>
          <a:off x="14389735" y="1800606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53.5</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104</xdr:row>
      <xdr:rowOff>166370</xdr:rowOff>
    </xdr:from>
    <xdr:ext cx="403860" cy="257810"/>
    <xdr:sp macro="" textlink="">
      <xdr:nvSpPr>
        <xdr:cNvPr id="592" name="n_3aveValue【庁舎】&#10;有形固定資産減価償却率">
          <a:extLst>
            <a:ext uri="{FF2B5EF4-FFF2-40B4-BE49-F238E27FC236}">
              <a16:creationId xmlns:a16="http://schemas.microsoft.com/office/drawing/2014/main" id="{E626C96B-F87B-4AB9-BA55-89FFD52A25F2}"/>
            </a:ext>
          </a:extLst>
        </xdr:cNvPr>
        <xdr:cNvSpPr txBox="1"/>
      </xdr:nvSpPr>
      <xdr:spPr>
        <a:xfrm>
          <a:off x="13500735" y="1799717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105</xdr:row>
      <xdr:rowOff>132715</xdr:rowOff>
    </xdr:from>
    <xdr:ext cx="403860" cy="257810"/>
    <xdr:sp macro="" textlink="">
      <xdr:nvSpPr>
        <xdr:cNvPr id="593" name="n_4aveValue【庁舎】&#10;有形固定資産減価償却率">
          <a:extLst>
            <a:ext uri="{FF2B5EF4-FFF2-40B4-BE49-F238E27FC236}">
              <a16:creationId xmlns:a16="http://schemas.microsoft.com/office/drawing/2014/main" id="{0A063ABA-8979-48D8-8577-8C0F9DD745EF}"/>
            </a:ext>
          </a:extLst>
        </xdr:cNvPr>
        <xdr:cNvSpPr txBox="1"/>
      </xdr:nvSpPr>
      <xdr:spPr>
        <a:xfrm>
          <a:off x="12611735" y="1813496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61.4</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100</xdr:row>
      <xdr:rowOff>111125</xdr:rowOff>
    </xdr:from>
    <xdr:ext cx="405130" cy="257810"/>
    <xdr:sp macro="" textlink="">
      <xdr:nvSpPr>
        <xdr:cNvPr id="594" name="n_1mainValue【庁舎】&#10;有形固定資産減価償却率">
          <a:extLst>
            <a:ext uri="{FF2B5EF4-FFF2-40B4-BE49-F238E27FC236}">
              <a16:creationId xmlns:a16="http://schemas.microsoft.com/office/drawing/2014/main" id="{AF04082C-66ED-4296-AC29-61D56704A9E6}"/>
            </a:ext>
          </a:extLst>
        </xdr:cNvPr>
        <xdr:cNvSpPr txBox="1"/>
      </xdr:nvSpPr>
      <xdr:spPr>
        <a:xfrm>
          <a:off x="15266035" y="1725612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27.0</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100</xdr:row>
      <xdr:rowOff>83185</xdr:rowOff>
    </xdr:from>
    <xdr:ext cx="403860" cy="259080"/>
    <xdr:sp macro="" textlink="">
      <xdr:nvSpPr>
        <xdr:cNvPr id="595" name="n_2mainValue【庁舎】&#10;有形固定資産減価償却率">
          <a:extLst>
            <a:ext uri="{FF2B5EF4-FFF2-40B4-BE49-F238E27FC236}">
              <a16:creationId xmlns:a16="http://schemas.microsoft.com/office/drawing/2014/main" id="{F02E02B8-F064-47B1-9674-3E72B7F79EB5}"/>
            </a:ext>
          </a:extLst>
        </xdr:cNvPr>
        <xdr:cNvSpPr txBox="1"/>
      </xdr:nvSpPr>
      <xdr:spPr>
        <a:xfrm>
          <a:off x="14389735" y="172281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25.3</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101</xdr:row>
      <xdr:rowOff>86360</xdr:rowOff>
    </xdr:from>
    <xdr:ext cx="403860" cy="257810"/>
    <xdr:sp macro="" textlink="">
      <xdr:nvSpPr>
        <xdr:cNvPr id="596" name="n_3mainValue【庁舎】&#10;有形固定資産減価償却率">
          <a:extLst>
            <a:ext uri="{FF2B5EF4-FFF2-40B4-BE49-F238E27FC236}">
              <a16:creationId xmlns:a16="http://schemas.microsoft.com/office/drawing/2014/main" id="{740E2CE3-FBED-4B6F-85A4-51E4731C01BF}"/>
            </a:ext>
          </a:extLst>
        </xdr:cNvPr>
        <xdr:cNvSpPr txBox="1"/>
      </xdr:nvSpPr>
      <xdr:spPr>
        <a:xfrm>
          <a:off x="13500735" y="1740281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36.0</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101</xdr:row>
      <xdr:rowOff>60325</xdr:rowOff>
    </xdr:from>
    <xdr:ext cx="403860" cy="259080"/>
    <xdr:sp macro="" textlink="">
      <xdr:nvSpPr>
        <xdr:cNvPr id="597" name="n_4mainValue【庁舎】&#10;有形固定資産減価償却率">
          <a:extLst>
            <a:ext uri="{FF2B5EF4-FFF2-40B4-BE49-F238E27FC236}">
              <a16:creationId xmlns:a16="http://schemas.microsoft.com/office/drawing/2014/main" id="{A099F4D6-6FEF-4759-903E-1AD7F3FD6602}"/>
            </a:ext>
          </a:extLst>
        </xdr:cNvPr>
        <xdr:cNvSpPr txBox="1"/>
      </xdr:nvSpPr>
      <xdr:spPr>
        <a:xfrm>
          <a:off x="12611735" y="1737677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98" name="正方形/長方形 597">
          <a:extLst>
            <a:ext uri="{FF2B5EF4-FFF2-40B4-BE49-F238E27FC236}">
              <a16:creationId xmlns:a16="http://schemas.microsoft.com/office/drawing/2014/main" id="{D7F720F3-9D62-4F53-A530-64DF2920E21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99" name="正方形/長方形 598">
          <a:extLst>
            <a:ext uri="{FF2B5EF4-FFF2-40B4-BE49-F238E27FC236}">
              <a16:creationId xmlns:a16="http://schemas.microsoft.com/office/drawing/2014/main" id="{69AD3BA8-ABCE-403A-B84A-A9CC0DA019A4}"/>
            </a:ext>
          </a:extLst>
        </xdr:cNvPr>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00" name="正方形/長方形 599">
          <a:extLst>
            <a:ext uri="{FF2B5EF4-FFF2-40B4-BE49-F238E27FC236}">
              <a16:creationId xmlns:a16="http://schemas.microsoft.com/office/drawing/2014/main" id="{336BD32B-C034-4E56-A007-BC96489D591B}"/>
            </a:ext>
          </a:extLst>
        </xdr:cNvPr>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14/42</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01" name="正方形/長方形 600">
          <a:extLst>
            <a:ext uri="{FF2B5EF4-FFF2-40B4-BE49-F238E27FC236}">
              <a16:creationId xmlns:a16="http://schemas.microsoft.com/office/drawing/2014/main" id="{9CCE0BA2-606C-42FC-8BDE-FD133F7A19FA}"/>
            </a:ext>
          </a:extLst>
        </xdr:cNvPr>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02" name="正方形/長方形 601">
          <a:extLst>
            <a:ext uri="{FF2B5EF4-FFF2-40B4-BE49-F238E27FC236}">
              <a16:creationId xmlns:a16="http://schemas.microsoft.com/office/drawing/2014/main" id="{A5628A85-0CD6-4EC4-94F2-6CF9CE0BAFF7}"/>
            </a:ext>
          </a:extLst>
        </xdr:cNvPr>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03" name="正方形/長方形 602">
          <a:extLst>
            <a:ext uri="{FF2B5EF4-FFF2-40B4-BE49-F238E27FC236}">
              <a16:creationId xmlns:a16="http://schemas.microsoft.com/office/drawing/2014/main" id="{25685203-8296-4B9F-99FF-5982F9FE1A6C}"/>
            </a:ext>
          </a:extLst>
        </xdr:cNvPr>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04" name="正方形/長方形 603">
          <a:extLst>
            <a:ext uri="{FF2B5EF4-FFF2-40B4-BE49-F238E27FC236}">
              <a16:creationId xmlns:a16="http://schemas.microsoft.com/office/drawing/2014/main" id="{C3F6868E-8B43-4C69-BE80-03767D093410}"/>
            </a:ext>
          </a:extLst>
        </xdr:cNvPr>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0.335</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05" name="正方形/長方形 604">
          <a:extLst>
            <a:ext uri="{FF2B5EF4-FFF2-40B4-BE49-F238E27FC236}">
              <a16:creationId xmlns:a16="http://schemas.microsoft.com/office/drawing/2014/main" id="{7E1003C6-C8FD-4D1A-9F44-09D051B423E6}"/>
            </a:ext>
          </a:extLst>
        </xdr:cNvPr>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8615" cy="225425"/>
    <xdr:sp macro="" textlink="">
      <xdr:nvSpPr>
        <xdr:cNvPr id="606" name="テキスト ボックス 605">
          <a:extLst>
            <a:ext uri="{FF2B5EF4-FFF2-40B4-BE49-F238E27FC236}">
              <a16:creationId xmlns:a16="http://schemas.microsoft.com/office/drawing/2014/main" id="{7F195105-7677-4F05-9482-5C634B8D4AC9}"/>
            </a:ext>
          </a:extLst>
        </xdr:cNvPr>
        <xdr:cNvSpPr txBox="1"/>
      </xdr:nvSpPr>
      <xdr:spPr>
        <a:xfrm>
          <a:off x="18249900" y="1657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07" name="直線コネクタ 606">
          <a:extLst>
            <a:ext uri="{FF2B5EF4-FFF2-40B4-BE49-F238E27FC236}">
              <a16:creationId xmlns:a16="http://schemas.microsoft.com/office/drawing/2014/main" id="{6DB318F3-AA64-45FF-AD18-591EA0B12EFF}"/>
            </a:ext>
          </a:extLst>
        </xdr:cNvPr>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608" name="直線コネクタ 607">
          <a:extLst>
            <a:ext uri="{FF2B5EF4-FFF2-40B4-BE49-F238E27FC236}">
              <a16:creationId xmlns:a16="http://schemas.microsoft.com/office/drawing/2014/main" id="{49497517-B6CD-41B9-9DD3-DEBE1E909353}"/>
            </a:ext>
          </a:extLst>
        </xdr:cNvPr>
        <xdr:cNvCxnSpPr/>
      </xdr:nvCxnSpPr>
      <xdr:spPr>
        <a:xfrm>
          <a:off x="18288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107</xdr:row>
      <xdr:rowOff>105410</xdr:rowOff>
    </xdr:from>
    <xdr:ext cx="466090" cy="259080"/>
    <xdr:sp macro="" textlink="">
      <xdr:nvSpPr>
        <xdr:cNvPr id="609" name="テキスト ボックス 608">
          <a:extLst>
            <a:ext uri="{FF2B5EF4-FFF2-40B4-BE49-F238E27FC236}">
              <a16:creationId xmlns:a16="http://schemas.microsoft.com/office/drawing/2014/main" id="{5A46FFA5-7DD8-4C8C-9EC5-F121C645542E}"/>
            </a:ext>
          </a:extLst>
        </xdr:cNvPr>
        <xdr:cNvSpPr txBox="1"/>
      </xdr:nvSpPr>
      <xdr:spPr>
        <a:xfrm>
          <a:off x="17820640" y="184505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610" name="直線コネクタ 609">
          <a:extLst>
            <a:ext uri="{FF2B5EF4-FFF2-40B4-BE49-F238E27FC236}">
              <a16:creationId xmlns:a16="http://schemas.microsoft.com/office/drawing/2014/main" id="{D5372F20-ACFC-4F20-99C7-76187A3C088F}"/>
            </a:ext>
          </a:extLst>
        </xdr:cNvPr>
        <xdr:cNvCxnSpPr/>
      </xdr:nvCxnSpPr>
      <xdr:spPr>
        <a:xfrm>
          <a:off x="18288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104</xdr:row>
      <xdr:rowOff>162560</xdr:rowOff>
    </xdr:from>
    <xdr:ext cx="466090" cy="259080"/>
    <xdr:sp macro="" textlink="">
      <xdr:nvSpPr>
        <xdr:cNvPr id="611" name="テキスト ボックス 610">
          <a:extLst>
            <a:ext uri="{FF2B5EF4-FFF2-40B4-BE49-F238E27FC236}">
              <a16:creationId xmlns:a16="http://schemas.microsoft.com/office/drawing/2014/main" id="{DA4D80E3-C891-4113-BF76-B806C32384BE}"/>
            </a:ext>
          </a:extLst>
        </xdr:cNvPr>
        <xdr:cNvSpPr txBox="1"/>
      </xdr:nvSpPr>
      <xdr:spPr>
        <a:xfrm>
          <a:off x="17820640" y="17993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612" name="直線コネクタ 611">
          <a:extLst>
            <a:ext uri="{FF2B5EF4-FFF2-40B4-BE49-F238E27FC236}">
              <a16:creationId xmlns:a16="http://schemas.microsoft.com/office/drawing/2014/main" id="{38B5E7C4-6DD4-40B6-A86B-678551135B43}"/>
            </a:ext>
          </a:extLst>
        </xdr:cNvPr>
        <xdr:cNvCxnSpPr/>
      </xdr:nvCxnSpPr>
      <xdr:spPr>
        <a:xfrm>
          <a:off x="18288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102</xdr:row>
      <xdr:rowOff>48260</xdr:rowOff>
    </xdr:from>
    <xdr:ext cx="466090" cy="259080"/>
    <xdr:sp macro="" textlink="">
      <xdr:nvSpPr>
        <xdr:cNvPr id="613" name="テキスト ボックス 612">
          <a:extLst>
            <a:ext uri="{FF2B5EF4-FFF2-40B4-BE49-F238E27FC236}">
              <a16:creationId xmlns:a16="http://schemas.microsoft.com/office/drawing/2014/main" id="{58B33A9D-7BD9-4F6E-A790-11C51F8A5338}"/>
            </a:ext>
          </a:extLst>
        </xdr:cNvPr>
        <xdr:cNvSpPr txBox="1"/>
      </xdr:nvSpPr>
      <xdr:spPr>
        <a:xfrm>
          <a:off x="17820640" y="175361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614" name="直線コネクタ 613">
          <a:extLst>
            <a:ext uri="{FF2B5EF4-FFF2-40B4-BE49-F238E27FC236}">
              <a16:creationId xmlns:a16="http://schemas.microsoft.com/office/drawing/2014/main" id="{AFB39F73-5946-4062-9863-8BE4373EF916}"/>
            </a:ext>
          </a:extLst>
        </xdr:cNvPr>
        <xdr:cNvCxnSpPr/>
      </xdr:nvCxnSpPr>
      <xdr:spPr>
        <a:xfrm>
          <a:off x="18288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99</xdr:row>
      <xdr:rowOff>105410</xdr:rowOff>
    </xdr:from>
    <xdr:ext cx="466090" cy="259080"/>
    <xdr:sp macro="" textlink="">
      <xdr:nvSpPr>
        <xdr:cNvPr id="615" name="テキスト ボックス 614">
          <a:extLst>
            <a:ext uri="{FF2B5EF4-FFF2-40B4-BE49-F238E27FC236}">
              <a16:creationId xmlns:a16="http://schemas.microsoft.com/office/drawing/2014/main" id="{537F6E5F-9973-4C3C-9EDE-E520272CF59F}"/>
            </a:ext>
          </a:extLst>
        </xdr:cNvPr>
        <xdr:cNvSpPr txBox="1"/>
      </xdr:nvSpPr>
      <xdr:spPr>
        <a:xfrm>
          <a:off x="17820640" y="170789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16" name="直線コネクタ 615">
          <a:extLst>
            <a:ext uri="{FF2B5EF4-FFF2-40B4-BE49-F238E27FC236}">
              <a16:creationId xmlns:a16="http://schemas.microsoft.com/office/drawing/2014/main" id="{C2EEAEE2-64A3-49B2-8318-A28402663449}"/>
            </a:ext>
          </a:extLst>
        </xdr:cNvPr>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96</xdr:row>
      <xdr:rowOff>162560</xdr:rowOff>
    </xdr:from>
    <xdr:ext cx="466090" cy="259080"/>
    <xdr:sp macro="" textlink="">
      <xdr:nvSpPr>
        <xdr:cNvPr id="617" name="テキスト ボックス 616">
          <a:extLst>
            <a:ext uri="{FF2B5EF4-FFF2-40B4-BE49-F238E27FC236}">
              <a16:creationId xmlns:a16="http://schemas.microsoft.com/office/drawing/2014/main" id="{D772D4FF-BADD-45CC-B962-FEFB4703C02B}"/>
            </a:ext>
          </a:extLst>
        </xdr:cNvPr>
        <xdr:cNvSpPr txBox="1"/>
      </xdr:nvSpPr>
      <xdr:spPr>
        <a:xfrm>
          <a:off x="17820640" y="1662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18" name="【庁舎】&#10;一人当たり面積グラフ枠">
          <a:extLst>
            <a:ext uri="{FF2B5EF4-FFF2-40B4-BE49-F238E27FC236}">
              <a16:creationId xmlns:a16="http://schemas.microsoft.com/office/drawing/2014/main" id="{6095DC36-2ECC-44C4-8B7B-B7F9E22FF2C7}"/>
            </a:ext>
          </a:extLst>
        </xdr:cNvPr>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100</xdr:row>
      <xdr:rowOff>32385</xdr:rowOff>
    </xdr:from>
    <xdr:to>
      <xdr:col>116</xdr:col>
      <xdr:colOff>62865</xdr:colOff>
      <xdr:row>107</xdr:row>
      <xdr:rowOff>69850</xdr:rowOff>
    </xdr:to>
    <xdr:cxnSp macro="">
      <xdr:nvCxnSpPr>
        <xdr:cNvPr id="619" name="直線コネクタ 618">
          <a:extLst>
            <a:ext uri="{FF2B5EF4-FFF2-40B4-BE49-F238E27FC236}">
              <a16:creationId xmlns:a16="http://schemas.microsoft.com/office/drawing/2014/main" id="{826C46D7-CD51-4C79-82E1-258DCA483FC5}"/>
            </a:ext>
          </a:extLst>
        </xdr:cNvPr>
        <xdr:cNvCxnSpPr/>
      </xdr:nvCxnSpPr>
      <xdr:spPr>
        <a:xfrm flipV="1">
          <a:off x="22160865" y="17177385"/>
          <a:ext cx="0" cy="1237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73660</xdr:rowOff>
    </xdr:from>
    <xdr:ext cx="469900" cy="259080"/>
    <xdr:sp macro="" textlink="">
      <xdr:nvSpPr>
        <xdr:cNvPr id="620" name="【庁舎】&#10;一人当たり面積最小値テキスト">
          <a:extLst>
            <a:ext uri="{FF2B5EF4-FFF2-40B4-BE49-F238E27FC236}">
              <a16:creationId xmlns:a16="http://schemas.microsoft.com/office/drawing/2014/main" id="{757F317D-6431-44C7-B3BF-B5075BC82DA7}"/>
            </a:ext>
          </a:extLst>
        </xdr:cNvPr>
        <xdr:cNvSpPr txBox="1"/>
      </xdr:nvSpPr>
      <xdr:spPr>
        <a:xfrm>
          <a:off x="22199600" y="1841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0.389</a:t>
          </a:r>
          <a:endParaRPr kumimoji="1" lang="ja-JP" altLang="en-US" sz="1000" b="1">
            <a:latin typeface="ＭＳ Ｐゴシック"/>
            <a:ea typeface="ＭＳ Ｐゴシック"/>
          </a:endParaRPr>
        </a:p>
      </xdr:txBody>
    </xdr:sp>
    <xdr:clientData/>
  </xdr:oneCellAnchor>
  <xdr:twoCellAnchor>
    <xdr:from>
      <xdr:col>115</xdr:col>
      <xdr:colOff>165100</xdr:colOff>
      <xdr:row>107</xdr:row>
      <xdr:rowOff>69850</xdr:rowOff>
    </xdr:from>
    <xdr:to>
      <xdr:col>116</xdr:col>
      <xdr:colOff>152400</xdr:colOff>
      <xdr:row>107</xdr:row>
      <xdr:rowOff>69850</xdr:rowOff>
    </xdr:to>
    <xdr:cxnSp macro="">
      <xdr:nvCxnSpPr>
        <xdr:cNvPr id="621" name="直線コネクタ 620">
          <a:extLst>
            <a:ext uri="{FF2B5EF4-FFF2-40B4-BE49-F238E27FC236}">
              <a16:creationId xmlns:a16="http://schemas.microsoft.com/office/drawing/2014/main" id="{F0DAEC5D-7A82-4434-94CE-19A427CD9E79}"/>
            </a:ext>
          </a:extLst>
        </xdr:cNvPr>
        <xdr:cNvCxnSpPr/>
      </xdr:nvCxnSpPr>
      <xdr:spPr>
        <a:xfrm>
          <a:off x="22072600" y="184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150495</xdr:rowOff>
    </xdr:from>
    <xdr:ext cx="469900" cy="259080"/>
    <xdr:sp macro="" textlink="">
      <xdr:nvSpPr>
        <xdr:cNvPr id="622" name="【庁舎】&#10;一人当たり面積最大値テキスト">
          <a:extLst>
            <a:ext uri="{FF2B5EF4-FFF2-40B4-BE49-F238E27FC236}">
              <a16:creationId xmlns:a16="http://schemas.microsoft.com/office/drawing/2014/main" id="{9046AF41-1CF0-4170-871D-7889A8B14E44}"/>
            </a:ext>
          </a:extLst>
        </xdr:cNvPr>
        <xdr:cNvSpPr txBox="1"/>
      </xdr:nvSpPr>
      <xdr:spPr>
        <a:xfrm>
          <a:off x="22199600" y="169525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3.096</a:t>
          </a:r>
          <a:endParaRPr kumimoji="1" lang="ja-JP" altLang="en-US" sz="1000" b="1">
            <a:latin typeface="ＭＳ Ｐゴシック"/>
            <a:ea typeface="ＭＳ Ｐゴシック"/>
          </a:endParaRPr>
        </a:p>
      </xdr:txBody>
    </xdr:sp>
    <xdr:clientData/>
  </xdr:oneCellAnchor>
  <xdr:twoCellAnchor>
    <xdr:from>
      <xdr:col>115</xdr:col>
      <xdr:colOff>165100</xdr:colOff>
      <xdr:row>100</xdr:row>
      <xdr:rowOff>32385</xdr:rowOff>
    </xdr:from>
    <xdr:to>
      <xdr:col>116</xdr:col>
      <xdr:colOff>152400</xdr:colOff>
      <xdr:row>100</xdr:row>
      <xdr:rowOff>32385</xdr:rowOff>
    </xdr:to>
    <xdr:cxnSp macro="">
      <xdr:nvCxnSpPr>
        <xdr:cNvPr id="623" name="直線コネクタ 622">
          <a:extLst>
            <a:ext uri="{FF2B5EF4-FFF2-40B4-BE49-F238E27FC236}">
              <a16:creationId xmlns:a16="http://schemas.microsoft.com/office/drawing/2014/main" id="{BE1FF7B2-304B-4E24-BF1C-FCC0F219B455}"/>
            </a:ext>
          </a:extLst>
        </xdr:cNvPr>
        <xdr:cNvCxnSpPr/>
      </xdr:nvCxnSpPr>
      <xdr:spPr>
        <a:xfrm>
          <a:off x="22072600" y="171773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45720</xdr:rowOff>
    </xdr:from>
    <xdr:ext cx="469900" cy="259080"/>
    <xdr:sp macro="" textlink="">
      <xdr:nvSpPr>
        <xdr:cNvPr id="624" name="【庁舎】&#10;一人当たり面積平均値テキスト">
          <a:extLst>
            <a:ext uri="{FF2B5EF4-FFF2-40B4-BE49-F238E27FC236}">
              <a16:creationId xmlns:a16="http://schemas.microsoft.com/office/drawing/2014/main" id="{627F355A-4028-4FDE-BB44-EAE08EC4E817}"/>
            </a:ext>
          </a:extLst>
        </xdr:cNvPr>
        <xdr:cNvSpPr txBox="1"/>
      </xdr:nvSpPr>
      <xdr:spPr>
        <a:xfrm>
          <a:off x="22199600" y="1804797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1.034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105</xdr:row>
      <xdr:rowOff>67310</xdr:rowOff>
    </xdr:from>
    <xdr:to>
      <xdr:col>116</xdr:col>
      <xdr:colOff>114300</xdr:colOff>
      <xdr:row>105</xdr:row>
      <xdr:rowOff>168910</xdr:rowOff>
    </xdr:to>
    <xdr:sp macro="" textlink="">
      <xdr:nvSpPr>
        <xdr:cNvPr id="625" name="フローチャート: 判断 624">
          <a:extLst>
            <a:ext uri="{FF2B5EF4-FFF2-40B4-BE49-F238E27FC236}">
              <a16:creationId xmlns:a16="http://schemas.microsoft.com/office/drawing/2014/main" id="{B7B5C21B-5586-43E0-823C-04AB1F6F76C2}"/>
            </a:ext>
          </a:extLst>
        </xdr:cNvPr>
        <xdr:cNvSpPr/>
      </xdr:nvSpPr>
      <xdr:spPr>
        <a:xfrm>
          <a:off x="22110700" y="1806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103505</xdr:rowOff>
    </xdr:from>
    <xdr:to>
      <xdr:col>112</xdr:col>
      <xdr:colOff>38100</xdr:colOff>
      <xdr:row>106</xdr:row>
      <xdr:rowOff>33655</xdr:rowOff>
    </xdr:to>
    <xdr:sp macro="" textlink="">
      <xdr:nvSpPr>
        <xdr:cNvPr id="626" name="フローチャート: 判断 625">
          <a:extLst>
            <a:ext uri="{FF2B5EF4-FFF2-40B4-BE49-F238E27FC236}">
              <a16:creationId xmlns:a16="http://schemas.microsoft.com/office/drawing/2014/main" id="{C0645BCF-3134-49AB-BCE3-AF9FF2A3420F}"/>
            </a:ext>
          </a:extLst>
        </xdr:cNvPr>
        <xdr:cNvSpPr/>
      </xdr:nvSpPr>
      <xdr:spPr>
        <a:xfrm>
          <a:off x="21272500" y="18105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133985</xdr:rowOff>
    </xdr:from>
    <xdr:to>
      <xdr:col>107</xdr:col>
      <xdr:colOff>101600</xdr:colOff>
      <xdr:row>106</xdr:row>
      <xdr:rowOff>64135</xdr:rowOff>
    </xdr:to>
    <xdr:sp macro="" textlink="">
      <xdr:nvSpPr>
        <xdr:cNvPr id="627" name="フローチャート: 判断 626">
          <a:extLst>
            <a:ext uri="{FF2B5EF4-FFF2-40B4-BE49-F238E27FC236}">
              <a16:creationId xmlns:a16="http://schemas.microsoft.com/office/drawing/2014/main" id="{69985944-369A-41CE-9979-D9CF353FFC2C}"/>
            </a:ext>
          </a:extLst>
        </xdr:cNvPr>
        <xdr:cNvSpPr/>
      </xdr:nvSpPr>
      <xdr:spPr>
        <a:xfrm>
          <a:off x="20383500" y="18136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155575</xdr:rowOff>
    </xdr:from>
    <xdr:to>
      <xdr:col>102</xdr:col>
      <xdr:colOff>165100</xdr:colOff>
      <xdr:row>106</xdr:row>
      <xdr:rowOff>86360</xdr:rowOff>
    </xdr:to>
    <xdr:sp macro="" textlink="">
      <xdr:nvSpPr>
        <xdr:cNvPr id="628" name="フローチャート: 判断 627">
          <a:extLst>
            <a:ext uri="{FF2B5EF4-FFF2-40B4-BE49-F238E27FC236}">
              <a16:creationId xmlns:a16="http://schemas.microsoft.com/office/drawing/2014/main" id="{5311380B-4FCC-4840-9A60-C24324F8BA0C}"/>
            </a:ext>
          </a:extLst>
        </xdr:cNvPr>
        <xdr:cNvSpPr/>
      </xdr:nvSpPr>
      <xdr:spPr>
        <a:xfrm>
          <a:off x="19494500" y="181578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159385</xdr:rowOff>
    </xdr:from>
    <xdr:to>
      <xdr:col>98</xdr:col>
      <xdr:colOff>38100</xdr:colOff>
      <xdr:row>106</xdr:row>
      <xdr:rowOff>89535</xdr:rowOff>
    </xdr:to>
    <xdr:sp macro="" textlink="">
      <xdr:nvSpPr>
        <xdr:cNvPr id="629" name="フローチャート: 判断 628">
          <a:extLst>
            <a:ext uri="{FF2B5EF4-FFF2-40B4-BE49-F238E27FC236}">
              <a16:creationId xmlns:a16="http://schemas.microsoft.com/office/drawing/2014/main" id="{65C04C9A-F9AC-44BF-8A0A-3107378F1D9D}"/>
            </a:ext>
          </a:extLst>
        </xdr:cNvPr>
        <xdr:cNvSpPr/>
      </xdr:nvSpPr>
      <xdr:spPr>
        <a:xfrm>
          <a:off x="18605500" y="18161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16510</xdr:rowOff>
    </xdr:from>
    <xdr:ext cx="762000" cy="259080"/>
    <xdr:sp macro="" textlink="">
      <xdr:nvSpPr>
        <xdr:cNvPr id="630" name="テキスト ボックス 629">
          <a:extLst>
            <a:ext uri="{FF2B5EF4-FFF2-40B4-BE49-F238E27FC236}">
              <a16:creationId xmlns:a16="http://schemas.microsoft.com/office/drawing/2014/main" id="{E1CC07DE-660A-4722-B39F-E223E72DCA41}"/>
            </a:ext>
          </a:extLst>
        </xdr:cNvPr>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111</xdr:row>
      <xdr:rowOff>16510</xdr:rowOff>
    </xdr:from>
    <xdr:ext cx="762000" cy="259080"/>
    <xdr:sp macro="" textlink="">
      <xdr:nvSpPr>
        <xdr:cNvPr id="631" name="テキスト ボックス 630">
          <a:extLst>
            <a:ext uri="{FF2B5EF4-FFF2-40B4-BE49-F238E27FC236}">
              <a16:creationId xmlns:a16="http://schemas.microsoft.com/office/drawing/2014/main" id="{2E178498-D7AD-442E-95CE-201CBF2C46A5}"/>
            </a:ext>
          </a:extLst>
        </xdr:cNvPr>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111</xdr:row>
      <xdr:rowOff>16510</xdr:rowOff>
    </xdr:from>
    <xdr:ext cx="762000" cy="259080"/>
    <xdr:sp macro="" textlink="">
      <xdr:nvSpPr>
        <xdr:cNvPr id="632" name="テキスト ボックス 631">
          <a:extLst>
            <a:ext uri="{FF2B5EF4-FFF2-40B4-BE49-F238E27FC236}">
              <a16:creationId xmlns:a16="http://schemas.microsoft.com/office/drawing/2014/main" id="{1B3C65D3-CB45-4384-A727-DFC57F5862E9}"/>
            </a:ext>
          </a:extLst>
        </xdr:cNvPr>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111</xdr:row>
      <xdr:rowOff>16510</xdr:rowOff>
    </xdr:from>
    <xdr:ext cx="762000" cy="259080"/>
    <xdr:sp macro="" textlink="">
      <xdr:nvSpPr>
        <xdr:cNvPr id="633" name="テキスト ボックス 632">
          <a:extLst>
            <a:ext uri="{FF2B5EF4-FFF2-40B4-BE49-F238E27FC236}">
              <a16:creationId xmlns:a16="http://schemas.microsoft.com/office/drawing/2014/main" id="{AEEBD70A-21E7-4D4C-889E-F1822FBB229C}"/>
            </a:ext>
          </a:extLst>
        </xdr:cNvPr>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111</xdr:row>
      <xdr:rowOff>16510</xdr:rowOff>
    </xdr:from>
    <xdr:ext cx="762000" cy="259080"/>
    <xdr:sp macro="" textlink="">
      <xdr:nvSpPr>
        <xdr:cNvPr id="634" name="テキスト ボックス 633">
          <a:extLst>
            <a:ext uri="{FF2B5EF4-FFF2-40B4-BE49-F238E27FC236}">
              <a16:creationId xmlns:a16="http://schemas.microsoft.com/office/drawing/2014/main" id="{2BF1FACE-D8CB-4FCD-BB54-09562BD22E4E}"/>
            </a:ext>
          </a:extLst>
        </xdr:cNvPr>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104</xdr:row>
      <xdr:rowOff>109220</xdr:rowOff>
    </xdr:from>
    <xdr:to>
      <xdr:col>116</xdr:col>
      <xdr:colOff>114300</xdr:colOff>
      <xdr:row>105</xdr:row>
      <xdr:rowOff>39370</xdr:rowOff>
    </xdr:to>
    <xdr:sp macro="" textlink="">
      <xdr:nvSpPr>
        <xdr:cNvPr id="635" name="楕円 634">
          <a:extLst>
            <a:ext uri="{FF2B5EF4-FFF2-40B4-BE49-F238E27FC236}">
              <a16:creationId xmlns:a16="http://schemas.microsoft.com/office/drawing/2014/main" id="{4555A3BC-BFA0-4089-B30F-9A83D04AAD8D}"/>
            </a:ext>
          </a:extLst>
        </xdr:cNvPr>
        <xdr:cNvSpPr/>
      </xdr:nvSpPr>
      <xdr:spPr>
        <a:xfrm>
          <a:off x="22110700" y="1794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103</xdr:row>
      <xdr:rowOff>132715</xdr:rowOff>
    </xdr:from>
    <xdr:ext cx="469900" cy="257810"/>
    <xdr:sp macro="" textlink="">
      <xdr:nvSpPr>
        <xdr:cNvPr id="636" name="【庁舎】&#10;一人当たり面積該当値テキスト">
          <a:extLst>
            <a:ext uri="{FF2B5EF4-FFF2-40B4-BE49-F238E27FC236}">
              <a16:creationId xmlns:a16="http://schemas.microsoft.com/office/drawing/2014/main" id="{543E269F-60D7-42BE-AB4E-3332E8C58598}"/>
            </a:ext>
          </a:extLst>
        </xdr:cNvPr>
        <xdr:cNvSpPr txBox="1"/>
      </xdr:nvSpPr>
      <xdr:spPr>
        <a:xfrm>
          <a:off x="22199600" y="1779206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1.316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104</xdr:row>
      <xdr:rowOff>134620</xdr:rowOff>
    </xdr:from>
    <xdr:to>
      <xdr:col>112</xdr:col>
      <xdr:colOff>38100</xdr:colOff>
      <xdr:row>105</xdr:row>
      <xdr:rowOff>64770</xdr:rowOff>
    </xdr:to>
    <xdr:sp macro="" textlink="">
      <xdr:nvSpPr>
        <xdr:cNvPr id="637" name="楕円 636">
          <a:extLst>
            <a:ext uri="{FF2B5EF4-FFF2-40B4-BE49-F238E27FC236}">
              <a16:creationId xmlns:a16="http://schemas.microsoft.com/office/drawing/2014/main" id="{E17F4CC7-8F8B-49CA-9B0F-0D8CE8FFAD6B}"/>
            </a:ext>
          </a:extLst>
        </xdr:cNvPr>
        <xdr:cNvSpPr/>
      </xdr:nvSpPr>
      <xdr:spPr>
        <a:xfrm>
          <a:off x="21272500" y="17965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104</xdr:row>
      <xdr:rowOff>160020</xdr:rowOff>
    </xdr:from>
    <xdr:to>
      <xdr:col>116</xdr:col>
      <xdr:colOff>63500</xdr:colOff>
      <xdr:row>105</xdr:row>
      <xdr:rowOff>13970</xdr:rowOff>
    </xdr:to>
    <xdr:cxnSp macro="">
      <xdr:nvCxnSpPr>
        <xdr:cNvPr id="638" name="直線コネクタ 637">
          <a:extLst>
            <a:ext uri="{FF2B5EF4-FFF2-40B4-BE49-F238E27FC236}">
              <a16:creationId xmlns:a16="http://schemas.microsoft.com/office/drawing/2014/main" id="{4BEC9230-C8B9-41ED-98E4-E2F3CD458D06}"/>
            </a:ext>
          </a:extLst>
        </xdr:cNvPr>
        <xdr:cNvCxnSpPr/>
      </xdr:nvCxnSpPr>
      <xdr:spPr>
        <a:xfrm flipV="1">
          <a:off x="21323300" y="1799082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104</xdr:row>
      <xdr:rowOff>151765</xdr:rowOff>
    </xdr:from>
    <xdr:to>
      <xdr:col>107</xdr:col>
      <xdr:colOff>101600</xdr:colOff>
      <xdr:row>105</xdr:row>
      <xdr:rowOff>81915</xdr:rowOff>
    </xdr:to>
    <xdr:sp macro="" textlink="">
      <xdr:nvSpPr>
        <xdr:cNvPr id="639" name="楕円 638">
          <a:extLst>
            <a:ext uri="{FF2B5EF4-FFF2-40B4-BE49-F238E27FC236}">
              <a16:creationId xmlns:a16="http://schemas.microsoft.com/office/drawing/2014/main" id="{AE30E75D-CAF7-4BDB-9AB1-C4B6CDB467B9}"/>
            </a:ext>
          </a:extLst>
        </xdr:cNvPr>
        <xdr:cNvSpPr/>
      </xdr:nvSpPr>
      <xdr:spPr>
        <a:xfrm>
          <a:off x="20383500" y="1798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13970</xdr:rowOff>
    </xdr:from>
    <xdr:to>
      <xdr:col>111</xdr:col>
      <xdr:colOff>177800</xdr:colOff>
      <xdr:row>105</xdr:row>
      <xdr:rowOff>31115</xdr:rowOff>
    </xdr:to>
    <xdr:cxnSp macro="">
      <xdr:nvCxnSpPr>
        <xdr:cNvPr id="640" name="直線コネクタ 639">
          <a:extLst>
            <a:ext uri="{FF2B5EF4-FFF2-40B4-BE49-F238E27FC236}">
              <a16:creationId xmlns:a16="http://schemas.microsoft.com/office/drawing/2014/main" id="{F5E7237E-4DD1-4481-BC7B-2311019A6CF8}"/>
            </a:ext>
          </a:extLst>
        </xdr:cNvPr>
        <xdr:cNvCxnSpPr/>
      </xdr:nvCxnSpPr>
      <xdr:spPr>
        <a:xfrm flipV="1">
          <a:off x="20434300" y="1801622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135890</xdr:rowOff>
    </xdr:from>
    <xdr:to>
      <xdr:col>102</xdr:col>
      <xdr:colOff>165100</xdr:colOff>
      <xdr:row>106</xdr:row>
      <xdr:rowOff>66040</xdr:rowOff>
    </xdr:to>
    <xdr:sp macro="" textlink="">
      <xdr:nvSpPr>
        <xdr:cNvPr id="641" name="楕円 640">
          <a:extLst>
            <a:ext uri="{FF2B5EF4-FFF2-40B4-BE49-F238E27FC236}">
              <a16:creationId xmlns:a16="http://schemas.microsoft.com/office/drawing/2014/main" id="{BAE90484-FA27-4382-A62D-EBB54B5D1B78}"/>
            </a:ext>
          </a:extLst>
        </xdr:cNvPr>
        <xdr:cNvSpPr/>
      </xdr:nvSpPr>
      <xdr:spPr>
        <a:xfrm>
          <a:off x="19494500" y="18138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105</xdr:row>
      <xdr:rowOff>31115</xdr:rowOff>
    </xdr:from>
    <xdr:to>
      <xdr:col>107</xdr:col>
      <xdr:colOff>50800</xdr:colOff>
      <xdr:row>106</xdr:row>
      <xdr:rowOff>15240</xdr:rowOff>
    </xdr:to>
    <xdr:cxnSp macro="">
      <xdr:nvCxnSpPr>
        <xdr:cNvPr id="642" name="直線コネクタ 641">
          <a:extLst>
            <a:ext uri="{FF2B5EF4-FFF2-40B4-BE49-F238E27FC236}">
              <a16:creationId xmlns:a16="http://schemas.microsoft.com/office/drawing/2014/main" id="{4FE07552-A73B-4562-AB83-A4122994906C}"/>
            </a:ext>
          </a:extLst>
        </xdr:cNvPr>
        <xdr:cNvCxnSpPr/>
      </xdr:nvCxnSpPr>
      <xdr:spPr>
        <a:xfrm flipV="1">
          <a:off x="19545300" y="18033365"/>
          <a:ext cx="8890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146685</xdr:rowOff>
    </xdr:from>
    <xdr:to>
      <xdr:col>98</xdr:col>
      <xdr:colOff>38100</xdr:colOff>
      <xdr:row>106</xdr:row>
      <xdr:rowOff>76835</xdr:rowOff>
    </xdr:to>
    <xdr:sp macro="" textlink="">
      <xdr:nvSpPr>
        <xdr:cNvPr id="643" name="楕円 642">
          <a:extLst>
            <a:ext uri="{FF2B5EF4-FFF2-40B4-BE49-F238E27FC236}">
              <a16:creationId xmlns:a16="http://schemas.microsoft.com/office/drawing/2014/main" id="{60D84F0D-D2BE-4AD7-91CB-CE62E48AEAF8}"/>
            </a:ext>
          </a:extLst>
        </xdr:cNvPr>
        <xdr:cNvSpPr/>
      </xdr:nvSpPr>
      <xdr:spPr>
        <a:xfrm>
          <a:off x="18605500" y="18148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15240</xdr:rowOff>
    </xdr:from>
    <xdr:to>
      <xdr:col>102</xdr:col>
      <xdr:colOff>114300</xdr:colOff>
      <xdr:row>106</xdr:row>
      <xdr:rowOff>26035</xdr:rowOff>
    </xdr:to>
    <xdr:cxnSp macro="">
      <xdr:nvCxnSpPr>
        <xdr:cNvPr id="644" name="直線コネクタ 643">
          <a:extLst>
            <a:ext uri="{FF2B5EF4-FFF2-40B4-BE49-F238E27FC236}">
              <a16:creationId xmlns:a16="http://schemas.microsoft.com/office/drawing/2014/main" id="{8AE3BA86-6AEA-42E8-A27F-78F9E27D0266}"/>
            </a:ext>
          </a:extLst>
        </xdr:cNvPr>
        <xdr:cNvCxnSpPr/>
      </xdr:nvCxnSpPr>
      <xdr:spPr>
        <a:xfrm flipV="1">
          <a:off x="18656300" y="1818894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106</xdr:row>
      <xdr:rowOff>24765</xdr:rowOff>
    </xdr:from>
    <xdr:ext cx="469900" cy="259080"/>
    <xdr:sp macro="" textlink="">
      <xdr:nvSpPr>
        <xdr:cNvPr id="645" name="n_1aveValue【庁舎】&#10;一人当たり面積">
          <a:extLst>
            <a:ext uri="{FF2B5EF4-FFF2-40B4-BE49-F238E27FC236}">
              <a16:creationId xmlns:a16="http://schemas.microsoft.com/office/drawing/2014/main" id="{6CBBC27A-77A1-42B9-8AE1-88FC9690FE92}"/>
            </a:ext>
          </a:extLst>
        </xdr:cNvPr>
        <xdr:cNvSpPr txBox="1"/>
      </xdr:nvSpPr>
      <xdr:spPr>
        <a:xfrm>
          <a:off x="21075650" y="181984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0.954</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106</xdr:row>
      <xdr:rowOff>55245</xdr:rowOff>
    </xdr:from>
    <xdr:ext cx="468630" cy="257810"/>
    <xdr:sp macro="" textlink="">
      <xdr:nvSpPr>
        <xdr:cNvPr id="646" name="n_2aveValue【庁舎】&#10;一人当たり面積">
          <a:extLst>
            <a:ext uri="{FF2B5EF4-FFF2-40B4-BE49-F238E27FC236}">
              <a16:creationId xmlns:a16="http://schemas.microsoft.com/office/drawing/2014/main" id="{2A139315-0C99-4991-98BE-79F48B783EFA}"/>
            </a:ext>
          </a:extLst>
        </xdr:cNvPr>
        <xdr:cNvSpPr txBox="1"/>
      </xdr:nvSpPr>
      <xdr:spPr>
        <a:xfrm>
          <a:off x="20199350" y="182289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0.887</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106</xdr:row>
      <xdr:rowOff>76835</xdr:rowOff>
    </xdr:from>
    <xdr:ext cx="468630" cy="257810"/>
    <xdr:sp macro="" textlink="">
      <xdr:nvSpPr>
        <xdr:cNvPr id="647" name="n_3aveValue【庁舎】&#10;一人当たり面積">
          <a:extLst>
            <a:ext uri="{FF2B5EF4-FFF2-40B4-BE49-F238E27FC236}">
              <a16:creationId xmlns:a16="http://schemas.microsoft.com/office/drawing/2014/main" id="{93053300-FB91-4072-B331-EE8D433D2AD0}"/>
            </a:ext>
          </a:extLst>
        </xdr:cNvPr>
        <xdr:cNvSpPr txBox="1"/>
      </xdr:nvSpPr>
      <xdr:spPr>
        <a:xfrm>
          <a:off x="19310350" y="182505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0.840</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106</xdr:row>
      <xdr:rowOff>80645</xdr:rowOff>
    </xdr:from>
    <xdr:ext cx="468630" cy="259080"/>
    <xdr:sp macro="" textlink="">
      <xdr:nvSpPr>
        <xdr:cNvPr id="648" name="n_4aveValue【庁舎】&#10;一人当たり面積">
          <a:extLst>
            <a:ext uri="{FF2B5EF4-FFF2-40B4-BE49-F238E27FC236}">
              <a16:creationId xmlns:a16="http://schemas.microsoft.com/office/drawing/2014/main" id="{16A401AA-B295-4D45-A568-B3E65B03658D}"/>
            </a:ext>
          </a:extLst>
        </xdr:cNvPr>
        <xdr:cNvSpPr txBox="1"/>
      </xdr:nvSpPr>
      <xdr:spPr>
        <a:xfrm>
          <a:off x="18421350" y="182543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0.832</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103</xdr:row>
      <xdr:rowOff>81280</xdr:rowOff>
    </xdr:from>
    <xdr:ext cx="469900" cy="259080"/>
    <xdr:sp macro="" textlink="">
      <xdr:nvSpPr>
        <xdr:cNvPr id="649" name="n_1mainValue【庁舎】&#10;一人当たり面積">
          <a:extLst>
            <a:ext uri="{FF2B5EF4-FFF2-40B4-BE49-F238E27FC236}">
              <a16:creationId xmlns:a16="http://schemas.microsoft.com/office/drawing/2014/main" id="{D76D772E-17C3-42C3-9E11-07CB43B4F28D}"/>
            </a:ext>
          </a:extLst>
        </xdr:cNvPr>
        <xdr:cNvSpPr txBox="1"/>
      </xdr:nvSpPr>
      <xdr:spPr>
        <a:xfrm>
          <a:off x="21075650" y="177406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1.261</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103</xdr:row>
      <xdr:rowOff>98425</xdr:rowOff>
    </xdr:from>
    <xdr:ext cx="468630" cy="257810"/>
    <xdr:sp macro="" textlink="">
      <xdr:nvSpPr>
        <xdr:cNvPr id="650" name="n_2mainValue【庁舎】&#10;一人当たり面積">
          <a:extLst>
            <a:ext uri="{FF2B5EF4-FFF2-40B4-BE49-F238E27FC236}">
              <a16:creationId xmlns:a16="http://schemas.microsoft.com/office/drawing/2014/main" id="{AE6C931F-432C-4397-BDD6-6E3EDE81DFF4}"/>
            </a:ext>
          </a:extLst>
        </xdr:cNvPr>
        <xdr:cNvSpPr txBox="1"/>
      </xdr:nvSpPr>
      <xdr:spPr>
        <a:xfrm>
          <a:off x="20199350" y="1775777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1.224</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104</xdr:row>
      <xdr:rowOff>82550</xdr:rowOff>
    </xdr:from>
    <xdr:ext cx="468630" cy="259080"/>
    <xdr:sp macro="" textlink="">
      <xdr:nvSpPr>
        <xdr:cNvPr id="651" name="n_3mainValue【庁舎】&#10;一人当たり面積">
          <a:extLst>
            <a:ext uri="{FF2B5EF4-FFF2-40B4-BE49-F238E27FC236}">
              <a16:creationId xmlns:a16="http://schemas.microsoft.com/office/drawing/2014/main" id="{3ADD3E7D-002D-4442-B972-5D90F216CBF9}"/>
            </a:ext>
          </a:extLst>
        </xdr:cNvPr>
        <xdr:cNvSpPr txBox="1"/>
      </xdr:nvSpPr>
      <xdr:spPr>
        <a:xfrm>
          <a:off x="19310350" y="179133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0.884</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104</xdr:row>
      <xdr:rowOff>93345</xdr:rowOff>
    </xdr:from>
    <xdr:ext cx="468630" cy="259080"/>
    <xdr:sp macro="" textlink="">
      <xdr:nvSpPr>
        <xdr:cNvPr id="652" name="n_4mainValue【庁舎】&#10;一人当たり面積">
          <a:extLst>
            <a:ext uri="{FF2B5EF4-FFF2-40B4-BE49-F238E27FC236}">
              <a16:creationId xmlns:a16="http://schemas.microsoft.com/office/drawing/2014/main" id="{640DBDF5-6A97-4069-ACC1-0080118CB719}"/>
            </a:ext>
          </a:extLst>
        </xdr:cNvPr>
        <xdr:cNvSpPr txBox="1"/>
      </xdr:nvSpPr>
      <xdr:spPr>
        <a:xfrm>
          <a:off x="18421350" y="179241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0.860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53" name="正方形/長方形 652">
          <a:extLst>
            <a:ext uri="{FF2B5EF4-FFF2-40B4-BE49-F238E27FC236}">
              <a16:creationId xmlns:a16="http://schemas.microsoft.com/office/drawing/2014/main" id="{9C6CDDED-331A-4EB5-B688-3D421FF6E975}"/>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4" name="正方形/長方形 653">
          <a:extLst>
            <a:ext uri="{FF2B5EF4-FFF2-40B4-BE49-F238E27FC236}">
              <a16:creationId xmlns:a16="http://schemas.microsoft.com/office/drawing/2014/main" id="{4C6AB92F-725E-4051-9A45-C4BF03CEAB69}"/>
            </a:ext>
          </a:extLst>
        </xdr:cNvPr>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5" name="テキスト ボックス 654">
          <a:extLst>
            <a:ext uri="{FF2B5EF4-FFF2-40B4-BE49-F238E27FC236}">
              <a16:creationId xmlns:a16="http://schemas.microsoft.com/office/drawing/2014/main" id="{B4DDF985-2067-42D0-805A-B56AD23C83DD}"/>
            </a:ext>
          </a:extLst>
        </xdr:cNvPr>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類似団体と比較して特に有形固定資産減価償却率が高くなっている施設は、体育館・プール、消防施設である。体育館・プールについては、現在学校統合計画を進めている。消防施設は、昭和</a:t>
          </a:r>
          <a:r>
            <a:rPr kumimoji="1" lang="en-US" altLang="ja-JP" sz="1100">
              <a:solidFill>
                <a:schemeClr val="dk1"/>
              </a:solidFill>
              <a:effectLst/>
              <a:latin typeface="+mn-lt"/>
              <a:ea typeface="+mn-ea"/>
              <a:cs typeface="+mn-cs"/>
            </a:rPr>
            <a:t>52</a:t>
          </a:r>
          <a:r>
            <a:rPr kumimoji="1" lang="ja-JP" altLang="ja-JP" sz="1100">
              <a:solidFill>
                <a:schemeClr val="dk1"/>
              </a:solidFill>
              <a:effectLst/>
              <a:latin typeface="+mn-lt"/>
              <a:ea typeface="+mn-ea"/>
              <a:cs typeface="+mn-cs"/>
            </a:rPr>
            <a:t>年に建築した池川分団池川班の屯所、昭和</a:t>
          </a:r>
          <a:r>
            <a:rPr kumimoji="1" lang="en-US" altLang="ja-JP" sz="1100">
              <a:solidFill>
                <a:schemeClr val="dk1"/>
              </a:solidFill>
              <a:effectLst/>
              <a:latin typeface="+mn-lt"/>
              <a:ea typeface="+mn-ea"/>
              <a:cs typeface="+mn-cs"/>
            </a:rPr>
            <a:t>51</a:t>
          </a:r>
          <a:r>
            <a:rPr kumimoji="1" lang="ja-JP" altLang="ja-JP" sz="1100">
              <a:solidFill>
                <a:schemeClr val="dk1"/>
              </a:solidFill>
              <a:effectLst/>
              <a:latin typeface="+mn-lt"/>
              <a:ea typeface="+mn-ea"/>
              <a:cs typeface="+mn-cs"/>
            </a:rPr>
            <a:t>年に建築した仁淀分団森班の屯所建替えを検討中である。その他の施設は、建替や除却等により低い数値となっているが、数年先を意識して管理していく必要はある。</a:t>
          </a:r>
          <a:endParaRPr kumimoji="1" lang="ja-JP" altLang="en-US" sz="1300">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36001;&#25919;&#29366;&#27841;&#36039;&#26009;&#38598;&#12305;_393878_&#20161;&#28096;&#24029;&#30010;_2024(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1">
          <cell r="AN51" t="str">
            <v>当該団体値</v>
          </cell>
        </row>
        <row r="53">
          <cell r="BP53">
            <v>68.7</v>
          </cell>
          <cell r="BX53">
            <v>70.099999999999994</v>
          </cell>
          <cell r="CF53">
            <v>71.099999999999994</v>
          </cell>
          <cell r="CN53">
            <v>71.900000000000006</v>
          </cell>
          <cell r="CV53">
            <v>73.3</v>
          </cell>
        </row>
        <row r="55">
          <cell r="AN55" t="str">
            <v>類似団体内平均値</v>
          </cell>
          <cell r="BP55">
            <v>0</v>
          </cell>
          <cell r="BX55">
            <v>0</v>
          </cell>
          <cell r="CF55">
            <v>0</v>
          </cell>
          <cell r="CN55">
            <v>0</v>
          </cell>
          <cell r="CV55">
            <v>0</v>
          </cell>
        </row>
        <row r="57">
          <cell r="BP57">
            <v>62.2</v>
          </cell>
          <cell r="BX57">
            <v>62.9</v>
          </cell>
          <cell r="CF57">
            <v>62.9</v>
          </cell>
          <cell r="CN57">
            <v>64.3</v>
          </cell>
          <cell r="CV57">
            <v>65.8</v>
          </cell>
        </row>
        <row r="73">
          <cell r="AN73" t="str">
            <v>当該団体値</v>
          </cell>
        </row>
        <row r="75">
          <cell r="BP75">
            <v>1.4</v>
          </cell>
          <cell r="BX75">
            <v>1.1000000000000001</v>
          </cell>
          <cell r="CF75">
            <v>-0.3</v>
          </cell>
          <cell r="CN75">
            <v>-1.7</v>
          </cell>
          <cell r="CV75">
            <v>-2.2999999999999998</v>
          </cell>
        </row>
        <row r="77">
          <cell r="AN77" t="str">
            <v>類似団体内平均値</v>
          </cell>
          <cell r="BP77">
            <v>0</v>
          </cell>
          <cell r="BX77">
            <v>0</v>
          </cell>
          <cell r="CF77">
            <v>0</v>
          </cell>
          <cell r="CN77">
            <v>0</v>
          </cell>
          <cell r="CV77">
            <v>0</v>
          </cell>
        </row>
        <row r="79">
          <cell r="BP79">
            <v>5.8</v>
          </cell>
          <cell r="BX79">
            <v>6.1</v>
          </cell>
          <cell r="CF79">
            <v>6.3</v>
          </cell>
          <cell r="CN79">
            <v>6.7</v>
          </cell>
          <cell r="CV79">
            <v>6.6</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16" t="s">
        <v>130</v>
      </c>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316"/>
      <c r="DJ1" s="2"/>
      <c r="DK1" s="2"/>
      <c r="DL1" s="2"/>
      <c r="DM1" s="2"/>
      <c r="DN1" s="2"/>
      <c r="DO1" s="2"/>
    </row>
    <row r="2" spans="1:119" ht="24" x14ac:dyDescent="0.15">
      <c r="B2" s="3" t="s">
        <v>131</v>
      </c>
      <c r="C2" s="3"/>
      <c r="D2" s="10"/>
    </row>
    <row r="3" spans="1:119" ht="18.75" customHeight="1" x14ac:dyDescent="0.15">
      <c r="A3" s="2"/>
      <c r="B3" s="460" t="s">
        <v>132</v>
      </c>
      <c r="C3" s="461"/>
      <c r="D3" s="461"/>
      <c r="E3" s="462"/>
      <c r="F3" s="462"/>
      <c r="G3" s="462"/>
      <c r="H3" s="462"/>
      <c r="I3" s="462"/>
      <c r="J3" s="462"/>
      <c r="K3" s="462"/>
      <c r="L3" s="462" t="s">
        <v>136</v>
      </c>
      <c r="M3" s="462"/>
      <c r="N3" s="462"/>
      <c r="O3" s="462"/>
      <c r="P3" s="462"/>
      <c r="Q3" s="462"/>
      <c r="R3" s="469"/>
      <c r="S3" s="469"/>
      <c r="T3" s="469"/>
      <c r="U3" s="469"/>
      <c r="V3" s="470"/>
      <c r="W3" s="320" t="s">
        <v>139</v>
      </c>
      <c r="X3" s="321"/>
      <c r="Y3" s="321"/>
      <c r="Z3" s="321"/>
      <c r="AA3" s="321"/>
      <c r="AB3" s="461"/>
      <c r="AC3" s="469" t="s">
        <v>140</v>
      </c>
      <c r="AD3" s="321"/>
      <c r="AE3" s="321"/>
      <c r="AF3" s="321"/>
      <c r="AG3" s="321"/>
      <c r="AH3" s="321"/>
      <c r="AI3" s="321"/>
      <c r="AJ3" s="321"/>
      <c r="AK3" s="321"/>
      <c r="AL3" s="322"/>
      <c r="AM3" s="320" t="s">
        <v>141</v>
      </c>
      <c r="AN3" s="321"/>
      <c r="AO3" s="321"/>
      <c r="AP3" s="321"/>
      <c r="AQ3" s="321"/>
      <c r="AR3" s="321"/>
      <c r="AS3" s="321"/>
      <c r="AT3" s="321"/>
      <c r="AU3" s="321"/>
      <c r="AV3" s="321"/>
      <c r="AW3" s="321"/>
      <c r="AX3" s="322"/>
      <c r="AY3" s="317" t="s">
        <v>8</v>
      </c>
      <c r="AZ3" s="318"/>
      <c r="BA3" s="318"/>
      <c r="BB3" s="318"/>
      <c r="BC3" s="318"/>
      <c r="BD3" s="318"/>
      <c r="BE3" s="318"/>
      <c r="BF3" s="318"/>
      <c r="BG3" s="318"/>
      <c r="BH3" s="318"/>
      <c r="BI3" s="318"/>
      <c r="BJ3" s="318"/>
      <c r="BK3" s="318"/>
      <c r="BL3" s="318"/>
      <c r="BM3" s="319"/>
      <c r="BN3" s="320" t="s">
        <v>145</v>
      </c>
      <c r="BO3" s="321"/>
      <c r="BP3" s="321"/>
      <c r="BQ3" s="321"/>
      <c r="BR3" s="321"/>
      <c r="BS3" s="321"/>
      <c r="BT3" s="321"/>
      <c r="BU3" s="322"/>
      <c r="BV3" s="320" t="s">
        <v>146</v>
      </c>
      <c r="BW3" s="321"/>
      <c r="BX3" s="321"/>
      <c r="BY3" s="321"/>
      <c r="BZ3" s="321"/>
      <c r="CA3" s="321"/>
      <c r="CB3" s="321"/>
      <c r="CC3" s="322"/>
      <c r="CD3" s="317" t="s">
        <v>8</v>
      </c>
      <c r="CE3" s="318"/>
      <c r="CF3" s="318"/>
      <c r="CG3" s="318"/>
      <c r="CH3" s="318"/>
      <c r="CI3" s="318"/>
      <c r="CJ3" s="318"/>
      <c r="CK3" s="318"/>
      <c r="CL3" s="318"/>
      <c r="CM3" s="318"/>
      <c r="CN3" s="318"/>
      <c r="CO3" s="318"/>
      <c r="CP3" s="318"/>
      <c r="CQ3" s="318"/>
      <c r="CR3" s="318"/>
      <c r="CS3" s="319"/>
      <c r="CT3" s="320" t="s">
        <v>147</v>
      </c>
      <c r="CU3" s="321"/>
      <c r="CV3" s="321"/>
      <c r="CW3" s="321"/>
      <c r="CX3" s="321"/>
      <c r="CY3" s="321"/>
      <c r="CZ3" s="321"/>
      <c r="DA3" s="322"/>
      <c r="DB3" s="320" t="s">
        <v>45</v>
      </c>
      <c r="DC3" s="321"/>
      <c r="DD3" s="321"/>
      <c r="DE3" s="321"/>
      <c r="DF3" s="321"/>
      <c r="DG3" s="321"/>
      <c r="DH3" s="321"/>
      <c r="DI3" s="322"/>
    </row>
    <row r="4" spans="1:119" ht="18.75" customHeight="1" x14ac:dyDescent="0.15">
      <c r="A4" s="2"/>
      <c r="B4" s="463"/>
      <c r="C4" s="464"/>
      <c r="D4" s="464"/>
      <c r="E4" s="465"/>
      <c r="F4" s="465"/>
      <c r="G4" s="465"/>
      <c r="H4" s="465"/>
      <c r="I4" s="465"/>
      <c r="J4" s="465"/>
      <c r="K4" s="465"/>
      <c r="L4" s="465"/>
      <c r="M4" s="465"/>
      <c r="N4" s="465"/>
      <c r="O4" s="465"/>
      <c r="P4" s="465"/>
      <c r="Q4" s="465"/>
      <c r="R4" s="471"/>
      <c r="S4" s="471"/>
      <c r="T4" s="471"/>
      <c r="U4" s="471"/>
      <c r="V4" s="472"/>
      <c r="W4" s="475"/>
      <c r="X4" s="454"/>
      <c r="Y4" s="454"/>
      <c r="Z4" s="454"/>
      <c r="AA4" s="454"/>
      <c r="AB4" s="464"/>
      <c r="AC4" s="471"/>
      <c r="AD4" s="454"/>
      <c r="AE4" s="454"/>
      <c r="AF4" s="454"/>
      <c r="AG4" s="454"/>
      <c r="AH4" s="454"/>
      <c r="AI4" s="454"/>
      <c r="AJ4" s="454"/>
      <c r="AK4" s="454"/>
      <c r="AL4" s="478"/>
      <c r="AM4" s="476"/>
      <c r="AN4" s="477"/>
      <c r="AO4" s="477"/>
      <c r="AP4" s="477"/>
      <c r="AQ4" s="477"/>
      <c r="AR4" s="477"/>
      <c r="AS4" s="477"/>
      <c r="AT4" s="477"/>
      <c r="AU4" s="477"/>
      <c r="AV4" s="477"/>
      <c r="AW4" s="477"/>
      <c r="AX4" s="479"/>
      <c r="AY4" s="323" t="s">
        <v>149</v>
      </c>
      <c r="AZ4" s="324"/>
      <c r="BA4" s="324"/>
      <c r="BB4" s="324"/>
      <c r="BC4" s="324"/>
      <c r="BD4" s="324"/>
      <c r="BE4" s="324"/>
      <c r="BF4" s="324"/>
      <c r="BG4" s="324"/>
      <c r="BH4" s="324"/>
      <c r="BI4" s="324"/>
      <c r="BJ4" s="324"/>
      <c r="BK4" s="324"/>
      <c r="BL4" s="324"/>
      <c r="BM4" s="325"/>
      <c r="BN4" s="326">
        <v>7235285</v>
      </c>
      <c r="BO4" s="327"/>
      <c r="BP4" s="327"/>
      <c r="BQ4" s="327"/>
      <c r="BR4" s="327"/>
      <c r="BS4" s="327"/>
      <c r="BT4" s="327"/>
      <c r="BU4" s="328"/>
      <c r="BV4" s="326">
        <v>7319937</v>
      </c>
      <c r="BW4" s="327"/>
      <c r="BX4" s="327"/>
      <c r="BY4" s="327"/>
      <c r="BZ4" s="327"/>
      <c r="CA4" s="327"/>
      <c r="CB4" s="327"/>
      <c r="CC4" s="328"/>
      <c r="CD4" s="329" t="s">
        <v>151</v>
      </c>
      <c r="CE4" s="330"/>
      <c r="CF4" s="330"/>
      <c r="CG4" s="330"/>
      <c r="CH4" s="330"/>
      <c r="CI4" s="330"/>
      <c r="CJ4" s="330"/>
      <c r="CK4" s="330"/>
      <c r="CL4" s="330"/>
      <c r="CM4" s="330"/>
      <c r="CN4" s="330"/>
      <c r="CO4" s="330"/>
      <c r="CP4" s="330"/>
      <c r="CQ4" s="330"/>
      <c r="CR4" s="330"/>
      <c r="CS4" s="331"/>
      <c r="CT4" s="332">
        <v>8.6</v>
      </c>
      <c r="CU4" s="333"/>
      <c r="CV4" s="333"/>
      <c r="CW4" s="333"/>
      <c r="CX4" s="333"/>
      <c r="CY4" s="333"/>
      <c r="CZ4" s="333"/>
      <c r="DA4" s="334"/>
      <c r="DB4" s="332">
        <v>7.8</v>
      </c>
      <c r="DC4" s="333"/>
      <c r="DD4" s="333"/>
      <c r="DE4" s="333"/>
      <c r="DF4" s="333"/>
      <c r="DG4" s="333"/>
      <c r="DH4" s="333"/>
      <c r="DI4" s="334"/>
    </row>
    <row r="5" spans="1:119" ht="18.75" customHeight="1" x14ac:dyDescent="0.15">
      <c r="A5" s="2"/>
      <c r="B5" s="466"/>
      <c r="C5" s="467"/>
      <c r="D5" s="467"/>
      <c r="E5" s="468"/>
      <c r="F5" s="468"/>
      <c r="G5" s="468"/>
      <c r="H5" s="468"/>
      <c r="I5" s="468"/>
      <c r="J5" s="468"/>
      <c r="K5" s="468"/>
      <c r="L5" s="468"/>
      <c r="M5" s="468"/>
      <c r="N5" s="468"/>
      <c r="O5" s="468"/>
      <c r="P5" s="468"/>
      <c r="Q5" s="468"/>
      <c r="R5" s="473"/>
      <c r="S5" s="473"/>
      <c r="T5" s="473"/>
      <c r="U5" s="473"/>
      <c r="V5" s="474"/>
      <c r="W5" s="476"/>
      <c r="X5" s="477"/>
      <c r="Y5" s="477"/>
      <c r="Z5" s="477"/>
      <c r="AA5" s="477"/>
      <c r="AB5" s="467"/>
      <c r="AC5" s="473"/>
      <c r="AD5" s="477"/>
      <c r="AE5" s="477"/>
      <c r="AF5" s="477"/>
      <c r="AG5" s="477"/>
      <c r="AH5" s="477"/>
      <c r="AI5" s="477"/>
      <c r="AJ5" s="477"/>
      <c r="AK5" s="477"/>
      <c r="AL5" s="479"/>
      <c r="AM5" s="335" t="s">
        <v>152</v>
      </c>
      <c r="AN5" s="336"/>
      <c r="AO5" s="336"/>
      <c r="AP5" s="336"/>
      <c r="AQ5" s="336"/>
      <c r="AR5" s="336"/>
      <c r="AS5" s="336"/>
      <c r="AT5" s="337"/>
      <c r="AU5" s="338" t="s">
        <v>67</v>
      </c>
      <c r="AV5" s="339"/>
      <c r="AW5" s="339"/>
      <c r="AX5" s="339"/>
      <c r="AY5" s="340" t="s">
        <v>142</v>
      </c>
      <c r="AZ5" s="341"/>
      <c r="BA5" s="341"/>
      <c r="BB5" s="341"/>
      <c r="BC5" s="341"/>
      <c r="BD5" s="341"/>
      <c r="BE5" s="341"/>
      <c r="BF5" s="341"/>
      <c r="BG5" s="341"/>
      <c r="BH5" s="341"/>
      <c r="BI5" s="341"/>
      <c r="BJ5" s="341"/>
      <c r="BK5" s="341"/>
      <c r="BL5" s="341"/>
      <c r="BM5" s="342"/>
      <c r="BN5" s="343">
        <v>6778562</v>
      </c>
      <c r="BO5" s="344"/>
      <c r="BP5" s="344"/>
      <c r="BQ5" s="344"/>
      <c r="BR5" s="344"/>
      <c r="BS5" s="344"/>
      <c r="BT5" s="344"/>
      <c r="BU5" s="345"/>
      <c r="BV5" s="343">
        <v>6834240</v>
      </c>
      <c r="BW5" s="344"/>
      <c r="BX5" s="344"/>
      <c r="BY5" s="344"/>
      <c r="BZ5" s="344"/>
      <c r="CA5" s="344"/>
      <c r="CB5" s="344"/>
      <c r="CC5" s="345"/>
      <c r="CD5" s="346" t="s">
        <v>154</v>
      </c>
      <c r="CE5" s="347"/>
      <c r="CF5" s="347"/>
      <c r="CG5" s="347"/>
      <c r="CH5" s="347"/>
      <c r="CI5" s="347"/>
      <c r="CJ5" s="347"/>
      <c r="CK5" s="347"/>
      <c r="CL5" s="347"/>
      <c r="CM5" s="347"/>
      <c r="CN5" s="347"/>
      <c r="CO5" s="347"/>
      <c r="CP5" s="347"/>
      <c r="CQ5" s="347"/>
      <c r="CR5" s="347"/>
      <c r="CS5" s="348"/>
      <c r="CT5" s="349">
        <v>83.2</v>
      </c>
      <c r="CU5" s="350"/>
      <c r="CV5" s="350"/>
      <c r="CW5" s="350"/>
      <c r="CX5" s="350"/>
      <c r="CY5" s="350"/>
      <c r="CZ5" s="350"/>
      <c r="DA5" s="351"/>
      <c r="DB5" s="349">
        <v>82.1</v>
      </c>
      <c r="DC5" s="350"/>
      <c r="DD5" s="350"/>
      <c r="DE5" s="350"/>
      <c r="DF5" s="350"/>
      <c r="DG5" s="350"/>
      <c r="DH5" s="350"/>
      <c r="DI5" s="351"/>
    </row>
    <row r="6" spans="1:119" ht="18.75" customHeight="1" x14ac:dyDescent="0.15">
      <c r="A6" s="2"/>
      <c r="B6" s="480" t="s">
        <v>155</v>
      </c>
      <c r="C6" s="481"/>
      <c r="D6" s="481"/>
      <c r="E6" s="482"/>
      <c r="F6" s="482"/>
      <c r="G6" s="482"/>
      <c r="H6" s="482"/>
      <c r="I6" s="482"/>
      <c r="J6" s="482"/>
      <c r="K6" s="482"/>
      <c r="L6" s="482" t="s">
        <v>158</v>
      </c>
      <c r="M6" s="482"/>
      <c r="N6" s="482"/>
      <c r="O6" s="482"/>
      <c r="P6" s="482"/>
      <c r="Q6" s="482"/>
      <c r="R6" s="486"/>
      <c r="S6" s="486"/>
      <c r="T6" s="486"/>
      <c r="U6" s="486"/>
      <c r="V6" s="487"/>
      <c r="W6" s="490" t="s">
        <v>159</v>
      </c>
      <c r="X6" s="491"/>
      <c r="Y6" s="491"/>
      <c r="Z6" s="491"/>
      <c r="AA6" s="491"/>
      <c r="AB6" s="481"/>
      <c r="AC6" s="494" t="s">
        <v>160</v>
      </c>
      <c r="AD6" s="495"/>
      <c r="AE6" s="495"/>
      <c r="AF6" s="495"/>
      <c r="AG6" s="495"/>
      <c r="AH6" s="495"/>
      <c r="AI6" s="495"/>
      <c r="AJ6" s="495"/>
      <c r="AK6" s="495"/>
      <c r="AL6" s="496"/>
      <c r="AM6" s="335" t="s">
        <v>71</v>
      </c>
      <c r="AN6" s="336"/>
      <c r="AO6" s="336"/>
      <c r="AP6" s="336"/>
      <c r="AQ6" s="336"/>
      <c r="AR6" s="336"/>
      <c r="AS6" s="336"/>
      <c r="AT6" s="337"/>
      <c r="AU6" s="338" t="s">
        <v>67</v>
      </c>
      <c r="AV6" s="339"/>
      <c r="AW6" s="339"/>
      <c r="AX6" s="339"/>
      <c r="AY6" s="340" t="s">
        <v>163</v>
      </c>
      <c r="AZ6" s="341"/>
      <c r="BA6" s="341"/>
      <c r="BB6" s="341"/>
      <c r="BC6" s="341"/>
      <c r="BD6" s="341"/>
      <c r="BE6" s="341"/>
      <c r="BF6" s="341"/>
      <c r="BG6" s="341"/>
      <c r="BH6" s="341"/>
      <c r="BI6" s="341"/>
      <c r="BJ6" s="341"/>
      <c r="BK6" s="341"/>
      <c r="BL6" s="341"/>
      <c r="BM6" s="342"/>
      <c r="BN6" s="343">
        <v>456723</v>
      </c>
      <c r="BO6" s="344"/>
      <c r="BP6" s="344"/>
      <c r="BQ6" s="344"/>
      <c r="BR6" s="344"/>
      <c r="BS6" s="344"/>
      <c r="BT6" s="344"/>
      <c r="BU6" s="345"/>
      <c r="BV6" s="343">
        <v>485697</v>
      </c>
      <c r="BW6" s="344"/>
      <c r="BX6" s="344"/>
      <c r="BY6" s="344"/>
      <c r="BZ6" s="344"/>
      <c r="CA6" s="344"/>
      <c r="CB6" s="344"/>
      <c r="CC6" s="345"/>
      <c r="CD6" s="346" t="s">
        <v>164</v>
      </c>
      <c r="CE6" s="347"/>
      <c r="CF6" s="347"/>
      <c r="CG6" s="347"/>
      <c r="CH6" s="347"/>
      <c r="CI6" s="347"/>
      <c r="CJ6" s="347"/>
      <c r="CK6" s="347"/>
      <c r="CL6" s="347"/>
      <c r="CM6" s="347"/>
      <c r="CN6" s="347"/>
      <c r="CO6" s="347"/>
      <c r="CP6" s="347"/>
      <c r="CQ6" s="347"/>
      <c r="CR6" s="347"/>
      <c r="CS6" s="348"/>
      <c r="CT6" s="352">
        <v>83.3</v>
      </c>
      <c r="CU6" s="353"/>
      <c r="CV6" s="353"/>
      <c r="CW6" s="353"/>
      <c r="CX6" s="353"/>
      <c r="CY6" s="353"/>
      <c r="CZ6" s="353"/>
      <c r="DA6" s="354"/>
      <c r="DB6" s="352">
        <v>82.4</v>
      </c>
      <c r="DC6" s="353"/>
      <c r="DD6" s="353"/>
      <c r="DE6" s="353"/>
      <c r="DF6" s="353"/>
      <c r="DG6" s="353"/>
      <c r="DH6" s="353"/>
      <c r="DI6" s="354"/>
    </row>
    <row r="7" spans="1:119" ht="18.75" customHeight="1" x14ac:dyDescent="0.15">
      <c r="A7" s="2"/>
      <c r="B7" s="463"/>
      <c r="C7" s="464"/>
      <c r="D7" s="464"/>
      <c r="E7" s="465"/>
      <c r="F7" s="465"/>
      <c r="G7" s="465"/>
      <c r="H7" s="465"/>
      <c r="I7" s="465"/>
      <c r="J7" s="465"/>
      <c r="K7" s="465"/>
      <c r="L7" s="465"/>
      <c r="M7" s="465"/>
      <c r="N7" s="465"/>
      <c r="O7" s="465"/>
      <c r="P7" s="465"/>
      <c r="Q7" s="465"/>
      <c r="R7" s="471"/>
      <c r="S7" s="471"/>
      <c r="T7" s="471"/>
      <c r="U7" s="471"/>
      <c r="V7" s="472"/>
      <c r="W7" s="475"/>
      <c r="X7" s="454"/>
      <c r="Y7" s="454"/>
      <c r="Z7" s="454"/>
      <c r="AA7" s="454"/>
      <c r="AB7" s="464"/>
      <c r="AC7" s="497"/>
      <c r="AD7" s="453"/>
      <c r="AE7" s="453"/>
      <c r="AF7" s="453"/>
      <c r="AG7" s="453"/>
      <c r="AH7" s="453"/>
      <c r="AI7" s="453"/>
      <c r="AJ7" s="453"/>
      <c r="AK7" s="453"/>
      <c r="AL7" s="498"/>
      <c r="AM7" s="335" t="s">
        <v>129</v>
      </c>
      <c r="AN7" s="336"/>
      <c r="AO7" s="336"/>
      <c r="AP7" s="336"/>
      <c r="AQ7" s="336"/>
      <c r="AR7" s="336"/>
      <c r="AS7" s="336"/>
      <c r="AT7" s="337"/>
      <c r="AU7" s="338" t="s">
        <v>67</v>
      </c>
      <c r="AV7" s="339"/>
      <c r="AW7" s="339"/>
      <c r="AX7" s="339"/>
      <c r="AY7" s="340" t="s">
        <v>165</v>
      </c>
      <c r="AZ7" s="341"/>
      <c r="BA7" s="341"/>
      <c r="BB7" s="341"/>
      <c r="BC7" s="341"/>
      <c r="BD7" s="341"/>
      <c r="BE7" s="341"/>
      <c r="BF7" s="341"/>
      <c r="BG7" s="341"/>
      <c r="BH7" s="341"/>
      <c r="BI7" s="341"/>
      <c r="BJ7" s="341"/>
      <c r="BK7" s="341"/>
      <c r="BL7" s="341"/>
      <c r="BM7" s="342"/>
      <c r="BN7" s="343">
        <v>74265</v>
      </c>
      <c r="BO7" s="344"/>
      <c r="BP7" s="344"/>
      <c r="BQ7" s="344"/>
      <c r="BR7" s="344"/>
      <c r="BS7" s="344"/>
      <c r="BT7" s="344"/>
      <c r="BU7" s="345"/>
      <c r="BV7" s="343">
        <v>137507</v>
      </c>
      <c r="BW7" s="344"/>
      <c r="BX7" s="344"/>
      <c r="BY7" s="344"/>
      <c r="BZ7" s="344"/>
      <c r="CA7" s="344"/>
      <c r="CB7" s="344"/>
      <c r="CC7" s="345"/>
      <c r="CD7" s="346" t="s">
        <v>166</v>
      </c>
      <c r="CE7" s="347"/>
      <c r="CF7" s="347"/>
      <c r="CG7" s="347"/>
      <c r="CH7" s="347"/>
      <c r="CI7" s="347"/>
      <c r="CJ7" s="347"/>
      <c r="CK7" s="347"/>
      <c r="CL7" s="347"/>
      <c r="CM7" s="347"/>
      <c r="CN7" s="347"/>
      <c r="CO7" s="347"/>
      <c r="CP7" s="347"/>
      <c r="CQ7" s="347"/>
      <c r="CR7" s="347"/>
      <c r="CS7" s="348"/>
      <c r="CT7" s="343">
        <v>4447967</v>
      </c>
      <c r="CU7" s="344"/>
      <c r="CV7" s="344"/>
      <c r="CW7" s="344"/>
      <c r="CX7" s="344"/>
      <c r="CY7" s="344"/>
      <c r="CZ7" s="344"/>
      <c r="DA7" s="345"/>
      <c r="DB7" s="343">
        <v>4442057</v>
      </c>
      <c r="DC7" s="344"/>
      <c r="DD7" s="344"/>
      <c r="DE7" s="344"/>
      <c r="DF7" s="344"/>
      <c r="DG7" s="344"/>
      <c r="DH7" s="344"/>
      <c r="DI7" s="345"/>
    </row>
    <row r="8" spans="1:119" ht="18.75" customHeight="1" x14ac:dyDescent="0.15">
      <c r="A8" s="2"/>
      <c r="B8" s="483"/>
      <c r="C8" s="484"/>
      <c r="D8" s="484"/>
      <c r="E8" s="485"/>
      <c r="F8" s="485"/>
      <c r="G8" s="485"/>
      <c r="H8" s="485"/>
      <c r="I8" s="485"/>
      <c r="J8" s="485"/>
      <c r="K8" s="485"/>
      <c r="L8" s="485"/>
      <c r="M8" s="485"/>
      <c r="N8" s="485"/>
      <c r="O8" s="485"/>
      <c r="P8" s="485"/>
      <c r="Q8" s="485"/>
      <c r="R8" s="488"/>
      <c r="S8" s="488"/>
      <c r="T8" s="488"/>
      <c r="U8" s="488"/>
      <c r="V8" s="489"/>
      <c r="W8" s="492"/>
      <c r="X8" s="493"/>
      <c r="Y8" s="493"/>
      <c r="Z8" s="493"/>
      <c r="AA8" s="493"/>
      <c r="AB8" s="484"/>
      <c r="AC8" s="499"/>
      <c r="AD8" s="500"/>
      <c r="AE8" s="500"/>
      <c r="AF8" s="500"/>
      <c r="AG8" s="500"/>
      <c r="AH8" s="500"/>
      <c r="AI8" s="500"/>
      <c r="AJ8" s="500"/>
      <c r="AK8" s="500"/>
      <c r="AL8" s="501"/>
      <c r="AM8" s="335" t="s">
        <v>167</v>
      </c>
      <c r="AN8" s="336"/>
      <c r="AO8" s="336"/>
      <c r="AP8" s="336"/>
      <c r="AQ8" s="336"/>
      <c r="AR8" s="336"/>
      <c r="AS8" s="336"/>
      <c r="AT8" s="337"/>
      <c r="AU8" s="338" t="s">
        <v>67</v>
      </c>
      <c r="AV8" s="339"/>
      <c r="AW8" s="339"/>
      <c r="AX8" s="339"/>
      <c r="AY8" s="340" t="s">
        <v>170</v>
      </c>
      <c r="AZ8" s="341"/>
      <c r="BA8" s="341"/>
      <c r="BB8" s="341"/>
      <c r="BC8" s="341"/>
      <c r="BD8" s="341"/>
      <c r="BE8" s="341"/>
      <c r="BF8" s="341"/>
      <c r="BG8" s="341"/>
      <c r="BH8" s="341"/>
      <c r="BI8" s="341"/>
      <c r="BJ8" s="341"/>
      <c r="BK8" s="341"/>
      <c r="BL8" s="341"/>
      <c r="BM8" s="342"/>
      <c r="BN8" s="343">
        <v>382458</v>
      </c>
      <c r="BO8" s="344"/>
      <c r="BP8" s="344"/>
      <c r="BQ8" s="344"/>
      <c r="BR8" s="344"/>
      <c r="BS8" s="344"/>
      <c r="BT8" s="344"/>
      <c r="BU8" s="345"/>
      <c r="BV8" s="343">
        <v>348190</v>
      </c>
      <c r="BW8" s="344"/>
      <c r="BX8" s="344"/>
      <c r="BY8" s="344"/>
      <c r="BZ8" s="344"/>
      <c r="CA8" s="344"/>
      <c r="CB8" s="344"/>
      <c r="CC8" s="345"/>
      <c r="CD8" s="346" t="s">
        <v>171</v>
      </c>
      <c r="CE8" s="347"/>
      <c r="CF8" s="347"/>
      <c r="CG8" s="347"/>
      <c r="CH8" s="347"/>
      <c r="CI8" s="347"/>
      <c r="CJ8" s="347"/>
      <c r="CK8" s="347"/>
      <c r="CL8" s="347"/>
      <c r="CM8" s="347"/>
      <c r="CN8" s="347"/>
      <c r="CO8" s="347"/>
      <c r="CP8" s="347"/>
      <c r="CQ8" s="347"/>
      <c r="CR8" s="347"/>
      <c r="CS8" s="348"/>
      <c r="CT8" s="355">
        <v>0.18</v>
      </c>
      <c r="CU8" s="356"/>
      <c r="CV8" s="356"/>
      <c r="CW8" s="356"/>
      <c r="CX8" s="356"/>
      <c r="CY8" s="356"/>
      <c r="CZ8" s="356"/>
      <c r="DA8" s="357"/>
      <c r="DB8" s="355">
        <v>0.17</v>
      </c>
      <c r="DC8" s="356"/>
      <c r="DD8" s="356"/>
      <c r="DE8" s="356"/>
      <c r="DF8" s="356"/>
      <c r="DG8" s="356"/>
      <c r="DH8" s="356"/>
      <c r="DI8" s="357"/>
    </row>
    <row r="9" spans="1:119" ht="18.75" customHeight="1" x14ac:dyDescent="0.15">
      <c r="A9" s="2"/>
      <c r="B9" s="317" t="s">
        <v>18</v>
      </c>
      <c r="C9" s="318"/>
      <c r="D9" s="318"/>
      <c r="E9" s="318"/>
      <c r="F9" s="318"/>
      <c r="G9" s="318"/>
      <c r="H9" s="318"/>
      <c r="I9" s="318"/>
      <c r="J9" s="318"/>
      <c r="K9" s="415"/>
      <c r="L9" s="358" t="s">
        <v>15</v>
      </c>
      <c r="M9" s="359"/>
      <c r="N9" s="359"/>
      <c r="O9" s="359"/>
      <c r="P9" s="359"/>
      <c r="Q9" s="360"/>
      <c r="R9" s="361">
        <v>4827</v>
      </c>
      <c r="S9" s="362"/>
      <c r="T9" s="362"/>
      <c r="U9" s="362"/>
      <c r="V9" s="363"/>
      <c r="W9" s="320" t="s">
        <v>173</v>
      </c>
      <c r="X9" s="321"/>
      <c r="Y9" s="321"/>
      <c r="Z9" s="321"/>
      <c r="AA9" s="321"/>
      <c r="AB9" s="321"/>
      <c r="AC9" s="321"/>
      <c r="AD9" s="321"/>
      <c r="AE9" s="321"/>
      <c r="AF9" s="321"/>
      <c r="AG9" s="321"/>
      <c r="AH9" s="321"/>
      <c r="AI9" s="321"/>
      <c r="AJ9" s="321"/>
      <c r="AK9" s="321"/>
      <c r="AL9" s="322"/>
      <c r="AM9" s="335" t="s">
        <v>174</v>
      </c>
      <c r="AN9" s="336"/>
      <c r="AO9" s="336"/>
      <c r="AP9" s="336"/>
      <c r="AQ9" s="336"/>
      <c r="AR9" s="336"/>
      <c r="AS9" s="336"/>
      <c r="AT9" s="337"/>
      <c r="AU9" s="338" t="s">
        <v>67</v>
      </c>
      <c r="AV9" s="339"/>
      <c r="AW9" s="339"/>
      <c r="AX9" s="339"/>
      <c r="AY9" s="340" t="s">
        <v>68</v>
      </c>
      <c r="AZ9" s="341"/>
      <c r="BA9" s="341"/>
      <c r="BB9" s="341"/>
      <c r="BC9" s="341"/>
      <c r="BD9" s="341"/>
      <c r="BE9" s="341"/>
      <c r="BF9" s="341"/>
      <c r="BG9" s="341"/>
      <c r="BH9" s="341"/>
      <c r="BI9" s="341"/>
      <c r="BJ9" s="341"/>
      <c r="BK9" s="341"/>
      <c r="BL9" s="341"/>
      <c r="BM9" s="342"/>
      <c r="BN9" s="343">
        <v>34268</v>
      </c>
      <c r="BO9" s="344"/>
      <c r="BP9" s="344"/>
      <c r="BQ9" s="344"/>
      <c r="BR9" s="344"/>
      <c r="BS9" s="344"/>
      <c r="BT9" s="344"/>
      <c r="BU9" s="345"/>
      <c r="BV9" s="343">
        <v>-53822</v>
      </c>
      <c r="BW9" s="344"/>
      <c r="BX9" s="344"/>
      <c r="BY9" s="344"/>
      <c r="BZ9" s="344"/>
      <c r="CA9" s="344"/>
      <c r="CB9" s="344"/>
      <c r="CC9" s="345"/>
      <c r="CD9" s="346" t="s">
        <v>65</v>
      </c>
      <c r="CE9" s="347"/>
      <c r="CF9" s="347"/>
      <c r="CG9" s="347"/>
      <c r="CH9" s="347"/>
      <c r="CI9" s="347"/>
      <c r="CJ9" s="347"/>
      <c r="CK9" s="347"/>
      <c r="CL9" s="347"/>
      <c r="CM9" s="347"/>
      <c r="CN9" s="347"/>
      <c r="CO9" s="347"/>
      <c r="CP9" s="347"/>
      <c r="CQ9" s="347"/>
      <c r="CR9" s="347"/>
      <c r="CS9" s="348"/>
      <c r="CT9" s="349">
        <v>12.5</v>
      </c>
      <c r="CU9" s="350"/>
      <c r="CV9" s="350"/>
      <c r="CW9" s="350"/>
      <c r="CX9" s="350"/>
      <c r="CY9" s="350"/>
      <c r="CZ9" s="350"/>
      <c r="DA9" s="351"/>
      <c r="DB9" s="349">
        <v>18.2</v>
      </c>
      <c r="DC9" s="350"/>
      <c r="DD9" s="350"/>
      <c r="DE9" s="350"/>
      <c r="DF9" s="350"/>
      <c r="DG9" s="350"/>
      <c r="DH9" s="350"/>
      <c r="DI9" s="351"/>
    </row>
    <row r="10" spans="1:119" ht="18.75" customHeight="1" x14ac:dyDescent="0.15">
      <c r="A10" s="2"/>
      <c r="B10" s="317"/>
      <c r="C10" s="318"/>
      <c r="D10" s="318"/>
      <c r="E10" s="318"/>
      <c r="F10" s="318"/>
      <c r="G10" s="318"/>
      <c r="H10" s="318"/>
      <c r="I10" s="318"/>
      <c r="J10" s="318"/>
      <c r="K10" s="415"/>
      <c r="L10" s="364" t="s">
        <v>177</v>
      </c>
      <c r="M10" s="336"/>
      <c r="N10" s="336"/>
      <c r="O10" s="336"/>
      <c r="P10" s="336"/>
      <c r="Q10" s="337"/>
      <c r="R10" s="365">
        <v>5551</v>
      </c>
      <c r="S10" s="366"/>
      <c r="T10" s="366"/>
      <c r="U10" s="366"/>
      <c r="V10" s="367"/>
      <c r="W10" s="475"/>
      <c r="X10" s="454"/>
      <c r="Y10" s="454"/>
      <c r="Z10" s="454"/>
      <c r="AA10" s="454"/>
      <c r="AB10" s="454"/>
      <c r="AC10" s="454"/>
      <c r="AD10" s="454"/>
      <c r="AE10" s="454"/>
      <c r="AF10" s="454"/>
      <c r="AG10" s="454"/>
      <c r="AH10" s="454"/>
      <c r="AI10" s="454"/>
      <c r="AJ10" s="454"/>
      <c r="AK10" s="454"/>
      <c r="AL10" s="478"/>
      <c r="AM10" s="335" t="s">
        <v>178</v>
      </c>
      <c r="AN10" s="336"/>
      <c r="AO10" s="336"/>
      <c r="AP10" s="336"/>
      <c r="AQ10" s="336"/>
      <c r="AR10" s="336"/>
      <c r="AS10" s="336"/>
      <c r="AT10" s="337"/>
      <c r="AU10" s="338" t="s">
        <v>181</v>
      </c>
      <c r="AV10" s="339"/>
      <c r="AW10" s="339"/>
      <c r="AX10" s="339"/>
      <c r="AY10" s="340" t="s">
        <v>182</v>
      </c>
      <c r="AZ10" s="341"/>
      <c r="BA10" s="341"/>
      <c r="BB10" s="341"/>
      <c r="BC10" s="341"/>
      <c r="BD10" s="341"/>
      <c r="BE10" s="341"/>
      <c r="BF10" s="341"/>
      <c r="BG10" s="341"/>
      <c r="BH10" s="341"/>
      <c r="BI10" s="341"/>
      <c r="BJ10" s="341"/>
      <c r="BK10" s="341"/>
      <c r="BL10" s="341"/>
      <c r="BM10" s="342"/>
      <c r="BN10" s="343">
        <v>181257</v>
      </c>
      <c r="BO10" s="344"/>
      <c r="BP10" s="344"/>
      <c r="BQ10" s="344"/>
      <c r="BR10" s="344"/>
      <c r="BS10" s="344"/>
      <c r="BT10" s="344"/>
      <c r="BU10" s="345"/>
      <c r="BV10" s="343">
        <v>997</v>
      </c>
      <c r="BW10" s="344"/>
      <c r="BX10" s="344"/>
      <c r="BY10" s="344"/>
      <c r="BZ10" s="344"/>
      <c r="CA10" s="344"/>
      <c r="CB10" s="344"/>
      <c r="CC10" s="345"/>
      <c r="CD10" s="22" t="s">
        <v>184</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17"/>
      <c r="C11" s="318"/>
      <c r="D11" s="318"/>
      <c r="E11" s="318"/>
      <c r="F11" s="318"/>
      <c r="G11" s="318"/>
      <c r="H11" s="318"/>
      <c r="I11" s="318"/>
      <c r="J11" s="318"/>
      <c r="K11" s="415"/>
      <c r="L11" s="368" t="s">
        <v>187</v>
      </c>
      <c r="M11" s="369"/>
      <c r="N11" s="369"/>
      <c r="O11" s="369"/>
      <c r="P11" s="369"/>
      <c r="Q11" s="370"/>
      <c r="R11" s="371" t="s">
        <v>189</v>
      </c>
      <c r="S11" s="372"/>
      <c r="T11" s="372"/>
      <c r="U11" s="372"/>
      <c r="V11" s="373"/>
      <c r="W11" s="475"/>
      <c r="X11" s="454"/>
      <c r="Y11" s="454"/>
      <c r="Z11" s="454"/>
      <c r="AA11" s="454"/>
      <c r="AB11" s="454"/>
      <c r="AC11" s="454"/>
      <c r="AD11" s="454"/>
      <c r="AE11" s="454"/>
      <c r="AF11" s="454"/>
      <c r="AG11" s="454"/>
      <c r="AH11" s="454"/>
      <c r="AI11" s="454"/>
      <c r="AJ11" s="454"/>
      <c r="AK11" s="454"/>
      <c r="AL11" s="478"/>
      <c r="AM11" s="335" t="s">
        <v>190</v>
      </c>
      <c r="AN11" s="336"/>
      <c r="AO11" s="336"/>
      <c r="AP11" s="336"/>
      <c r="AQ11" s="336"/>
      <c r="AR11" s="336"/>
      <c r="AS11" s="336"/>
      <c r="AT11" s="337"/>
      <c r="AU11" s="338" t="s">
        <v>181</v>
      </c>
      <c r="AV11" s="339"/>
      <c r="AW11" s="339"/>
      <c r="AX11" s="339"/>
      <c r="AY11" s="340" t="s">
        <v>191</v>
      </c>
      <c r="AZ11" s="341"/>
      <c r="BA11" s="341"/>
      <c r="BB11" s="341"/>
      <c r="BC11" s="341"/>
      <c r="BD11" s="341"/>
      <c r="BE11" s="341"/>
      <c r="BF11" s="341"/>
      <c r="BG11" s="341"/>
      <c r="BH11" s="341"/>
      <c r="BI11" s="341"/>
      <c r="BJ11" s="341"/>
      <c r="BK11" s="341"/>
      <c r="BL11" s="341"/>
      <c r="BM11" s="342"/>
      <c r="BN11" s="343">
        <v>0</v>
      </c>
      <c r="BO11" s="344"/>
      <c r="BP11" s="344"/>
      <c r="BQ11" s="344"/>
      <c r="BR11" s="344"/>
      <c r="BS11" s="344"/>
      <c r="BT11" s="344"/>
      <c r="BU11" s="345"/>
      <c r="BV11" s="343">
        <v>220221</v>
      </c>
      <c r="BW11" s="344"/>
      <c r="BX11" s="344"/>
      <c r="BY11" s="344"/>
      <c r="BZ11" s="344"/>
      <c r="CA11" s="344"/>
      <c r="CB11" s="344"/>
      <c r="CC11" s="345"/>
      <c r="CD11" s="346" t="s">
        <v>195</v>
      </c>
      <c r="CE11" s="347"/>
      <c r="CF11" s="347"/>
      <c r="CG11" s="347"/>
      <c r="CH11" s="347"/>
      <c r="CI11" s="347"/>
      <c r="CJ11" s="347"/>
      <c r="CK11" s="347"/>
      <c r="CL11" s="347"/>
      <c r="CM11" s="347"/>
      <c r="CN11" s="347"/>
      <c r="CO11" s="347"/>
      <c r="CP11" s="347"/>
      <c r="CQ11" s="347"/>
      <c r="CR11" s="347"/>
      <c r="CS11" s="348"/>
      <c r="CT11" s="355" t="s">
        <v>196</v>
      </c>
      <c r="CU11" s="356"/>
      <c r="CV11" s="356"/>
      <c r="CW11" s="356"/>
      <c r="CX11" s="356"/>
      <c r="CY11" s="356"/>
      <c r="CZ11" s="356"/>
      <c r="DA11" s="357"/>
      <c r="DB11" s="355" t="s">
        <v>196</v>
      </c>
      <c r="DC11" s="356"/>
      <c r="DD11" s="356"/>
      <c r="DE11" s="356"/>
      <c r="DF11" s="356"/>
      <c r="DG11" s="356"/>
      <c r="DH11" s="356"/>
      <c r="DI11" s="357"/>
    </row>
    <row r="12" spans="1:119" ht="18.75" customHeight="1" x14ac:dyDescent="0.15">
      <c r="A12" s="2"/>
      <c r="B12" s="502" t="s">
        <v>198</v>
      </c>
      <c r="C12" s="503"/>
      <c r="D12" s="503"/>
      <c r="E12" s="503"/>
      <c r="F12" s="503"/>
      <c r="G12" s="503"/>
      <c r="H12" s="503"/>
      <c r="I12" s="503"/>
      <c r="J12" s="503"/>
      <c r="K12" s="504"/>
      <c r="L12" s="374" t="s">
        <v>199</v>
      </c>
      <c r="M12" s="375"/>
      <c r="N12" s="375"/>
      <c r="O12" s="375"/>
      <c r="P12" s="375"/>
      <c r="Q12" s="376"/>
      <c r="R12" s="377">
        <v>4459</v>
      </c>
      <c r="S12" s="378"/>
      <c r="T12" s="378"/>
      <c r="U12" s="378"/>
      <c r="V12" s="379"/>
      <c r="W12" s="380" t="s">
        <v>8</v>
      </c>
      <c r="X12" s="339"/>
      <c r="Y12" s="339"/>
      <c r="Z12" s="339"/>
      <c r="AA12" s="339"/>
      <c r="AB12" s="381"/>
      <c r="AC12" s="382" t="s">
        <v>108</v>
      </c>
      <c r="AD12" s="383"/>
      <c r="AE12" s="383"/>
      <c r="AF12" s="383"/>
      <c r="AG12" s="384"/>
      <c r="AH12" s="382" t="s">
        <v>201</v>
      </c>
      <c r="AI12" s="383"/>
      <c r="AJ12" s="383"/>
      <c r="AK12" s="383"/>
      <c r="AL12" s="385"/>
      <c r="AM12" s="335" t="s">
        <v>202</v>
      </c>
      <c r="AN12" s="336"/>
      <c r="AO12" s="336"/>
      <c r="AP12" s="336"/>
      <c r="AQ12" s="336"/>
      <c r="AR12" s="336"/>
      <c r="AS12" s="336"/>
      <c r="AT12" s="337"/>
      <c r="AU12" s="338" t="s">
        <v>67</v>
      </c>
      <c r="AV12" s="339"/>
      <c r="AW12" s="339"/>
      <c r="AX12" s="339"/>
      <c r="AY12" s="340" t="s">
        <v>206</v>
      </c>
      <c r="AZ12" s="341"/>
      <c r="BA12" s="341"/>
      <c r="BB12" s="341"/>
      <c r="BC12" s="341"/>
      <c r="BD12" s="341"/>
      <c r="BE12" s="341"/>
      <c r="BF12" s="341"/>
      <c r="BG12" s="341"/>
      <c r="BH12" s="341"/>
      <c r="BI12" s="341"/>
      <c r="BJ12" s="341"/>
      <c r="BK12" s="341"/>
      <c r="BL12" s="341"/>
      <c r="BM12" s="342"/>
      <c r="BN12" s="343">
        <v>41140</v>
      </c>
      <c r="BO12" s="344"/>
      <c r="BP12" s="344"/>
      <c r="BQ12" s="344"/>
      <c r="BR12" s="344"/>
      <c r="BS12" s="344"/>
      <c r="BT12" s="344"/>
      <c r="BU12" s="345"/>
      <c r="BV12" s="343">
        <v>4352</v>
      </c>
      <c r="BW12" s="344"/>
      <c r="BX12" s="344"/>
      <c r="BY12" s="344"/>
      <c r="BZ12" s="344"/>
      <c r="CA12" s="344"/>
      <c r="CB12" s="344"/>
      <c r="CC12" s="345"/>
      <c r="CD12" s="346" t="s">
        <v>207</v>
      </c>
      <c r="CE12" s="347"/>
      <c r="CF12" s="347"/>
      <c r="CG12" s="347"/>
      <c r="CH12" s="347"/>
      <c r="CI12" s="347"/>
      <c r="CJ12" s="347"/>
      <c r="CK12" s="347"/>
      <c r="CL12" s="347"/>
      <c r="CM12" s="347"/>
      <c r="CN12" s="347"/>
      <c r="CO12" s="347"/>
      <c r="CP12" s="347"/>
      <c r="CQ12" s="347"/>
      <c r="CR12" s="347"/>
      <c r="CS12" s="348"/>
      <c r="CT12" s="355" t="s">
        <v>196</v>
      </c>
      <c r="CU12" s="356"/>
      <c r="CV12" s="356"/>
      <c r="CW12" s="356"/>
      <c r="CX12" s="356"/>
      <c r="CY12" s="356"/>
      <c r="CZ12" s="356"/>
      <c r="DA12" s="357"/>
      <c r="DB12" s="355" t="s">
        <v>196</v>
      </c>
      <c r="DC12" s="356"/>
      <c r="DD12" s="356"/>
      <c r="DE12" s="356"/>
      <c r="DF12" s="356"/>
      <c r="DG12" s="356"/>
      <c r="DH12" s="356"/>
      <c r="DI12" s="357"/>
    </row>
    <row r="13" spans="1:119" ht="18.75" customHeight="1" x14ac:dyDescent="0.15">
      <c r="A13" s="2"/>
      <c r="B13" s="505"/>
      <c r="C13" s="506"/>
      <c r="D13" s="506"/>
      <c r="E13" s="506"/>
      <c r="F13" s="506"/>
      <c r="G13" s="506"/>
      <c r="H13" s="506"/>
      <c r="I13" s="506"/>
      <c r="J13" s="506"/>
      <c r="K13" s="507"/>
      <c r="L13" s="14"/>
      <c r="M13" s="386" t="s">
        <v>209</v>
      </c>
      <c r="N13" s="387"/>
      <c r="O13" s="387"/>
      <c r="P13" s="387"/>
      <c r="Q13" s="388"/>
      <c r="R13" s="389">
        <v>4410</v>
      </c>
      <c r="S13" s="390"/>
      <c r="T13" s="390"/>
      <c r="U13" s="390"/>
      <c r="V13" s="391"/>
      <c r="W13" s="490" t="s">
        <v>210</v>
      </c>
      <c r="X13" s="491"/>
      <c r="Y13" s="491"/>
      <c r="Z13" s="491"/>
      <c r="AA13" s="491"/>
      <c r="AB13" s="481"/>
      <c r="AC13" s="365">
        <v>246</v>
      </c>
      <c r="AD13" s="366"/>
      <c r="AE13" s="366"/>
      <c r="AF13" s="366"/>
      <c r="AG13" s="392"/>
      <c r="AH13" s="365">
        <v>253</v>
      </c>
      <c r="AI13" s="366"/>
      <c r="AJ13" s="366"/>
      <c r="AK13" s="366"/>
      <c r="AL13" s="367"/>
      <c r="AM13" s="335" t="s">
        <v>212</v>
      </c>
      <c r="AN13" s="336"/>
      <c r="AO13" s="336"/>
      <c r="AP13" s="336"/>
      <c r="AQ13" s="336"/>
      <c r="AR13" s="336"/>
      <c r="AS13" s="336"/>
      <c r="AT13" s="337"/>
      <c r="AU13" s="338" t="s">
        <v>181</v>
      </c>
      <c r="AV13" s="339"/>
      <c r="AW13" s="339"/>
      <c r="AX13" s="339"/>
      <c r="AY13" s="340" t="s">
        <v>214</v>
      </c>
      <c r="AZ13" s="341"/>
      <c r="BA13" s="341"/>
      <c r="BB13" s="341"/>
      <c r="BC13" s="341"/>
      <c r="BD13" s="341"/>
      <c r="BE13" s="341"/>
      <c r="BF13" s="341"/>
      <c r="BG13" s="341"/>
      <c r="BH13" s="341"/>
      <c r="BI13" s="341"/>
      <c r="BJ13" s="341"/>
      <c r="BK13" s="341"/>
      <c r="BL13" s="341"/>
      <c r="BM13" s="342"/>
      <c r="BN13" s="343">
        <v>174385</v>
      </c>
      <c r="BO13" s="344"/>
      <c r="BP13" s="344"/>
      <c r="BQ13" s="344"/>
      <c r="BR13" s="344"/>
      <c r="BS13" s="344"/>
      <c r="BT13" s="344"/>
      <c r="BU13" s="345"/>
      <c r="BV13" s="343">
        <v>163044</v>
      </c>
      <c r="BW13" s="344"/>
      <c r="BX13" s="344"/>
      <c r="BY13" s="344"/>
      <c r="BZ13" s="344"/>
      <c r="CA13" s="344"/>
      <c r="CB13" s="344"/>
      <c r="CC13" s="345"/>
      <c r="CD13" s="346" t="s">
        <v>215</v>
      </c>
      <c r="CE13" s="347"/>
      <c r="CF13" s="347"/>
      <c r="CG13" s="347"/>
      <c r="CH13" s="347"/>
      <c r="CI13" s="347"/>
      <c r="CJ13" s="347"/>
      <c r="CK13" s="347"/>
      <c r="CL13" s="347"/>
      <c r="CM13" s="347"/>
      <c r="CN13" s="347"/>
      <c r="CO13" s="347"/>
      <c r="CP13" s="347"/>
      <c r="CQ13" s="347"/>
      <c r="CR13" s="347"/>
      <c r="CS13" s="348"/>
      <c r="CT13" s="349">
        <v>-2.2999999999999998</v>
      </c>
      <c r="CU13" s="350"/>
      <c r="CV13" s="350"/>
      <c r="CW13" s="350"/>
      <c r="CX13" s="350"/>
      <c r="CY13" s="350"/>
      <c r="CZ13" s="350"/>
      <c r="DA13" s="351"/>
      <c r="DB13" s="349">
        <v>-1.7</v>
      </c>
      <c r="DC13" s="350"/>
      <c r="DD13" s="350"/>
      <c r="DE13" s="350"/>
      <c r="DF13" s="350"/>
      <c r="DG13" s="350"/>
      <c r="DH13" s="350"/>
      <c r="DI13" s="351"/>
    </row>
    <row r="14" spans="1:119" ht="18.75" customHeight="1" x14ac:dyDescent="0.15">
      <c r="A14" s="2"/>
      <c r="B14" s="505"/>
      <c r="C14" s="506"/>
      <c r="D14" s="506"/>
      <c r="E14" s="506"/>
      <c r="F14" s="506"/>
      <c r="G14" s="506"/>
      <c r="H14" s="506"/>
      <c r="I14" s="506"/>
      <c r="J14" s="506"/>
      <c r="K14" s="507"/>
      <c r="L14" s="393" t="s">
        <v>217</v>
      </c>
      <c r="M14" s="394"/>
      <c r="N14" s="394"/>
      <c r="O14" s="394"/>
      <c r="P14" s="394"/>
      <c r="Q14" s="395"/>
      <c r="R14" s="389">
        <v>4655</v>
      </c>
      <c r="S14" s="390"/>
      <c r="T14" s="390"/>
      <c r="U14" s="390"/>
      <c r="V14" s="391"/>
      <c r="W14" s="476"/>
      <c r="X14" s="477"/>
      <c r="Y14" s="477"/>
      <c r="Z14" s="477"/>
      <c r="AA14" s="477"/>
      <c r="AB14" s="467"/>
      <c r="AC14" s="396">
        <v>12.4</v>
      </c>
      <c r="AD14" s="397"/>
      <c r="AE14" s="397"/>
      <c r="AF14" s="397"/>
      <c r="AG14" s="398"/>
      <c r="AH14" s="396">
        <v>12.1</v>
      </c>
      <c r="AI14" s="397"/>
      <c r="AJ14" s="397"/>
      <c r="AK14" s="397"/>
      <c r="AL14" s="399"/>
      <c r="AM14" s="335"/>
      <c r="AN14" s="336"/>
      <c r="AO14" s="336"/>
      <c r="AP14" s="336"/>
      <c r="AQ14" s="336"/>
      <c r="AR14" s="336"/>
      <c r="AS14" s="336"/>
      <c r="AT14" s="337"/>
      <c r="AU14" s="338"/>
      <c r="AV14" s="339"/>
      <c r="AW14" s="339"/>
      <c r="AX14" s="339"/>
      <c r="AY14" s="340"/>
      <c r="AZ14" s="341"/>
      <c r="BA14" s="341"/>
      <c r="BB14" s="341"/>
      <c r="BC14" s="341"/>
      <c r="BD14" s="341"/>
      <c r="BE14" s="341"/>
      <c r="BF14" s="341"/>
      <c r="BG14" s="341"/>
      <c r="BH14" s="341"/>
      <c r="BI14" s="341"/>
      <c r="BJ14" s="341"/>
      <c r="BK14" s="341"/>
      <c r="BL14" s="341"/>
      <c r="BM14" s="342"/>
      <c r="BN14" s="343"/>
      <c r="BO14" s="344"/>
      <c r="BP14" s="344"/>
      <c r="BQ14" s="344"/>
      <c r="BR14" s="344"/>
      <c r="BS14" s="344"/>
      <c r="BT14" s="344"/>
      <c r="BU14" s="345"/>
      <c r="BV14" s="343"/>
      <c r="BW14" s="344"/>
      <c r="BX14" s="344"/>
      <c r="BY14" s="344"/>
      <c r="BZ14" s="344"/>
      <c r="CA14" s="344"/>
      <c r="CB14" s="344"/>
      <c r="CC14" s="345"/>
      <c r="CD14" s="400" t="s">
        <v>220</v>
      </c>
      <c r="CE14" s="401"/>
      <c r="CF14" s="401"/>
      <c r="CG14" s="401"/>
      <c r="CH14" s="401"/>
      <c r="CI14" s="401"/>
      <c r="CJ14" s="401"/>
      <c r="CK14" s="401"/>
      <c r="CL14" s="401"/>
      <c r="CM14" s="401"/>
      <c r="CN14" s="401"/>
      <c r="CO14" s="401"/>
      <c r="CP14" s="401"/>
      <c r="CQ14" s="401"/>
      <c r="CR14" s="401"/>
      <c r="CS14" s="402"/>
      <c r="CT14" s="403" t="s">
        <v>196</v>
      </c>
      <c r="CU14" s="404"/>
      <c r="CV14" s="404"/>
      <c r="CW14" s="404"/>
      <c r="CX14" s="404"/>
      <c r="CY14" s="404"/>
      <c r="CZ14" s="404"/>
      <c r="DA14" s="405"/>
      <c r="DB14" s="403" t="s">
        <v>196</v>
      </c>
      <c r="DC14" s="404"/>
      <c r="DD14" s="404"/>
      <c r="DE14" s="404"/>
      <c r="DF14" s="404"/>
      <c r="DG14" s="404"/>
      <c r="DH14" s="404"/>
      <c r="DI14" s="405"/>
    </row>
    <row r="15" spans="1:119" ht="18.75" customHeight="1" x14ac:dyDescent="0.15">
      <c r="A15" s="2"/>
      <c r="B15" s="505"/>
      <c r="C15" s="506"/>
      <c r="D15" s="506"/>
      <c r="E15" s="506"/>
      <c r="F15" s="506"/>
      <c r="G15" s="506"/>
      <c r="H15" s="506"/>
      <c r="I15" s="506"/>
      <c r="J15" s="506"/>
      <c r="K15" s="507"/>
      <c r="L15" s="14"/>
      <c r="M15" s="386" t="s">
        <v>209</v>
      </c>
      <c r="N15" s="387"/>
      <c r="O15" s="387"/>
      <c r="P15" s="387"/>
      <c r="Q15" s="388"/>
      <c r="R15" s="389">
        <v>4617</v>
      </c>
      <c r="S15" s="390"/>
      <c r="T15" s="390"/>
      <c r="U15" s="390"/>
      <c r="V15" s="391"/>
      <c r="W15" s="490" t="s">
        <v>5</v>
      </c>
      <c r="X15" s="491"/>
      <c r="Y15" s="491"/>
      <c r="Z15" s="491"/>
      <c r="AA15" s="491"/>
      <c r="AB15" s="481"/>
      <c r="AC15" s="365">
        <v>623</v>
      </c>
      <c r="AD15" s="366"/>
      <c r="AE15" s="366"/>
      <c r="AF15" s="366"/>
      <c r="AG15" s="392"/>
      <c r="AH15" s="365">
        <v>695</v>
      </c>
      <c r="AI15" s="366"/>
      <c r="AJ15" s="366"/>
      <c r="AK15" s="366"/>
      <c r="AL15" s="367"/>
      <c r="AM15" s="335"/>
      <c r="AN15" s="336"/>
      <c r="AO15" s="336"/>
      <c r="AP15" s="336"/>
      <c r="AQ15" s="336"/>
      <c r="AR15" s="336"/>
      <c r="AS15" s="336"/>
      <c r="AT15" s="337"/>
      <c r="AU15" s="338"/>
      <c r="AV15" s="339"/>
      <c r="AW15" s="339"/>
      <c r="AX15" s="339"/>
      <c r="AY15" s="323" t="s">
        <v>222</v>
      </c>
      <c r="AZ15" s="324"/>
      <c r="BA15" s="324"/>
      <c r="BB15" s="324"/>
      <c r="BC15" s="324"/>
      <c r="BD15" s="324"/>
      <c r="BE15" s="324"/>
      <c r="BF15" s="324"/>
      <c r="BG15" s="324"/>
      <c r="BH15" s="324"/>
      <c r="BI15" s="324"/>
      <c r="BJ15" s="324"/>
      <c r="BK15" s="324"/>
      <c r="BL15" s="324"/>
      <c r="BM15" s="325"/>
      <c r="BN15" s="326">
        <v>774086</v>
      </c>
      <c r="BO15" s="327"/>
      <c r="BP15" s="327"/>
      <c r="BQ15" s="327"/>
      <c r="BR15" s="327"/>
      <c r="BS15" s="327"/>
      <c r="BT15" s="327"/>
      <c r="BU15" s="328"/>
      <c r="BV15" s="326">
        <v>758039</v>
      </c>
      <c r="BW15" s="327"/>
      <c r="BX15" s="327"/>
      <c r="BY15" s="327"/>
      <c r="BZ15" s="327"/>
      <c r="CA15" s="327"/>
      <c r="CB15" s="327"/>
      <c r="CC15" s="328"/>
      <c r="CD15" s="329" t="s">
        <v>208</v>
      </c>
      <c r="CE15" s="330"/>
      <c r="CF15" s="330"/>
      <c r="CG15" s="330"/>
      <c r="CH15" s="330"/>
      <c r="CI15" s="330"/>
      <c r="CJ15" s="330"/>
      <c r="CK15" s="330"/>
      <c r="CL15" s="330"/>
      <c r="CM15" s="330"/>
      <c r="CN15" s="330"/>
      <c r="CO15" s="330"/>
      <c r="CP15" s="330"/>
      <c r="CQ15" s="330"/>
      <c r="CR15" s="330"/>
      <c r="CS15" s="331"/>
      <c r="CT15" s="28"/>
      <c r="CU15" s="31"/>
      <c r="CV15" s="31"/>
      <c r="CW15" s="31"/>
      <c r="CX15" s="31"/>
      <c r="CY15" s="31"/>
      <c r="CZ15" s="31"/>
      <c r="DA15" s="34"/>
      <c r="DB15" s="28"/>
      <c r="DC15" s="31"/>
      <c r="DD15" s="31"/>
      <c r="DE15" s="31"/>
      <c r="DF15" s="31"/>
      <c r="DG15" s="31"/>
      <c r="DH15" s="31"/>
      <c r="DI15" s="34"/>
    </row>
    <row r="16" spans="1:119" ht="18.75" customHeight="1" x14ac:dyDescent="0.15">
      <c r="A16" s="2"/>
      <c r="B16" s="505"/>
      <c r="C16" s="506"/>
      <c r="D16" s="506"/>
      <c r="E16" s="506"/>
      <c r="F16" s="506"/>
      <c r="G16" s="506"/>
      <c r="H16" s="506"/>
      <c r="I16" s="506"/>
      <c r="J16" s="506"/>
      <c r="K16" s="507"/>
      <c r="L16" s="393" t="s">
        <v>224</v>
      </c>
      <c r="M16" s="406"/>
      <c r="N16" s="406"/>
      <c r="O16" s="406"/>
      <c r="P16" s="406"/>
      <c r="Q16" s="407"/>
      <c r="R16" s="408" t="s">
        <v>225</v>
      </c>
      <c r="S16" s="409"/>
      <c r="T16" s="409"/>
      <c r="U16" s="409"/>
      <c r="V16" s="410"/>
      <c r="W16" s="476"/>
      <c r="X16" s="477"/>
      <c r="Y16" s="477"/>
      <c r="Z16" s="477"/>
      <c r="AA16" s="477"/>
      <c r="AB16" s="467"/>
      <c r="AC16" s="396">
        <v>31.4</v>
      </c>
      <c r="AD16" s="397"/>
      <c r="AE16" s="397"/>
      <c r="AF16" s="397"/>
      <c r="AG16" s="398"/>
      <c r="AH16" s="396">
        <v>33.299999999999997</v>
      </c>
      <c r="AI16" s="397"/>
      <c r="AJ16" s="397"/>
      <c r="AK16" s="397"/>
      <c r="AL16" s="399"/>
      <c r="AM16" s="335"/>
      <c r="AN16" s="336"/>
      <c r="AO16" s="336"/>
      <c r="AP16" s="336"/>
      <c r="AQ16" s="336"/>
      <c r="AR16" s="336"/>
      <c r="AS16" s="336"/>
      <c r="AT16" s="337"/>
      <c r="AU16" s="338"/>
      <c r="AV16" s="339"/>
      <c r="AW16" s="339"/>
      <c r="AX16" s="339"/>
      <c r="AY16" s="340" t="s">
        <v>106</v>
      </c>
      <c r="AZ16" s="341"/>
      <c r="BA16" s="341"/>
      <c r="BB16" s="341"/>
      <c r="BC16" s="341"/>
      <c r="BD16" s="341"/>
      <c r="BE16" s="341"/>
      <c r="BF16" s="341"/>
      <c r="BG16" s="341"/>
      <c r="BH16" s="341"/>
      <c r="BI16" s="341"/>
      <c r="BJ16" s="341"/>
      <c r="BK16" s="341"/>
      <c r="BL16" s="341"/>
      <c r="BM16" s="342"/>
      <c r="BN16" s="343">
        <v>4288875</v>
      </c>
      <c r="BO16" s="344"/>
      <c r="BP16" s="344"/>
      <c r="BQ16" s="344"/>
      <c r="BR16" s="344"/>
      <c r="BS16" s="344"/>
      <c r="BT16" s="344"/>
      <c r="BU16" s="345"/>
      <c r="BV16" s="343">
        <v>4268755</v>
      </c>
      <c r="BW16" s="344"/>
      <c r="BX16" s="344"/>
      <c r="BY16" s="344"/>
      <c r="BZ16" s="344"/>
      <c r="CA16" s="344"/>
      <c r="CB16" s="344"/>
      <c r="CC16" s="345"/>
      <c r="CD16" s="21"/>
      <c r="CE16" s="511"/>
      <c r="CF16" s="511"/>
      <c r="CG16" s="511"/>
      <c r="CH16" s="511"/>
      <c r="CI16" s="511"/>
      <c r="CJ16" s="511"/>
      <c r="CK16" s="511"/>
      <c r="CL16" s="511"/>
      <c r="CM16" s="511"/>
      <c r="CN16" s="511"/>
      <c r="CO16" s="511"/>
      <c r="CP16" s="511"/>
      <c r="CQ16" s="511"/>
      <c r="CR16" s="511"/>
      <c r="CS16" s="512"/>
      <c r="CT16" s="349"/>
      <c r="CU16" s="350"/>
      <c r="CV16" s="350"/>
      <c r="CW16" s="350"/>
      <c r="CX16" s="350"/>
      <c r="CY16" s="350"/>
      <c r="CZ16" s="350"/>
      <c r="DA16" s="351"/>
      <c r="DB16" s="349"/>
      <c r="DC16" s="350"/>
      <c r="DD16" s="350"/>
      <c r="DE16" s="350"/>
      <c r="DF16" s="350"/>
      <c r="DG16" s="350"/>
      <c r="DH16" s="350"/>
      <c r="DI16" s="351"/>
    </row>
    <row r="17" spans="1:113" ht="18.75" customHeight="1" x14ac:dyDescent="0.15">
      <c r="A17" s="2"/>
      <c r="B17" s="508"/>
      <c r="C17" s="509"/>
      <c r="D17" s="509"/>
      <c r="E17" s="509"/>
      <c r="F17" s="509"/>
      <c r="G17" s="509"/>
      <c r="H17" s="509"/>
      <c r="I17" s="509"/>
      <c r="J17" s="509"/>
      <c r="K17" s="510"/>
      <c r="L17" s="15"/>
      <c r="M17" s="411" t="s">
        <v>101</v>
      </c>
      <c r="N17" s="412"/>
      <c r="O17" s="412"/>
      <c r="P17" s="412"/>
      <c r="Q17" s="413"/>
      <c r="R17" s="408" t="s">
        <v>194</v>
      </c>
      <c r="S17" s="409"/>
      <c r="T17" s="409"/>
      <c r="U17" s="409"/>
      <c r="V17" s="410"/>
      <c r="W17" s="490" t="s">
        <v>95</v>
      </c>
      <c r="X17" s="491"/>
      <c r="Y17" s="491"/>
      <c r="Z17" s="491"/>
      <c r="AA17" s="491"/>
      <c r="AB17" s="481"/>
      <c r="AC17" s="365">
        <v>1113</v>
      </c>
      <c r="AD17" s="366"/>
      <c r="AE17" s="366"/>
      <c r="AF17" s="366"/>
      <c r="AG17" s="392"/>
      <c r="AH17" s="365">
        <v>1142</v>
      </c>
      <c r="AI17" s="366"/>
      <c r="AJ17" s="366"/>
      <c r="AK17" s="366"/>
      <c r="AL17" s="367"/>
      <c r="AM17" s="335"/>
      <c r="AN17" s="336"/>
      <c r="AO17" s="336"/>
      <c r="AP17" s="336"/>
      <c r="AQ17" s="336"/>
      <c r="AR17" s="336"/>
      <c r="AS17" s="336"/>
      <c r="AT17" s="337"/>
      <c r="AU17" s="338"/>
      <c r="AV17" s="339"/>
      <c r="AW17" s="339"/>
      <c r="AX17" s="339"/>
      <c r="AY17" s="340" t="s">
        <v>227</v>
      </c>
      <c r="AZ17" s="341"/>
      <c r="BA17" s="341"/>
      <c r="BB17" s="341"/>
      <c r="BC17" s="341"/>
      <c r="BD17" s="341"/>
      <c r="BE17" s="341"/>
      <c r="BF17" s="341"/>
      <c r="BG17" s="341"/>
      <c r="BH17" s="341"/>
      <c r="BI17" s="341"/>
      <c r="BJ17" s="341"/>
      <c r="BK17" s="341"/>
      <c r="BL17" s="341"/>
      <c r="BM17" s="342"/>
      <c r="BN17" s="343">
        <v>923675</v>
      </c>
      <c r="BO17" s="344"/>
      <c r="BP17" s="344"/>
      <c r="BQ17" s="344"/>
      <c r="BR17" s="344"/>
      <c r="BS17" s="344"/>
      <c r="BT17" s="344"/>
      <c r="BU17" s="345"/>
      <c r="BV17" s="343">
        <v>915037</v>
      </c>
      <c r="BW17" s="344"/>
      <c r="BX17" s="344"/>
      <c r="BY17" s="344"/>
      <c r="BZ17" s="344"/>
      <c r="CA17" s="344"/>
      <c r="CB17" s="344"/>
      <c r="CC17" s="345"/>
      <c r="CD17" s="21"/>
      <c r="CE17" s="511"/>
      <c r="CF17" s="511"/>
      <c r="CG17" s="511"/>
      <c r="CH17" s="511"/>
      <c r="CI17" s="511"/>
      <c r="CJ17" s="511"/>
      <c r="CK17" s="511"/>
      <c r="CL17" s="511"/>
      <c r="CM17" s="511"/>
      <c r="CN17" s="511"/>
      <c r="CO17" s="511"/>
      <c r="CP17" s="511"/>
      <c r="CQ17" s="511"/>
      <c r="CR17" s="511"/>
      <c r="CS17" s="512"/>
      <c r="CT17" s="349"/>
      <c r="CU17" s="350"/>
      <c r="CV17" s="350"/>
      <c r="CW17" s="350"/>
      <c r="CX17" s="350"/>
      <c r="CY17" s="350"/>
      <c r="CZ17" s="350"/>
      <c r="DA17" s="351"/>
      <c r="DB17" s="349"/>
      <c r="DC17" s="350"/>
      <c r="DD17" s="350"/>
      <c r="DE17" s="350"/>
      <c r="DF17" s="350"/>
      <c r="DG17" s="350"/>
      <c r="DH17" s="350"/>
      <c r="DI17" s="351"/>
    </row>
    <row r="18" spans="1:113" ht="18.75" customHeight="1" x14ac:dyDescent="0.15">
      <c r="A18" s="2"/>
      <c r="B18" s="414" t="s">
        <v>228</v>
      </c>
      <c r="C18" s="415"/>
      <c r="D18" s="415"/>
      <c r="E18" s="416"/>
      <c r="F18" s="416"/>
      <c r="G18" s="416"/>
      <c r="H18" s="416"/>
      <c r="I18" s="416"/>
      <c r="J18" s="416"/>
      <c r="K18" s="416"/>
      <c r="L18" s="417">
        <v>333</v>
      </c>
      <c r="M18" s="417"/>
      <c r="N18" s="417"/>
      <c r="O18" s="417"/>
      <c r="P18" s="417"/>
      <c r="Q18" s="417"/>
      <c r="R18" s="418"/>
      <c r="S18" s="418"/>
      <c r="T18" s="418"/>
      <c r="U18" s="418"/>
      <c r="V18" s="419"/>
      <c r="W18" s="492"/>
      <c r="X18" s="493"/>
      <c r="Y18" s="493"/>
      <c r="Z18" s="493"/>
      <c r="AA18" s="493"/>
      <c r="AB18" s="484"/>
      <c r="AC18" s="420">
        <v>56.2</v>
      </c>
      <c r="AD18" s="421"/>
      <c r="AE18" s="421"/>
      <c r="AF18" s="421"/>
      <c r="AG18" s="422"/>
      <c r="AH18" s="420">
        <v>54.6</v>
      </c>
      <c r="AI18" s="421"/>
      <c r="AJ18" s="421"/>
      <c r="AK18" s="421"/>
      <c r="AL18" s="423"/>
      <c r="AM18" s="335"/>
      <c r="AN18" s="336"/>
      <c r="AO18" s="336"/>
      <c r="AP18" s="336"/>
      <c r="AQ18" s="336"/>
      <c r="AR18" s="336"/>
      <c r="AS18" s="336"/>
      <c r="AT18" s="337"/>
      <c r="AU18" s="338"/>
      <c r="AV18" s="339"/>
      <c r="AW18" s="339"/>
      <c r="AX18" s="339"/>
      <c r="AY18" s="340" t="s">
        <v>229</v>
      </c>
      <c r="AZ18" s="341"/>
      <c r="BA18" s="341"/>
      <c r="BB18" s="341"/>
      <c r="BC18" s="341"/>
      <c r="BD18" s="341"/>
      <c r="BE18" s="341"/>
      <c r="BF18" s="341"/>
      <c r="BG18" s="341"/>
      <c r="BH18" s="341"/>
      <c r="BI18" s="341"/>
      <c r="BJ18" s="341"/>
      <c r="BK18" s="341"/>
      <c r="BL18" s="341"/>
      <c r="BM18" s="342"/>
      <c r="BN18" s="343">
        <v>3724133</v>
      </c>
      <c r="BO18" s="344"/>
      <c r="BP18" s="344"/>
      <c r="BQ18" s="344"/>
      <c r="BR18" s="344"/>
      <c r="BS18" s="344"/>
      <c r="BT18" s="344"/>
      <c r="BU18" s="345"/>
      <c r="BV18" s="343">
        <v>3632188</v>
      </c>
      <c r="BW18" s="344"/>
      <c r="BX18" s="344"/>
      <c r="BY18" s="344"/>
      <c r="BZ18" s="344"/>
      <c r="CA18" s="344"/>
      <c r="CB18" s="344"/>
      <c r="CC18" s="345"/>
      <c r="CD18" s="21"/>
      <c r="CE18" s="511"/>
      <c r="CF18" s="511"/>
      <c r="CG18" s="511"/>
      <c r="CH18" s="511"/>
      <c r="CI18" s="511"/>
      <c r="CJ18" s="511"/>
      <c r="CK18" s="511"/>
      <c r="CL18" s="511"/>
      <c r="CM18" s="511"/>
      <c r="CN18" s="511"/>
      <c r="CO18" s="511"/>
      <c r="CP18" s="511"/>
      <c r="CQ18" s="511"/>
      <c r="CR18" s="511"/>
      <c r="CS18" s="512"/>
      <c r="CT18" s="349"/>
      <c r="CU18" s="350"/>
      <c r="CV18" s="350"/>
      <c r="CW18" s="350"/>
      <c r="CX18" s="350"/>
      <c r="CY18" s="350"/>
      <c r="CZ18" s="350"/>
      <c r="DA18" s="351"/>
      <c r="DB18" s="349"/>
      <c r="DC18" s="350"/>
      <c r="DD18" s="350"/>
      <c r="DE18" s="350"/>
      <c r="DF18" s="350"/>
      <c r="DG18" s="350"/>
      <c r="DH18" s="350"/>
      <c r="DI18" s="351"/>
    </row>
    <row r="19" spans="1:113" ht="18.75" customHeight="1" x14ac:dyDescent="0.15">
      <c r="A19" s="2"/>
      <c r="B19" s="414" t="s">
        <v>55</v>
      </c>
      <c r="C19" s="415"/>
      <c r="D19" s="415"/>
      <c r="E19" s="416"/>
      <c r="F19" s="416"/>
      <c r="G19" s="416"/>
      <c r="H19" s="416"/>
      <c r="I19" s="416"/>
      <c r="J19" s="416"/>
      <c r="K19" s="416"/>
      <c r="L19" s="424">
        <v>14</v>
      </c>
      <c r="M19" s="424"/>
      <c r="N19" s="424"/>
      <c r="O19" s="424"/>
      <c r="P19" s="424"/>
      <c r="Q19" s="424"/>
      <c r="R19" s="425"/>
      <c r="S19" s="425"/>
      <c r="T19" s="425"/>
      <c r="U19" s="425"/>
      <c r="V19" s="426"/>
      <c r="W19" s="320"/>
      <c r="X19" s="321"/>
      <c r="Y19" s="321"/>
      <c r="Z19" s="321"/>
      <c r="AA19" s="321"/>
      <c r="AB19" s="321"/>
      <c r="AC19" s="427"/>
      <c r="AD19" s="427"/>
      <c r="AE19" s="427"/>
      <c r="AF19" s="427"/>
      <c r="AG19" s="427"/>
      <c r="AH19" s="427"/>
      <c r="AI19" s="427"/>
      <c r="AJ19" s="427"/>
      <c r="AK19" s="427"/>
      <c r="AL19" s="428"/>
      <c r="AM19" s="335"/>
      <c r="AN19" s="336"/>
      <c r="AO19" s="336"/>
      <c r="AP19" s="336"/>
      <c r="AQ19" s="336"/>
      <c r="AR19" s="336"/>
      <c r="AS19" s="336"/>
      <c r="AT19" s="337"/>
      <c r="AU19" s="338"/>
      <c r="AV19" s="339"/>
      <c r="AW19" s="339"/>
      <c r="AX19" s="339"/>
      <c r="AY19" s="340" t="s">
        <v>230</v>
      </c>
      <c r="AZ19" s="341"/>
      <c r="BA19" s="341"/>
      <c r="BB19" s="341"/>
      <c r="BC19" s="341"/>
      <c r="BD19" s="341"/>
      <c r="BE19" s="341"/>
      <c r="BF19" s="341"/>
      <c r="BG19" s="341"/>
      <c r="BH19" s="341"/>
      <c r="BI19" s="341"/>
      <c r="BJ19" s="341"/>
      <c r="BK19" s="341"/>
      <c r="BL19" s="341"/>
      <c r="BM19" s="342"/>
      <c r="BN19" s="343">
        <v>5511731</v>
      </c>
      <c r="BO19" s="344"/>
      <c r="BP19" s="344"/>
      <c r="BQ19" s="344"/>
      <c r="BR19" s="344"/>
      <c r="BS19" s="344"/>
      <c r="BT19" s="344"/>
      <c r="BU19" s="345"/>
      <c r="BV19" s="343">
        <v>5506907</v>
      </c>
      <c r="BW19" s="344"/>
      <c r="BX19" s="344"/>
      <c r="BY19" s="344"/>
      <c r="BZ19" s="344"/>
      <c r="CA19" s="344"/>
      <c r="CB19" s="344"/>
      <c r="CC19" s="345"/>
      <c r="CD19" s="21"/>
      <c r="CE19" s="511"/>
      <c r="CF19" s="511"/>
      <c r="CG19" s="511"/>
      <c r="CH19" s="511"/>
      <c r="CI19" s="511"/>
      <c r="CJ19" s="511"/>
      <c r="CK19" s="511"/>
      <c r="CL19" s="511"/>
      <c r="CM19" s="511"/>
      <c r="CN19" s="511"/>
      <c r="CO19" s="511"/>
      <c r="CP19" s="511"/>
      <c r="CQ19" s="511"/>
      <c r="CR19" s="511"/>
      <c r="CS19" s="512"/>
      <c r="CT19" s="349"/>
      <c r="CU19" s="350"/>
      <c r="CV19" s="350"/>
      <c r="CW19" s="350"/>
      <c r="CX19" s="350"/>
      <c r="CY19" s="350"/>
      <c r="CZ19" s="350"/>
      <c r="DA19" s="351"/>
      <c r="DB19" s="349"/>
      <c r="DC19" s="350"/>
      <c r="DD19" s="350"/>
      <c r="DE19" s="350"/>
      <c r="DF19" s="350"/>
      <c r="DG19" s="350"/>
      <c r="DH19" s="350"/>
      <c r="DI19" s="351"/>
    </row>
    <row r="20" spans="1:113" ht="18.75" customHeight="1" x14ac:dyDescent="0.15">
      <c r="A20" s="2"/>
      <c r="B20" s="414" t="s">
        <v>234</v>
      </c>
      <c r="C20" s="415"/>
      <c r="D20" s="415"/>
      <c r="E20" s="416"/>
      <c r="F20" s="416"/>
      <c r="G20" s="416"/>
      <c r="H20" s="416"/>
      <c r="I20" s="416"/>
      <c r="J20" s="416"/>
      <c r="K20" s="416"/>
      <c r="L20" s="424">
        <v>2460</v>
      </c>
      <c r="M20" s="424"/>
      <c r="N20" s="424"/>
      <c r="O20" s="424"/>
      <c r="P20" s="424"/>
      <c r="Q20" s="424"/>
      <c r="R20" s="425"/>
      <c r="S20" s="425"/>
      <c r="T20" s="425"/>
      <c r="U20" s="425"/>
      <c r="V20" s="426"/>
      <c r="W20" s="492"/>
      <c r="X20" s="493"/>
      <c r="Y20" s="493"/>
      <c r="Z20" s="493"/>
      <c r="AA20" s="493"/>
      <c r="AB20" s="493"/>
      <c r="AC20" s="429"/>
      <c r="AD20" s="429"/>
      <c r="AE20" s="429"/>
      <c r="AF20" s="429"/>
      <c r="AG20" s="429"/>
      <c r="AH20" s="429"/>
      <c r="AI20" s="429"/>
      <c r="AJ20" s="429"/>
      <c r="AK20" s="429"/>
      <c r="AL20" s="430"/>
      <c r="AM20" s="431"/>
      <c r="AN20" s="369"/>
      <c r="AO20" s="369"/>
      <c r="AP20" s="369"/>
      <c r="AQ20" s="369"/>
      <c r="AR20" s="369"/>
      <c r="AS20" s="369"/>
      <c r="AT20" s="370"/>
      <c r="AU20" s="432"/>
      <c r="AV20" s="433"/>
      <c r="AW20" s="433"/>
      <c r="AX20" s="434"/>
      <c r="AY20" s="340"/>
      <c r="AZ20" s="341"/>
      <c r="BA20" s="341"/>
      <c r="BB20" s="341"/>
      <c r="BC20" s="341"/>
      <c r="BD20" s="341"/>
      <c r="BE20" s="341"/>
      <c r="BF20" s="341"/>
      <c r="BG20" s="341"/>
      <c r="BH20" s="341"/>
      <c r="BI20" s="341"/>
      <c r="BJ20" s="341"/>
      <c r="BK20" s="341"/>
      <c r="BL20" s="341"/>
      <c r="BM20" s="342"/>
      <c r="BN20" s="343"/>
      <c r="BO20" s="344"/>
      <c r="BP20" s="344"/>
      <c r="BQ20" s="344"/>
      <c r="BR20" s="344"/>
      <c r="BS20" s="344"/>
      <c r="BT20" s="344"/>
      <c r="BU20" s="345"/>
      <c r="BV20" s="343"/>
      <c r="BW20" s="344"/>
      <c r="BX20" s="344"/>
      <c r="BY20" s="344"/>
      <c r="BZ20" s="344"/>
      <c r="CA20" s="344"/>
      <c r="CB20" s="344"/>
      <c r="CC20" s="345"/>
      <c r="CD20" s="21"/>
      <c r="CE20" s="511"/>
      <c r="CF20" s="511"/>
      <c r="CG20" s="511"/>
      <c r="CH20" s="511"/>
      <c r="CI20" s="511"/>
      <c r="CJ20" s="511"/>
      <c r="CK20" s="511"/>
      <c r="CL20" s="511"/>
      <c r="CM20" s="511"/>
      <c r="CN20" s="511"/>
      <c r="CO20" s="511"/>
      <c r="CP20" s="511"/>
      <c r="CQ20" s="511"/>
      <c r="CR20" s="511"/>
      <c r="CS20" s="512"/>
      <c r="CT20" s="349"/>
      <c r="CU20" s="350"/>
      <c r="CV20" s="350"/>
      <c r="CW20" s="350"/>
      <c r="CX20" s="350"/>
      <c r="CY20" s="350"/>
      <c r="CZ20" s="350"/>
      <c r="DA20" s="351"/>
      <c r="DB20" s="349"/>
      <c r="DC20" s="350"/>
      <c r="DD20" s="350"/>
      <c r="DE20" s="350"/>
      <c r="DF20" s="350"/>
      <c r="DG20" s="350"/>
      <c r="DH20" s="350"/>
      <c r="DI20" s="351"/>
    </row>
    <row r="21" spans="1:113" ht="18.75" customHeight="1" x14ac:dyDescent="0.15">
      <c r="A21" s="2"/>
      <c r="B21" s="435" t="s">
        <v>236</v>
      </c>
      <c r="C21" s="436"/>
      <c r="D21" s="436"/>
      <c r="E21" s="436"/>
      <c r="F21" s="436"/>
      <c r="G21" s="436"/>
      <c r="H21" s="436"/>
      <c r="I21" s="436"/>
      <c r="J21" s="436"/>
      <c r="K21" s="436"/>
      <c r="L21" s="436"/>
      <c r="M21" s="436"/>
      <c r="N21" s="436"/>
      <c r="O21" s="436"/>
      <c r="P21" s="436"/>
      <c r="Q21" s="436"/>
      <c r="R21" s="436"/>
      <c r="S21" s="436"/>
      <c r="T21" s="436"/>
      <c r="U21" s="436"/>
      <c r="V21" s="436"/>
      <c r="W21" s="436"/>
      <c r="X21" s="436"/>
      <c r="Y21" s="436"/>
      <c r="Z21" s="436"/>
      <c r="AA21" s="436"/>
      <c r="AB21" s="436"/>
      <c r="AC21" s="436"/>
      <c r="AD21" s="436"/>
      <c r="AE21" s="436"/>
      <c r="AF21" s="436"/>
      <c r="AG21" s="436"/>
      <c r="AH21" s="436"/>
      <c r="AI21" s="436"/>
      <c r="AJ21" s="436"/>
      <c r="AK21" s="436"/>
      <c r="AL21" s="436"/>
      <c r="AM21" s="436"/>
      <c r="AN21" s="436"/>
      <c r="AO21" s="436"/>
      <c r="AP21" s="436"/>
      <c r="AQ21" s="436"/>
      <c r="AR21" s="436"/>
      <c r="AS21" s="436"/>
      <c r="AT21" s="436"/>
      <c r="AU21" s="436"/>
      <c r="AV21" s="436"/>
      <c r="AW21" s="436"/>
      <c r="AX21" s="437"/>
      <c r="AY21" s="438"/>
      <c r="AZ21" s="439"/>
      <c r="BA21" s="439"/>
      <c r="BB21" s="439"/>
      <c r="BC21" s="439"/>
      <c r="BD21" s="439"/>
      <c r="BE21" s="439"/>
      <c r="BF21" s="439"/>
      <c r="BG21" s="439"/>
      <c r="BH21" s="439"/>
      <c r="BI21" s="439"/>
      <c r="BJ21" s="439"/>
      <c r="BK21" s="439"/>
      <c r="BL21" s="439"/>
      <c r="BM21" s="440"/>
      <c r="BN21" s="441"/>
      <c r="BO21" s="442"/>
      <c r="BP21" s="442"/>
      <c r="BQ21" s="442"/>
      <c r="BR21" s="442"/>
      <c r="BS21" s="442"/>
      <c r="BT21" s="442"/>
      <c r="BU21" s="443"/>
      <c r="BV21" s="441"/>
      <c r="BW21" s="442"/>
      <c r="BX21" s="442"/>
      <c r="BY21" s="442"/>
      <c r="BZ21" s="442"/>
      <c r="CA21" s="442"/>
      <c r="CB21" s="442"/>
      <c r="CC21" s="443"/>
      <c r="CD21" s="21"/>
      <c r="CE21" s="511"/>
      <c r="CF21" s="511"/>
      <c r="CG21" s="511"/>
      <c r="CH21" s="511"/>
      <c r="CI21" s="511"/>
      <c r="CJ21" s="511"/>
      <c r="CK21" s="511"/>
      <c r="CL21" s="511"/>
      <c r="CM21" s="511"/>
      <c r="CN21" s="511"/>
      <c r="CO21" s="511"/>
      <c r="CP21" s="511"/>
      <c r="CQ21" s="511"/>
      <c r="CR21" s="511"/>
      <c r="CS21" s="512"/>
      <c r="CT21" s="349"/>
      <c r="CU21" s="350"/>
      <c r="CV21" s="350"/>
      <c r="CW21" s="350"/>
      <c r="CX21" s="350"/>
      <c r="CY21" s="350"/>
      <c r="CZ21" s="350"/>
      <c r="DA21" s="351"/>
      <c r="DB21" s="349"/>
      <c r="DC21" s="350"/>
      <c r="DD21" s="350"/>
      <c r="DE21" s="350"/>
      <c r="DF21" s="350"/>
      <c r="DG21" s="350"/>
      <c r="DH21" s="350"/>
      <c r="DI21" s="351"/>
    </row>
    <row r="22" spans="1:113" ht="18.75" customHeight="1" x14ac:dyDescent="0.15">
      <c r="A22" s="2"/>
      <c r="B22" s="536" t="s">
        <v>237</v>
      </c>
      <c r="C22" s="537"/>
      <c r="D22" s="538"/>
      <c r="E22" s="486" t="s">
        <v>8</v>
      </c>
      <c r="F22" s="491"/>
      <c r="G22" s="491"/>
      <c r="H22" s="491"/>
      <c r="I22" s="491"/>
      <c r="J22" s="491"/>
      <c r="K22" s="481"/>
      <c r="L22" s="486" t="s">
        <v>239</v>
      </c>
      <c r="M22" s="491"/>
      <c r="N22" s="491"/>
      <c r="O22" s="491"/>
      <c r="P22" s="481"/>
      <c r="Q22" s="513" t="s">
        <v>241</v>
      </c>
      <c r="R22" s="514"/>
      <c r="S22" s="514"/>
      <c r="T22" s="514"/>
      <c r="U22" s="514"/>
      <c r="V22" s="515"/>
      <c r="W22" s="545" t="s">
        <v>56</v>
      </c>
      <c r="X22" s="537"/>
      <c r="Y22" s="538"/>
      <c r="Z22" s="486" t="s">
        <v>8</v>
      </c>
      <c r="AA22" s="491"/>
      <c r="AB22" s="491"/>
      <c r="AC22" s="491"/>
      <c r="AD22" s="491"/>
      <c r="AE22" s="491"/>
      <c r="AF22" s="491"/>
      <c r="AG22" s="481"/>
      <c r="AH22" s="519" t="s">
        <v>175</v>
      </c>
      <c r="AI22" s="491"/>
      <c r="AJ22" s="491"/>
      <c r="AK22" s="491"/>
      <c r="AL22" s="481"/>
      <c r="AM22" s="519" t="s">
        <v>242</v>
      </c>
      <c r="AN22" s="520"/>
      <c r="AO22" s="520"/>
      <c r="AP22" s="520"/>
      <c r="AQ22" s="520"/>
      <c r="AR22" s="521"/>
      <c r="AS22" s="513" t="s">
        <v>241</v>
      </c>
      <c r="AT22" s="514"/>
      <c r="AU22" s="514"/>
      <c r="AV22" s="514"/>
      <c r="AW22" s="514"/>
      <c r="AX22" s="525"/>
      <c r="AY22" s="323" t="s">
        <v>244</v>
      </c>
      <c r="AZ22" s="324"/>
      <c r="BA22" s="324"/>
      <c r="BB22" s="324"/>
      <c r="BC22" s="324"/>
      <c r="BD22" s="324"/>
      <c r="BE22" s="324"/>
      <c r="BF22" s="324"/>
      <c r="BG22" s="324"/>
      <c r="BH22" s="324"/>
      <c r="BI22" s="324"/>
      <c r="BJ22" s="324"/>
      <c r="BK22" s="324"/>
      <c r="BL22" s="324"/>
      <c r="BM22" s="325"/>
      <c r="BN22" s="326">
        <v>4810737</v>
      </c>
      <c r="BO22" s="327"/>
      <c r="BP22" s="327"/>
      <c r="BQ22" s="327"/>
      <c r="BR22" s="327"/>
      <c r="BS22" s="327"/>
      <c r="BT22" s="327"/>
      <c r="BU22" s="328"/>
      <c r="BV22" s="326">
        <v>5059267</v>
      </c>
      <c r="BW22" s="327"/>
      <c r="BX22" s="327"/>
      <c r="BY22" s="327"/>
      <c r="BZ22" s="327"/>
      <c r="CA22" s="327"/>
      <c r="CB22" s="327"/>
      <c r="CC22" s="328"/>
      <c r="CD22" s="21"/>
      <c r="CE22" s="511"/>
      <c r="CF22" s="511"/>
      <c r="CG22" s="511"/>
      <c r="CH22" s="511"/>
      <c r="CI22" s="511"/>
      <c r="CJ22" s="511"/>
      <c r="CK22" s="511"/>
      <c r="CL22" s="511"/>
      <c r="CM22" s="511"/>
      <c r="CN22" s="511"/>
      <c r="CO22" s="511"/>
      <c r="CP22" s="511"/>
      <c r="CQ22" s="511"/>
      <c r="CR22" s="511"/>
      <c r="CS22" s="512"/>
      <c r="CT22" s="349"/>
      <c r="CU22" s="350"/>
      <c r="CV22" s="350"/>
      <c r="CW22" s="350"/>
      <c r="CX22" s="350"/>
      <c r="CY22" s="350"/>
      <c r="CZ22" s="350"/>
      <c r="DA22" s="351"/>
      <c r="DB22" s="349"/>
      <c r="DC22" s="350"/>
      <c r="DD22" s="350"/>
      <c r="DE22" s="350"/>
      <c r="DF22" s="350"/>
      <c r="DG22" s="350"/>
      <c r="DH22" s="350"/>
      <c r="DI22" s="351"/>
    </row>
    <row r="23" spans="1:113" ht="18.75" customHeight="1" x14ac:dyDescent="0.15">
      <c r="A23" s="2"/>
      <c r="B23" s="539"/>
      <c r="C23" s="540"/>
      <c r="D23" s="541"/>
      <c r="E23" s="473"/>
      <c r="F23" s="477"/>
      <c r="G23" s="477"/>
      <c r="H23" s="477"/>
      <c r="I23" s="477"/>
      <c r="J23" s="477"/>
      <c r="K23" s="467"/>
      <c r="L23" s="473"/>
      <c r="M23" s="477"/>
      <c r="N23" s="477"/>
      <c r="O23" s="477"/>
      <c r="P23" s="467"/>
      <c r="Q23" s="516"/>
      <c r="R23" s="517"/>
      <c r="S23" s="517"/>
      <c r="T23" s="517"/>
      <c r="U23" s="517"/>
      <c r="V23" s="518"/>
      <c r="W23" s="546"/>
      <c r="X23" s="540"/>
      <c r="Y23" s="541"/>
      <c r="Z23" s="473"/>
      <c r="AA23" s="477"/>
      <c r="AB23" s="477"/>
      <c r="AC23" s="477"/>
      <c r="AD23" s="477"/>
      <c r="AE23" s="477"/>
      <c r="AF23" s="477"/>
      <c r="AG23" s="467"/>
      <c r="AH23" s="473"/>
      <c r="AI23" s="477"/>
      <c r="AJ23" s="477"/>
      <c r="AK23" s="477"/>
      <c r="AL23" s="467"/>
      <c r="AM23" s="522"/>
      <c r="AN23" s="523"/>
      <c r="AO23" s="523"/>
      <c r="AP23" s="523"/>
      <c r="AQ23" s="523"/>
      <c r="AR23" s="524"/>
      <c r="AS23" s="516"/>
      <c r="AT23" s="517"/>
      <c r="AU23" s="517"/>
      <c r="AV23" s="517"/>
      <c r="AW23" s="517"/>
      <c r="AX23" s="526"/>
      <c r="AY23" s="340" t="s">
        <v>246</v>
      </c>
      <c r="AZ23" s="341"/>
      <c r="BA23" s="341"/>
      <c r="BB23" s="341"/>
      <c r="BC23" s="341"/>
      <c r="BD23" s="341"/>
      <c r="BE23" s="341"/>
      <c r="BF23" s="341"/>
      <c r="BG23" s="341"/>
      <c r="BH23" s="341"/>
      <c r="BI23" s="341"/>
      <c r="BJ23" s="341"/>
      <c r="BK23" s="341"/>
      <c r="BL23" s="341"/>
      <c r="BM23" s="342"/>
      <c r="BN23" s="343">
        <v>4230272</v>
      </c>
      <c r="BO23" s="344"/>
      <c r="BP23" s="344"/>
      <c r="BQ23" s="344"/>
      <c r="BR23" s="344"/>
      <c r="BS23" s="344"/>
      <c r="BT23" s="344"/>
      <c r="BU23" s="345"/>
      <c r="BV23" s="343">
        <v>4379556</v>
      </c>
      <c r="BW23" s="344"/>
      <c r="BX23" s="344"/>
      <c r="BY23" s="344"/>
      <c r="BZ23" s="344"/>
      <c r="CA23" s="344"/>
      <c r="CB23" s="344"/>
      <c r="CC23" s="345"/>
      <c r="CD23" s="21"/>
      <c r="CE23" s="511"/>
      <c r="CF23" s="511"/>
      <c r="CG23" s="511"/>
      <c r="CH23" s="511"/>
      <c r="CI23" s="511"/>
      <c r="CJ23" s="511"/>
      <c r="CK23" s="511"/>
      <c r="CL23" s="511"/>
      <c r="CM23" s="511"/>
      <c r="CN23" s="511"/>
      <c r="CO23" s="511"/>
      <c r="CP23" s="511"/>
      <c r="CQ23" s="511"/>
      <c r="CR23" s="511"/>
      <c r="CS23" s="512"/>
      <c r="CT23" s="349"/>
      <c r="CU23" s="350"/>
      <c r="CV23" s="350"/>
      <c r="CW23" s="350"/>
      <c r="CX23" s="350"/>
      <c r="CY23" s="350"/>
      <c r="CZ23" s="350"/>
      <c r="DA23" s="351"/>
      <c r="DB23" s="349"/>
      <c r="DC23" s="350"/>
      <c r="DD23" s="350"/>
      <c r="DE23" s="350"/>
      <c r="DF23" s="350"/>
      <c r="DG23" s="350"/>
      <c r="DH23" s="350"/>
      <c r="DI23" s="351"/>
    </row>
    <row r="24" spans="1:113" ht="18.75" customHeight="1" x14ac:dyDescent="0.15">
      <c r="A24" s="2"/>
      <c r="B24" s="539"/>
      <c r="C24" s="540"/>
      <c r="D24" s="541"/>
      <c r="E24" s="364" t="s">
        <v>248</v>
      </c>
      <c r="F24" s="336"/>
      <c r="G24" s="336"/>
      <c r="H24" s="336"/>
      <c r="I24" s="336"/>
      <c r="J24" s="336"/>
      <c r="K24" s="337"/>
      <c r="L24" s="365">
        <v>1</v>
      </c>
      <c r="M24" s="366"/>
      <c r="N24" s="366"/>
      <c r="O24" s="366"/>
      <c r="P24" s="392"/>
      <c r="Q24" s="365">
        <v>6800</v>
      </c>
      <c r="R24" s="366"/>
      <c r="S24" s="366"/>
      <c r="T24" s="366"/>
      <c r="U24" s="366"/>
      <c r="V24" s="392"/>
      <c r="W24" s="546"/>
      <c r="X24" s="540"/>
      <c r="Y24" s="541"/>
      <c r="Z24" s="364" t="s">
        <v>249</v>
      </c>
      <c r="AA24" s="336"/>
      <c r="AB24" s="336"/>
      <c r="AC24" s="336"/>
      <c r="AD24" s="336"/>
      <c r="AE24" s="336"/>
      <c r="AF24" s="336"/>
      <c r="AG24" s="337"/>
      <c r="AH24" s="365">
        <v>105</v>
      </c>
      <c r="AI24" s="366"/>
      <c r="AJ24" s="366"/>
      <c r="AK24" s="366"/>
      <c r="AL24" s="392"/>
      <c r="AM24" s="365">
        <v>326865</v>
      </c>
      <c r="AN24" s="366"/>
      <c r="AO24" s="366"/>
      <c r="AP24" s="366"/>
      <c r="AQ24" s="366"/>
      <c r="AR24" s="392"/>
      <c r="AS24" s="365">
        <v>3113</v>
      </c>
      <c r="AT24" s="366"/>
      <c r="AU24" s="366"/>
      <c r="AV24" s="366"/>
      <c r="AW24" s="366"/>
      <c r="AX24" s="367"/>
      <c r="AY24" s="438" t="s">
        <v>251</v>
      </c>
      <c r="AZ24" s="439"/>
      <c r="BA24" s="439"/>
      <c r="BB24" s="439"/>
      <c r="BC24" s="439"/>
      <c r="BD24" s="439"/>
      <c r="BE24" s="439"/>
      <c r="BF24" s="439"/>
      <c r="BG24" s="439"/>
      <c r="BH24" s="439"/>
      <c r="BI24" s="439"/>
      <c r="BJ24" s="439"/>
      <c r="BK24" s="439"/>
      <c r="BL24" s="439"/>
      <c r="BM24" s="440"/>
      <c r="BN24" s="343">
        <v>3543885</v>
      </c>
      <c r="BO24" s="344"/>
      <c r="BP24" s="344"/>
      <c r="BQ24" s="344"/>
      <c r="BR24" s="344"/>
      <c r="BS24" s="344"/>
      <c r="BT24" s="344"/>
      <c r="BU24" s="345"/>
      <c r="BV24" s="343">
        <v>3619581</v>
      </c>
      <c r="BW24" s="344"/>
      <c r="BX24" s="344"/>
      <c r="BY24" s="344"/>
      <c r="BZ24" s="344"/>
      <c r="CA24" s="344"/>
      <c r="CB24" s="344"/>
      <c r="CC24" s="345"/>
      <c r="CD24" s="21"/>
      <c r="CE24" s="511"/>
      <c r="CF24" s="511"/>
      <c r="CG24" s="511"/>
      <c r="CH24" s="511"/>
      <c r="CI24" s="511"/>
      <c r="CJ24" s="511"/>
      <c r="CK24" s="511"/>
      <c r="CL24" s="511"/>
      <c r="CM24" s="511"/>
      <c r="CN24" s="511"/>
      <c r="CO24" s="511"/>
      <c r="CP24" s="511"/>
      <c r="CQ24" s="511"/>
      <c r="CR24" s="511"/>
      <c r="CS24" s="512"/>
      <c r="CT24" s="349"/>
      <c r="CU24" s="350"/>
      <c r="CV24" s="350"/>
      <c r="CW24" s="350"/>
      <c r="CX24" s="350"/>
      <c r="CY24" s="350"/>
      <c r="CZ24" s="350"/>
      <c r="DA24" s="351"/>
      <c r="DB24" s="349"/>
      <c r="DC24" s="350"/>
      <c r="DD24" s="350"/>
      <c r="DE24" s="350"/>
      <c r="DF24" s="350"/>
      <c r="DG24" s="350"/>
      <c r="DH24" s="350"/>
      <c r="DI24" s="351"/>
    </row>
    <row r="25" spans="1:113" ht="18.75" customHeight="1" x14ac:dyDescent="0.15">
      <c r="A25" s="2"/>
      <c r="B25" s="539"/>
      <c r="C25" s="540"/>
      <c r="D25" s="541"/>
      <c r="E25" s="364" t="s">
        <v>254</v>
      </c>
      <c r="F25" s="336"/>
      <c r="G25" s="336"/>
      <c r="H25" s="336"/>
      <c r="I25" s="336"/>
      <c r="J25" s="336"/>
      <c r="K25" s="337"/>
      <c r="L25" s="365">
        <v>1</v>
      </c>
      <c r="M25" s="366"/>
      <c r="N25" s="366"/>
      <c r="O25" s="366"/>
      <c r="P25" s="392"/>
      <c r="Q25" s="365">
        <v>5870</v>
      </c>
      <c r="R25" s="366"/>
      <c r="S25" s="366"/>
      <c r="T25" s="366"/>
      <c r="U25" s="366"/>
      <c r="V25" s="392"/>
      <c r="W25" s="546"/>
      <c r="X25" s="540"/>
      <c r="Y25" s="541"/>
      <c r="Z25" s="364" t="s">
        <v>255</v>
      </c>
      <c r="AA25" s="336"/>
      <c r="AB25" s="336"/>
      <c r="AC25" s="336"/>
      <c r="AD25" s="336"/>
      <c r="AE25" s="336"/>
      <c r="AF25" s="336"/>
      <c r="AG25" s="337"/>
      <c r="AH25" s="365" t="s">
        <v>196</v>
      </c>
      <c r="AI25" s="366"/>
      <c r="AJ25" s="366"/>
      <c r="AK25" s="366"/>
      <c r="AL25" s="392"/>
      <c r="AM25" s="365" t="s">
        <v>196</v>
      </c>
      <c r="AN25" s="366"/>
      <c r="AO25" s="366"/>
      <c r="AP25" s="366"/>
      <c r="AQ25" s="366"/>
      <c r="AR25" s="392"/>
      <c r="AS25" s="365" t="s">
        <v>196</v>
      </c>
      <c r="AT25" s="366"/>
      <c r="AU25" s="366"/>
      <c r="AV25" s="366"/>
      <c r="AW25" s="366"/>
      <c r="AX25" s="367"/>
      <c r="AY25" s="323" t="s">
        <v>35</v>
      </c>
      <c r="AZ25" s="324"/>
      <c r="BA25" s="324"/>
      <c r="BB25" s="324"/>
      <c r="BC25" s="324"/>
      <c r="BD25" s="324"/>
      <c r="BE25" s="324"/>
      <c r="BF25" s="324"/>
      <c r="BG25" s="324"/>
      <c r="BH25" s="324"/>
      <c r="BI25" s="324"/>
      <c r="BJ25" s="324"/>
      <c r="BK25" s="324"/>
      <c r="BL25" s="324"/>
      <c r="BM25" s="325"/>
      <c r="BN25" s="326">
        <v>191524</v>
      </c>
      <c r="BO25" s="327"/>
      <c r="BP25" s="327"/>
      <c r="BQ25" s="327"/>
      <c r="BR25" s="327"/>
      <c r="BS25" s="327"/>
      <c r="BT25" s="327"/>
      <c r="BU25" s="328"/>
      <c r="BV25" s="326">
        <v>60273</v>
      </c>
      <c r="BW25" s="327"/>
      <c r="BX25" s="327"/>
      <c r="BY25" s="327"/>
      <c r="BZ25" s="327"/>
      <c r="CA25" s="327"/>
      <c r="CB25" s="327"/>
      <c r="CC25" s="328"/>
      <c r="CD25" s="21"/>
      <c r="CE25" s="511"/>
      <c r="CF25" s="511"/>
      <c r="CG25" s="511"/>
      <c r="CH25" s="511"/>
      <c r="CI25" s="511"/>
      <c r="CJ25" s="511"/>
      <c r="CK25" s="511"/>
      <c r="CL25" s="511"/>
      <c r="CM25" s="511"/>
      <c r="CN25" s="511"/>
      <c r="CO25" s="511"/>
      <c r="CP25" s="511"/>
      <c r="CQ25" s="511"/>
      <c r="CR25" s="511"/>
      <c r="CS25" s="512"/>
      <c r="CT25" s="349"/>
      <c r="CU25" s="350"/>
      <c r="CV25" s="350"/>
      <c r="CW25" s="350"/>
      <c r="CX25" s="350"/>
      <c r="CY25" s="350"/>
      <c r="CZ25" s="350"/>
      <c r="DA25" s="351"/>
      <c r="DB25" s="349"/>
      <c r="DC25" s="350"/>
      <c r="DD25" s="350"/>
      <c r="DE25" s="350"/>
      <c r="DF25" s="350"/>
      <c r="DG25" s="350"/>
      <c r="DH25" s="350"/>
      <c r="DI25" s="351"/>
    </row>
    <row r="26" spans="1:113" ht="18.75" customHeight="1" x14ac:dyDescent="0.15">
      <c r="A26" s="2"/>
      <c r="B26" s="539"/>
      <c r="C26" s="540"/>
      <c r="D26" s="541"/>
      <c r="E26" s="364" t="s">
        <v>256</v>
      </c>
      <c r="F26" s="336"/>
      <c r="G26" s="336"/>
      <c r="H26" s="336"/>
      <c r="I26" s="336"/>
      <c r="J26" s="336"/>
      <c r="K26" s="337"/>
      <c r="L26" s="365">
        <v>1</v>
      </c>
      <c r="M26" s="366"/>
      <c r="N26" s="366"/>
      <c r="O26" s="366"/>
      <c r="P26" s="392"/>
      <c r="Q26" s="365">
        <v>5520</v>
      </c>
      <c r="R26" s="366"/>
      <c r="S26" s="366"/>
      <c r="T26" s="366"/>
      <c r="U26" s="366"/>
      <c r="V26" s="392"/>
      <c r="W26" s="546"/>
      <c r="X26" s="540"/>
      <c r="Y26" s="541"/>
      <c r="Z26" s="364" t="s">
        <v>257</v>
      </c>
      <c r="AA26" s="444"/>
      <c r="AB26" s="444"/>
      <c r="AC26" s="444"/>
      <c r="AD26" s="444"/>
      <c r="AE26" s="444"/>
      <c r="AF26" s="444"/>
      <c r="AG26" s="445"/>
      <c r="AH26" s="365">
        <v>1</v>
      </c>
      <c r="AI26" s="366"/>
      <c r="AJ26" s="366"/>
      <c r="AK26" s="366"/>
      <c r="AL26" s="392"/>
      <c r="AM26" s="365" t="s">
        <v>260</v>
      </c>
      <c r="AN26" s="366"/>
      <c r="AO26" s="366"/>
      <c r="AP26" s="366"/>
      <c r="AQ26" s="366"/>
      <c r="AR26" s="392"/>
      <c r="AS26" s="365" t="s">
        <v>260</v>
      </c>
      <c r="AT26" s="366"/>
      <c r="AU26" s="366"/>
      <c r="AV26" s="366"/>
      <c r="AW26" s="366"/>
      <c r="AX26" s="367"/>
      <c r="AY26" s="346" t="s">
        <v>261</v>
      </c>
      <c r="AZ26" s="347"/>
      <c r="BA26" s="347"/>
      <c r="BB26" s="347"/>
      <c r="BC26" s="347"/>
      <c r="BD26" s="347"/>
      <c r="BE26" s="347"/>
      <c r="BF26" s="347"/>
      <c r="BG26" s="347"/>
      <c r="BH26" s="347"/>
      <c r="BI26" s="347"/>
      <c r="BJ26" s="347"/>
      <c r="BK26" s="347"/>
      <c r="BL26" s="347"/>
      <c r="BM26" s="348"/>
      <c r="BN26" s="343" t="s">
        <v>196</v>
      </c>
      <c r="BO26" s="344"/>
      <c r="BP26" s="344"/>
      <c r="BQ26" s="344"/>
      <c r="BR26" s="344"/>
      <c r="BS26" s="344"/>
      <c r="BT26" s="344"/>
      <c r="BU26" s="345"/>
      <c r="BV26" s="343" t="s">
        <v>196</v>
      </c>
      <c r="BW26" s="344"/>
      <c r="BX26" s="344"/>
      <c r="BY26" s="344"/>
      <c r="BZ26" s="344"/>
      <c r="CA26" s="344"/>
      <c r="CB26" s="344"/>
      <c r="CC26" s="345"/>
      <c r="CD26" s="21"/>
      <c r="CE26" s="511"/>
      <c r="CF26" s="511"/>
      <c r="CG26" s="511"/>
      <c r="CH26" s="511"/>
      <c r="CI26" s="511"/>
      <c r="CJ26" s="511"/>
      <c r="CK26" s="511"/>
      <c r="CL26" s="511"/>
      <c r="CM26" s="511"/>
      <c r="CN26" s="511"/>
      <c r="CO26" s="511"/>
      <c r="CP26" s="511"/>
      <c r="CQ26" s="511"/>
      <c r="CR26" s="511"/>
      <c r="CS26" s="512"/>
      <c r="CT26" s="349"/>
      <c r="CU26" s="350"/>
      <c r="CV26" s="350"/>
      <c r="CW26" s="350"/>
      <c r="CX26" s="350"/>
      <c r="CY26" s="350"/>
      <c r="CZ26" s="350"/>
      <c r="DA26" s="351"/>
      <c r="DB26" s="349"/>
      <c r="DC26" s="350"/>
      <c r="DD26" s="350"/>
      <c r="DE26" s="350"/>
      <c r="DF26" s="350"/>
      <c r="DG26" s="350"/>
      <c r="DH26" s="350"/>
      <c r="DI26" s="351"/>
    </row>
    <row r="27" spans="1:113" ht="18.75" customHeight="1" x14ac:dyDescent="0.15">
      <c r="A27" s="2"/>
      <c r="B27" s="539"/>
      <c r="C27" s="540"/>
      <c r="D27" s="541"/>
      <c r="E27" s="364" t="s">
        <v>262</v>
      </c>
      <c r="F27" s="336"/>
      <c r="G27" s="336"/>
      <c r="H27" s="336"/>
      <c r="I27" s="336"/>
      <c r="J27" s="336"/>
      <c r="K27" s="337"/>
      <c r="L27" s="365">
        <v>1</v>
      </c>
      <c r="M27" s="366"/>
      <c r="N27" s="366"/>
      <c r="O27" s="366"/>
      <c r="P27" s="392"/>
      <c r="Q27" s="365">
        <v>2520</v>
      </c>
      <c r="R27" s="366"/>
      <c r="S27" s="366"/>
      <c r="T27" s="366"/>
      <c r="U27" s="366"/>
      <c r="V27" s="392"/>
      <c r="W27" s="546"/>
      <c r="X27" s="540"/>
      <c r="Y27" s="541"/>
      <c r="Z27" s="364" t="s">
        <v>264</v>
      </c>
      <c r="AA27" s="336"/>
      <c r="AB27" s="336"/>
      <c r="AC27" s="336"/>
      <c r="AD27" s="336"/>
      <c r="AE27" s="336"/>
      <c r="AF27" s="336"/>
      <c r="AG27" s="337"/>
      <c r="AH27" s="365" t="s">
        <v>196</v>
      </c>
      <c r="AI27" s="366"/>
      <c r="AJ27" s="366"/>
      <c r="AK27" s="366"/>
      <c r="AL27" s="392"/>
      <c r="AM27" s="365" t="s">
        <v>196</v>
      </c>
      <c r="AN27" s="366"/>
      <c r="AO27" s="366"/>
      <c r="AP27" s="366"/>
      <c r="AQ27" s="366"/>
      <c r="AR27" s="392"/>
      <c r="AS27" s="365" t="s">
        <v>196</v>
      </c>
      <c r="AT27" s="366"/>
      <c r="AU27" s="366"/>
      <c r="AV27" s="366"/>
      <c r="AW27" s="366"/>
      <c r="AX27" s="367"/>
      <c r="AY27" s="400" t="s">
        <v>266</v>
      </c>
      <c r="AZ27" s="401"/>
      <c r="BA27" s="401"/>
      <c r="BB27" s="401"/>
      <c r="BC27" s="401"/>
      <c r="BD27" s="401"/>
      <c r="BE27" s="401"/>
      <c r="BF27" s="401"/>
      <c r="BG27" s="401"/>
      <c r="BH27" s="401"/>
      <c r="BI27" s="401"/>
      <c r="BJ27" s="401"/>
      <c r="BK27" s="401"/>
      <c r="BL27" s="401"/>
      <c r="BM27" s="402"/>
      <c r="BN27" s="441" t="s">
        <v>196</v>
      </c>
      <c r="BO27" s="442"/>
      <c r="BP27" s="442"/>
      <c r="BQ27" s="442"/>
      <c r="BR27" s="442"/>
      <c r="BS27" s="442"/>
      <c r="BT27" s="442"/>
      <c r="BU27" s="443"/>
      <c r="BV27" s="441" t="s">
        <v>196</v>
      </c>
      <c r="BW27" s="442"/>
      <c r="BX27" s="442"/>
      <c r="BY27" s="442"/>
      <c r="BZ27" s="442"/>
      <c r="CA27" s="442"/>
      <c r="CB27" s="442"/>
      <c r="CC27" s="443"/>
      <c r="CD27" s="17"/>
      <c r="CE27" s="511"/>
      <c r="CF27" s="511"/>
      <c r="CG27" s="511"/>
      <c r="CH27" s="511"/>
      <c r="CI27" s="511"/>
      <c r="CJ27" s="511"/>
      <c r="CK27" s="511"/>
      <c r="CL27" s="511"/>
      <c r="CM27" s="511"/>
      <c r="CN27" s="511"/>
      <c r="CO27" s="511"/>
      <c r="CP27" s="511"/>
      <c r="CQ27" s="511"/>
      <c r="CR27" s="511"/>
      <c r="CS27" s="512"/>
      <c r="CT27" s="349"/>
      <c r="CU27" s="350"/>
      <c r="CV27" s="350"/>
      <c r="CW27" s="350"/>
      <c r="CX27" s="350"/>
      <c r="CY27" s="350"/>
      <c r="CZ27" s="350"/>
      <c r="DA27" s="351"/>
      <c r="DB27" s="349"/>
      <c r="DC27" s="350"/>
      <c r="DD27" s="350"/>
      <c r="DE27" s="350"/>
      <c r="DF27" s="350"/>
      <c r="DG27" s="350"/>
      <c r="DH27" s="350"/>
      <c r="DI27" s="351"/>
    </row>
    <row r="28" spans="1:113" ht="18.75" customHeight="1" x14ac:dyDescent="0.15">
      <c r="A28" s="2"/>
      <c r="B28" s="539"/>
      <c r="C28" s="540"/>
      <c r="D28" s="541"/>
      <c r="E28" s="364" t="s">
        <v>267</v>
      </c>
      <c r="F28" s="336"/>
      <c r="G28" s="336"/>
      <c r="H28" s="336"/>
      <c r="I28" s="336"/>
      <c r="J28" s="336"/>
      <c r="K28" s="337"/>
      <c r="L28" s="365">
        <v>1</v>
      </c>
      <c r="M28" s="366"/>
      <c r="N28" s="366"/>
      <c r="O28" s="366"/>
      <c r="P28" s="392"/>
      <c r="Q28" s="365">
        <v>2040</v>
      </c>
      <c r="R28" s="366"/>
      <c r="S28" s="366"/>
      <c r="T28" s="366"/>
      <c r="U28" s="366"/>
      <c r="V28" s="392"/>
      <c r="W28" s="546"/>
      <c r="X28" s="540"/>
      <c r="Y28" s="541"/>
      <c r="Z28" s="364" t="s">
        <v>36</v>
      </c>
      <c r="AA28" s="336"/>
      <c r="AB28" s="336"/>
      <c r="AC28" s="336"/>
      <c r="AD28" s="336"/>
      <c r="AE28" s="336"/>
      <c r="AF28" s="336"/>
      <c r="AG28" s="337"/>
      <c r="AH28" s="365" t="s">
        <v>196</v>
      </c>
      <c r="AI28" s="366"/>
      <c r="AJ28" s="366"/>
      <c r="AK28" s="366"/>
      <c r="AL28" s="392"/>
      <c r="AM28" s="365" t="s">
        <v>196</v>
      </c>
      <c r="AN28" s="366"/>
      <c r="AO28" s="366"/>
      <c r="AP28" s="366"/>
      <c r="AQ28" s="366"/>
      <c r="AR28" s="392"/>
      <c r="AS28" s="365" t="s">
        <v>196</v>
      </c>
      <c r="AT28" s="366"/>
      <c r="AU28" s="366"/>
      <c r="AV28" s="366"/>
      <c r="AW28" s="366"/>
      <c r="AX28" s="367"/>
      <c r="AY28" s="527" t="s">
        <v>270</v>
      </c>
      <c r="AZ28" s="528"/>
      <c r="BA28" s="528"/>
      <c r="BB28" s="529"/>
      <c r="BC28" s="323" t="s">
        <v>100</v>
      </c>
      <c r="BD28" s="324"/>
      <c r="BE28" s="324"/>
      <c r="BF28" s="324"/>
      <c r="BG28" s="324"/>
      <c r="BH28" s="324"/>
      <c r="BI28" s="324"/>
      <c r="BJ28" s="324"/>
      <c r="BK28" s="324"/>
      <c r="BL28" s="324"/>
      <c r="BM28" s="325"/>
      <c r="BN28" s="326">
        <v>1036691</v>
      </c>
      <c r="BO28" s="327"/>
      <c r="BP28" s="327"/>
      <c r="BQ28" s="327"/>
      <c r="BR28" s="327"/>
      <c r="BS28" s="327"/>
      <c r="BT28" s="327"/>
      <c r="BU28" s="328"/>
      <c r="BV28" s="326">
        <v>896574</v>
      </c>
      <c r="BW28" s="327"/>
      <c r="BX28" s="327"/>
      <c r="BY28" s="327"/>
      <c r="BZ28" s="327"/>
      <c r="CA28" s="327"/>
      <c r="CB28" s="327"/>
      <c r="CC28" s="328"/>
      <c r="CD28" s="21"/>
      <c r="CE28" s="511"/>
      <c r="CF28" s="511"/>
      <c r="CG28" s="511"/>
      <c r="CH28" s="511"/>
      <c r="CI28" s="511"/>
      <c r="CJ28" s="511"/>
      <c r="CK28" s="511"/>
      <c r="CL28" s="511"/>
      <c r="CM28" s="511"/>
      <c r="CN28" s="511"/>
      <c r="CO28" s="511"/>
      <c r="CP28" s="511"/>
      <c r="CQ28" s="511"/>
      <c r="CR28" s="511"/>
      <c r="CS28" s="512"/>
      <c r="CT28" s="349"/>
      <c r="CU28" s="350"/>
      <c r="CV28" s="350"/>
      <c r="CW28" s="350"/>
      <c r="CX28" s="350"/>
      <c r="CY28" s="350"/>
      <c r="CZ28" s="350"/>
      <c r="DA28" s="351"/>
      <c r="DB28" s="349"/>
      <c r="DC28" s="350"/>
      <c r="DD28" s="350"/>
      <c r="DE28" s="350"/>
      <c r="DF28" s="350"/>
      <c r="DG28" s="350"/>
      <c r="DH28" s="350"/>
      <c r="DI28" s="351"/>
    </row>
    <row r="29" spans="1:113" ht="18.75" customHeight="1" x14ac:dyDescent="0.15">
      <c r="A29" s="2"/>
      <c r="B29" s="539"/>
      <c r="C29" s="540"/>
      <c r="D29" s="541"/>
      <c r="E29" s="364" t="s">
        <v>271</v>
      </c>
      <c r="F29" s="336"/>
      <c r="G29" s="336"/>
      <c r="H29" s="336"/>
      <c r="I29" s="336"/>
      <c r="J29" s="336"/>
      <c r="K29" s="337"/>
      <c r="L29" s="365">
        <v>8</v>
      </c>
      <c r="M29" s="366"/>
      <c r="N29" s="366"/>
      <c r="O29" s="366"/>
      <c r="P29" s="392"/>
      <c r="Q29" s="365">
        <v>1810</v>
      </c>
      <c r="R29" s="366"/>
      <c r="S29" s="366"/>
      <c r="T29" s="366"/>
      <c r="U29" s="366"/>
      <c r="V29" s="392"/>
      <c r="W29" s="547"/>
      <c r="X29" s="548"/>
      <c r="Y29" s="549"/>
      <c r="Z29" s="364" t="s">
        <v>273</v>
      </c>
      <c r="AA29" s="336"/>
      <c r="AB29" s="336"/>
      <c r="AC29" s="336"/>
      <c r="AD29" s="336"/>
      <c r="AE29" s="336"/>
      <c r="AF29" s="336"/>
      <c r="AG29" s="337"/>
      <c r="AH29" s="365">
        <v>105</v>
      </c>
      <c r="AI29" s="366"/>
      <c r="AJ29" s="366"/>
      <c r="AK29" s="366"/>
      <c r="AL29" s="392"/>
      <c r="AM29" s="365">
        <v>326865</v>
      </c>
      <c r="AN29" s="366"/>
      <c r="AO29" s="366"/>
      <c r="AP29" s="366"/>
      <c r="AQ29" s="366"/>
      <c r="AR29" s="392"/>
      <c r="AS29" s="365">
        <v>3113</v>
      </c>
      <c r="AT29" s="366"/>
      <c r="AU29" s="366"/>
      <c r="AV29" s="366"/>
      <c r="AW29" s="366"/>
      <c r="AX29" s="367"/>
      <c r="AY29" s="530"/>
      <c r="AZ29" s="531"/>
      <c r="BA29" s="531"/>
      <c r="BB29" s="532"/>
      <c r="BC29" s="340" t="s">
        <v>274</v>
      </c>
      <c r="BD29" s="341"/>
      <c r="BE29" s="341"/>
      <c r="BF29" s="341"/>
      <c r="BG29" s="341"/>
      <c r="BH29" s="341"/>
      <c r="BI29" s="341"/>
      <c r="BJ29" s="341"/>
      <c r="BK29" s="341"/>
      <c r="BL29" s="341"/>
      <c r="BM29" s="342"/>
      <c r="BN29" s="343">
        <v>1186639</v>
      </c>
      <c r="BO29" s="344"/>
      <c r="BP29" s="344"/>
      <c r="BQ29" s="344"/>
      <c r="BR29" s="344"/>
      <c r="BS29" s="344"/>
      <c r="BT29" s="344"/>
      <c r="BU29" s="345"/>
      <c r="BV29" s="343">
        <v>1201970</v>
      </c>
      <c r="BW29" s="344"/>
      <c r="BX29" s="344"/>
      <c r="BY29" s="344"/>
      <c r="BZ29" s="344"/>
      <c r="CA29" s="344"/>
      <c r="CB29" s="344"/>
      <c r="CC29" s="345"/>
      <c r="CD29" s="17"/>
      <c r="CE29" s="511"/>
      <c r="CF29" s="511"/>
      <c r="CG29" s="511"/>
      <c r="CH29" s="511"/>
      <c r="CI29" s="511"/>
      <c r="CJ29" s="511"/>
      <c r="CK29" s="511"/>
      <c r="CL29" s="511"/>
      <c r="CM29" s="511"/>
      <c r="CN29" s="511"/>
      <c r="CO29" s="511"/>
      <c r="CP29" s="511"/>
      <c r="CQ29" s="511"/>
      <c r="CR29" s="511"/>
      <c r="CS29" s="512"/>
      <c r="CT29" s="349"/>
      <c r="CU29" s="350"/>
      <c r="CV29" s="350"/>
      <c r="CW29" s="350"/>
      <c r="CX29" s="350"/>
      <c r="CY29" s="350"/>
      <c r="CZ29" s="350"/>
      <c r="DA29" s="351"/>
      <c r="DB29" s="349"/>
      <c r="DC29" s="350"/>
      <c r="DD29" s="350"/>
      <c r="DE29" s="350"/>
      <c r="DF29" s="350"/>
      <c r="DG29" s="350"/>
      <c r="DH29" s="350"/>
      <c r="DI29" s="351"/>
    </row>
    <row r="30" spans="1:113" ht="18.75" customHeight="1" x14ac:dyDescent="0.15">
      <c r="A30" s="2"/>
      <c r="B30" s="542"/>
      <c r="C30" s="543"/>
      <c r="D30" s="544"/>
      <c r="E30" s="368"/>
      <c r="F30" s="369"/>
      <c r="G30" s="369"/>
      <c r="H30" s="369"/>
      <c r="I30" s="369"/>
      <c r="J30" s="369"/>
      <c r="K30" s="370"/>
      <c r="L30" s="446"/>
      <c r="M30" s="447"/>
      <c r="N30" s="447"/>
      <c r="O30" s="447"/>
      <c r="P30" s="448"/>
      <c r="Q30" s="446"/>
      <c r="R30" s="447"/>
      <c r="S30" s="447"/>
      <c r="T30" s="447"/>
      <c r="U30" s="447"/>
      <c r="V30" s="448"/>
      <c r="W30" s="449" t="s">
        <v>276</v>
      </c>
      <c r="X30" s="450"/>
      <c r="Y30" s="450"/>
      <c r="Z30" s="450"/>
      <c r="AA30" s="450"/>
      <c r="AB30" s="450"/>
      <c r="AC30" s="450"/>
      <c r="AD30" s="450"/>
      <c r="AE30" s="450"/>
      <c r="AF30" s="450"/>
      <c r="AG30" s="451"/>
      <c r="AH30" s="420">
        <v>94.6</v>
      </c>
      <c r="AI30" s="421"/>
      <c r="AJ30" s="421"/>
      <c r="AK30" s="421"/>
      <c r="AL30" s="421"/>
      <c r="AM30" s="421"/>
      <c r="AN30" s="421"/>
      <c r="AO30" s="421"/>
      <c r="AP30" s="421"/>
      <c r="AQ30" s="421"/>
      <c r="AR30" s="421"/>
      <c r="AS30" s="421"/>
      <c r="AT30" s="421"/>
      <c r="AU30" s="421"/>
      <c r="AV30" s="421"/>
      <c r="AW30" s="421"/>
      <c r="AX30" s="423"/>
      <c r="AY30" s="533"/>
      <c r="AZ30" s="534"/>
      <c r="BA30" s="534"/>
      <c r="BB30" s="535"/>
      <c r="BC30" s="438" t="s">
        <v>66</v>
      </c>
      <c r="BD30" s="439"/>
      <c r="BE30" s="439"/>
      <c r="BF30" s="439"/>
      <c r="BG30" s="439"/>
      <c r="BH30" s="439"/>
      <c r="BI30" s="439"/>
      <c r="BJ30" s="439"/>
      <c r="BK30" s="439"/>
      <c r="BL30" s="439"/>
      <c r="BM30" s="440"/>
      <c r="BN30" s="441">
        <v>3000079</v>
      </c>
      <c r="BO30" s="442"/>
      <c r="BP30" s="442"/>
      <c r="BQ30" s="442"/>
      <c r="BR30" s="442"/>
      <c r="BS30" s="442"/>
      <c r="BT30" s="442"/>
      <c r="BU30" s="443"/>
      <c r="BV30" s="441">
        <v>3063335</v>
      </c>
      <c r="BW30" s="442"/>
      <c r="BX30" s="442"/>
      <c r="BY30" s="442"/>
      <c r="BZ30" s="442"/>
      <c r="CA30" s="442"/>
      <c r="CB30" s="442"/>
      <c r="CC30" s="443"/>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52" t="s">
        <v>179</v>
      </c>
      <c r="D32" s="452"/>
      <c r="E32" s="452"/>
      <c r="F32" s="452"/>
      <c r="G32" s="452"/>
      <c r="H32" s="452"/>
      <c r="I32" s="452"/>
      <c r="J32" s="452"/>
      <c r="K32" s="452"/>
      <c r="L32" s="452"/>
      <c r="M32" s="452"/>
      <c r="N32" s="452"/>
      <c r="O32" s="452"/>
      <c r="P32" s="452"/>
      <c r="Q32" s="452"/>
      <c r="R32" s="452"/>
      <c r="S32" s="452"/>
      <c r="U32" s="347" t="s">
        <v>89</v>
      </c>
      <c r="V32" s="347"/>
      <c r="W32" s="347"/>
      <c r="X32" s="347"/>
      <c r="Y32" s="347"/>
      <c r="Z32" s="347"/>
      <c r="AA32" s="347"/>
      <c r="AB32" s="347"/>
      <c r="AC32" s="347"/>
      <c r="AD32" s="347"/>
      <c r="AE32" s="347"/>
      <c r="AF32" s="347"/>
      <c r="AG32" s="347"/>
      <c r="AH32" s="347"/>
      <c r="AI32" s="347"/>
      <c r="AJ32" s="347"/>
      <c r="AK32" s="347"/>
      <c r="AM32" s="347" t="s">
        <v>278</v>
      </c>
      <c r="AN32" s="347"/>
      <c r="AO32" s="347"/>
      <c r="AP32" s="347"/>
      <c r="AQ32" s="347"/>
      <c r="AR32" s="347"/>
      <c r="AS32" s="347"/>
      <c r="AT32" s="347"/>
      <c r="AU32" s="347"/>
      <c r="AV32" s="347"/>
      <c r="AW32" s="347"/>
      <c r="AX32" s="347"/>
      <c r="AY32" s="347"/>
      <c r="AZ32" s="347"/>
      <c r="BA32" s="347"/>
      <c r="BB32" s="347"/>
      <c r="BC32" s="347"/>
      <c r="BE32" s="347" t="s">
        <v>279</v>
      </c>
      <c r="BF32" s="347"/>
      <c r="BG32" s="347"/>
      <c r="BH32" s="347"/>
      <c r="BI32" s="347"/>
      <c r="BJ32" s="347"/>
      <c r="BK32" s="347"/>
      <c r="BL32" s="347"/>
      <c r="BM32" s="347"/>
      <c r="BN32" s="347"/>
      <c r="BO32" s="347"/>
      <c r="BP32" s="347"/>
      <c r="BQ32" s="347"/>
      <c r="BR32" s="347"/>
      <c r="BS32" s="347"/>
      <c r="BT32" s="347"/>
      <c r="BU32" s="347"/>
      <c r="BW32" s="347" t="s">
        <v>281</v>
      </c>
      <c r="BX32" s="347"/>
      <c r="BY32" s="347"/>
      <c r="BZ32" s="347"/>
      <c r="CA32" s="347"/>
      <c r="CB32" s="347"/>
      <c r="CC32" s="347"/>
      <c r="CD32" s="347"/>
      <c r="CE32" s="347"/>
      <c r="CF32" s="347"/>
      <c r="CG32" s="347"/>
      <c r="CH32" s="347"/>
      <c r="CI32" s="347"/>
      <c r="CJ32" s="347"/>
      <c r="CK32" s="347"/>
      <c r="CL32" s="347"/>
      <c r="CM32" s="347"/>
      <c r="CO32" s="347" t="s">
        <v>282</v>
      </c>
      <c r="CP32" s="347"/>
      <c r="CQ32" s="347"/>
      <c r="CR32" s="347"/>
      <c r="CS32" s="347"/>
      <c r="CT32" s="347"/>
      <c r="CU32" s="347"/>
      <c r="CV32" s="347"/>
      <c r="CW32" s="347"/>
      <c r="CX32" s="347"/>
      <c r="CY32" s="347"/>
      <c r="CZ32" s="347"/>
      <c r="DA32" s="347"/>
      <c r="DB32" s="347"/>
      <c r="DC32" s="347"/>
      <c r="DD32" s="347"/>
      <c r="DE32" s="347"/>
      <c r="DI32" s="36"/>
    </row>
    <row r="33" spans="1:113" ht="13.5" customHeight="1" x14ac:dyDescent="0.15">
      <c r="A33" s="2"/>
      <c r="B33" s="5"/>
      <c r="C33" s="453" t="s">
        <v>117</v>
      </c>
      <c r="D33" s="453"/>
      <c r="E33" s="454" t="s">
        <v>283</v>
      </c>
      <c r="F33" s="454"/>
      <c r="G33" s="454"/>
      <c r="H33" s="454"/>
      <c r="I33" s="454"/>
      <c r="J33" s="454"/>
      <c r="K33" s="454"/>
      <c r="L33" s="454"/>
      <c r="M33" s="454"/>
      <c r="N33" s="454"/>
      <c r="O33" s="454"/>
      <c r="P33" s="454"/>
      <c r="Q33" s="454"/>
      <c r="R33" s="454"/>
      <c r="S33" s="454"/>
      <c r="T33" s="12"/>
      <c r="U33" s="453" t="s">
        <v>117</v>
      </c>
      <c r="V33" s="453"/>
      <c r="W33" s="454" t="s">
        <v>283</v>
      </c>
      <c r="X33" s="454"/>
      <c r="Y33" s="454"/>
      <c r="Z33" s="454"/>
      <c r="AA33" s="454"/>
      <c r="AB33" s="454"/>
      <c r="AC33" s="454"/>
      <c r="AD33" s="454"/>
      <c r="AE33" s="454"/>
      <c r="AF33" s="454"/>
      <c r="AG33" s="454"/>
      <c r="AH33" s="454"/>
      <c r="AI33" s="454"/>
      <c r="AJ33" s="454"/>
      <c r="AK33" s="454"/>
      <c r="AL33" s="12"/>
      <c r="AM33" s="453" t="s">
        <v>117</v>
      </c>
      <c r="AN33" s="453"/>
      <c r="AO33" s="454" t="s">
        <v>283</v>
      </c>
      <c r="AP33" s="454"/>
      <c r="AQ33" s="454"/>
      <c r="AR33" s="454"/>
      <c r="AS33" s="454"/>
      <c r="AT33" s="454"/>
      <c r="AU33" s="454"/>
      <c r="AV33" s="454"/>
      <c r="AW33" s="454"/>
      <c r="AX33" s="454"/>
      <c r="AY33" s="454"/>
      <c r="AZ33" s="454"/>
      <c r="BA33" s="454"/>
      <c r="BB33" s="454"/>
      <c r="BC33" s="454"/>
      <c r="BD33" s="8"/>
      <c r="BE33" s="454" t="s">
        <v>285</v>
      </c>
      <c r="BF33" s="454"/>
      <c r="BG33" s="454" t="s">
        <v>161</v>
      </c>
      <c r="BH33" s="454"/>
      <c r="BI33" s="454"/>
      <c r="BJ33" s="454"/>
      <c r="BK33" s="454"/>
      <c r="BL33" s="454"/>
      <c r="BM33" s="454"/>
      <c r="BN33" s="454"/>
      <c r="BO33" s="454"/>
      <c r="BP33" s="454"/>
      <c r="BQ33" s="454"/>
      <c r="BR33" s="454"/>
      <c r="BS33" s="454"/>
      <c r="BT33" s="454"/>
      <c r="BU33" s="454"/>
      <c r="BV33" s="8"/>
      <c r="BW33" s="453" t="s">
        <v>285</v>
      </c>
      <c r="BX33" s="453"/>
      <c r="BY33" s="454" t="s">
        <v>107</v>
      </c>
      <c r="BZ33" s="454"/>
      <c r="CA33" s="454"/>
      <c r="CB33" s="454"/>
      <c r="CC33" s="454"/>
      <c r="CD33" s="454"/>
      <c r="CE33" s="454"/>
      <c r="CF33" s="454"/>
      <c r="CG33" s="454"/>
      <c r="CH33" s="454"/>
      <c r="CI33" s="454"/>
      <c r="CJ33" s="454"/>
      <c r="CK33" s="454"/>
      <c r="CL33" s="454"/>
      <c r="CM33" s="454"/>
      <c r="CN33" s="12"/>
      <c r="CO33" s="453" t="s">
        <v>117</v>
      </c>
      <c r="CP33" s="453"/>
      <c r="CQ33" s="454" t="s">
        <v>286</v>
      </c>
      <c r="CR33" s="454"/>
      <c r="CS33" s="454"/>
      <c r="CT33" s="454"/>
      <c r="CU33" s="454"/>
      <c r="CV33" s="454"/>
      <c r="CW33" s="454"/>
      <c r="CX33" s="454"/>
      <c r="CY33" s="454"/>
      <c r="CZ33" s="454"/>
      <c r="DA33" s="454"/>
      <c r="DB33" s="454"/>
      <c r="DC33" s="454"/>
      <c r="DD33" s="454"/>
      <c r="DE33" s="454"/>
      <c r="DF33" s="12"/>
      <c r="DG33" s="455" t="s">
        <v>77</v>
      </c>
      <c r="DH33" s="455"/>
      <c r="DI33" s="19"/>
    </row>
    <row r="34" spans="1:113" ht="32.25" customHeight="1" x14ac:dyDescent="0.15">
      <c r="A34" s="2"/>
      <c r="B34" s="5"/>
      <c r="C34" s="456">
        <f>IF(E34="","",1)</f>
        <v>1</v>
      </c>
      <c r="D34" s="456"/>
      <c r="E34" s="457" t="str">
        <f>IF('各会計、関係団体の財政状況及び健全化判断比率'!B7="","",'各会計、関係団体の財政状況及び健全化判断比率'!B7)</f>
        <v>一般会計</v>
      </c>
      <c r="F34" s="457"/>
      <c r="G34" s="457"/>
      <c r="H34" s="457"/>
      <c r="I34" s="457"/>
      <c r="J34" s="457"/>
      <c r="K34" s="457"/>
      <c r="L34" s="457"/>
      <c r="M34" s="457"/>
      <c r="N34" s="457"/>
      <c r="O34" s="457"/>
      <c r="P34" s="457"/>
      <c r="Q34" s="457"/>
      <c r="R34" s="457"/>
      <c r="S34" s="457"/>
      <c r="T34" s="2"/>
      <c r="U34" s="456">
        <f>IF(W34="","",MAX(C34:D43)+1)</f>
        <v>2</v>
      </c>
      <c r="V34" s="456"/>
      <c r="W34" s="457" t="str">
        <f>IF('各会計、関係団体の財政状況及び健全化判断比率'!B28="","",'各会計、関係団体の財政状況及び健全化判断比率'!B28)</f>
        <v>国民健康保険特別会計</v>
      </c>
      <c r="X34" s="457"/>
      <c r="Y34" s="457"/>
      <c r="Z34" s="457"/>
      <c r="AA34" s="457"/>
      <c r="AB34" s="457"/>
      <c r="AC34" s="457"/>
      <c r="AD34" s="457"/>
      <c r="AE34" s="457"/>
      <c r="AF34" s="457"/>
      <c r="AG34" s="457"/>
      <c r="AH34" s="457"/>
      <c r="AI34" s="457"/>
      <c r="AJ34" s="457"/>
      <c r="AK34" s="457"/>
      <c r="AL34" s="2"/>
      <c r="AM34" s="456">
        <f>IF(AO34="","",MAX(C34:D43,U34:V43)+1)</f>
        <v>6</v>
      </c>
      <c r="AN34" s="456"/>
      <c r="AO34" s="457" t="str">
        <f>IF('各会計、関係団体の財政状況及び健全化判断比率'!B32="","",'各会計、関係団体の財政状況及び健全化判断比率'!B32)</f>
        <v>簡易水道事業会計</v>
      </c>
      <c r="AP34" s="457"/>
      <c r="AQ34" s="457"/>
      <c r="AR34" s="457"/>
      <c r="AS34" s="457"/>
      <c r="AT34" s="457"/>
      <c r="AU34" s="457"/>
      <c r="AV34" s="457"/>
      <c r="AW34" s="457"/>
      <c r="AX34" s="457"/>
      <c r="AY34" s="457"/>
      <c r="AZ34" s="457"/>
      <c r="BA34" s="457"/>
      <c r="BB34" s="457"/>
      <c r="BC34" s="457"/>
      <c r="BD34" s="2"/>
      <c r="BE34" s="456" t="str">
        <f>IF(BG34="","",MAX(C34:D43,U34:V43,AM34:AN43)+1)</f>
        <v/>
      </c>
      <c r="BF34" s="456"/>
      <c r="BG34" s="457"/>
      <c r="BH34" s="457"/>
      <c r="BI34" s="457"/>
      <c r="BJ34" s="457"/>
      <c r="BK34" s="457"/>
      <c r="BL34" s="457"/>
      <c r="BM34" s="457"/>
      <c r="BN34" s="457"/>
      <c r="BO34" s="457"/>
      <c r="BP34" s="457"/>
      <c r="BQ34" s="457"/>
      <c r="BR34" s="457"/>
      <c r="BS34" s="457"/>
      <c r="BT34" s="457"/>
      <c r="BU34" s="457"/>
      <c r="BV34" s="2"/>
      <c r="BW34" s="456">
        <f>IF(BY34="","",MAX(C34:D43,U34:V43,AM34:AN43,BE34:BF43)+1)</f>
        <v>8</v>
      </c>
      <c r="BX34" s="456"/>
      <c r="BY34" s="457" t="str">
        <f>IF('各会計、関係団体の財政状況及び健全化判断比率'!B68="","",'各会計、関係団体の財政状況及び健全化判断比率'!B68)</f>
        <v>高吾北広域町村事務組合（一般会計）</v>
      </c>
      <c r="BZ34" s="457"/>
      <c r="CA34" s="457"/>
      <c r="CB34" s="457"/>
      <c r="CC34" s="457"/>
      <c r="CD34" s="457"/>
      <c r="CE34" s="457"/>
      <c r="CF34" s="457"/>
      <c r="CG34" s="457"/>
      <c r="CH34" s="457"/>
      <c r="CI34" s="457"/>
      <c r="CJ34" s="457"/>
      <c r="CK34" s="457"/>
      <c r="CL34" s="457"/>
      <c r="CM34" s="457"/>
      <c r="CN34" s="2"/>
      <c r="CO34" s="456">
        <f>IF(CQ34="","",MAX(C34:D43,U34:V43,AM34:AN43,BE34:BF43,BW34:BX43)+1)</f>
        <v>18</v>
      </c>
      <c r="CP34" s="456"/>
      <c r="CQ34" s="457" t="str">
        <f>IF('各会計、関係団体の財政状況及び健全化判断比率'!BS7="","",'各会計、関係団体の財政状況及び健全化判断比率'!BS7)</f>
        <v>アプロス（株）</v>
      </c>
      <c r="CR34" s="457"/>
      <c r="CS34" s="457"/>
      <c r="CT34" s="457"/>
      <c r="CU34" s="457"/>
      <c r="CV34" s="457"/>
      <c r="CW34" s="457"/>
      <c r="CX34" s="457"/>
      <c r="CY34" s="457"/>
      <c r="CZ34" s="457"/>
      <c r="DA34" s="457"/>
      <c r="DB34" s="457"/>
      <c r="DC34" s="457"/>
      <c r="DD34" s="457"/>
      <c r="DE34" s="457"/>
      <c r="DG34" s="458" t="str">
        <f>IF('各会計、関係団体の財政状況及び健全化判断比率'!BR7="","",'各会計、関係団体の財政状況及び健全化判断比率'!BR7)</f>
        <v/>
      </c>
      <c r="DH34" s="458"/>
      <c r="DI34" s="19"/>
    </row>
    <row r="35" spans="1:113" ht="32.25" customHeight="1" x14ac:dyDescent="0.15">
      <c r="A35" s="2"/>
      <c r="B35" s="5"/>
      <c r="C35" s="456" t="str">
        <f t="shared" ref="C35:C43" si="0">IF(E35="","",C34+1)</f>
        <v/>
      </c>
      <c r="D35" s="456"/>
      <c r="E35" s="457" t="str">
        <f>IF('各会計、関係団体の財政状況及び健全化判断比率'!B8="","",'各会計、関係団体の財政状況及び健全化判断比率'!B8)</f>
        <v/>
      </c>
      <c r="F35" s="457"/>
      <c r="G35" s="457"/>
      <c r="H35" s="457"/>
      <c r="I35" s="457"/>
      <c r="J35" s="457"/>
      <c r="K35" s="457"/>
      <c r="L35" s="457"/>
      <c r="M35" s="457"/>
      <c r="N35" s="457"/>
      <c r="O35" s="457"/>
      <c r="P35" s="457"/>
      <c r="Q35" s="457"/>
      <c r="R35" s="457"/>
      <c r="S35" s="457"/>
      <c r="T35" s="2"/>
      <c r="U35" s="456">
        <f t="shared" ref="U35:U43" si="1">IF(W35="","",U34+1)</f>
        <v>3</v>
      </c>
      <c r="V35" s="456"/>
      <c r="W35" s="457" t="str">
        <f>IF('各会計、関係団体の財政状況及び健全化判断比率'!B29="","",'各会計、関係団体の財政状況及び健全化判断比率'!B29)</f>
        <v>国民健康保険直診勘定特別会計</v>
      </c>
      <c r="X35" s="457"/>
      <c r="Y35" s="457"/>
      <c r="Z35" s="457"/>
      <c r="AA35" s="457"/>
      <c r="AB35" s="457"/>
      <c r="AC35" s="457"/>
      <c r="AD35" s="457"/>
      <c r="AE35" s="457"/>
      <c r="AF35" s="457"/>
      <c r="AG35" s="457"/>
      <c r="AH35" s="457"/>
      <c r="AI35" s="457"/>
      <c r="AJ35" s="457"/>
      <c r="AK35" s="457"/>
      <c r="AL35" s="2"/>
      <c r="AM35" s="456">
        <f t="shared" ref="AM35:AM43" si="2">IF(AO35="","",AM34+1)</f>
        <v>7</v>
      </c>
      <c r="AN35" s="456"/>
      <c r="AO35" s="457" t="str">
        <f>IF('各会計、関係団体の財政状況及び健全化判断比率'!B33="","",'各会計、関係団体の財政状況及び健全化判断比率'!B33)</f>
        <v>農業集落排水事業会計</v>
      </c>
      <c r="AP35" s="457"/>
      <c r="AQ35" s="457"/>
      <c r="AR35" s="457"/>
      <c r="AS35" s="457"/>
      <c r="AT35" s="457"/>
      <c r="AU35" s="457"/>
      <c r="AV35" s="457"/>
      <c r="AW35" s="457"/>
      <c r="AX35" s="457"/>
      <c r="AY35" s="457"/>
      <c r="AZ35" s="457"/>
      <c r="BA35" s="457"/>
      <c r="BB35" s="457"/>
      <c r="BC35" s="457"/>
      <c r="BD35" s="2"/>
      <c r="BE35" s="456" t="str">
        <f t="shared" ref="BE35:BE43" si="3">IF(BG35="","",BE34+1)</f>
        <v/>
      </c>
      <c r="BF35" s="456"/>
      <c r="BG35" s="457"/>
      <c r="BH35" s="457"/>
      <c r="BI35" s="457"/>
      <c r="BJ35" s="457"/>
      <c r="BK35" s="457"/>
      <c r="BL35" s="457"/>
      <c r="BM35" s="457"/>
      <c r="BN35" s="457"/>
      <c r="BO35" s="457"/>
      <c r="BP35" s="457"/>
      <c r="BQ35" s="457"/>
      <c r="BR35" s="457"/>
      <c r="BS35" s="457"/>
      <c r="BT35" s="457"/>
      <c r="BU35" s="457"/>
      <c r="BV35" s="2"/>
      <c r="BW35" s="456">
        <f t="shared" ref="BW35:BW43" si="4">IF(BY35="","",BW34+1)</f>
        <v>9</v>
      </c>
      <c r="BX35" s="456"/>
      <c r="BY35" s="457" t="str">
        <f>IF('各会計、関係団体の財政状況及び健全化判断比率'!B69="","",'各会計、関係団体の財政状況及び健全化判断比率'!B69)</f>
        <v>高吾北広域町村事務組合（特別養護老人ホーム特別会計）</v>
      </c>
      <c r="BZ35" s="457"/>
      <c r="CA35" s="457"/>
      <c r="CB35" s="457"/>
      <c r="CC35" s="457"/>
      <c r="CD35" s="457"/>
      <c r="CE35" s="457"/>
      <c r="CF35" s="457"/>
      <c r="CG35" s="457"/>
      <c r="CH35" s="457"/>
      <c r="CI35" s="457"/>
      <c r="CJ35" s="457"/>
      <c r="CK35" s="457"/>
      <c r="CL35" s="457"/>
      <c r="CM35" s="457"/>
      <c r="CN35" s="2"/>
      <c r="CO35" s="456" t="str">
        <f t="shared" ref="CO35:CO43" si="5">IF(CQ35="","",CO34+1)</f>
        <v/>
      </c>
      <c r="CP35" s="456"/>
      <c r="CQ35" s="457" t="str">
        <f>IF('各会計、関係団体の財政状況及び健全化判断比率'!BS8="","",'各会計、関係団体の財政状況及び健全化判断比率'!BS8)</f>
        <v/>
      </c>
      <c r="CR35" s="457"/>
      <c r="CS35" s="457"/>
      <c r="CT35" s="457"/>
      <c r="CU35" s="457"/>
      <c r="CV35" s="457"/>
      <c r="CW35" s="457"/>
      <c r="CX35" s="457"/>
      <c r="CY35" s="457"/>
      <c r="CZ35" s="457"/>
      <c r="DA35" s="457"/>
      <c r="DB35" s="457"/>
      <c r="DC35" s="457"/>
      <c r="DD35" s="457"/>
      <c r="DE35" s="457"/>
      <c r="DG35" s="458" t="str">
        <f>IF('各会計、関係団体の財政状況及び健全化判断比率'!BR8="","",'各会計、関係団体の財政状況及び健全化判断比率'!BR8)</f>
        <v/>
      </c>
      <c r="DH35" s="458"/>
      <c r="DI35" s="19"/>
    </row>
    <row r="36" spans="1:113" ht="32.25" customHeight="1" x14ac:dyDescent="0.15">
      <c r="A36" s="2"/>
      <c r="B36" s="5"/>
      <c r="C36" s="456" t="str">
        <f t="shared" si="0"/>
        <v/>
      </c>
      <c r="D36" s="456"/>
      <c r="E36" s="457" t="str">
        <f>IF('各会計、関係団体の財政状況及び健全化判断比率'!B9="","",'各会計、関係団体の財政状況及び健全化判断比率'!B9)</f>
        <v/>
      </c>
      <c r="F36" s="457"/>
      <c r="G36" s="457"/>
      <c r="H36" s="457"/>
      <c r="I36" s="457"/>
      <c r="J36" s="457"/>
      <c r="K36" s="457"/>
      <c r="L36" s="457"/>
      <c r="M36" s="457"/>
      <c r="N36" s="457"/>
      <c r="O36" s="457"/>
      <c r="P36" s="457"/>
      <c r="Q36" s="457"/>
      <c r="R36" s="457"/>
      <c r="S36" s="457"/>
      <c r="T36" s="2"/>
      <c r="U36" s="456">
        <f t="shared" si="1"/>
        <v>4</v>
      </c>
      <c r="V36" s="456"/>
      <c r="W36" s="457" t="str">
        <f>IF('各会計、関係団体の財政状況及び健全化判断比率'!B30="","",'各会計、関係団体の財政状況及び健全化判断比率'!B30)</f>
        <v>介護保険特別会計</v>
      </c>
      <c r="X36" s="457"/>
      <c r="Y36" s="457"/>
      <c r="Z36" s="457"/>
      <c r="AA36" s="457"/>
      <c r="AB36" s="457"/>
      <c r="AC36" s="457"/>
      <c r="AD36" s="457"/>
      <c r="AE36" s="457"/>
      <c r="AF36" s="457"/>
      <c r="AG36" s="457"/>
      <c r="AH36" s="457"/>
      <c r="AI36" s="457"/>
      <c r="AJ36" s="457"/>
      <c r="AK36" s="457"/>
      <c r="AL36" s="2"/>
      <c r="AM36" s="456" t="str">
        <f t="shared" si="2"/>
        <v/>
      </c>
      <c r="AN36" s="456"/>
      <c r="AO36" s="457"/>
      <c r="AP36" s="457"/>
      <c r="AQ36" s="457"/>
      <c r="AR36" s="457"/>
      <c r="AS36" s="457"/>
      <c r="AT36" s="457"/>
      <c r="AU36" s="457"/>
      <c r="AV36" s="457"/>
      <c r="AW36" s="457"/>
      <c r="AX36" s="457"/>
      <c r="AY36" s="457"/>
      <c r="AZ36" s="457"/>
      <c r="BA36" s="457"/>
      <c r="BB36" s="457"/>
      <c r="BC36" s="457"/>
      <c r="BD36" s="2"/>
      <c r="BE36" s="456" t="str">
        <f t="shared" si="3"/>
        <v/>
      </c>
      <c r="BF36" s="456"/>
      <c r="BG36" s="457"/>
      <c r="BH36" s="457"/>
      <c r="BI36" s="457"/>
      <c r="BJ36" s="457"/>
      <c r="BK36" s="457"/>
      <c r="BL36" s="457"/>
      <c r="BM36" s="457"/>
      <c r="BN36" s="457"/>
      <c r="BO36" s="457"/>
      <c r="BP36" s="457"/>
      <c r="BQ36" s="457"/>
      <c r="BR36" s="457"/>
      <c r="BS36" s="457"/>
      <c r="BT36" s="457"/>
      <c r="BU36" s="457"/>
      <c r="BV36" s="2"/>
      <c r="BW36" s="456">
        <f t="shared" si="4"/>
        <v>10</v>
      </c>
      <c r="BX36" s="456"/>
      <c r="BY36" s="457" t="str">
        <f>IF('各会計、関係団体の財政状況及び健全化判断比率'!B70="","",'各会計、関係団体の財政状況及び健全化判断比率'!B70)</f>
        <v>高吾北広域町村事務組合（養護老人ホーム特別会計）</v>
      </c>
      <c r="BZ36" s="457"/>
      <c r="CA36" s="457"/>
      <c r="CB36" s="457"/>
      <c r="CC36" s="457"/>
      <c r="CD36" s="457"/>
      <c r="CE36" s="457"/>
      <c r="CF36" s="457"/>
      <c r="CG36" s="457"/>
      <c r="CH36" s="457"/>
      <c r="CI36" s="457"/>
      <c r="CJ36" s="457"/>
      <c r="CK36" s="457"/>
      <c r="CL36" s="457"/>
      <c r="CM36" s="457"/>
      <c r="CN36" s="2"/>
      <c r="CO36" s="456" t="str">
        <f t="shared" si="5"/>
        <v/>
      </c>
      <c r="CP36" s="456"/>
      <c r="CQ36" s="457" t="str">
        <f>IF('各会計、関係団体の財政状況及び健全化判断比率'!BS9="","",'各会計、関係団体の財政状況及び健全化判断比率'!BS9)</f>
        <v/>
      </c>
      <c r="CR36" s="457"/>
      <c r="CS36" s="457"/>
      <c r="CT36" s="457"/>
      <c r="CU36" s="457"/>
      <c r="CV36" s="457"/>
      <c r="CW36" s="457"/>
      <c r="CX36" s="457"/>
      <c r="CY36" s="457"/>
      <c r="CZ36" s="457"/>
      <c r="DA36" s="457"/>
      <c r="DB36" s="457"/>
      <c r="DC36" s="457"/>
      <c r="DD36" s="457"/>
      <c r="DE36" s="457"/>
      <c r="DG36" s="458" t="str">
        <f>IF('各会計、関係団体の財政状況及び健全化判断比率'!BR9="","",'各会計、関係団体の財政状況及び健全化判断比率'!BR9)</f>
        <v/>
      </c>
      <c r="DH36" s="458"/>
      <c r="DI36" s="19"/>
    </row>
    <row r="37" spans="1:113" ht="32.25" customHeight="1" x14ac:dyDescent="0.15">
      <c r="A37" s="2"/>
      <c r="B37" s="5"/>
      <c r="C37" s="456" t="str">
        <f t="shared" si="0"/>
        <v/>
      </c>
      <c r="D37" s="456"/>
      <c r="E37" s="457" t="str">
        <f>IF('各会計、関係団体の財政状況及び健全化判断比率'!B10="","",'各会計、関係団体の財政状況及び健全化判断比率'!B10)</f>
        <v/>
      </c>
      <c r="F37" s="457"/>
      <c r="G37" s="457"/>
      <c r="H37" s="457"/>
      <c r="I37" s="457"/>
      <c r="J37" s="457"/>
      <c r="K37" s="457"/>
      <c r="L37" s="457"/>
      <c r="M37" s="457"/>
      <c r="N37" s="457"/>
      <c r="O37" s="457"/>
      <c r="P37" s="457"/>
      <c r="Q37" s="457"/>
      <c r="R37" s="457"/>
      <c r="S37" s="457"/>
      <c r="T37" s="2"/>
      <c r="U37" s="456">
        <f t="shared" si="1"/>
        <v>5</v>
      </c>
      <c r="V37" s="456"/>
      <c r="W37" s="457" t="str">
        <f>IF('各会計、関係団体の財政状況及び健全化判断比率'!B31="","",'各会計、関係団体の財政状況及び健全化判断比率'!B31)</f>
        <v>後期高齢者医療特別会計</v>
      </c>
      <c r="X37" s="457"/>
      <c r="Y37" s="457"/>
      <c r="Z37" s="457"/>
      <c r="AA37" s="457"/>
      <c r="AB37" s="457"/>
      <c r="AC37" s="457"/>
      <c r="AD37" s="457"/>
      <c r="AE37" s="457"/>
      <c r="AF37" s="457"/>
      <c r="AG37" s="457"/>
      <c r="AH37" s="457"/>
      <c r="AI37" s="457"/>
      <c r="AJ37" s="457"/>
      <c r="AK37" s="457"/>
      <c r="AL37" s="2"/>
      <c r="AM37" s="456" t="str">
        <f t="shared" si="2"/>
        <v/>
      </c>
      <c r="AN37" s="456"/>
      <c r="AO37" s="457"/>
      <c r="AP37" s="457"/>
      <c r="AQ37" s="457"/>
      <c r="AR37" s="457"/>
      <c r="AS37" s="457"/>
      <c r="AT37" s="457"/>
      <c r="AU37" s="457"/>
      <c r="AV37" s="457"/>
      <c r="AW37" s="457"/>
      <c r="AX37" s="457"/>
      <c r="AY37" s="457"/>
      <c r="AZ37" s="457"/>
      <c r="BA37" s="457"/>
      <c r="BB37" s="457"/>
      <c r="BC37" s="457"/>
      <c r="BD37" s="2"/>
      <c r="BE37" s="456" t="str">
        <f t="shared" si="3"/>
        <v/>
      </c>
      <c r="BF37" s="456"/>
      <c r="BG37" s="457"/>
      <c r="BH37" s="457"/>
      <c r="BI37" s="457"/>
      <c r="BJ37" s="457"/>
      <c r="BK37" s="457"/>
      <c r="BL37" s="457"/>
      <c r="BM37" s="457"/>
      <c r="BN37" s="457"/>
      <c r="BO37" s="457"/>
      <c r="BP37" s="457"/>
      <c r="BQ37" s="457"/>
      <c r="BR37" s="457"/>
      <c r="BS37" s="457"/>
      <c r="BT37" s="457"/>
      <c r="BU37" s="457"/>
      <c r="BV37" s="2"/>
      <c r="BW37" s="456">
        <f t="shared" si="4"/>
        <v>11</v>
      </c>
      <c r="BX37" s="456"/>
      <c r="BY37" s="457" t="str">
        <f>IF('各会計、関係団体の財政状況及び健全化判断比率'!B71="","",'各会計、関係団体の財政状況及び健全化判断比率'!B71)</f>
        <v>高吾北広域町村事務組合（障害者支援施設特別会計）</v>
      </c>
      <c r="BZ37" s="457"/>
      <c r="CA37" s="457"/>
      <c r="CB37" s="457"/>
      <c r="CC37" s="457"/>
      <c r="CD37" s="457"/>
      <c r="CE37" s="457"/>
      <c r="CF37" s="457"/>
      <c r="CG37" s="457"/>
      <c r="CH37" s="457"/>
      <c r="CI37" s="457"/>
      <c r="CJ37" s="457"/>
      <c r="CK37" s="457"/>
      <c r="CL37" s="457"/>
      <c r="CM37" s="457"/>
      <c r="CN37" s="2"/>
      <c r="CO37" s="456" t="str">
        <f t="shared" si="5"/>
        <v/>
      </c>
      <c r="CP37" s="456"/>
      <c r="CQ37" s="457" t="str">
        <f>IF('各会計、関係団体の財政状況及び健全化判断比率'!BS10="","",'各会計、関係団体の財政状況及び健全化判断比率'!BS10)</f>
        <v/>
      </c>
      <c r="CR37" s="457"/>
      <c r="CS37" s="457"/>
      <c r="CT37" s="457"/>
      <c r="CU37" s="457"/>
      <c r="CV37" s="457"/>
      <c r="CW37" s="457"/>
      <c r="CX37" s="457"/>
      <c r="CY37" s="457"/>
      <c r="CZ37" s="457"/>
      <c r="DA37" s="457"/>
      <c r="DB37" s="457"/>
      <c r="DC37" s="457"/>
      <c r="DD37" s="457"/>
      <c r="DE37" s="457"/>
      <c r="DG37" s="458" t="str">
        <f>IF('各会計、関係団体の財政状況及び健全化判断比率'!BR10="","",'各会計、関係団体の財政状況及び健全化判断比率'!BR10)</f>
        <v/>
      </c>
      <c r="DH37" s="458"/>
      <c r="DI37" s="19"/>
    </row>
    <row r="38" spans="1:113" ht="32.25" customHeight="1" x14ac:dyDescent="0.15">
      <c r="A38" s="2"/>
      <c r="B38" s="5"/>
      <c r="C38" s="456" t="str">
        <f t="shared" si="0"/>
        <v/>
      </c>
      <c r="D38" s="456"/>
      <c r="E38" s="457" t="str">
        <f>IF('各会計、関係団体の財政状況及び健全化判断比率'!B11="","",'各会計、関係団体の財政状況及び健全化判断比率'!B11)</f>
        <v/>
      </c>
      <c r="F38" s="457"/>
      <c r="G38" s="457"/>
      <c r="H38" s="457"/>
      <c r="I38" s="457"/>
      <c r="J38" s="457"/>
      <c r="K38" s="457"/>
      <c r="L38" s="457"/>
      <c r="M38" s="457"/>
      <c r="N38" s="457"/>
      <c r="O38" s="457"/>
      <c r="P38" s="457"/>
      <c r="Q38" s="457"/>
      <c r="R38" s="457"/>
      <c r="S38" s="457"/>
      <c r="T38" s="2"/>
      <c r="U38" s="456" t="str">
        <f t="shared" si="1"/>
        <v/>
      </c>
      <c r="V38" s="456"/>
      <c r="W38" s="457"/>
      <c r="X38" s="457"/>
      <c r="Y38" s="457"/>
      <c r="Z38" s="457"/>
      <c r="AA38" s="457"/>
      <c r="AB38" s="457"/>
      <c r="AC38" s="457"/>
      <c r="AD38" s="457"/>
      <c r="AE38" s="457"/>
      <c r="AF38" s="457"/>
      <c r="AG38" s="457"/>
      <c r="AH38" s="457"/>
      <c r="AI38" s="457"/>
      <c r="AJ38" s="457"/>
      <c r="AK38" s="457"/>
      <c r="AL38" s="2"/>
      <c r="AM38" s="456" t="str">
        <f t="shared" si="2"/>
        <v/>
      </c>
      <c r="AN38" s="456"/>
      <c r="AO38" s="457"/>
      <c r="AP38" s="457"/>
      <c r="AQ38" s="457"/>
      <c r="AR38" s="457"/>
      <c r="AS38" s="457"/>
      <c r="AT38" s="457"/>
      <c r="AU38" s="457"/>
      <c r="AV38" s="457"/>
      <c r="AW38" s="457"/>
      <c r="AX38" s="457"/>
      <c r="AY38" s="457"/>
      <c r="AZ38" s="457"/>
      <c r="BA38" s="457"/>
      <c r="BB38" s="457"/>
      <c r="BC38" s="457"/>
      <c r="BD38" s="2"/>
      <c r="BE38" s="456" t="str">
        <f t="shared" si="3"/>
        <v/>
      </c>
      <c r="BF38" s="456"/>
      <c r="BG38" s="457"/>
      <c r="BH38" s="457"/>
      <c r="BI38" s="457"/>
      <c r="BJ38" s="457"/>
      <c r="BK38" s="457"/>
      <c r="BL38" s="457"/>
      <c r="BM38" s="457"/>
      <c r="BN38" s="457"/>
      <c r="BO38" s="457"/>
      <c r="BP38" s="457"/>
      <c r="BQ38" s="457"/>
      <c r="BR38" s="457"/>
      <c r="BS38" s="457"/>
      <c r="BT38" s="457"/>
      <c r="BU38" s="457"/>
      <c r="BV38" s="2"/>
      <c r="BW38" s="456">
        <f t="shared" si="4"/>
        <v>12</v>
      </c>
      <c r="BX38" s="456"/>
      <c r="BY38" s="457" t="str">
        <f>IF('各会計、関係団体の財政状況及び健全化判断比率'!B72="","",'各会計、関係団体の財政状況及び健全化判断比率'!B72)</f>
        <v>高吾北広域町村事務組合（ふるさと市町村圏特別会計）</v>
      </c>
      <c r="BZ38" s="457"/>
      <c r="CA38" s="457"/>
      <c r="CB38" s="457"/>
      <c r="CC38" s="457"/>
      <c r="CD38" s="457"/>
      <c r="CE38" s="457"/>
      <c r="CF38" s="457"/>
      <c r="CG38" s="457"/>
      <c r="CH38" s="457"/>
      <c r="CI38" s="457"/>
      <c r="CJ38" s="457"/>
      <c r="CK38" s="457"/>
      <c r="CL38" s="457"/>
      <c r="CM38" s="457"/>
      <c r="CN38" s="2"/>
      <c r="CO38" s="456" t="str">
        <f t="shared" si="5"/>
        <v/>
      </c>
      <c r="CP38" s="456"/>
      <c r="CQ38" s="457" t="str">
        <f>IF('各会計、関係団体の財政状況及び健全化判断比率'!BS11="","",'各会計、関係団体の財政状況及び健全化判断比率'!BS11)</f>
        <v/>
      </c>
      <c r="CR38" s="457"/>
      <c r="CS38" s="457"/>
      <c r="CT38" s="457"/>
      <c r="CU38" s="457"/>
      <c r="CV38" s="457"/>
      <c r="CW38" s="457"/>
      <c r="CX38" s="457"/>
      <c r="CY38" s="457"/>
      <c r="CZ38" s="457"/>
      <c r="DA38" s="457"/>
      <c r="DB38" s="457"/>
      <c r="DC38" s="457"/>
      <c r="DD38" s="457"/>
      <c r="DE38" s="457"/>
      <c r="DG38" s="458" t="str">
        <f>IF('各会計、関係団体の財政状況及び健全化判断比率'!BR11="","",'各会計、関係団体の財政状況及び健全化判断比率'!BR11)</f>
        <v/>
      </c>
      <c r="DH38" s="458"/>
      <c r="DI38" s="19"/>
    </row>
    <row r="39" spans="1:113" ht="32.25" customHeight="1" x14ac:dyDescent="0.15">
      <c r="A39" s="2"/>
      <c r="B39" s="5"/>
      <c r="C39" s="456" t="str">
        <f t="shared" si="0"/>
        <v/>
      </c>
      <c r="D39" s="456"/>
      <c r="E39" s="457" t="str">
        <f>IF('各会計、関係団体の財政状況及び健全化判断比率'!B12="","",'各会計、関係団体の財政状況及び健全化判断比率'!B12)</f>
        <v/>
      </c>
      <c r="F39" s="457"/>
      <c r="G39" s="457"/>
      <c r="H39" s="457"/>
      <c r="I39" s="457"/>
      <c r="J39" s="457"/>
      <c r="K39" s="457"/>
      <c r="L39" s="457"/>
      <c r="M39" s="457"/>
      <c r="N39" s="457"/>
      <c r="O39" s="457"/>
      <c r="P39" s="457"/>
      <c r="Q39" s="457"/>
      <c r="R39" s="457"/>
      <c r="S39" s="457"/>
      <c r="T39" s="2"/>
      <c r="U39" s="456" t="str">
        <f t="shared" si="1"/>
        <v/>
      </c>
      <c r="V39" s="456"/>
      <c r="W39" s="457"/>
      <c r="X39" s="457"/>
      <c r="Y39" s="457"/>
      <c r="Z39" s="457"/>
      <c r="AA39" s="457"/>
      <c r="AB39" s="457"/>
      <c r="AC39" s="457"/>
      <c r="AD39" s="457"/>
      <c r="AE39" s="457"/>
      <c r="AF39" s="457"/>
      <c r="AG39" s="457"/>
      <c r="AH39" s="457"/>
      <c r="AI39" s="457"/>
      <c r="AJ39" s="457"/>
      <c r="AK39" s="457"/>
      <c r="AL39" s="2"/>
      <c r="AM39" s="456" t="str">
        <f t="shared" si="2"/>
        <v/>
      </c>
      <c r="AN39" s="456"/>
      <c r="AO39" s="457"/>
      <c r="AP39" s="457"/>
      <c r="AQ39" s="457"/>
      <c r="AR39" s="457"/>
      <c r="AS39" s="457"/>
      <c r="AT39" s="457"/>
      <c r="AU39" s="457"/>
      <c r="AV39" s="457"/>
      <c r="AW39" s="457"/>
      <c r="AX39" s="457"/>
      <c r="AY39" s="457"/>
      <c r="AZ39" s="457"/>
      <c r="BA39" s="457"/>
      <c r="BB39" s="457"/>
      <c r="BC39" s="457"/>
      <c r="BD39" s="2"/>
      <c r="BE39" s="456" t="str">
        <f t="shared" si="3"/>
        <v/>
      </c>
      <c r="BF39" s="456"/>
      <c r="BG39" s="457"/>
      <c r="BH39" s="457"/>
      <c r="BI39" s="457"/>
      <c r="BJ39" s="457"/>
      <c r="BK39" s="457"/>
      <c r="BL39" s="457"/>
      <c r="BM39" s="457"/>
      <c r="BN39" s="457"/>
      <c r="BO39" s="457"/>
      <c r="BP39" s="457"/>
      <c r="BQ39" s="457"/>
      <c r="BR39" s="457"/>
      <c r="BS39" s="457"/>
      <c r="BT39" s="457"/>
      <c r="BU39" s="457"/>
      <c r="BV39" s="2"/>
      <c r="BW39" s="456">
        <f t="shared" si="4"/>
        <v>13</v>
      </c>
      <c r="BX39" s="456"/>
      <c r="BY39" s="457" t="str">
        <f>IF('各会計、関係団体の財政状況及び健全化判断比率'!B73="","",'各会計、関係団体の財政状況及び健全化判断比率'!B73)</f>
        <v>こうち人づくり広域連合（一般会計）</v>
      </c>
      <c r="BZ39" s="457"/>
      <c r="CA39" s="457"/>
      <c r="CB39" s="457"/>
      <c r="CC39" s="457"/>
      <c r="CD39" s="457"/>
      <c r="CE39" s="457"/>
      <c r="CF39" s="457"/>
      <c r="CG39" s="457"/>
      <c r="CH39" s="457"/>
      <c r="CI39" s="457"/>
      <c r="CJ39" s="457"/>
      <c r="CK39" s="457"/>
      <c r="CL39" s="457"/>
      <c r="CM39" s="457"/>
      <c r="CN39" s="2"/>
      <c r="CO39" s="456" t="str">
        <f t="shared" si="5"/>
        <v/>
      </c>
      <c r="CP39" s="456"/>
      <c r="CQ39" s="457" t="str">
        <f>IF('各会計、関係団体の財政状況及び健全化判断比率'!BS12="","",'各会計、関係団体の財政状況及び健全化判断比率'!BS12)</f>
        <v/>
      </c>
      <c r="CR39" s="457"/>
      <c r="CS39" s="457"/>
      <c r="CT39" s="457"/>
      <c r="CU39" s="457"/>
      <c r="CV39" s="457"/>
      <c r="CW39" s="457"/>
      <c r="CX39" s="457"/>
      <c r="CY39" s="457"/>
      <c r="CZ39" s="457"/>
      <c r="DA39" s="457"/>
      <c r="DB39" s="457"/>
      <c r="DC39" s="457"/>
      <c r="DD39" s="457"/>
      <c r="DE39" s="457"/>
      <c r="DG39" s="458" t="str">
        <f>IF('各会計、関係団体の財政状況及び健全化判断比率'!BR12="","",'各会計、関係団体の財政状況及び健全化判断比率'!BR12)</f>
        <v/>
      </c>
      <c r="DH39" s="458"/>
      <c r="DI39" s="19"/>
    </row>
    <row r="40" spans="1:113" ht="32.25" customHeight="1" x14ac:dyDescent="0.15">
      <c r="A40" s="2"/>
      <c r="B40" s="5"/>
      <c r="C40" s="456" t="str">
        <f t="shared" si="0"/>
        <v/>
      </c>
      <c r="D40" s="456"/>
      <c r="E40" s="457" t="str">
        <f>IF('各会計、関係団体の財政状況及び健全化判断比率'!B13="","",'各会計、関係団体の財政状況及び健全化判断比率'!B13)</f>
        <v/>
      </c>
      <c r="F40" s="457"/>
      <c r="G40" s="457"/>
      <c r="H40" s="457"/>
      <c r="I40" s="457"/>
      <c r="J40" s="457"/>
      <c r="K40" s="457"/>
      <c r="L40" s="457"/>
      <c r="M40" s="457"/>
      <c r="N40" s="457"/>
      <c r="O40" s="457"/>
      <c r="P40" s="457"/>
      <c r="Q40" s="457"/>
      <c r="R40" s="457"/>
      <c r="S40" s="457"/>
      <c r="T40" s="2"/>
      <c r="U40" s="456" t="str">
        <f t="shared" si="1"/>
        <v/>
      </c>
      <c r="V40" s="456"/>
      <c r="W40" s="457"/>
      <c r="X40" s="457"/>
      <c r="Y40" s="457"/>
      <c r="Z40" s="457"/>
      <c r="AA40" s="457"/>
      <c r="AB40" s="457"/>
      <c r="AC40" s="457"/>
      <c r="AD40" s="457"/>
      <c r="AE40" s="457"/>
      <c r="AF40" s="457"/>
      <c r="AG40" s="457"/>
      <c r="AH40" s="457"/>
      <c r="AI40" s="457"/>
      <c r="AJ40" s="457"/>
      <c r="AK40" s="457"/>
      <c r="AL40" s="2"/>
      <c r="AM40" s="456" t="str">
        <f t="shared" si="2"/>
        <v/>
      </c>
      <c r="AN40" s="456"/>
      <c r="AO40" s="457"/>
      <c r="AP40" s="457"/>
      <c r="AQ40" s="457"/>
      <c r="AR40" s="457"/>
      <c r="AS40" s="457"/>
      <c r="AT40" s="457"/>
      <c r="AU40" s="457"/>
      <c r="AV40" s="457"/>
      <c r="AW40" s="457"/>
      <c r="AX40" s="457"/>
      <c r="AY40" s="457"/>
      <c r="AZ40" s="457"/>
      <c r="BA40" s="457"/>
      <c r="BB40" s="457"/>
      <c r="BC40" s="457"/>
      <c r="BD40" s="2"/>
      <c r="BE40" s="456" t="str">
        <f t="shared" si="3"/>
        <v/>
      </c>
      <c r="BF40" s="456"/>
      <c r="BG40" s="457"/>
      <c r="BH40" s="457"/>
      <c r="BI40" s="457"/>
      <c r="BJ40" s="457"/>
      <c r="BK40" s="457"/>
      <c r="BL40" s="457"/>
      <c r="BM40" s="457"/>
      <c r="BN40" s="457"/>
      <c r="BO40" s="457"/>
      <c r="BP40" s="457"/>
      <c r="BQ40" s="457"/>
      <c r="BR40" s="457"/>
      <c r="BS40" s="457"/>
      <c r="BT40" s="457"/>
      <c r="BU40" s="457"/>
      <c r="BV40" s="2"/>
      <c r="BW40" s="456">
        <f t="shared" si="4"/>
        <v>14</v>
      </c>
      <c r="BX40" s="456"/>
      <c r="BY40" s="457" t="str">
        <f>IF('各会計、関係団体の財政状況及び健全化判断比率'!B74="","",'各会計、関係団体の財政状況及び健全化判断比率'!B74)</f>
        <v>高知県市町村総合事務組合（一般会計）</v>
      </c>
      <c r="BZ40" s="457"/>
      <c r="CA40" s="457"/>
      <c r="CB40" s="457"/>
      <c r="CC40" s="457"/>
      <c r="CD40" s="457"/>
      <c r="CE40" s="457"/>
      <c r="CF40" s="457"/>
      <c r="CG40" s="457"/>
      <c r="CH40" s="457"/>
      <c r="CI40" s="457"/>
      <c r="CJ40" s="457"/>
      <c r="CK40" s="457"/>
      <c r="CL40" s="457"/>
      <c r="CM40" s="457"/>
      <c r="CN40" s="2"/>
      <c r="CO40" s="456" t="str">
        <f t="shared" si="5"/>
        <v/>
      </c>
      <c r="CP40" s="456"/>
      <c r="CQ40" s="457" t="str">
        <f>IF('各会計、関係団体の財政状況及び健全化判断比率'!BS13="","",'各会計、関係団体の財政状況及び健全化判断比率'!BS13)</f>
        <v/>
      </c>
      <c r="CR40" s="457"/>
      <c r="CS40" s="457"/>
      <c r="CT40" s="457"/>
      <c r="CU40" s="457"/>
      <c r="CV40" s="457"/>
      <c r="CW40" s="457"/>
      <c r="CX40" s="457"/>
      <c r="CY40" s="457"/>
      <c r="CZ40" s="457"/>
      <c r="DA40" s="457"/>
      <c r="DB40" s="457"/>
      <c r="DC40" s="457"/>
      <c r="DD40" s="457"/>
      <c r="DE40" s="457"/>
      <c r="DG40" s="458" t="str">
        <f>IF('各会計、関係団体の財政状況及び健全化判断比率'!BR13="","",'各会計、関係団体の財政状況及び健全化判断比率'!BR13)</f>
        <v/>
      </c>
      <c r="DH40" s="458"/>
      <c r="DI40" s="19"/>
    </row>
    <row r="41" spans="1:113" ht="32.25" customHeight="1" x14ac:dyDescent="0.15">
      <c r="A41" s="2"/>
      <c r="B41" s="5"/>
      <c r="C41" s="456" t="str">
        <f t="shared" si="0"/>
        <v/>
      </c>
      <c r="D41" s="456"/>
      <c r="E41" s="457" t="str">
        <f>IF('各会計、関係団体の財政状況及び健全化判断比率'!B14="","",'各会計、関係団体の財政状況及び健全化判断比率'!B14)</f>
        <v/>
      </c>
      <c r="F41" s="457"/>
      <c r="G41" s="457"/>
      <c r="H41" s="457"/>
      <c r="I41" s="457"/>
      <c r="J41" s="457"/>
      <c r="K41" s="457"/>
      <c r="L41" s="457"/>
      <c r="M41" s="457"/>
      <c r="N41" s="457"/>
      <c r="O41" s="457"/>
      <c r="P41" s="457"/>
      <c r="Q41" s="457"/>
      <c r="R41" s="457"/>
      <c r="S41" s="457"/>
      <c r="T41" s="2"/>
      <c r="U41" s="456" t="str">
        <f t="shared" si="1"/>
        <v/>
      </c>
      <c r="V41" s="456"/>
      <c r="W41" s="457"/>
      <c r="X41" s="457"/>
      <c r="Y41" s="457"/>
      <c r="Z41" s="457"/>
      <c r="AA41" s="457"/>
      <c r="AB41" s="457"/>
      <c r="AC41" s="457"/>
      <c r="AD41" s="457"/>
      <c r="AE41" s="457"/>
      <c r="AF41" s="457"/>
      <c r="AG41" s="457"/>
      <c r="AH41" s="457"/>
      <c r="AI41" s="457"/>
      <c r="AJ41" s="457"/>
      <c r="AK41" s="457"/>
      <c r="AL41" s="2"/>
      <c r="AM41" s="456" t="str">
        <f t="shared" si="2"/>
        <v/>
      </c>
      <c r="AN41" s="456"/>
      <c r="AO41" s="457"/>
      <c r="AP41" s="457"/>
      <c r="AQ41" s="457"/>
      <c r="AR41" s="457"/>
      <c r="AS41" s="457"/>
      <c r="AT41" s="457"/>
      <c r="AU41" s="457"/>
      <c r="AV41" s="457"/>
      <c r="AW41" s="457"/>
      <c r="AX41" s="457"/>
      <c r="AY41" s="457"/>
      <c r="AZ41" s="457"/>
      <c r="BA41" s="457"/>
      <c r="BB41" s="457"/>
      <c r="BC41" s="457"/>
      <c r="BD41" s="2"/>
      <c r="BE41" s="456" t="str">
        <f t="shared" si="3"/>
        <v/>
      </c>
      <c r="BF41" s="456"/>
      <c r="BG41" s="457"/>
      <c r="BH41" s="457"/>
      <c r="BI41" s="457"/>
      <c r="BJ41" s="457"/>
      <c r="BK41" s="457"/>
      <c r="BL41" s="457"/>
      <c r="BM41" s="457"/>
      <c r="BN41" s="457"/>
      <c r="BO41" s="457"/>
      <c r="BP41" s="457"/>
      <c r="BQ41" s="457"/>
      <c r="BR41" s="457"/>
      <c r="BS41" s="457"/>
      <c r="BT41" s="457"/>
      <c r="BU41" s="457"/>
      <c r="BV41" s="2"/>
      <c r="BW41" s="456">
        <f t="shared" si="4"/>
        <v>15</v>
      </c>
      <c r="BX41" s="456"/>
      <c r="BY41" s="457" t="str">
        <f>IF('各会計、関係団体の財政状況及び健全化判断比率'!B75="","",'各会計、関係団体の財政状況及び健全化判断比率'!B75)</f>
        <v>高知県市町村総合事務組合（交通災害共済事業特別会計）</v>
      </c>
      <c r="BZ41" s="457"/>
      <c r="CA41" s="457"/>
      <c r="CB41" s="457"/>
      <c r="CC41" s="457"/>
      <c r="CD41" s="457"/>
      <c r="CE41" s="457"/>
      <c r="CF41" s="457"/>
      <c r="CG41" s="457"/>
      <c r="CH41" s="457"/>
      <c r="CI41" s="457"/>
      <c r="CJ41" s="457"/>
      <c r="CK41" s="457"/>
      <c r="CL41" s="457"/>
      <c r="CM41" s="457"/>
      <c r="CN41" s="2"/>
      <c r="CO41" s="456" t="str">
        <f t="shared" si="5"/>
        <v/>
      </c>
      <c r="CP41" s="456"/>
      <c r="CQ41" s="457" t="str">
        <f>IF('各会計、関係団体の財政状況及び健全化判断比率'!BS14="","",'各会計、関係団体の財政状況及び健全化判断比率'!BS14)</f>
        <v/>
      </c>
      <c r="CR41" s="457"/>
      <c r="CS41" s="457"/>
      <c r="CT41" s="457"/>
      <c r="CU41" s="457"/>
      <c r="CV41" s="457"/>
      <c r="CW41" s="457"/>
      <c r="CX41" s="457"/>
      <c r="CY41" s="457"/>
      <c r="CZ41" s="457"/>
      <c r="DA41" s="457"/>
      <c r="DB41" s="457"/>
      <c r="DC41" s="457"/>
      <c r="DD41" s="457"/>
      <c r="DE41" s="457"/>
      <c r="DG41" s="458" t="str">
        <f>IF('各会計、関係団体の財政状況及び健全化判断比率'!BR14="","",'各会計、関係団体の財政状況及び健全化判断比率'!BR14)</f>
        <v/>
      </c>
      <c r="DH41" s="458"/>
      <c r="DI41" s="19"/>
    </row>
    <row r="42" spans="1:113" ht="32.25" customHeight="1" x14ac:dyDescent="0.15">
      <c r="B42" s="5"/>
      <c r="C42" s="456" t="str">
        <f t="shared" si="0"/>
        <v/>
      </c>
      <c r="D42" s="456"/>
      <c r="E42" s="457" t="str">
        <f>IF('各会計、関係団体の財政状況及び健全化判断比率'!B15="","",'各会計、関係団体の財政状況及び健全化判断比率'!B15)</f>
        <v/>
      </c>
      <c r="F42" s="457"/>
      <c r="G42" s="457"/>
      <c r="H42" s="457"/>
      <c r="I42" s="457"/>
      <c r="J42" s="457"/>
      <c r="K42" s="457"/>
      <c r="L42" s="457"/>
      <c r="M42" s="457"/>
      <c r="N42" s="457"/>
      <c r="O42" s="457"/>
      <c r="P42" s="457"/>
      <c r="Q42" s="457"/>
      <c r="R42" s="457"/>
      <c r="S42" s="457"/>
      <c r="T42" s="2"/>
      <c r="U42" s="456" t="str">
        <f t="shared" si="1"/>
        <v/>
      </c>
      <c r="V42" s="456"/>
      <c r="W42" s="457"/>
      <c r="X42" s="457"/>
      <c r="Y42" s="457"/>
      <c r="Z42" s="457"/>
      <c r="AA42" s="457"/>
      <c r="AB42" s="457"/>
      <c r="AC42" s="457"/>
      <c r="AD42" s="457"/>
      <c r="AE42" s="457"/>
      <c r="AF42" s="457"/>
      <c r="AG42" s="457"/>
      <c r="AH42" s="457"/>
      <c r="AI42" s="457"/>
      <c r="AJ42" s="457"/>
      <c r="AK42" s="457"/>
      <c r="AL42" s="2"/>
      <c r="AM42" s="456" t="str">
        <f t="shared" si="2"/>
        <v/>
      </c>
      <c r="AN42" s="456"/>
      <c r="AO42" s="457"/>
      <c r="AP42" s="457"/>
      <c r="AQ42" s="457"/>
      <c r="AR42" s="457"/>
      <c r="AS42" s="457"/>
      <c r="AT42" s="457"/>
      <c r="AU42" s="457"/>
      <c r="AV42" s="457"/>
      <c r="AW42" s="457"/>
      <c r="AX42" s="457"/>
      <c r="AY42" s="457"/>
      <c r="AZ42" s="457"/>
      <c r="BA42" s="457"/>
      <c r="BB42" s="457"/>
      <c r="BC42" s="457"/>
      <c r="BD42" s="2"/>
      <c r="BE42" s="456" t="str">
        <f t="shared" si="3"/>
        <v/>
      </c>
      <c r="BF42" s="456"/>
      <c r="BG42" s="457"/>
      <c r="BH42" s="457"/>
      <c r="BI42" s="457"/>
      <c r="BJ42" s="457"/>
      <c r="BK42" s="457"/>
      <c r="BL42" s="457"/>
      <c r="BM42" s="457"/>
      <c r="BN42" s="457"/>
      <c r="BO42" s="457"/>
      <c r="BP42" s="457"/>
      <c r="BQ42" s="457"/>
      <c r="BR42" s="457"/>
      <c r="BS42" s="457"/>
      <c r="BT42" s="457"/>
      <c r="BU42" s="457"/>
      <c r="BV42" s="2"/>
      <c r="BW42" s="456">
        <f t="shared" si="4"/>
        <v>16</v>
      </c>
      <c r="BX42" s="456"/>
      <c r="BY42" s="457" t="str">
        <f>IF('各会計、関係団体の財政状況及び健全化判断比率'!B76="","",'各会計、関係団体の財政状況及び健全化判断比率'!B76)</f>
        <v>高知県後期高齢者医療広域連合（一般会計）</v>
      </c>
      <c r="BZ42" s="457"/>
      <c r="CA42" s="457"/>
      <c r="CB42" s="457"/>
      <c r="CC42" s="457"/>
      <c r="CD42" s="457"/>
      <c r="CE42" s="457"/>
      <c r="CF42" s="457"/>
      <c r="CG42" s="457"/>
      <c r="CH42" s="457"/>
      <c r="CI42" s="457"/>
      <c r="CJ42" s="457"/>
      <c r="CK42" s="457"/>
      <c r="CL42" s="457"/>
      <c r="CM42" s="457"/>
      <c r="CN42" s="2"/>
      <c r="CO42" s="456" t="str">
        <f t="shared" si="5"/>
        <v/>
      </c>
      <c r="CP42" s="456"/>
      <c r="CQ42" s="457" t="str">
        <f>IF('各会計、関係団体の財政状況及び健全化判断比率'!BS15="","",'各会計、関係団体の財政状況及び健全化判断比率'!BS15)</f>
        <v/>
      </c>
      <c r="CR42" s="457"/>
      <c r="CS42" s="457"/>
      <c r="CT42" s="457"/>
      <c r="CU42" s="457"/>
      <c r="CV42" s="457"/>
      <c r="CW42" s="457"/>
      <c r="CX42" s="457"/>
      <c r="CY42" s="457"/>
      <c r="CZ42" s="457"/>
      <c r="DA42" s="457"/>
      <c r="DB42" s="457"/>
      <c r="DC42" s="457"/>
      <c r="DD42" s="457"/>
      <c r="DE42" s="457"/>
      <c r="DG42" s="458" t="str">
        <f>IF('各会計、関係団体の財政状況及び健全化判断比率'!BR15="","",'各会計、関係団体の財政状況及び健全化判断比率'!BR15)</f>
        <v/>
      </c>
      <c r="DH42" s="458"/>
      <c r="DI42" s="19"/>
    </row>
    <row r="43" spans="1:113" ht="32.25" customHeight="1" x14ac:dyDescent="0.15">
      <c r="B43" s="5"/>
      <c r="C43" s="456" t="str">
        <f t="shared" si="0"/>
        <v/>
      </c>
      <c r="D43" s="456"/>
      <c r="E43" s="457" t="str">
        <f>IF('各会計、関係団体の財政状況及び健全化判断比率'!B16="","",'各会計、関係団体の財政状況及び健全化判断比率'!B16)</f>
        <v/>
      </c>
      <c r="F43" s="457"/>
      <c r="G43" s="457"/>
      <c r="H43" s="457"/>
      <c r="I43" s="457"/>
      <c r="J43" s="457"/>
      <c r="K43" s="457"/>
      <c r="L43" s="457"/>
      <c r="M43" s="457"/>
      <c r="N43" s="457"/>
      <c r="O43" s="457"/>
      <c r="P43" s="457"/>
      <c r="Q43" s="457"/>
      <c r="R43" s="457"/>
      <c r="S43" s="457"/>
      <c r="T43" s="2"/>
      <c r="U43" s="456" t="str">
        <f t="shared" si="1"/>
        <v/>
      </c>
      <c r="V43" s="456"/>
      <c r="W43" s="457"/>
      <c r="X43" s="457"/>
      <c r="Y43" s="457"/>
      <c r="Z43" s="457"/>
      <c r="AA43" s="457"/>
      <c r="AB43" s="457"/>
      <c r="AC43" s="457"/>
      <c r="AD43" s="457"/>
      <c r="AE43" s="457"/>
      <c r="AF43" s="457"/>
      <c r="AG43" s="457"/>
      <c r="AH43" s="457"/>
      <c r="AI43" s="457"/>
      <c r="AJ43" s="457"/>
      <c r="AK43" s="457"/>
      <c r="AL43" s="2"/>
      <c r="AM43" s="456" t="str">
        <f t="shared" si="2"/>
        <v/>
      </c>
      <c r="AN43" s="456"/>
      <c r="AO43" s="457"/>
      <c r="AP43" s="457"/>
      <c r="AQ43" s="457"/>
      <c r="AR43" s="457"/>
      <c r="AS43" s="457"/>
      <c r="AT43" s="457"/>
      <c r="AU43" s="457"/>
      <c r="AV43" s="457"/>
      <c r="AW43" s="457"/>
      <c r="AX43" s="457"/>
      <c r="AY43" s="457"/>
      <c r="AZ43" s="457"/>
      <c r="BA43" s="457"/>
      <c r="BB43" s="457"/>
      <c r="BC43" s="457"/>
      <c r="BD43" s="2"/>
      <c r="BE43" s="456" t="str">
        <f t="shared" si="3"/>
        <v/>
      </c>
      <c r="BF43" s="456"/>
      <c r="BG43" s="457"/>
      <c r="BH43" s="457"/>
      <c r="BI43" s="457"/>
      <c r="BJ43" s="457"/>
      <c r="BK43" s="457"/>
      <c r="BL43" s="457"/>
      <c r="BM43" s="457"/>
      <c r="BN43" s="457"/>
      <c r="BO43" s="457"/>
      <c r="BP43" s="457"/>
      <c r="BQ43" s="457"/>
      <c r="BR43" s="457"/>
      <c r="BS43" s="457"/>
      <c r="BT43" s="457"/>
      <c r="BU43" s="457"/>
      <c r="BV43" s="2"/>
      <c r="BW43" s="456">
        <f t="shared" si="4"/>
        <v>17</v>
      </c>
      <c r="BX43" s="456"/>
      <c r="BY43" s="457" t="str">
        <f>IF('各会計、関係団体の財政状況及び健全化判断比率'!B77="","",'各会計、関係団体の財政状況及び健全化判断比率'!B77)</f>
        <v>高知県後期高齢者医療広域連合（特別会計）</v>
      </c>
      <c r="BZ43" s="457"/>
      <c r="CA43" s="457"/>
      <c r="CB43" s="457"/>
      <c r="CC43" s="457"/>
      <c r="CD43" s="457"/>
      <c r="CE43" s="457"/>
      <c r="CF43" s="457"/>
      <c r="CG43" s="457"/>
      <c r="CH43" s="457"/>
      <c r="CI43" s="457"/>
      <c r="CJ43" s="457"/>
      <c r="CK43" s="457"/>
      <c r="CL43" s="457"/>
      <c r="CM43" s="457"/>
      <c r="CN43" s="2"/>
      <c r="CO43" s="456" t="str">
        <f t="shared" si="5"/>
        <v/>
      </c>
      <c r="CP43" s="456"/>
      <c r="CQ43" s="457" t="str">
        <f>IF('各会計、関係団体の財政状況及び健全化判断比率'!BS16="","",'各会計、関係団体の財政状況及び健全化判断比率'!BS16)</f>
        <v/>
      </c>
      <c r="CR43" s="457"/>
      <c r="CS43" s="457"/>
      <c r="CT43" s="457"/>
      <c r="CU43" s="457"/>
      <c r="CV43" s="457"/>
      <c r="CW43" s="457"/>
      <c r="CX43" s="457"/>
      <c r="CY43" s="457"/>
      <c r="CZ43" s="457"/>
      <c r="DA43" s="457"/>
      <c r="DB43" s="457"/>
      <c r="DC43" s="457"/>
      <c r="DD43" s="457"/>
      <c r="DE43" s="457"/>
      <c r="DG43" s="458" t="str">
        <f>IF('各会計、関係団体の財政状況及び健全化判断比率'!BR16="","",'各会計、関係団体の財政状況及び健全化判断比率'!BR16)</f>
        <v/>
      </c>
      <c r="DH43" s="458"/>
      <c r="DI43" s="19"/>
    </row>
    <row r="44" spans="1:113" ht="13.5" customHeight="1" x14ac:dyDescent="0.15">
      <c r="B44" s="6"/>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37"/>
    </row>
    <row r="45" spans="1:113" x14ac:dyDescent="0.15"/>
    <row r="46" spans="1:113" x14ac:dyDescent="0.15">
      <c r="B46" s="1" t="s">
        <v>287</v>
      </c>
      <c r="E46" s="459" t="s">
        <v>288</v>
      </c>
      <c r="F46" s="459"/>
      <c r="G46" s="459"/>
      <c r="H46" s="459"/>
      <c r="I46" s="459"/>
      <c r="J46" s="459"/>
      <c r="K46" s="459"/>
      <c r="L46" s="459"/>
      <c r="M46" s="459"/>
      <c r="N46" s="459"/>
      <c r="O46" s="459"/>
      <c r="P46" s="459"/>
      <c r="Q46" s="459"/>
      <c r="R46" s="459"/>
      <c r="S46" s="459"/>
      <c r="T46" s="459"/>
      <c r="U46" s="459"/>
      <c r="V46" s="459"/>
      <c r="W46" s="459"/>
      <c r="X46" s="459"/>
      <c r="Y46" s="459"/>
      <c r="Z46" s="459"/>
      <c r="AA46" s="459"/>
      <c r="AB46" s="459"/>
      <c r="AC46" s="459"/>
      <c r="AD46" s="459"/>
      <c r="AE46" s="459"/>
      <c r="AF46" s="459"/>
      <c r="AG46" s="459"/>
      <c r="AH46" s="459"/>
      <c r="AI46" s="459"/>
      <c r="AJ46" s="459"/>
      <c r="AK46" s="459"/>
      <c r="AL46" s="459"/>
      <c r="AM46" s="459"/>
      <c r="AN46" s="459"/>
      <c r="AO46" s="459"/>
      <c r="AP46" s="459"/>
      <c r="AQ46" s="459"/>
      <c r="AR46" s="459"/>
      <c r="AS46" s="459"/>
      <c r="AT46" s="459"/>
      <c r="AU46" s="459"/>
      <c r="AV46" s="459"/>
      <c r="AW46" s="459"/>
      <c r="AX46" s="459"/>
      <c r="AY46" s="459"/>
      <c r="AZ46" s="459"/>
      <c r="BA46" s="459"/>
      <c r="BB46" s="459"/>
      <c r="BC46" s="459"/>
      <c r="BD46" s="459"/>
      <c r="BE46" s="459"/>
      <c r="BF46" s="459"/>
      <c r="BG46" s="459"/>
      <c r="BH46" s="459"/>
      <c r="BI46" s="459"/>
      <c r="BJ46" s="459"/>
      <c r="BK46" s="459"/>
      <c r="BL46" s="459"/>
      <c r="BM46" s="459"/>
      <c r="BN46" s="459"/>
      <c r="BO46" s="459"/>
      <c r="BP46" s="459"/>
      <c r="BQ46" s="459"/>
      <c r="BR46" s="459"/>
      <c r="BS46" s="459"/>
      <c r="BT46" s="459"/>
      <c r="BU46" s="459"/>
      <c r="BV46" s="459"/>
      <c r="BW46" s="459"/>
      <c r="BX46" s="459"/>
      <c r="BY46" s="459"/>
      <c r="BZ46" s="459"/>
      <c r="CA46" s="459"/>
      <c r="CB46" s="459"/>
      <c r="CC46" s="459"/>
      <c r="CD46" s="459"/>
      <c r="CE46" s="459"/>
      <c r="CF46" s="459"/>
      <c r="CG46" s="459"/>
      <c r="CH46" s="459"/>
      <c r="CI46" s="459"/>
      <c r="CJ46" s="459"/>
      <c r="CK46" s="459"/>
      <c r="CL46" s="459"/>
      <c r="CM46" s="459"/>
      <c r="CN46" s="459"/>
      <c r="CO46" s="459"/>
      <c r="CP46" s="459"/>
      <c r="CQ46" s="459"/>
      <c r="CR46" s="459"/>
      <c r="CS46" s="459"/>
      <c r="CT46" s="459"/>
      <c r="CU46" s="459"/>
      <c r="CV46" s="459"/>
      <c r="CW46" s="459"/>
      <c r="CX46" s="459"/>
      <c r="CY46" s="459"/>
      <c r="CZ46" s="459"/>
      <c r="DA46" s="459"/>
      <c r="DB46" s="459"/>
      <c r="DC46" s="459"/>
      <c r="DD46" s="459"/>
      <c r="DE46" s="459"/>
      <c r="DF46" s="459"/>
      <c r="DG46" s="459"/>
      <c r="DH46" s="459"/>
      <c r="DI46" s="459"/>
    </row>
    <row r="47" spans="1:113" x14ac:dyDescent="0.15">
      <c r="E47" s="459" t="s">
        <v>291</v>
      </c>
      <c r="F47" s="459"/>
      <c r="G47" s="459"/>
      <c r="H47" s="459"/>
      <c r="I47" s="459"/>
      <c r="J47" s="459"/>
      <c r="K47" s="459"/>
      <c r="L47" s="459"/>
      <c r="M47" s="459"/>
      <c r="N47" s="459"/>
      <c r="O47" s="459"/>
      <c r="P47" s="459"/>
      <c r="Q47" s="459"/>
      <c r="R47" s="459"/>
      <c r="S47" s="459"/>
      <c r="T47" s="459"/>
      <c r="U47" s="459"/>
      <c r="V47" s="459"/>
      <c r="W47" s="459"/>
      <c r="X47" s="459"/>
      <c r="Y47" s="459"/>
      <c r="Z47" s="459"/>
      <c r="AA47" s="459"/>
      <c r="AB47" s="459"/>
      <c r="AC47" s="459"/>
      <c r="AD47" s="459"/>
      <c r="AE47" s="459"/>
      <c r="AF47" s="459"/>
      <c r="AG47" s="459"/>
      <c r="AH47" s="459"/>
      <c r="AI47" s="459"/>
      <c r="AJ47" s="459"/>
      <c r="AK47" s="459"/>
      <c r="AL47" s="459"/>
      <c r="AM47" s="459"/>
      <c r="AN47" s="459"/>
      <c r="AO47" s="459"/>
      <c r="AP47" s="459"/>
      <c r="AQ47" s="459"/>
      <c r="AR47" s="459"/>
      <c r="AS47" s="459"/>
      <c r="AT47" s="459"/>
      <c r="AU47" s="459"/>
      <c r="AV47" s="459"/>
      <c r="AW47" s="459"/>
      <c r="AX47" s="459"/>
      <c r="AY47" s="459"/>
      <c r="AZ47" s="459"/>
      <c r="BA47" s="459"/>
      <c r="BB47" s="459"/>
      <c r="BC47" s="459"/>
      <c r="BD47" s="459"/>
      <c r="BE47" s="459"/>
      <c r="BF47" s="459"/>
      <c r="BG47" s="459"/>
      <c r="BH47" s="459"/>
      <c r="BI47" s="459"/>
      <c r="BJ47" s="459"/>
      <c r="BK47" s="459"/>
      <c r="BL47" s="459"/>
      <c r="BM47" s="459"/>
      <c r="BN47" s="459"/>
      <c r="BO47" s="459"/>
      <c r="BP47" s="459"/>
      <c r="BQ47" s="459"/>
      <c r="BR47" s="459"/>
      <c r="BS47" s="459"/>
      <c r="BT47" s="459"/>
      <c r="BU47" s="459"/>
      <c r="BV47" s="459"/>
      <c r="BW47" s="459"/>
      <c r="BX47" s="459"/>
      <c r="BY47" s="459"/>
      <c r="BZ47" s="459"/>
      <c r="CA47" s="459"/>
      <c r="CB47" s="459"/>
      <c r="CC47" s="459"/>
      <c r="CD47" s="459"/>
      <c r="CE47" s="459"/>
      <c r="CF47" s="459"/>
      <c r="CG47" s="459"/>
      <c r="CH47" s="459"/>
      <c r="CI47" s="459"/>
      <c r="CJ47" s="459"/>
      <c r="CK47" s="459"/>
      <c r="CL47" s="459"/>
      <c r="CM47" s="459"/>
      <c r="CN47" s="459"/>
      <c r="CO47" s="459"/>
      <c r="CP47" s="459"/>
      <c r="CQ47" s="459"/>
      <c r="CR47" s="459"/>
      <c r="CS47" s="459"/>
      <c r="CT47" s="459"/>
      <c r="CU47" s="459"/>
      <c r="CV47" s="459"/>
      <c r="CW47" s="459"/>
      <c r="CX47" s="459"/>
      <c r="CY47" s="459"/>
      <c r="CZ47" s="459"/>
      <c r="DA47" s="459"/>
      <c r="DB47" s="459"/>
      <c r="DC47" s="459"/>
      <c r="DD47" s="459"/>
      <c r="DE47" s="459"/>
      <c r="DF47" s="459"/>
      <c r="DG47" s="459"/>
      <c r="DH47" s="459"/>
      <c r="DI47" s="459"/>
    </row>
    <row r="48" spans="1:113" x14ac:dyDescent="0.15">
      <c r="E48" s="459" t="s">
        <v>293</v>
      </c>
      <c r="F48" s="459"/>
      <c r="G48" s="459"/>
      <c r="H48" s="459"/>
      <c r="I48" s="459"/>
      <c r="J48" s="459"/>
      <c r="K48" s="459"/>
      <c r="L48" s="459"/>
      <c r="M48" s="459"/>
      <c r="N48" s="459"/>
      <c r="O48" s="459"/>
      <c r="P48" s="459"/>
      <c r="Q48" s="459"/>
      <c r="R48" s="459"/>
      <c r="S48" s="459"/>
      <c r="T48" s="459"/>
      <c r="U48" s="459"/>
      <c r="V48" s="459"/>
      <c r="W48" s="459"/>
      <c r="X48" s="459"/>
      <c r="Y48" s="459"/>
      <c r="Z48" s="459"/>
      <c r="AA48" s="459"/>
      <c r="AB48" s="459"/>
      <c r="AC48" s="459"/>
      <c r="AD48" s="459"/>
      <c r="AE48" s="459"/>
      <c r="AF48" s="459"/>
      <c r="AG48" s="459"/>
      <c r="AH48" s="459"/>
      <c r="AI48" s="459"/>
      <c r="AJ48" s="459"/>
      <c r="AK48" s="459"/>
      <c r="AL48" s="459"/>
      <c r="AM48" s="459"/>
      <c r="AN48" s="459"/>
      <c r="AO48" s="459"/>
      <c r="AP48" s="459"/>
      <c r="AQ48" s="459"/>
      <c r="AR48" s="459"/>
      <c r="AS48" s="459"/>
      <c r="AT48" s="459"/>
      <c r="AU48" s="459"/>
      <c r="AV48" s="459"/>
      <c r="AW48" s="459"/>
      <c r="AX48" s="459"/>
      <c r="AY48" s="459"/>
      <c r="AZ48" s="459"/>
      <c r="BA48" s="459"/>
      <c r="BB48" s="459"/>
      <c r="BC48" s="459"/>
      <c r="BD48" s="459"/>
      <c r="BE48" s="459"/>
      <c r="BF48" s="459"/>
      <c r="BG48" s="459"/>
      <c r="BH48" s="459"/>
      <c r="BI48" s="459"/>
      <c r="BJ48" s="459"/>
      <c r="BK48" s="459"/>
      <c r="BL48" s="459"/>
      <c r="BM48" s="459"/>
      <c r="BN48" s="459"/>
      <c r="BO48" s="459"/>
      <c r="BP48" s="459"/>
      <c r="BQ48" s="459"/>
      <c r="BR48" s="459"/>
      <c r="BS48" s="459"/>
      <c r="BT48" s="459"/>
      <c r="BU48" s="459"/>
      <c r="BV48" s="459"/>
      <c r="BW48" s="459"/>
      <c r="BX48" s="459"/>
      <c r="BY48" s="459"/>
      <c r="BZ48" s="459"/>
      <c r="CA48" s="459"/>
      <c r="CB48" s="459"/>
      <c r="CC48" s="459"/>
      <c r="CD48" s="459"/>
      <c r="CE48" s="459"/>
      <c r="CF48" s="459"/>
      <c r="CG48" s="459"/>
      <c r="CH48" s="459"/>
      <c r="CI48" s="459"/>
      <c r="CJ48" s="459"/>
      <c r="CK48" s="459"/>
      <c r="CL48" s="459"/>
      <c r="CM48" s="459"/>
      <c r="CN48" s="459"/>
      <c r="CO48" s="459"/>
      <c r="CP48" s="459"/>
      <c r="CQ48" s="459"/>
      <c r="CR48" s="459"/>
      <c r="CS48" s="459"/>
      <c r="CT48" s="459"/>
      <c r="CU48" s="459"/>
      <c r="CV48" s="459"/>
      <c r="CW48" s="459"/>
      <c r="CX48" s="459"/>
      <c r="CY48" s="459"/>
      <c r="CZ48" s="459"/>
      <c r="DA48" s="459"/>
      <c r="DB48" s="459"/>
      <c r="DC48" s="459"/>
      <c r="DD48" s="459"/>
      <c r="DE48" s="459"/>
      <c r="DF48" s="459"/>
      <c r="DG48" s="459"/>
      <c r="DH48" s="459"/>
      <c r="DI48" s="459"/>
    </row>
    <row r="49" spans="5:113" x14ac:dyDescent="0.15">
      <c r="E49" s="459" t="s">
        <v>294</v>
      </c>
      <c r="F49" s="459"/>
      <c r="G49" s="459"/>
      <c r="H49" s="459"/>
      <c r="I49" s="459"/>
      <c r="J49" s="459"/>
      <c r="K49" s="459"/>
      <c r="L49" s="459"/>
      <c r="M49" s="459"/>
      <c r="N49" s="459"/>
      <c r="O49" s="459"/>
      <c r="P49" s="459"/>
      <c r="Q49" s="459"/>
      <c r="R49" s="459"/>
      <c r="S49" s="459"/>
      <c r="T49" s="459"/>
      <c r="U49" s="459"/>
      <c r="V49" s="459"/>
      <c r="W49" s="459"/>
      <c r="X49" s="459"/>
      <c r="Y49" s="459"/>
      <c r="Z49" s="459"/>
      <c r="AA49" s="459"/>
      <c r="AB49" s="459"/>
      <c r="AC49" s="459"/>
      <c r="AD49" s="459"/>
      <c r="AE49" s="459"/>
      <c r="AF49" s="459"/>
      <c r="AG49" s="459"/>
      <c r="AH49" s="459"/>
      <c r="AI49" s="459"/>
      <c r="AJ49" s="459"/>
      <c r="AK49" s="459"/>
      <c r="AL49" s="459"/>
      <c r="AM49" s="459"/>
      <c r="AN49" s="459"/>
      <c r="AO49" s="459"/>
      <c r="AP49" s="459"/>
      <c r="AQ49" s="459"/>
      <c r="AR49" s="459"/>
      <c r="AS49" s="459"/>
      <c r="AT49" s="459"/>
      <c r="AU49" s="459"/>
      <c r="AV49" s="459"/>
      <c r="AW49" s="459"/>
      <c r="AX49" s="459"/>
      <c r="AY49" s="459"/>
      <c r="AZ49" s="459"/>
      <c r="BA49" s="459"/>
      <c r="BB49" s="459"/>
      <c r="BC49" s="459"/>
      <c r="BD49" s="459"/>
      <c r="BE49" s="459"/>
      <c r="BF49" s="459"/>
      <c r="BG49" s="459"/>
      <c r="BH49" s="459"/>
      <c r="BI49" s="459"/>
      <c r="BJ49" s="459"/>
      <c r="BK49" s="459"/>
      <c r="BL49" s="459"/>
      <c r="BM49" s="459"/>
      <c r="BN49" s="459"/>
      <c r="BO49" s="459"/>
      <c r="BP49" s="459"/>
      <c r="BQ49" s="459"/>
      <c r="BR49" s="459"/>
      <c r="BS49" s="459"/>
      <c r="BT49" s="459"/>
      <c r="BU49" s="459"/>
      <c r="BV49" s="459"/>
      <c r="BW49" s="459"/>
      <c r="BX49" s="459"/>
      <c r="BY49" s="459"/>
      <c r="BZ49" s="459"/>
      <c r="CA49" s="459"/>
      <c r="CB49" s="459"/>
      <c r="CC49" s="459"/>
      <c r="CD49" s="459"/>
      <c r="CE49" s="459"/>
      <c r="CF49" s="459"/>
      <c r="CG49" s="459"/>
      <c r="CH49" s="459"/>
      <c r="CI49" s="459"/>
      <c r="CJ49" s="459"/>
      <c r="CK49" s="459"/>
      <c r="CL49" s="459"/>
      <c r="CM49" s="459"/>
      <c r="CN49" s="459"/>
      <c r="CO49" s="459"/>
      <c r="CP49" s="459"/>
      <c r="CQ49" s="459"/>
      <c r="CR49" s="459"/>
      <c r="CS49" s="459"/>
      <c r="CT49" s="459"/>
      <c r="CU49" s="459"/>
      <c r="CV49" s="459"/>
      <c r="CW49" s="459"/>
      <c r="CX49" s="459"/>
      <c r="CY49" s="459"/>
      <c r="CZ49" s="459"/>
      <c r="DA49" s="459"/>
      <c r="DB49" s="459"/>
      <c r="DC49" s="459"/>
      <c r="DD49" s="459"/>
      <c r="DE49" s="459"/>
      <c r="DF49" s="459"/>
      <c r="DG49" s="459"/>
      <c r="DH49" s="459"/>
      <c r="DI49" s="459"/>
    </row>
    <row r="50" spans="5:113" x14ac:dyDescent="0.15">
      <c r="E50" s="459" t="s">
        <v>192</v>
      </c>
      <c r="F50" s="459"/>
      <c r="G50" s="459"/>
      <c r="H50" s="459"/>
      <c r="I50" s="459"/>
      <c r="J50" s="459"/>
      <c r="K50" s="459"/>
      <c r="L50" s="459"/>
      <c r="M50" s="459"/>
      <c r="N50" s="459"/>
      <c r="O50" s="459"/>
      <c r="P50" s="459"/>
      <c r="Q50" s="459"/>
      <c r="R50" s="459"/>
      <c r="S50" s="459"/>
      <c r="T50" s="459"/>
      <c r="U50" s="459"/>
      <c r="V50" s="459"/>
      <c r="W50" s="459"/>
      <c r="X50" s="459"/>
      <c r="Y50" s="459"/>
      <c r="Z50" s="459"/>
      <c r="AA50" s="459"/>
      <c r="AB50" s="459"/>
      <c r="AC50" s="459"/>
      <c r="AD50" s="459"/>
      <c r="AE50" s="459"/>
      <c r="AF50" s="459"/>
      <c r="AG50" s="459"/>
      <c r="AH50" s="459"/>
      <c r="AI50" s="459"/>
      <c r="AJ50" s="459"/>
      <c r="AK50" s="459"/>
      <c r="AL50" s="459"/>
      <c r="AM50" s="459"/>
      <c r="AN50" s="459"/>
      <c r="AO50" s="459"/>
      <c r="AP50" s="459"/>
      <c r="AQ50" s="459"/>
      <c r="AR50" s="459"/>
      <c r="AS50" s="459"/>
      <c r="AT50" s="459"/>
      <c r="AU50" s="459"/>
      <c r="AV50" s="459"/>
      <c r="AW50" s="459"/>
      <c r="AX50" s="459"/>
      <c r="AY50" s="459"/>
      <c r="AZ50" s="459"/>
      <c r="BA50" s="459"/>
      <c r="BB50" s="459"/>
      <c r="BC50" s="459"/>
      <c r="BD50" s="459"/>
      <c r="BE50" s="459"/>
      <c r="BF50" s="459"/>
      <c r="BG50" s="459"/>
      <c r="BH50" s="459"/>
      <c r="BI50" s="459"/>
      <c r="BJ50" s="459"/>
      <c r="BK50" s="459"/>
      <c r="BL50" s="459"/>
      <c r="BM50" s="459"/>
      <c r="BN50" s="459"/>
      <c r="BO50" s="459"/>
      <c r="BP50" s="459"/>
      <c r="BQ50" s="459"/>
      <c r="BR50" s="459"/>
      <c r="BS50" s="459"/>
      <c r="BT50" s="459"/>
      <c r="BU50" s="459"/>
      <c r="BV50" s="459"/>
      <c r="BW50" s="459"/>
      <c r="BX50" s="459"/>
      <c r="BY50" s="459"/>
      <c r="BZ50" s="459"/>
      <c r="CA50" s="459"/>
      <c r="CB50" s="459"/>
      <c r="CC50" s="459"/>
      <c r="CD50" s="459"/>
      <c r="CE50" s="459"/>
      <c r="CF50" s="459"/>
      <c r="CG50" s="459"/>
      <c r="CH50" s="459"/>
      <c r="CI50" s="459"/>
      <c r="CJ50" s="459"/>
      <c r="CK50" s="459"/>
      <c r="CL50" s="459"/>
      <c r="CM50" s="459"/>
      <c r="CN50" s="459"/>
      <c r="CO50" s="459"/>
      <c r="CP50" s="459"/>
      <c r="CQ50" s="459"/>
      <c r="CR50" s="459"/>
      <c r="CS50" s="459"/>
      <c r="CT50" s="459"/>
      <c r="CU50" s="459"/>
      <c r="CV50" s="459"/>
      <c r="CW50" s="459"/>
      <c r="CX50" s="459"/>
      <c r="CY50" s="459"/>
      <c r="CZ50" s="459"/>
      <c r="DA50" s="459"/>
      <c r="DB50" s="459"/>
      <c r="DC50" s="459"/>
      <c r="DD50" s="459"/>
      <c r="DE50" s="459"/>
      <c r="DF50" s="459"/>
      <c r="DG50" s="459"/>
      <c r="DH50" s="459"/>
      <c r="DI50" s="459"/>
    </row>
    <row r="51" spans="5:113" x14ac:dyDescent="0.15">
      <c r="E51" s="459" t="s">
        <v>298</v>
      </c>
      <c r="F51" s="459"/>
      <c r="G51" s="459"/>
      <c r="H51" s="459"/>
      <c r="I51" s="459"/>
      <c r="J51" s="459"/>
      <c r="K51" s="459"/>
      <c r="L51" s="459"/>
      <c r="M51" s="459"/>
      <c r="N51" s="459"/>
      <c r="O51" s="459"/>
      <c r="P51" s="459"/>
      <c r="Q51" s="459"/>
      <c r="R51" s="459"/>
      <c r="S51" s="459"/>
      <c r="T51" s="459"/>
      <c r="U51" s="459"/>
      <c r="V51" s="459"/>
      <c r="W51" s="459"/>
      <c r="X51" s="459"/>
      <c r="Y51" s="459"/>
      <c r="Z51" s="459"/>
      <c r="AA51" s="459"/>
      <c r="AB51" s="459"/>
      <c r="AC51" s="459"/>
      <c r="AD51" s="459"/>
      <c r="AE51" s="459"/>
      <c r="AF51" s="459"/>
      <c r="AG51" s="459"/>
      <c r="AH51" s="459"/>
      <c r="AI51" s="459"/>
      <c r="AJ51" s="459"/>
      <c r="AK51" s="459"/>
      <c r="AL51" s="459"/>
      <c r="AM51" s="459"/>
      <c r="AN51" s="459"/>
      <c r="AO51" s="459"/>
      <c r="AP51" s="459"/>
      <c r="AQ51" s="459"/>
      <c r="AR51" s="459"/>
      <c r="AS51" s="459"/>
      <c r="AT51" s="459"/>
      <c r="AU51" s="459"/>
      <c r="AV51" s="459"/>
      <c r="AW51" s="459"/>
      <c r="AX51" s="459"/>
      <c r="AY51" s="459"/>
      <c r="AZ51" s="459"/>
      <c r="BA51" s="459"/>
      <c r="BB51" s="459"/>
      <c r="BC51" s="459"/>
      <c r="BD51" s="459"/>
      <c r="BE51" s="459"/>
      <c r="BF51" s="459"/>
      <c r="BG51" s="459"/>
      <c r="BH51" s="459"/>
      <c r="BI51" s="459"/>
      <c r="BJ51" s="459"/>
      <c r="BK51" s="459"/>
      <c r="BL51" s="459"/>
      <c r="BM51" s="459"/>
      <c r="BN51" s="459"/>
      <c r="BO51" s="459"/>
      <c r="BP51" s="459"/>
      <c r="BQ51" s="459"/>
      <c r="BR51" s="459"/>
      <c r="BS51" s="459"/>
      <c r="BT51" s="459"/>
      <c r="BU51" s="459"/>
      <c r="BV51" s="459"/>
      <c r="BW51" s="459"/>
      <c r="BX51" s="459"/>
      <c r="BY51" s="459"/>
      <c r="BZ51" s="459"/>
      <c r="CA51" s="459"/>
      <c r="CB51" s="459"/>
      <c r="CC51" s="459"/>
      <c r="CD51" s="459"/>
      <c r="CE51" s="459"/>
      <c r="CF51" s="459"/>
      <c r="CG51" s="459"/>
      <c r="CH51" s="459"/>
      <c r="CI51" s="459"/>
      <c r="CJ51" s="459"/>
      <c r="CK51" s="459"/>
      <c r="CL51" s="459"/>
      <c r="CM51" s="459"/>
      <c r="CN51" s="459"/>
      <c r="CO51" s="459"/>
      <c r="CP51" s="459"/>
      <c r="CQ51" s="459"/>
      <c r="CR51" s="459"/>
      <c r="CS51" s="459"/>
      <c r="CT51" s="459"/>
      <c r="CU51" s="459"/>
      <c r="CV51" s="459"/>
      <c r="CW51" s="459"/>
      <c r="CX51" s="459"/>
      <c r="CY51" s="459"/>
      <c r="CZ51" s="459"/>
      <c r="DA51" s="459"/>
      <c r="DB51" s="459"/>
      <c r="DC51" s="459"/>
      <c r="DD51" s="459"/>
      <c r="DE51" s="459"/>
      <c r="DF51" s="459"/>
      <c r="DG51" s="459"/>
      <c r="DH51" s="459"/>
      <c r="DI51" s="459"/>
    </row>
    <row r="52" spans="5:113" x14ac:dyDescent="0.15">
      <c r="E52" s="459" t="s">
        <v>300</v>
      </c>
      <c r="F52" s="459"/>
      <c r="G52" s="459"/>
      <c r="H52" s="459"/>
      <c r="I52" s="459"/>
      <c r="J52" s="459"/>
      <c r="K52" s="459"/>
      <c r="L52" s="459"/>
      <c r="M52" s="459"/>
      <c r="N52" s="459"/>
      <c r="O52" s="459"/>
      <c r="P52" s="459"/>
      <c r="Q52" s="459"/>
      <c r="R52" s="459"/>
      <c r="S52" s="459"/>
      <c r="T52" s="459"/>
      <c r="U52" s="459"/>
      <c r="V52" s="459"/>
      <c r="W52" s="459"/>
      <c r="X52" s="459"/>
      <c r="Y52" s="459"/>
      <c r="Z52" s="459"/>
      <c r="AA52" s="459"/>
      <c r="AB52" s="459"/>
      <c r="AC52" s="459"/>
      <c r="AD52" s="459"/>
      <c r="AE52" s="459"/>
      <c r="AF52" s="459"/>
      <c r="AG52" s="459"/>
      <c r="AH52" s="459"/>
      <c r="AI52" s="459"/>
      <c r="AJ52" s="459"/>
      <c r="AK52" s="459"/>
      <c r="AL52" s="459"/>
      <c r="AM52" s="459"/>
      <c r="AN52" s="459"/>
      <c r="AO52" s="459"/>
      <c r="AP52" s="459"/>
      <c r="AQ52" s="459"/>
      <c r="AR52" s="459"/>
      <c r="AS52" s="459"/>
      <c r="AT52" s="459"/>
      <c r="AU52" s="459"/>
      <c r="AV52" s="459"/>
      <c r="AW52" s="459"/>
      <c r="AX52" s="459"/>
      <c r="AY52" s="459"/>
      <c r="AZ52" s="459"/>
      <c r="BA52" s="459"/>
      <c r="BB52" s="459"/>
      <c r="BC52" s="459"/>
      <c r="BD52" s="459"/>
      <c r="BE52" s="459"/>
      <c r="BF52" s="459"/>
      <c r="BG52" s="459"/>
      <c r="BH52" s="459"/>
      <c r="BI52" s="459"/>
      <c r="BJ52" s="459"/>
      <c r="BK52" s="459"/>
      <c r="BL52" s="459"/>
      <c r="BM52" s="459"/>
      <c r="BN52" s="459"/>
      <c r="BO52" s="459"/>
      <c r="BP52" s="459"/>
      <c r="BQ52" s="459"/>
      <c r="BR52" s="459"/>
      <c r="BS52" s="459"/>
      <c r="BT52" s="459"/>
      <c r="BU52" s="459"/>
      <c r="BV52" s="459"/>
      <c r="BW52" s="459"/>
      <c r="BX52" s="459"/>
      <c r="BY52" s="459"/>
      <c r="BZ52" s="459"/>
      <c r="CA52" s="459"/>
      <c r="CB52" s="459"/>
      <c r="CC52" s="459"/>
      <c r="CD52" s="459"/>
      <c r="CE52" s="459"/>
      <c r="CF52" s="459"/>
      <c r="CG52" s="459"/>
      <c r="CH52" s="459"/>
      <c r="CI52" s="459"/>
      <c r="CJ52" s="459"/>
      <c r="CK52" s="459"/>
      <c r="CL52" s="459"/>
      <c r="CM52" s="459"/>
      <c r="CN52" s="459"/>
      <c r="CO52" s="459"/>
      <c r="CP52" s="459"/>
      <c r="CQ52" s="459"/>
      <c r="CR52" s="459"/>
      <c r="CS52" s="459"/>
      <c r="CT52" s="459"/>
      <c r="CU52" s="459"/>
      <c r="CV52" s="459"/>
      <c r="CW52" s="459"/>
      <c r="CX52" s="459"/>
      <c r="CY52" s="459"/>
      <c r="CZ52" s="459"/>
      <c r="DA52" s="459"/>
      <c r="DB52" s="459"/>
      <c r="DC52" s="459"/>
      <c r="DD52" s="459"/>
      <c r="DE52" s="459"/>
      <c r="DF52" s="459"/>
      <c r="DG52" s="459"/>
      <c r="DH52" s="459"/>
      <c r="DI52" s="459"/>
    </row>
    <row r="53" spans="5:113" x14ac:dyDescent="0.15">
      <c r="E53" s="459" t="s">
        <v>301</v>
      </c>
      <c r="F53" s="459"/>
      <c r="G53" s="459"/>
      <c r="H53" s="459"/>
      <c r="I53" s="459"/>
      <c r="J53" s="459"/>
      <c r="K53" s="459"/>
      <c r="L53" s="459"/>
      <c r="M53" s="459"/>
      <c r="N53" s="459"/>
      <c r="O53" s="459"/>
      <c r="P53" s="459"/>
      <c r="Q53" s="459"/>
      <c r="R53" s="459"/>
      <c r="S53" s="459"/>
      <c r="T53" s="459"/>
      <c r="U53" s="459"/>
      <c r="V53" s="459"/>
      <c r="W53" s="459"/>
      <c r="X53" s="459"/>
      <c r="Y53" s="459"/>
      <c r="Z53" s="459"/>
      <c r="AA53" s="459"/>
      <c r="AB53" s="459"/>
      <c r="AC53" s="459"/>
      <c r="AD53" s="459"/>
      <c r="AE53" s="459"/>
      <c r="AF53" s="459"/>
      <c r="AG53" s="459"/>
      <c r="AH53" s="459"/>
      <c r="AI53" s="459"/>
      <c r="AJ53" s="459"/>
      <c r="AK53" s="459"/>
      <c r="AL53" s="459"/>
      <c r="AM53" s="459"/>
      <c r="AN53" s="459"/>
      <c r="AO53" s="459"/>
      <c r="AP53" s="459"/>
      <c r="AQ53" s="459"/>
      <c r="AR53" s="459"/>
      <c r="AS53" s="459"/>
      <c r="AT53" s="459"/>
      <c r="AU53" s="459"/>
      <c r="AV53" s="459"/>
      <c r="AW53" s="459"/>
      <c r="AX53" s="459"/>
      <c r="AY53" s="459"/>
      <c r="AZ53" s="459"/>
      <c r="BA53" s="459"/>
      <c r="BB53" s="459"/>
      <c r="BC53" s="459"/>
      <c r="BD53" s="459"/>
      <c r="BE53" s="459"/>
      <c r="BF53" s="459"/>
      <c r="BG53" s="459"/>
      <c r="BH53" s="459"/>
      <c r="BI53" s="459"/>
      <c r="BJ53" s="459"/>
      <c r="BK53" s="459"/>
      <c r="BL53" s="459"/>
      <c r="BM53" s="459"/>
      <c r="BN53" s="459"/>
      <c r="BO53" s="459"/>
      <c r="BP53" s="459"/>
      <c r="BQ53" s="459"/>
      <c r="BR53" s="459"/>
      <c r="BS53" s="459"/>
      <c r="BT53" s="459"/>
      <c r="BU53" s="459"/>
      <c r="BV53" s="459"/>
      <c r="BW53" s="459"/>
      <c r="BX53" s="459"/>
      <c r="BY53" s="459"/>
      <c r="BZ53" s="459"/>
      <c r="CA53" s="459"/>
      <c r="CB53" s="459"/>
      <c r="CC53" s="459"/>
      <c r="CD53" s="459"/>
      <c r="CE53" s="459"/>
      <c r="CF53" s="459"/>
      <c r="CG53" s="459"/>
      <c r="CH53" s="459"/>
      <c r="CI53" s="459"/>
      <c r="CJ53" s="459"/>
      <c r="CK53" s="459"/>
      <c r="CL53" s="459"/>
      <c r="CM53" s="459"/>
      <c r="CN53" s="459"/>
      <c r="CO53" s="459"/>
      <c r="CP53" s="459"/>
      <c r="CQ53" s="459"/>
      <c r="CR53" s="459"/>
      <c r="CS53" s="459"/>
      <c r="CT53" s="459"/>
      <c r="CU53" s="459"/>
      <c r="CV53" s="459"/>
      <c r="CW53" s="459"/>
      <c r="CX53" s="459"/>
      <c r="CY53" s="459"/>
      <c r="CZ53" s="459"/>
      <c r="DA53" s="459"/>
      <c r="DB53" s="459"/>
      <c r="DC53" s="459"/>
      <c r="DD53" s="459"/>
      <c r="DE53" s="459"/>
      <c r="DF53" s="459"/>
      <c r="DG53" s="459"/>
      <c r="DH53" s="459"/>
      <c r="DI53" s="459"/>
    </row>
    <row r="54" spans="5:113" x14ac:dyDescent="0.15"/>
    <row r="55" spans="5:113" x14ac:dyDescent="0.15"/>
    <row r="56" spans="5:113" x14ac:dyDescent="0.15"/>
  </sheetData>
  <sheetProtection algorithmName="SHA-512" hashValue="HgYw5U42YQpsOUAPND5G0mFxA4ZpA+OJ/4fVu7hAWi5RwrDn1v/2E+X8vJZOZQF76vNWZcM5uHnsmnHQLlFcTA==" saltValue="ZbNbfqglVvzCKkSJgKObJw==" spinCount="100000" sheet="1" objects="1" scenarios="1"/>
  <mergeCells count="446">
    <mergeCell ref="CE24:CS25"/>
    <mergeCell ref="CT24:DA25"/>
    <mergeCell ref="DB24:DI25"/>
    <mergeCell ref="CE26:CS27"/>
    <mergeCell ref="CT26:DA27"/>
    <mergeCell ref="DB26:DI27"/>
    <mergeCell ref="AY28:BB30"/>
    <mergeCell ref="CE28:CS29"/>
    <mergeCell ref="CT28:DA29"/>
    <mergeCell ref="DB28:DI29"/>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BV29:CC29"/>
    <mergeCell ref="E28:K28"/>
    <mergeCell ref="L28:P28"/>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W19:AB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5"/>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50" t="s">
        <v>304</v>
      </c>
      <c r="DI1" s="551"/>
      <c r="DJ1" s="551"/>
      <c r="DK1" s="551"/>
      <c r="DL1" s="551"/>
      <c r="DM1" s="551"/>
      <c r="DN1" s="552"/>
      <c r="DO1" s="1"/>
      <c r="DP1" s="550" t="s">
        <v>296</v>
      </c>
      <c r="DQ1" s="551"/>
      <c r="DR1" s="551"/>
      <c r="DS1" s="551"/>
      <c r="DT1" s="551"/>
      <c r="DU1" s="551"/>
      <c r="DV1" s="551"/>
      <c r="DW1" s="551"/>
      <c r="DX1" s="551"/>
      <c r="DY1" s="551"/>
      <c r="DZ1" s="551"/>
      <c r="EA1" s="551"/>
      <c r="EB1" s="551"/>
      <c r="EC1" s="552"/>
      <c r="ED1" s="2"/>
      <c r="EE1" s="2"/>
      <c r="EF1" s="2"/>
      <c r="EG1" s="2"/>
      <c r="EH1" s="2"/>
      <c r="EI1" s="2"/>
      <c r="EJ1" s="2"/>
      <c r="EK1" s="2"/>
      <c r="EL1" s="2"/>
      <c r="EM1" s="2"/>
    </row>
    <row r="2" spans="2:143" ht="22.5" customHeight="1" x14ac:dyDescent="0.15">
      <c r="B2" s="40" t="s">
        <v>306</v>
      </c>
      <c r="R2" s="44"/>
      <c r="S2" s="44"/>
      <c r="T2" s="44"/>
      <c r="U2" s="44"/>
      <c r="V2" s="44"/>
      <c r="W2" s="44"/>
      <c r="X2" s="44"/>
      <c r="Y2" s="44"/>
      <c r="Z2" s="44"/>
      <c r="AA2" s="44"/>
      <c r="AB2" s="44"/>
      <c r="AC2" s="44"/>
      <c r="AE2" s="45"/>
      <c r="AF2" s="45"/>
      <c r="AG2" s="45"/>
      <c r="AH2" s="45"/>
      <c r="AI2" s="45"/>
      <c r="AJ2" s="44"/>
      <c r="AK2" s="44"/>
      <c r="AL2" s="44"/>
      <c r="AM2" s="44"/>
      <c r="AN2" s="44"/>
      <c r="AO2" s="44"/>
      <c r="AP2" s="44"/>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38" t="s">
        <v>112</v>
      </c>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8" t="s">
        <v>307</v>
      </c>
      <c r="AQ3" s="339"/>
      <c r="AR3" s="339"/>
      <c r="AS3" s="339"/>
      <c r="AT3" s="339"/>
      <c r="AU3" s="339"/>
      <c r="AV3" s="339"/>
      <c r="AW3" s="339"/>
      <c r="AX3" s="339"/>
      <c r="AY3" s="339"/>
      <c r="AZ3" s="339"/>
      <c r="BA3" s="339"/>
      <c r="BB3" s="339"/>
      <c r="BC3" s="339"/>
      <c r="BD3" s="339"/>
      <c r="BE3" s="339"/>
      <c r="BF3" s="339"/>
      <c r="BG3" s="339"/>
      <c r="BH3" s="339"/>
      <c r="BI3" s="339"/>
      <c r="BJ3" s="339"/>
      <c r="BK3" s="339"/>
      <c r="BL3" s="339"/>
      <c r="BM3" s="339"/>
      <c r="BN3" s="339"/>
      <c r="BO3" s="339"/>
      <c r="BP3" s="339"/>
      <c r="BQ3" s="339"/>
      <c r="BR3" s="339"/>
      <c r="BS3" s="339"/>
      <c r="BT3" s="339"/>
      <c r="BU3" s="339"/>
      <c r="BV3" s="339"/>
      <c r="BW3" s="339"/>
      <c r="BX3" s="339"/>
      <c r="BY3" s="339"/>
      <c r="BZ3" s="339"/>
      <c r="CA3" s="339"/>
      <c r="CB3" s="381"/>
      <c r="CD3" s="338" t="s">
        <v>308</v>
      </c>
      <c r="CE3" s="339"/>
      <c r="CF3" s="339"/>
      <c r="CG3" s="339"/>
      <c r="CH3" s="339"/>
      <c r="CI3" s="339"/>
      <c r="CJ3" s="339"/>
      <c r="CK3" s="339"/>
      <c r="CL3" s="339"/>
      <c r="CM3" s="339"/>
      <c r="CN3" s="339"/>
      <c r="CO3" s="339"/>
      <c r="CP3" s="339"/>
      <c r="CQ3" s="339"/>
      <c r="CR3" s="339"/>
      <c r="CS3" s="339"/>
      <c r="CT3" s="339"/>
      <c r="CU3" s="339"/>
      <c r="CV3" s="339"/>
      <c r="CW3" s="339"/>
      <c r="CX3" s="339"/>
      <c r="CY3" s="339"/>
      <c r="CZ3" s="339"/>
      <c r="DA3" s="339"/>
      <c r="DB3" s="339"/>
      <c r="DC3" s="339"/>
      <c r="DD3" s="339"/>
      <c r="DE3" s="339"/>
      <c r="DF3" s="339"/>
      <c r="DG3" s="339"/>
      <c r="DH3" s="339"/>
      <c r="DI3" s="339"/>
      <c r="DJ3" s="339"/>
      <c r="DK3" s="339"/>
      <c r="DL3" s="339"/>
      <c r="DM3" s="339"/>
      <c r="DN3" s="339"/>
      <c r="DO3" s="339"/>
      <c r="DP3" s="339"/>
      <c r="DQ3" s="339"/>
      <c r="DR3" s="339"/>
      <c r="DS3" s="339"/>
      <c r="DT3" s="339"/>
      <c r="DU3" s="339"/>
      <c r="DV3" s="339"/>
      <c r="DW3" s="339"/>
      <c r="DX3" s="339"/>
      <c r="DY3" s="339"/>
      <c r="DZ3" s="339"/>
      <c r="EA3" s="339"/>
      <c r="EB3" s="339"/>
      <c r="EC3" s="381"/>
    </row>
    <row r="4" spans="2:143" ht="11.25" customHeight="1" x14ac:dyDescent="0.15">
      <c r="B4" s="338" t="s">
        <v>8</v>
      </c>
      <c r="C4" s="339"/>
      <c r="D4" s="339"/>
      <c r="E4" s="339"/>
      <c r="F4" s="339"/>
      <c r="G4" s="339"/>
      <c r="H4" s="339"/>
      <c r="I4" s="339"/>
      <c r="J4" s="339"/>
      <c r="K4" s="339"/>
      <c r="L4" s="339"/>
      <c r="M4" s="339"/>
      <c r="N4" s="339"/>
      <c r="O4" s="339"/>
      <c r="P4" s="339"/>
      <c r="Q4" s="381"/>
      <c r="R4" s="338" t="s">
        <v>311</v>
      </c>
      <c r="S4" s="339"/>
      <c r="T4" s="339"/>
      <c r="U4" s="339"/>
      <c r="V4" s="339"/>
      <c r="W4" s="339"/>
      <c r="X4" s="339"/>
      <c r="Y4" s="381"/>
      <c r="Z4" s="338" t="s">
        <v>314</v>
      </c>
      <c r="AA4" s="339"/>
      <c r="AB4" s="339"/>
      <c r="AC4" s="381"/>
      <c r="AD4" s="338" t="s">
        <v>253</v>
      </c>
      <c r="AE4" s="339"/>
      <c r="AF4" s="339"/>
      <c r="AG4" s="339"/>
      <c r="AH4" s="339"/>
      <c r="AI4" s="339"/>
      <c r="AJ4" s="339"/>
      <c r="AK4" s="381"/>
      <c r="AL4" s="338" t="s">
        <v>314</v>
      </c>
      <c r="AM4" s="339"/>
      <c r="AN4" s="339"/>
      <c r="AO4" s="381"/>
      <c r="AP4" s="553" t="s">
        <v>317</v>
      </c>
      <c r="AQ4" s="553"/>
      <c r="AR4" s="553"/>
      <c r="AS4" s="553"/>
      <c r="AT4" s="553"/>
      <c r="AU4" s="553"/>
      <c r="AV4" s="553"/>
      <c r="AW4" s="553"/>
      <c r="AX4" s="553"/>
      <c r="AY4" s="553"/>
      <c r="AZ4" s="553"/>
      <c r="BA4" s="553"/>
      <c r="BB4" s="553"/>
      <c r="BC4" s="553"/>
      <c r="BD4" s="553"/>
      <c r="BE4" s="553"/>
      <c r="BF4" s="553"/>
      <c r="BG4" s="553" t="s">
        <v>290</v>
      </c>
      <c r="BH4" s="553"/>
      <c r="BI4" s="553"/>
      <c r="BJ4" s="553"/>
      <c r="BK4" s="553"/>
      <c r="BL4" s="553"/>
      <c r="BM4" s="553"/>
      <c r="BN4" s="553"/>
      <c r="BO4" s="553" t="s">
        <v>314</v>
      </c>
      <c r="BP4" s="553"/>
      <c r="BQ4" s="553"/>
      <c r="BR4" s="553"/>
      <c r="BS4" s="553" t="s">
        <v>318</v>
      </c>
      <c r="BT4" s="553"/>
      <c r="BU4" s="553"/>
      <c r="BV4" s="553"/>
      <c r="BW4" s="553"/>
      <c r="BX4" s="553"/>
      <c r="BY4" s="553"/>
      <c r="BZ4" s="553"/>
      <c r="CA4" s="553"/>
      <c r="CB4" s="553"/>
      <c r="CD4" s="338" t="s">
        <v>319</v>
      </c>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81"/>
    </row>
    <row r="5" spans="2:143" ht="11.25" customHeight="1" x14ac:dyDescent="0.15">
      <c r="B5" s="554" t="s">
        <v>313</v>
      </c>
      <c r="C5" s="555"/>
      <c r="D5" s="555"/>
      <c r="E5" s="555"/>
      <c r="F5" s="555"/>
      <c r="G5" s="555"/>
      <c r="H5" s="555"/>
      <c r="I5" s="555"/>
      <c r="J5" s="555"/>
      <c r="K5" s="555"/>
      <c r="L5" s="555"/>
      <c r="M5" s="555"/>
      <c r="N5" s="555"/>
      <c r="O5" s="555"/>
      <c r="P5" s="555"/>
      <c r="Q5" s="556"/>
      <c r="R5" s="557">
        <v>556958</v>
      </c>
      <c r="S5" s="558"/>
      <c r="T5" s="558"/>
      <c r="U5" s="558"/>
      <c r="V5" s="558"/>
      <c r="W5" s="558"/>
      <c r="X5" s="558"/>
      <c r="Y5" s="559"/>
      <c r="Z5" s="560">
        <v>7.7</v>
      </c>
      <c r="AA5" s="560"/>
      <c r="AB5" s="560"/>
      <c r="AC5" s="560"/>
      <c r="AD5" s="561">
        <v>556958</v>
      </c>
      <c r="AE5" s="561"/>
      <c r="AF5" s="561"/>
      <c r="AG5" s="561"/>
      <c r="AH5" s="561"/>
      <c r="AI5" s="561"/>
      <c r="AJ5" s="561"/>
      <c r="AK5" s="561"/>
      <c r="AL5" s="562">
        <v>12.5</v>
      </c>
      <c r="AM5" s="563"/>
      <c r="AN5" s="563"/>
      <c r="AO5" s="564"/>
      <c r="AP5" s="554" t="s">
        <v>321</v>
      </c>
      <c r="AQ5" s="555"/>
      <c r="AR5" s="555"/>
      <c r="AS5" s="555"/>
      <c r="AT5" s="555"/>
      <c r="AU5" s="555"/>
      <c r="AV5" s="555"/>
      <c r="AW5" s="555"/>
      <c r="AX5" s="555"/>
      <c r="AY5" s="555"/>
      <c r="AZ5" s="555"/>
      <c r="BA5" s="555"/>
      <c r="BB5" s="555"/>
      <c r="BC5" s="555"/>
      <c r="BD5" s="555"/>
      <c r="BE5" s="555"/>
      <c r="BF5" s="556"/>
      <c r="BG5" s="565">
        <v>556958</v>
      </c>
      <c r="BH5" s="344"/>
      <c r="BI5" s="344"/>
      <c r="BJ5" s="344"/>
      <c r="BK5" s="344"/>
      <c r="BL5" s="344"/>
      <c r="BM5" s="344"/>
      <c r="BN5" s="566"/>
      <c r="BO5" s="567">
        <v>100</v>
      </c>
      <c r="BP5" s="567"/>
      <c r="BQ5" s="567"/>
      <c r="BR5" s="567"/>
      <c r="BS5" s="568" t="s">
        <v>196</v>
      </c>
      <c r="BT5" s="568"/>
      <c r="BU5" s="568"/>
      <c r="BV5" s="568"/>
      <c r="BW5" s="568"/>
      <c r="BX5" s="568"/>
      <c r="BY5" s="568"/>
      <c r="BZ5" s="568"/>
      <c r="CA5" s="568"/>
      <c r="CB5" s="569"/>
      <c r="CD5" s="338" t="s">
        <v>317</v>
      </c>
      <c r="CE5" s="339"/>
      <c r="CF5" s="339"/>
      <c r="CG5" s="339"/>
      <c r="CH5" s="339"/>
      <c r="CI5" s="339"/>
      <c r="CJ5" s="339"/>
      <c r="CK5" s="339"/>
      <c r="CL5" s="339"/>
      <c r="CM5" s="339"/>
      <c r="CN5" s="339"/>
      <c r="CO5" s="339"/>
      <c r="CP5" s="339"/>
      <c r="CQ5" s="381"/>
      <c r="CR5" s="338" t="s">
        <v>324</v>
      </c>
      <c r="CS5" s="339"/>
      <c r="CT5" s="339"/>
      <c r="CU5" s="339"/>
      <c r="CV5" s="339"/>
      <c r="CW5" s="339"/>
      <c r="CX5" s="339"/>
      <c r="CY5" s="381"/>
      <c r="CZ5" s="338" t="s">
        <v>314</v>
      </c>
      <c r="DA5" s="339"/>
      <c r="DB5" s="339"/>
      <c r="DC5" s="381"/>
      <c r="DD5" s="338" t="s">
        <v>325</v>
      </c>
      <c r="DE5" s="339"/>
      <c r="DF5" s="339"/>
      <c r="DG5" s="339"/>
      <c r="DH5" s="339"/>
      <c r="DI5" s="339"/>
      <c r="DJ5" s="339"/>
      <c r="DK5" s="339"/>
      <c r="DL5" s="339"/>
      <c r="DM5" s="339"/>
      <c r="DN5" s="339"/>
      <c r="DO5" s="339"/>
      <c r="DP5" s="381"/>
      <c r="DQ5" s="338" t="s">
        <v>327</v>
      </c>
      <c r="DR5" s="339"/>
      <c r="DS5" s="339"/>
      <c r="DT5" s="339"/>
      <c r="DU5" s="339"/>
      <c r="DV5" s="339"/>
      <c r="DW5" s="339"/>
      <c r="DX5" s="339"/>
      <c r="DY5" s="339"/>
      <c r="DZ5" s="339"/>
      <c r="EA5" s="339"/>
      <c r="EB5" s="339"/>
      <c r="EC5" s="381"/>
    </row>
    <row r="6" spans="2:143" ht="11.25" customHeight="1" x14ac:dyDescent="0.15">
      <c r="B6" s="570" t="s">
        <v>328</v>
      </c>
      <c r="C6" s="459"/>
      <c r="D6" s="459"/>
      <c r="E6" s="459"/>
      <c r="F6" s="459"/>
      <c r="G6" s="459"/>
      <c r="H6" s="459"/>
      <c r="I6" s="459"/>
      <c r="J6" s="459"/>
      <c r="K6" s="459"/>
      <c r="L6" s="459"/>
      <c r="M6" s="459"/>
      <c r="N6" s="459"/>
      <c r="O6" s="459"/>
      <c r="P6" s="459"/>
      <c r="Q6" s="571"/>
      <c r="R6" s="565">
        <v>228185</v>
      </c>
      <c r="S6" s="344"/>
      <c r="T6" s="344"/>
      <c r="U6" s="344"/>
      <c r="V6" s="344"/>
      <c r="W6" s="344"/>
      <c r="X6" s="344"/>
      <c r="Y6" s="566"/>
      <c r="Z6" s="567">
        <v>3.2</v>
      </c>
      <c r="AA6" s="567"/>
      <c r="AB6" s="567"/>
      <c r="AC6" s="567"/>
      <c r="AD6" s="568">
        <v>228185</v>
      </c>
      <c r="AE6" s="568"/>
      <c r="AF6" s="568"/>
      <c r="AG6" s="568"/>
      <c r="AH6" s="568"/>
      <c r="AI6" s="568"/>
      <c r="AJ6" s="568"/>
      <c r="AK6" s="568"/>
      <c r="AL6" s="572">
        <v>5.0999999999999996</v>
      </c>
      <c r="AM6" s="350"/>
      <c r="AN6" s="350"/>
      <c r="AO6" s="573"/>
      <c r="AP6" s="570" t="s">
        <v>104</v>
      </c>
      <c r="AQ6" s="459"/>
      <c r="AR6" s="459"/>
      <c r="AS6" s="459"/>
      <c r="AT6" s="459"/>
      <c r="AU6" s="459"/>
      <c r="AV6" s="459"/>
      <c r="AW6" s="459"/>
      <c r="AX6" s="459"/>
      <c r="AY6" s="459"/>
      <c r="AZ6" s="459"/>
      <c r="BA6" s="459"/>
      <c r="BB6" s="459"/>
      <c r="BC6" s="459"/>
      <c r="BD6" s="459"/>
      <c r="BE6" s="459"/>
      <c r="BF6" s="571"/>
      <c r="BG6" s="565">
        <v>556958</v>
      </c>
      <c r="BH6" s="344"/>
      <c r="BI6" s="344"/>
      <c r="BJ6" s="344"/>
      <c r="BK6" s="344"/>
      <c r="BL6" s="344"/>
      <c r="BM6" s="344"/>
      <c r="BN6" s="566"/>
      <c r="BO6" s="567">
        <v>100</v>
      </c>
      <c r="BP6" s="567"/>
      <c r="BQ6" s="567"/>
      <c r="BR6" s="567"/>
      <c r="BS6" s="568" t="s">
        <v>196</v>
      </c>
      <c r="BT6" s="568"/>
      <c r="BU6" s="568"/>
      <c r="BV6" s="568"/>
      <c r="BW6" s="568"/>
      <c r="BX6" s="568"/>
      <c r="BY6" s="568"/>
      <c r="BZ6" s="568"/>
      <c r="CA6" s="568"/>
      <c r="CB6" s="569"/>
      <c r="CD6" s="554" t="s">
        <v>329</v>
      </c>
      <c r="CE6" s="555"/>
      <c r="CF6" s="555"/>
      <c r="CG6" s="555"/>
      <c r="CH6" s="555"/>
      <c r="CI6" s="555"/>
      <c r="CJ6" s="555"/>
      <c r="CK6" s="555"/>
      <c r="CL6" s="555"/>
      <c r="CM6" s="555"/>
      <c r="CN6" s="555"/>
      <c r="CO6" s="555"/>
      <c r="CP6" s="555"/>
      <c r="CQ6" s="556"/>
      <c r="CR6" s="565">
        <v>59022</v>
      </c>
      <c r="CS6" s="344"/>
      <c r="CT6" s="344"/>
      <c r="CU6" s="344"/>
      <c r="CV6" s="344"/>
      <c r="CW6" s="344"/>
      <c r="CX6" s="344"/>
      <c r="CY6" s="566"/>
      <c r="CZ6" s="562">
        <v>0.9</v>
      </c>
      <c r="DA6" s="563"/>
      <c r="DB6" s="563"/>
      <c r="DC6" s="574"/>
      <c r="DD6" s="575" t="s">
        <v>196</v>
      </c>
      <c r="DE6" s="344"/>
      <c r="DF6" s="344"/>
      <c r="DG6" s="344"/>
      <c r="DH6" s="344"/>
      <c r="DI6" s="344"/>
      <c r="DJ6" s="344"/>
      <c r="DK6" s="344"/>
      <c r="DL6" s="344"/>
      <c r="DM6" s="344"/>
      <c r="DN6" s="344"/>
      <c r="DO6" s="344"/>
      <c r="DP6" s="566"/>
      <c r="DQ6" s="575">
        <v>59022</v>
      </c>
      <c r="DR6" s="344"/>
      <c r="DS6" s="344"/>
      <c r="DT6" s="344"/>
      <c r="DU6" s="344"/>
      <c r="DV6" s="344"/>
      <c r="DW6" s="344"/>
      <c r="DX6" s="344"/>
      <c r="DY6" s="344"/>
      <c r="DZ6" s="344"/>
      <c r="EA6" s="344"/>
      <c r="EB6" s="344"/>
      <c r="EC6" s="576"/>
    </row>
    <row r="7" spans="2:143" ht="11.25" customHeight="1" x14ac:dyDescent="0.15">
      <c r="B7" s="570" t="s">
        <v>43</v>
      </c>
      <c r="C7" s="459"/>
      <c r="D7" s="459"/>
      <c r="E7" s="459"/>
      <c r="F7" s="459"/>
      <c r="G7" s="459"/>
      <c r="H7" s="459"/>
      <c r="I7" s="459"/>
      <c r="J7" s="459"/>
      <c r="K7" s="459"/>
      <c r="L7" s="459"/>
      <c r="M7" s="459"/>
      <c r="N7" s="459"/>
      <c r="O7" s="459"/>
      <c r="P7" s="459"/>
      <c r="Q7" s="571"/>
      <c r="R7" s="565">
        <v>380</v>
      </c>
      <c r="S7" s="344"/>
      <c r="T7" s="344"/>
      <c r="U7" s="344"/>
      <c r="V7" s="344"/>
      <c r="W7" s="344"/>
      <c r="X7" s="344"/>
      <c r="Y7" s="566"/>
      <c r="Z7" s="567">
        <v>0</v>
      </c>
      <c r="AA7" s="567"/>
      <c r="AB7" s="567"/>
      <c r="AC7" s="567"/>
      <c r="AD7" s="568">
        <v>380</v>
      </c>
      <c r="AE7" s="568"/>
      <c r="AF7" s="568"/>
      <c r="AG7" s="568"/>
      <c r="AH7" s="568"/>
      <c r="AI7" s="568"/>
      <c r="AJ7" s="568"/>
      <c r="AK7" s="568"/>
      <c r="AL7" s="572">
        <v>0</v>
      </c>
      <c r="AM7" s="350"/>
      <c r="AN7" s="350"/>
      <c r="AO7" s="573"/>
      <c r="AP7" s="570" t="s">
        <v>330</v>
      </c>
      <c r="AQ7" s="459"/>
      <c r="AR7" s="459"/>
      <c r="AS7" s="459"/>
      <c r="AT7" s="459"/>
      <c r="AU7" s="459"/>
      <c r="AV7" s="459"/>
      <c r="AW7" s="459"/>
      <c r="AX7" s="459"/>
      <c r="AY7" s="459"/>
      <c r="AZ7" s="459"/>
      <c r="BA7" s="459"/>
      <c r="BB7" s="459"/>
      <c r="BC7" s="459"/>
      <c r="BD7" s="459"/>
      <c r="BE7" s="459"/>
      <c r="BF7" s="571"/>
      <c r="BG7" s="565">
        <v>165801</v>
      </c>
      <c r="BH7" s="344"/>
      <c r="BI7" s="344"/>
      <c r="BJ7" s="344"/>
      <c r="BK7" s="344"/>
      <c r="BL7" s="344"/>
      <c r="BM7" s="344"/>
      <c r="BN7" s="566"/>
      <c r="BO7" s="567">
        <v>29.8</v>
      </c>
      <c r="BP7" s="567"/>
      <c r="BQ7" s="567"/>
      <c r="BR7" s="567"/>
      <c r="BS7" s="568" t="s">
        <v>196</v>
      </c>
      <c r="BT7" s="568"/>
      <c r="BU7" s="568"/>
      <c r="BV7" s="568"/>
      <c r="BW7" s="568"/>
      <c r="BX7" s="568"/>
      <c r="BY7" s="568"/>
      <c r="BZ7" s="568"/>
      <c r="CA7" s="568"/>
      <c r="CB7" s="569"/>
      <c r="CD7" s="570" t="s">
        <v>332</v>
      </c>
      <c r="CE7" s="459"/>
      <c r="CF7" s="459"/>
      <c r="CG7" s="459"/>
      <c r="CH7" s="459"/>
      <c r="CI7" s="459"/>
      <c r="CJ7" s="459"/>
      <c r="CK7" s="459"/>
      <c r="CL7" s="459"/>
      <c r="CM7" s="459"/>
      <c r="CN7" s="459"/>
      <c r="CO7" s="459"/>
      <c r="CP7" s="459"/>
      <c r="CQ7" s="571"/>
      <c r="CR7" s="565">
        <v>1330724</v>
      </c>
      <c r="CS7" s="344"/>
      <c r="CT7" s="344"/>
      <c r="CU7" s="344"/>
      <c r="CV7" s="344"/>
      <c r="CW7" s="344"/>
      <c r="CX7" s="344"/>
      <c r="CY7" s="566"/>
      <c r="CZ7" s="567">
        <v>19.600000000000001</v>
      </c>
      <c r="DA7" s="567"/>
      <c r="DB7" s="567"/>
      <c r="DC7" s="567"/>
      <c r="DD7" s="575">
        <v>92104</v>
      </c>
      <c r="DE7" s="344"/>
      <c r="DF7" s="344"/>
      <c r="DG7" s="344"/>
      <c r="DH7" s="344"/>
      <c r="DI7" s="344"/>
      <c r="DJ7" s="344"/>
      <c r="DK7" s="344"/>
      <c r="DL7" s="344"/>
      <c r="DM7" s="344"/>
      <c r="DN7" s="344"/>
      <c r="DO7" s="344"/>
      <c r="DP7" s="566"/>
      <c r="DQ7" s="575">
        <v>1148784</v>
      </c>
      <c r="DR7" s="344"/>
      <c r="DS7" s="344"/>
      <c r="DT7" s="344"/>
      <c r="DU7" s="344"/>
      <c r="DV7" s="344"/>
      <c r="DW7" s="344"/>
      <c r="DX7" s="344"/>
      <c r="DY7" s="344"/>
      <c r="DZ7" s="344"/>
      <c r="EA7" s="344"/>
      <c r="EB7" s="344"/>
      <c r="EC7" s="576"/>
    </row>
    <row r="8" spans="2:143" ht="11.25" customHeight="1" x14ac:dyDescent="0.15">
      <c r="B8" s="570" t="s">
        <v>333</v>
      </c>
      <c r="C8" s="459"/>
      <c r="D8" s="459"/>
      <c r="E8" s="459"/>
      <c r="F8" s="459"/>
      <c r="G8" s="459"/>
      <c r="H8" s="459"/>
      <c r="I8" s="459"/>
      <c r="J8" s="459"/>
      <c r="K8" s="459"/>
      <c r="L8" s="459"/>
      <c r="M8" s="459"/>
      <c r="N8" s="459"/>
      <c r="O8" s="459"/>
      <c r="P8" s="459"/>
      <c r="Q8" s="571"/>
      <c r="R8" s="565">
        <v>2992</v>
      </c>
      <c r="S8" s="344"/>
      <c r="T8" s="344"/>
      <c r="U8" s="344"/>
      <c r="V8" s="344"/>
      <c r="W8" s="344"/>
      <c r="X8" s="344"/>
      <c r="Y8" s="566"/>
      <c r="Z8" s="567">
        <v>0</v>
      </c>
      <c r="AA8" s="567"/>
      <c r="AB8" s="567"/>
      <c r="AC8" s="567"/>
      <c r="AD8" s="568">
        <v>2992</v>
      </c>
      <c r="AE8" s="568"/>
      <c r="AF8" s="568"/>
      <c r="AG8" s="568"/>
      <c r="AH8" s="568"/>
      <c r="AI8" s="568"/>
      <c r="AJ8" s="568"/>
      <c r="AK8" s="568"/>
      <c r="AL8" s="572">
        <v>0.1</v>
      </c>
      <c r="AM8" s="350"/>
      <c r="AN8" s="350"/>
      <c r="AO8" s="573"/>
      <c r="AP8" s="570" t="s">
        <v>121</v>
      </c>
      <c r="AQ8" s="459"/>
      <c r="AR8" s="459"/>
      <c r="AS8" s="459"/>
      <c r="AT8" s="459"/>
      <c r="AU8" s="459"/>
      <c r="AV8" s="459"/>
      <c r="AW8" s="459"/>
      <c r="AX8" s="459"/>
      <c r="AY8" s="459"/>
      <c r="AZ8" s="459"/>
      <c r="BA8" s="459"/>
      <c r="BB8" s="459"/>
      <c r="BC8" s="459"/>
      <c r="BD8" s="459"/>
      <c r="BE8" s="459"/>
      <c r="BF8" s="571"/>
      <c r="BG8" s="565">
        <v>5720</v>
      </c>
      <c r="BH8" s="344"/>
      <c r="BI8" s="344"/>
      <c r="BJ8" s="344"/>
      <c r="BK8" s="344"/>
      <c r="BL8" s="344"/>
      <c r="BM8" s="344"/>
      <c r="BN8" s="566"/>
      <c r="BO8" s="567">
        <v>1</v>
      </c>
      <c r="BP8" s="567"/>
      <c r="BQ8" s="567"/>
      <c r="BR8" s="567"/>
      <c r="BS8" s="568" t="s">
        <v>196</v>
      </c>
      <c r="BT8" s="568"/>
      <c r="BU8" s="568"/>
      <c r="BV8" s="568"/>
      <c r="BW8" s="568"/>
      <c r="BX8" s="568"/>
      <c r="BY8" s="568"/>
      <c r="BZ8" s="568"/>
      <c r="CA8" s="568"/>
      <c r="CB8" s="569"/>
      <c r="CD8" s="570" t="s">
        <v>336</v>
      </c>
      <c r="CE8" s="459"/>
      <c r="CF8" s="459"/>
      <c r="CG8" s="459"/>
      <c r="CH8" s="459"/>
      <c r="CI8" s="459"/>
      <c r="CJ8" s="459"/>
      <c r="CK8" s="459"/>
      <c r="CL8" s="459"/>
      <c r="CM8" s="459"/>
      <c r="CN8" s="459"/>
      <c r="CO8" s="459"/>
      <c r="CP8" s="459"/>
      <c r="CQ8" s="571"/>
      <c r="CR8" s="565">
        <v>1582901</v>
      </c>
      <c r="CS8" s="344"/>
      <c r="CT8" s="344"/>
      <c r="CU8" s="344"/>
      <c r="CV8" s="344"/>
      <c r="CW8" s="344"/>
      <c r="CX8" s="344"/>
      <c r="CY8" s="566"/>
      <c r="CZ8" s="567">
        <v>23.4</v>
      </c>
      <c r="DA8" s="567"/>
      <c r="DB8" s="567"/>
      <c r="DC8" s="567"/>
      <c r="DD8" s="575">
        <v>24139</v>
      </c>
      <c r="DE8" s="344"/>
      <c r="DF8" s="344"/>
      <c r="DG8" s="344"/>
      <c r="DH8" s="344"/>
      <c r="DI8" s="344"/>
      <c r="DJ8" s="344"/>
      <c r="DK8" s="344"/>
      <c r="DL8" s="344"/>
      <c r="DM8" s="344"/>
      <c r="DN8" s="344"/>
      <c r="DO8" s="344"/>
      <c r="DP8" s="566"/>
      <c r="DQ8" s="575">
        <v>1047957</v>
      </c>
      <c r="DR8" s="344"/>
      <c r="DS8" s="344"/>
      <c r="DT8" s="344"/>
      <c r="DU8" s="344"/>
      <c r="DV8" s="344"/>
      <c r="DW8" s="344"/>
      <c r="DX8" s="344"/>
      <c r="DY8" s="344"/>
      <c r="DZ8" s="344"/>
      <c r="EA8" s="344"/>
      <c r="EB8" s="344"/>
      <c r="EC8" s="576"/>
    </row>
    <row r="9" spans="2:143" ht="11.25" customHeight="1" x14ac:dyDescent="0.15">
      <c r="B9" s="570" t="s">
        <v>335</v>
      </c>
      <c r="C9" s="459"/>
      <c r="D9" s="459"/>
      <c r="E9" s="459"/>
      <c r="F9" s="459"/>
      <c r="G9" s="459"/>
      <c r="H9" s="459"/>
      <c r="I9" s="459"/>
      <c r="J9" s="459"/>
      <c r="K9" s="459"/>
      <c r="L9" s="459"/>
      <c r="M9" s="459"/>
      <c r="N9" s="459"/>
      <c r="O9" s="459"/>
      <c r="P9" s="459"/>
      <c r="Q9" s="571"/>
      <c r="R9" s="565">
        <v>3626</v>
      </c>
      <c r="S9" s="344"/>
      <c r="T9" s="344"/>
      <c r="U9" s="344"/>
      <c r="V9" s="344"/>
      <c r="W9" s="344"/>
      <c r="X9" s="344"/>
      <c r="Y9" s="566"/>
      <c r="Z9" s="567">
        <v>0.1</v>
      </c>
      <c r="AA9" s="567"/>
      <c r="AB9" s="567"/>
      <c r="AC9" s="567"/>
      <c r="AD9" s="568">
        <v>3626</v>
      </c>
      <c r="AE9" s="568"/>
      <c r="AF9" s="568"/>
      <c r="AG9" s="568"/>
      <c r="AH9" s="568"/>
      <c r="AI9" s="568"/>
      <c r="AJ9" s="568"/>
      <c r="AK9" s="568"/>
      <c r="AL9" s="572">
        <v>0.1</v>
      </c>
      <c r="AM9" s="350"/>
      <c r="AN9" s="350"/>
      <c r="AO9" s="573"/>
      <c r="AP9" s="570" t="s">
        <v>337</v>
      </c>
      <c r="AQ9" s="459"/>
      <c r="AR9" s="459"/>
      <c r="AS9" s="459"/>
      <c r="AT9" s="459"/>
      <c r="AU9" s="459"/>
      <c r="AV9" s="459"/>
      <c r="AW9" s="459"/>
      <c r="AX9" s="459"/>
      <c r="AY9" s="459"/>
      <c r="AZ9" s="459"/>
      <c r="BA9" s="459"/>
      <c r="BB9" s="459"/>
      <c r="BC9" s="459"/>
      <c r="BD9" s="459"/>
      <c r="BE9" s="459"/>
      <c r="BF9" s="571"/>
      <c r="BG9" s="565">
        <v>125427</v>
      </c>
      <c r="BH9" s="344"/>
      <c r="BI9" s="344"/>
      <c r="BJ9" s="344"/>
      <c r="BK9" s="344"/>
      <c r="BL9" s="344"/>
      <c r="BM9" s="344"/>
      <c r="BN9" s="566"/>
      <c r="BO9" s="567">
        <v>22.5</v>
      </c>
      <c r="BP9" s="567"/>
      <c r="BQ9" s="567"/>
      <c r="BR9" s="567"/>
      <c r="BS9" s="568" t="s">
        <v>196</v>
      </c>
      <c r="BT9" s="568"/>
      <c r="BU9" s="568"/>
      <c r="BV9" s="568"/>
      <c r="BW9" s="568"/>
      <c r="BX9" s="568"/>
      <c r="BY9" s="568"/>
      <c r="BZ9" s="568"/>
      <c r="CA9" s="568"/>
      <c r="CB9" s="569"/>
      <c r="CD9" s="570" t="s">
        <v>340</v>
      </c>
      <c r="CE9" s="459"/>
      <c r="CF9" s="459"/>
      <c r="CG9" s="459"/>
      <c r="CH9" s="459"/>
      <c r="CI9" s="459"/>
      <c r="CJ9" s="459"/>
      <c r="CK9" s="459"/>
      <c r="CL9" s="459"/>
      <c r="CM9" s="459"/>
      <c r="CN9" s="459"/>
      <c r="CO9" s="459"/>
      <c r="CP9" s="459"/>
      <c r="CQ9" s="571"/>
      <c r="CR9" s="565">
        <v>565519</v>
      </c>
      <c r="CS9" s="344"/>
      <c r="CT9" s="344"/>
      <c r="CU9" s="344"/>
      <c r="CV9" s="344"/>
      <c r="CW9" s="344"/>
      <c r="CX9" s="344"/>
      <c r="CY9" s="566"/>
      <c r="CZ9" s="567">
        <v>8.3000000000000007</v>
      </c>
      <c r="DA9" s="567"/>
      <c r="DB9" s="567"/>
      <c r="DC9" s="567"/>
      <c r="DD9" s="575">
        <v>8469</v>
      </c>
      <c r="DE9" s="344"/>
      <c r="DF9" s="344"/>
      <c r="DG9" s="344"/>
      <c r="DH9" s="344"/>
      <c r="DI9" s="344"/>
      <c r="DJ9" s="344"/>
      <c r="DK9" s="344"/>
      <c r="DL9" s="344"/>
      <c r="DM9" s="344"/>
      <c r="DN9" s="344"/>
      <c r="DO9" s="344"/>
      <c r="DP9" s="566"/>
      <c r="DQ9" s="575">
        <v>551331</v>
      </c>
      <c r="DR9" s="344"/>
      <c r="DS9" s="344"/>
      <c r="DT9" s="344"/>
      <c r="DU9" s="344"/>
      <c r="DV9" s="344"/>
      <c r="DW9" s="344"/>
      <c r="DX9" s="344"/>
      <c r="DY9" s="344"/>
      <c r="DZ9" s="344"/>
      <c r="EA9" s="344"/>
      <c r="EB9" s="344"/>
      <c r="EC9" s="576"/>
    </row>
    <row r="10" spans="2:143" ht="11.25" customHeight="1" x14ac:dyDescent="0.15">
      <c r="B10" s="570" t="s">
        <v>127</v>
      </c>
      <c r="C10" s="459"/>
      <c r="D10" s="459"/>
      <c r="E10" s="459"/>
      <c r="F10" s="459"/>
      <c r="G10" s="459"/>
      <c r="H10" s="459"/>
      <c r="I10" s="459"/>
      <c r="J10" s="459"/>
      <c r="K10" s="459"/>
      <c r="L10" s="459"/>
      <c r="M10" s="459"/>
      <c r="N10" s="459"/>
      <c r="O10" s="459"/>
      <c r="P10" s="459"/>
      <c r="Q10" s="571"/>
      <c r="R10" s="565" t="s">
        <v>196</v>
      </c>
      <c r="S10" s="344"/>
      <c r="T10" s="344"/>
      <c r="U10" s="344"/>
      <c r="V10" s="344"/>
      <c r="W10" s="344"/>
      <c r="X10" s="344"/>
      <c r="Y10" s="566"/>
      <c r="Z10" s="567" t="s">
        <v>196</v>
      </c>
      <c r="AA10" s="567"/>
      <c r="AB10" s="567"/>
      <c r="AC10" s="567"/>
      <c r="AD10" s="568" t="s">
        <v>196</v>
      </c>
      <c r="AE10" s="568"/>
      <c r="AF10" s="568"/>
      <c r="AG10" s="568"/>
      <c r="AH10" s="568"/>
      <c r="AI10" s="568"/>
      <c r="AJ10" s="568"/>
      <c r="AK10" s="568"/>
      <c r="AL10" s="572" t="s">
        <v>196</v>
      </c>
      <c r="AM10" s="350"/>
      <c r="AN10" s="350"/>
      <c r="AO10" s="573"/>
      <c r="AP10" s="570" t="s">
        <v>185</v>
      </c>
      <c r="AQ10" s="459"/>
      <c r="AR10" s="459"/>
      <c r="AS10" s="459"/>
      <c r="AT10" s="459"/>
      <c r="AU10" s="459"/>
      <c r="AV10" s="459"/>
      <c r="AW10" s="459"/>
      <c r="AX10" s="459"/>
      <c r="AY10" s="459"/>
      <c r="AZ10" s="459"/>
      <c r="BA10" s="459"/>
      <c r="BB10" s="459"/>
      <c r="BC10" s="459"/>
      <c r="BD10" s="459"/>
      <c r="BE10" s="459"/>
      <c r="BF10" s="571"/>
      <c r="BG10" s="565">
        <v>13120</v>
      </c>
      <c r="BH10" s="344"/>
      <c r="BI10" s="344"/>
      <c r="BJ10" s="344"/>
      <c r="BK10" s="344"/>
      <c r="BL10" s="344"/>
      <c r="BM10" s="344"/>
      <c r="BN10" s="566"/>
      <c r="BO10" s="567">
        <v>2.4</v>
      </c>
      <c r="BP10" s="567"/>
      <c r="BQ10" s="567"/>
      <c r="BR10" s="567"/>
      <c r="BS10" s="568" t="s">
        <v>196</v>
      </c>
      <c r="BT10" s="568"/>
      <c r="BU10" s="568"/>
      <c r="BV10" s="568"/>
      <c r="BW10" s="568"/>
      <c r="BX10" s="568"/>
      <c r="BY10" s="568"/>
      <c r="BZ10" s="568"/>
      <c r="CA10" s="568"/>
      <c r="CB10" s="569"/>
      <c r="CD10" s="570" t="s">
        <v>223</v>
      </c>
      <c r="CE10" s="459"/>
      <c r="CF10" s="459"/>
      <c r="CG10" s="459"/>
      <c r="CH10" s="459"/>
      <c r="CI10" s="459"/>
      <c r="CJ10" s="459"/>
      <c r="CK10" s="459"/>
      <c r="CL10" s="459"/>
      <c r="CM10" s="459"/>
      <c r="CN10" s="459"/>
      <c r="CO10" s="459"/>
      <c r="CP10" s="459"/>
      <c r="CQ10" s="571"/>
      <c r="CR10" s="565">
        <v>617</v>
      </c>
      <c r="CS10" s="344"/>
      <c r="CT10" s="344"/>
      <c r="CU10" s="344"/>
      <c r="CV10" s="344"/>
      <c r="CW10" s="344"/>
      <c r="CX10" s="344"/>
      <c r="CY10" s="566"/>
      <c r="CZ10" s="567">
        <v>0</v>
      </c>
      <c r="DA10" s="567"/>
      <c r="DB10" s="567"/>
      <c r="DC10" s="567"/>
      <c r="DD10" s="575" t="s">
        <v>196</v>
      </c>
      <c r="DE10" s="344"/>
      <c r="DF10" s="344"/>
      <c r="DG10" s="344"/>
      <c r="DH10" s="344"/>
      <c r="DI10" s="344"/>
      <c r="DJ10" s="344"/>
      <c r="DK10" s="344"/>
      <c r="DL10" s="344"/>
      <c r="DM10" s="344"/>
      <c r="DN10" s="344"/>
      <c r="DO10" s="344"/>
      <c r="DP10" s="566"/>
      <c r="DQ10" s="575" t="s">
        <v>196</v>
      </c>
      <c r="DR10" s="344"/>
      <c r="DS10" s="344"/>
      <c r="DT10" s="344"/>
      <c r="DU10" s="344"/>
      <c r="DV10" s="344"/>
      <c r="DW10" s="344"/>
      <c r="DX10" s="344"/>
      <c r="DY10" s="344"/>
      <c r="DZ10" s="344"/>
      <c r="EA10" s="344"/>
      <c r="EB10" s="344"/>
      <c r="EC10" s="576"/>
    </row>
    <row r="11" spans="2:143" ht="11.25" customHeight="1" x14ac:dyDescent="0.15">
      <c r="B11" s="570" t="s">
        <v>102</v>
      </c>
      <c r="C11" s="459"/>
      <c r="D11" s="459"/>
      <c r="E11" s="459"/>
      <c r="F11" s="459"/>
      <c r="G11" s="459"/>
      <c r="H11" s="459"/>
      <c r="I11" s="459"/>
      <c r="J11" s="459"/>
      <c r="K11" s="459"/>
      <c r="L11" s="459"/>
      <c r="M11" s="459"/>
      <c r="N11" s="459"/>
      <c r="O11" s="459"/>
      <c r="P11" s="459"/>
      <c r="Q11" s="571"/>
      <c r="R11" s="565">
        <v>129558</v>
      </c>
      <c r="S11" s="344"/>
      <c r="T11" s="344"/>
      <c r="U11" s="344"/>
      <c r="V11" s="344"/>
      <c r="W11" s="344"/>
      <c r="X11" s="344"/>
      <c r="Y11" s="566"/>
      <c r="Z11" s="572">
        <v>1.8</v>
      </c>
      <c r="AA11" s="350"/>
      <c r="AB11" s="350"/>
      <c r="AC11" s="577"/>
      <c r="AD11" s="575">
        <v>129558</v>
      </c>
      <c r="AE11" s="344"/>
      <c r="AF11" s="344"/>
      <c r="AG11" s="344"/>
      <c r="AH11" s="344"/>
      <c r="AI11" s="344"/>
      <c r="AJ11" s="344"/>
      <c r="AK11" s="566"/>
      <c r="AL11" s="572">
        <v>2.9</v>
      </c>
      <c r="AM11" s="350"/>
      <c r="AN11" s="350"/>
      <c r="AO11" s="573"/>
      <c r="AP11" s="570" t="s">
        <v>342</v>
      </c>
      <c r="AQ11" s="459"/>
      <c r="AR11" s="459"/>
      <c r="AS11" s="459"/>
      <c r="AT11" s="459"/>
      <c r="AU11" s="459"/>
      <c r="AV11" s="459"/>
      <c r="AW11" s="459"/>
      <c r="AX11" s="459"/>
      <c r="AY11" s="459"/>
      <c r="AZ11" s="459"/>
      <c r="BA11" s="459"/>
      <c r="BB11" s="459"/>
      <c r="BC11" s="459"/>
      <c r="BD11" s="459"/>
      <c r="BE11" s="459"/>
      <c r="BF11" s="571"/>
      <c r="BG11" s="565">
        <v>21534</v>
      </c>
      <c r="BH11" s="344"/>
      <c r="BI11" s="344"/>
      <c r="BJ11" s="344"/>
      <c r="BK11" s="344"/>
      <c r="BL11" s="344"/>
      <c r="BM11" s="344"/>
      <c r="BN11" s="566"/>
      <c r="BO11" s="567">
        <v>3.9</v>
      </c>
      <c r="BP11" s="567"/>
      <c r="BQ11" s="567"/>
      <c r="BR11" s="567"/>
      <c r="BS11" s="568" t="s">
        <v>196</v>
      </c>
      <c r="BT11" s="568"/>
      <c r="BU11" s="568"/>
      <c r="BV11" s="568"/>
      <c r="BW11" s="568"/>
      <c r="BX11" s="568"/>
      <c r="BY11" s="568"/>
      <c r="BZ11" s="568"/>
      <c r="CA11" s="568"/>
      <c r="CB11" s="569"/>
      <c r="CD11" s="570" t="s">
        <v>345</v>
      </c>
      <c r="CE11" s="459"/>
      <c r="CF11" s="459"/>
      <c r="CG11" s="459"/>
      <c r="CH11" s="459"/>
      <c r="CI11" s="459"/>
      <c r="CJ11" s="459"/>
      <c r="CK11" s="459"/>
      <c r="CL11" s="459"/>
      <c r="CM11" s="459"/>
      <c r="CN11" s="459"/>
      <c r="CO11" s="459"/>
      <c r="CP11" s="459"/>
      <c r="CQ11" s="571"/>
      <c r="CR11" s="565">
        <v>793620</v>
      </c>
      <c r="CS11" s="344"/>
      <c r="CT11" s="344"/>
      <c r="CU11" s="344"/>
      <c r="CV11" s="344"/>
      <c r="CW11" s="344"/>
      <c r="CX11" s="344"/>
      <c r="CY11" s="566"/>
      <c r="CZ11" s="567">
        <v>11.7</v>
      </c>
      <c r="DA11" s="567"/>
      <c r="DB11" s="567"/>
      <c r="DC11" s="567"/>
      <c r="DD11" s="575">
        <v>276544</v>
      </c>
      <c r="DE11" s="344"/>
      <c r="DF11" s="344"/>
      <c r="DG11" s="344"/>
      <c r="DH11" s="344"/>
      <c r="DI11" s="344"/>
      <c r="DJ11" s="344"/>
      <c r="DK11" s="344"/>
      <c r="DL11" s="344"/>
      <c r="DM11" s="344"/>
      <c r="DN11" s="344"/>
      <c r="DO11" s="344"/>
      <c r="DP11" s="566"/>
      <c r="DQ11" s="575">
        <v>432680</v>
      </c>
      <c r="DR11" s="344"/>
      <c r="DS11" s="344"/>
      <c r="DT11" s="344"/>
      <c r="DU11" s="344"/>
      <c r="DV11" s="344"/>
      <c r="DW11" s="344"/>
      <c r="DX11" s="344"/>
      <c r="DY11" s="344"/>
      <c r="DZ11" s="344"/>
      <c r="EA11" s="344"/>
      <c r="EB11" s="344"/>
      <c r="EC11" s="576"/>
    </row>
    <row r="12" spans="2:143" ht="11.25" customHeight="1" x14ac:dyDescent="0.15">
      <c r="B12" s="570" t="s">
        <v>143</v>
      </c>
      <c r="C12" s="459"/>
      <c r="D12" s="459"/>
      <c r="E12" s="459"/>
      <c r="F12" s="459"/>
      <c r="G12" s="459"/>
      <c r="H12" s="459"/>
      <c r="I12" s="459"/>
      <c r="J12" s="459"/>
      <c r="K12" s="459"/>
      <c r="L12" s="459"/>
      <c r="M12" s="459"/>
      <c r="N12" s="459"/>
      <c r="O12" s="459"/>
      <c r="P12" s="459"/>
      <c r="Q12" s="571"/>
      <c r="R12" s="565" t="s">
        <v>196</v>
      </c>
      <c r="S12" s="344"/>
      <c r="T12" s="344"/>
      <c r="U12" s="344"/>
      <c r="V12" s="344"/>
      <c r="W12" s="344"/>
      <c r="X12" s="344"/>
      <c r="Y12" s="566"/>
      <c r="Z12" s="567" t="s">
        <v>196</v>
      </c>
      <c r="AA12" s="567"/>
      <c r="AB12" s="567"/>
      <c r="AC12" s="567"/>
      <c r="AD12" s="568" t="s">
        <v>196</v>
      </c>
      <c r="AE12" s="568"/>
      <c r="AF12" s="568"/>
      <c r="AG12" s="568"/>
      <c r="AH12" s="568"/>
      <c r="AI12" s="568"/>
      <c r="AJ12" s="568"/>
      <c r="AK12" s="568"/>
      <c r="AL12" s="572" t="s">
        <v>196</v>
      </c>
      <c r="AM12" s="350"/>
      <c r="AN12" s="350"/>
      <c r="AO12" s="573"/>
      <c r="AP12" s="570" t="s">
        <v>346</v>
      </c>
      <c r="AQ12" s="459"/>
      <c r="AR12" s="459"/>
      <c r="AS12" s="459"/>
      <c r="AT12" s="459"/>
      <c r="AU12" s="459"/>
      <c r="AV12" s="459"/>
      <c r="AW12" s="459"/>
      <c r="AX12" s="459"/>
      <c r="AY12" s="459"/>
      <c r="AZ12" s="459"/>
      <c r="BA12" s="459"/>
      <c r="BB12" s="459"/>
      <c r="BC12" s="459"/>
      <c r="BD12" s="459"/>
      <c r="BE12" s="459"/>
      <c r="BF12" s="571"/>
      <c r="BG12" s="565">
        <v>317077</v>
      </c>
      <c r="BH12" s="344"/>
      <c r="BI12" s="344"/>
      <c r="BJ12" s="344"/>
      <c r="BK12" s="344"/>
      <c r="BL12" s="344"/>
      <c r="BM12" s="344"/>
      <c r="BN12" s="566"/>
      <c r="BO12" s="567">
        <v>56.9</v>
      </c>
      <c r="BP12" s="567"/>
      <c r="BQ12" s="567"/>
      <c r="BR12" s="567"/>
      <c r="BS12" s="568" t="s">
        <v>196</v>
      </c>
      <c r="BT12" s="568"/>
      <c r="BU12" s="568"/>
      <c r="BV12" s="568"/>
      <c r="BW12" s="568"/>
      <c r="BX12" s="568"/>
      <c r="BY12" s="568"/>
      <c r="BZ12" s="568"/>
      <c r="CA12" s="568"/>
      <c r="CB12" s="569"/>
      <c r="CD12" s="570" t="s">
        <v>87</v>
      </c>
      <c r="CE12" s="459"/>
      <c r="CF12" s="459"/>
      <c r="CG12" s="459"/>
      <c r="CH12" s="459"/>
      <c r="CI12" s="459"/>
      <c r="CJ12" s="459"/>
      <c r="CK12" s="459"/>
      <c r="CL12" s="459"/>
      <c r="CM12" s="459"/>
      <c r="CN12" s="459"/>
      <c r="CO12" s="459"/>
      <c r="CP12" s="459"/>
      <c r="CQ12" s="571"/>
      <c r="CR12" s="565">
        <v>138318</v>
      </c>
      <c r="CS12" s="344"/>
      <c r="CT12" s="344"/>
      <c r="CU12" s="344"/>
      <c r="CV12" s="344"/>
      <c r="CW12" s="344"/>
      <c r="CX12" s="344"/>
      <c r="CY12" s="566"/>
      <c r="CZ12" s="567">
        <v>2</v>
      </c>
      <c r="DA12" s="567"/>
      <c r="DB12" s="567"/>
      <c r="DC12" s="567"/>
      <c r="DD12" s="575">
        <v>39254</v>
      </c>
      <c r="DE12" s="344"/>
      <c r="DF12" s="344"/>
      <c r="DG12" s="344"/>
      <c r="DH12" s="344"/>
      <c r="DI12" s="344"/>
      <c r="DJ12" s="344"/>
      <c r="DK12" s="344"/>
      <c r="DL12" s="344"/>
      <c r="DM12" s="344"/>
      <c r="DN12" s="344"/>
      <c r="DO12" s="344"/>
      <c r="DP12" s="566"/>
      <c r="DQ12" s="575">
        <v>101683</v>
      </c>
      <c r="DR12" s="344"/>
      <c r="DS12" s="344"/>
      <c r="DT12" s="344"/>
      <c r="DU12" s="344"/>
      <c r="DV12" s="344"/>
      <c r="DW12" s="344"/>
      <c r="DX12" s="344"/>
      <c r="DY12" s="344"/>
      <c r="DZ12" s="344"/>
      <c r="EA12" s="344"/>
      <c r="EB12" s="344"/>
      <c r="EC12" s="576"/>
    </row>
    <row r="13" spans="2:143" ht="11.25" customHeight="1" x14ac:dyDescent="0.15">
      <c r="B13" s="570" t="s">
        <v>348</v>
      </c>
      <c r="C13" s="459"/>
      <c r="D13" s="459"/>
      <c r="E13" s="459"/>
      <c r="F13" s="459"/>
      <c r="G13" s="459"/>
      <c r="H13" s="459"/>
      <c r="I13" s="459"/>
      <c r="J13" s="459"/>
      <c r="K13" s="459"/>
      <c r="L13" s="459"/>
      <c r="M13" s="459"/>
      <c r="N13" s="459"/>
      <c r="O13" s="459"/>
      <c r="P13" s="459"/>
      <c r="Q13" s="571"/>
      <c r="R13" s="565" t="s">
        <v>196</v>
      </c>
      <c r="S13" s="344"/>
      <c r="T13" s="344"/>
      <c r="U13" s="344"/>
      <c r="V13" s="344"/>
      <c r="W13" s="344"/>
      <c r="X13" s="344"/>
      <c r="Y13" s="566"/>
      <c r="Z13" s="567" t="s">
        <v>196</v>
      </c>
      <c r="AA13" s="567"/>
      <c r="AB13" s="567"/>
      <c r="AC13" s="567"/>
      <c r="AD13" s="568" t="s">
        <v>196</v>
      </c>
      <c r="AE13" s="568"/>
      <c r="AF13" s="568"/>
      <c r="AG13" s="568"/>
      <c r="AH13" s="568"/>
      <c r="AI13" s="568"/>
      <c r="AJ13" s="568"/>
      <c r="AK13" s="568"/>
      <c r="AL13" s="572" t="s">
        <v>196</v>
      </c>
      <c r="AM13" s="350"/>
      <c r="AN13" s="350"/>
      <c r="AO13" s="573"/>
      <c r="AP13" s="570" t="s">
        <v>350</v>
      </c>
      <c r="AQ13" s="459"/>
      <c r="AR13" s="459"/>
      <c r="AS13" s="459"/>
      <c r="AT13" s="459"/>
      <c r="AU13" s="459"/>
      <c r="AV13" s="459"/>
      <c r="AW13" s="459"/>
      <c r="AX13" s="459"/>
      <c r="AY13" s="459"/>
      <c r="AZ13" s="459"/>
      <c r="BA13" s="459"/>
      <c r="BB13" s="459"/>
      <c r="BC13" s="459"/>
      <c r="BD13" s="459"/>
      <c r="BE13" s="459"/>
      <c r="BF13" s="571"/>
      <c r="BG13" s="565">
        <v>286415</v>
      </c>
      <c r="BH13" s="344"/>
      <c r="BI13" s="344"/>
      <c r="BJ13" s="344"/>
      <c r="BK13" s="344"/>
      <c r="BL13" s="344"/>
      <c r="BM13" s="344"/>
      <c r="BN13" s="566"/>
      <c r="BO13" s="567">
        <v>51.4</v>
      </c>
      <c r="BP13" s="567"/>
      <c r="BQ13" s="567"/>
      <c r="BR13" s="567"/>
      <c r="BS13" s="568" t="s">
        <v>196</v>
      </c>
      <c r="BT13" s="568"/>
      <c r="BU13" s="568"/>
      <c r="BV13" s="568"/>
      <c r="BW13" s="568"/>
      <c r="BX13" s="568"/>
      <c r="BY13" s="568"/>
      <c r="BZ13" s="568"/>
      <c r="CA13" s="568"/>
      <c r="CB13" s="569"/>
      <c r="CD13" s="570" t="s">
        <v>351</v>
      </c>
      <c r="CE13" s="459"/>
      <c r="CF13" s="459"/>
      <c r="CG13" s="459"/>
      <c r="CH13" s="459"/>
      <c r="CI13" s="459"/>
      <c r="CJ13" s="459"/>
      <c r="CK13" s="459"/>
      <c r="CL13" s="459"/>
      <c r="CM13" s="459"/>
      <c r="CN13" s="459"/>
      <c r="CO13" s="459"/>
      <c r="CP13" s="459"/>
      <c r="CQ13" s="571"/>
      <c r="CR13" s="565">
        <v>768518</v>
      </c>
      <c r="CS13" s="344"/>
      <c r="CT13" s="344"/>
      <c r="CU13" s="344"/>
      <c r="CV13" s="344"/>
      <c r="CW13" s="344"/>
      <c r="CX13" s="344"/>
      <c r="CY13" s="566"/>
      <c r="CZ13" s="567">
        <v>11.3</v>
      </c>
      <c r="DA13" s="567"/>
      <c r="DB13" s="567"/>
      <c r="DC13" s="567"/>
      <c r="DD13" s="575">
        <v>590544</v>
      </c>
      <c r="DE13" s="344"/>
      <c r="DF13" s="344"/>
      <c r="DG13" s="344"/>
      <c r="DH13" s="344"/>
      <c r="DI13" s="344"/>
      <c r="DJ13" s="344"/>
      <c r="DK13" s="344"/>
      <c r="DL13" s="344"/>
      <c r="DM13" s="344"/>
      <c r="DN13" s="344"/>
      <c r="DO13" s="344"/>
      <c r="DP13" s="566"/>
      <c r="DQ13" s="575">
        <v>311588</v>
      </c>
      <c r="DR13" s="344"/>
      <c r="DS13" s="344"/>
      <c r="DT13" s="344"/>
      <c r="DU13" s="344"/>
      <c r="DV13" s="344"/>
      <c r="DW13" s="344"/>
      <c r="DX13" s="344"/>
      <c r="DY13" s="344"/>
      <c r="DZ13" s="344"/>
      <c r="EA13" s="344"/>
      <c r="EB13" s="344"/>
      <c r="EC13" s="576"/>
    </row>
    <row r="14" spans="2:143" ht="11.25" customHeight="1" x14ac:dyDescent="0.15">
      <c r="B14" s="570" t="s">
        <v>322</v>
      </c>
      <c r="C14" s="459"/>
      <c r="D14" s="459"/>
      <c r="E14" s="459"/>
      <c r="F14" s="459"/>
      <c r="G14" s="459"/>
      <c r="H14" s="459"/>
      <c r="I14" s="459"/>
      <c r="J14" s="459"/>
      <c r="K14" s="459"/>
      <c r="L14" s="459"/>
      <c r="M14" s="459"/>
      <c r="N14" s="459"/>
      <c r="O14" s="459"/>
      <c r="P14" s="459"/>
      <c r="Q14" s="571"/>
      <c r="R14" s="565" t="s">
        <v>196</v>
      </c>
      <c r="S14" s="344"/>
      <c r="T14" s="344"/>
      <c r="U14" s="344"/>
      <c r="V14" s="344"/>
      <c r="W14" s="344"/>
      <c r="X14" s="344"/>
      <c r="Y14" s="566"/>
      <c r="Z14" s="567" t="s">
        <v>196</v>
      </c>
      <c r="AA14" s="567"/>
      <c r="AB14" s="567"/>
      <c r="AC14" s="567"/>
      <c r="AD14" s="568" t="s">
        <v>196</v>
      </c>
      <c r="AE14" s="568"/>
      <c r="AF14" s="568"/>
      <c r="AG14" s="568"/>
      <c r="AH14" s="568"/>
      <c r="AI14" s="568"/>
      <c r="AJ14" s="568"/>
      <c r="AK14" s="568"/>
      <c r="AL14" s="572" t="s">
        <v>196</v>
      </c>
      <c r="AM14" s="350"/>
      <c r="AN14" s="350"/>
      <c r="AO14" s="573"/>
      <c r="AP14" s="570" t="s">
        <v>213</v>
      </c>
      <c r="AQ14" s="459"/>
      <c r="AR14" s="459"/>
      <c r="AS14" s="459"/>
      <c r="AT14" s="459"/>
      <c r="AU14" s="459"/>
      <c r="AV14" s="459"/>
      <c r="AW14" s="459"/>
      <c r="AX14" s="459"/>
      <c r="AY14" s="459"/>
      <c r="AZ14" s="459"/>
      <c r="BA14" s="459"/>
      <c r="BB14" s="459"/>
      <c r="BC14" s="459"/>
      <c r="BD14" s="459"/>
      <c r="BE14" s="459"/>
      <c r="BF14" s="571"/>
      <c r="BG14" s="565">
        <v>26024</v>
      </c>
      <c r="BH14" s="344"/>
      <c r="BI14" s="344"/>
      <c r="BJ14" s="344"/>
      <c r="BK14" s="344"/>
      <c r="BL14" s="344"/>
      <c r="BM14" s="344"/>
      <c r="BN14" s="566"/>
      <c r="BO14" s="567">
        <v>4.7</v>
      </c>
      <c r="BP14" s="567"/>
      <c r="BQ14" s="567"/>
      <c r="BR14" s="567"/>
      <c r="BS14" s="568" t="s">
        <v>196</v>
      </c>
      <c r="BT14" s="568"/>
      <c r="BU14" s="568"/>
      <c r="BV14" s="568"/>
      <c r="BW14" s="568"/>
      <c r="BX14" s="568"/>
      <c r="BY14" s="568"/>
      <c r="BZ14" s="568"/>
      <c r="CA14" s="568"/>
      <c r="CB14" s="569"/>
      <c r="CD14" s="570" t="s">
        <v>62</v>
      </c>
      <c r="CE14" s="459"/>
      <c r="CF14" s="459"/>
      <c r="CG14" s="459"/>
      <c r="CH14" s="459"/>
      <c r="CI14" s="459"/>
      <c r="CJ14" s="459"/>
      <c r="CK14" s="459"/>
      <c r="CL14" s="459"/>
      <c r="CM14" s="459"/>
      <c r="CN14" s="459"/>
      <c r="CO14" s="459"/>
      <c r="CP14" s="459"/>
      <c r="CQ14" s="571"/>
      <c r="CR14" s="565">
        <v>287885</v>
      </c>
      <c r="CS14" s="344"/>
      <c r="CT14" s="344"/>
      <c r="CU14" s="344"/>
      <c r="CV14" s="344"/>
      <c r="CW14" s="344"/>
      <c r="CX14" s="344"/>
      <c r="CY14" s="566"/>
      <c r="CZ14" s="567">
        <v>4.2</v>
      </c>
      <c r="DA14" s="567"/>
      <c r="DB14" s="567"/>
      <c r="DC14" s="567"/>
      <c r="DD14" s="575">
        <v>74646</v>
      </c>
      <c r="DE14" s="344"/>
      <c r="DF14" s="344"/>
      <c r="DG14" s="344"/>
      <c r="DH14" s="344"/>
      <c r="DI14" s="344"/>
      <c r="DJ14" s="344"/>
      <c r="DK14" s="344"/>
      <c r="DL14" s="344"/>
      <c r="DM14" s="344"/>
      <c r="DN14" s="344"/>
      <c r="DO14" s="344"/>
      <c r="DP14" s="566"/>
      <c r="DQ14" s="575">
        <v>219383</v>
      </c>
      <c r="DR14" s="344"/>
      <c r="DS14" s="344"/>
      <c r="DT14" s="344"/>
      <c r="DU14" s="344"/>
      <c r="DV14" s="344"/>
      <c r="DW14" s="344"/>
      <c r="DX14" s="344"/>
      <c r="DY14" s="344"/>
      <c r="DZ14" s="344"/>
      <c r="EA14" s="344"/>
      <c r="EB14" s="344"/>
      <c r="EC14" s="576"/>
    </row>
    <row r="15" spans="2:143" ht="11.25" customHeight="1" x14ac:dyDescent="0.15">
      <c r="B15" s="570" t="s">
        <v>352</v>
      </c>
      <c r="C15" s="459"/>
      <c r="D15" s="459"/>
      <c r="E15" s="459"/>
      <c r="F15" s="459"/>
      <c r="G15" s="459"/>
      <c r="H15" s="459"/>
      <c r="I15" s="459"/>
      <c r="J15" s="459"/>
      <c r="K15" s="459"/>
      <c r="L15" s="459"/>
      <c r="M15" s="459"/>
      <c r="N15" s="459"/>
      <c r="O15" s="459"/>
      <c r="P15" s="459"/>
      <c r="Q15" s="571"/>
      <c r="R15" s="565">
        <v>7451</v>
      </c>
      <c r="S15" s="344"/>
      <c r="T15" s="344"/>
      <c r="U15" s="344"/>
      <c r="V15" s="344"/>
      <c r="W15" s="344"/>
      <c r="X15" s="344"/>
      <c r="Y15" s="566"/>
      <c r="Z15" s="567">
        <v>0.1</v>
      </c>
      <c r="AA15" s="567"/>
      <c r="AB15" s="567"/>
      <c r="AC15" s="567"/>
      <c r="AD15" s="568">
        <v>7451</v>
      </c>
      <c r="AE15" s="568"/>
      <c r="AF15" s="568"/>
      <c r="AG15" s="568"/>
      <c r="AH15" s="568"/>
      <c r="AI15" s="568"/>
      <c r="AJ15" s="568"/>
      <c r="AK15" s="568"/>
      <c r="AL15" s="572">
        <v>0.2</v>
      </c>
      <c r="AM15" s="350"/>
      <c r="AN15" s="350"/>
      <c r="AO15" s="573"/>
      <c r="AP15" s="570" t="s">
        <v>137</v>
      </c>
      <c r="AQ15" s="459"/>
      <c r="AR15" s="459"/>
      <c r="AS15" s="459"/>
      <c r="AT15" s="459"/>
      <c r="AU15" s="459"/>
      <c r="AV15" s="459"/>
      <c r="AW15" s="459"/>
      <c r="AX15" s="459"/>
      <c r="AY15" s="459"/>
      <c r="AZ15" s="459"/>
      <c r="BA15" s="459"/>
      <c r="BB15" s="459"/>
      <c r="BC15" s="459"/>
      <c r="BD15" s="459"/>
      <c r="BE15" s="459"/>
      <c r="BF15" s="571"/>
      <c r="BG15" s="565">
        <v>26124</v>
      </c>
      <c r="BH15" s="344"/>
      <c r="BI15" s="344"/>
      <c r="BJ15" s="344"/>
      <c r="BK15" s="344"/>
      <c r="BL15" s="344"/>
      <c r="BM15" s="344"/>
      <c r="BN15" s="566"/>
      <c r="BO15" s="567">
        <v>4.7</v>
      </c>
      <c r="BP15" s="567"/>
      <c r="BQ15" s="567"/>
      <c r="BR15" s="567"/>
      <c r="BS15" s="568" t="s">
        <v>196</v>
      </c>
      <c r="BT15" s="568"/>
      <c r="BU15" s="568"/>
      <c r="BV15" s="568"/>
      <c r="BW15" s="568"/>
      <c r="BX15" s="568"/>
      <c r="BY15" s="568"/>
      <c r="BZ15" s="568"/>
      <c r="CA15" s="568"/>
      <c r="CB15" s="569"/>
      <c r="CD15" s="570" t="s">
        <v>353</v>
      </c>
      <c r="CE15" s="459"/>
      <c r="CF15" s="459"/>
      <c r="CG15" s="459"/>
      <c r="CH15" s="459"/>
      <c r="CI15" s="459"/>
      <c r="CJ15" s="459"/>
      <c r="CK15" s="459"/>
      <c r="CL15" s="459"/>
      <c r="CM15" s="459"/>
      <c r="CN15" s="459"/>
      <c r="CO15" s="459"/>
      <c r="CP15" s="459"/>
      <c r="CQ15" s="571"/>
      <c r="CR15" s="565">
        <v>455393</v>
      </c>
      <c r="CS15" s="344"/>
      <c r="CT15" s="344"/>
      <c r="CU15" s="344"/>
      <c r="CV15" s="344"/>
      <c r="CW15" s="344"/>
      <c r="CX15" s="344"/>
      <c r="CY15" s="566"/>
      <c r="CZ15" s="567">
        <v>6.7</v>
      </c>
      <c r="DA15" s="567"/>
      <c r="DB15" s="567"/>
      <c r="DC15" s="567"/>
      <c r="DD15" s="575">
        <v>13975</v>
      </c>
      <c r="DE15" s="344"/>
      <c r="DF15" s="344"/>
      <c r="DG15" s="344"/>
      <c r="DH15" s="344"/>
      <c r="DI15" s="344"/>
      <c r="DJ15" s="344"/>
      <c r="DK15" s="344"/>
      <c r="DL15" s="344"/>
      <c r="DM15" s="344"/>
      <c r="DN15" s="344"/>
      <c r="DO15" s="344"/>
      <c r="DP15" s="566"/>
      <c r="DQ15" s="575">
        <v>431181</v>
      </c>
      <c r="DR15" s="344"/>
      <c r="DS15" s="344"/>
      <c r="DT15" s="344"/>
      <c r="DU15" s="344"/>
      <c r="DV15" s="344"/>
      <c r="DW15" s="344"/>
      <c r="DX15" s="344"/>
      <c r="DY15" s="344"/>
      <c r="DZ15" s="344"/>
      <c r="EA15" s="344"/>
      <c r="EB15" s="344"/>
      <c r="EC15" s="576"/>
    </row>
    <row r="16" spans="2:143" ht="11.25" customHeight="1" x14ac:dyDescent="0.15">
      <c r="B16" s="570" t="s">
        <v>354</v>
      </c>
      <c r="C16" s="459"/>
      <c r="D16" s="459"/>
      <c r="E16" s="459"/>
      <c r="F16" s="459"/>
      <c r="G16" s="459"/>
      <c r="H16" s="459"/>
      <c r="I16" s="459"/>
      <c r="J16" s="459"/>
      <c r="K16" s="459"/>
      <c r="L16" s="459"/>
      <c r="M16" s="459"/>
      <c r="N16" s="459"/>
      <c r="O16" s="459"/>
      <c r="P16" s="459"/>
      <c r="Q16" s="571"/>
      <c r="R16" s="565">
        <v>7880</v>
      </c>
      <c r="S16" s="344"/>
      <c r="T16" s="344"/>
      <c r="U16" s="344"/>
      <c r="V16" s="344"/>
      <c r="W16" s="344"/>
      <c r="X16" s="344"/>
      <c r="Y16" s="566"/>
      <c r="Z16" s="567">
        <v>0.1</v>
      </c>
      <c r="AA16" s="567"/>
      <c r="AB16" s="567"/>
      <c r="AC16" s="567"/>
      <c r="AD16" s="568">
        <v>7880</v>
      </c>
      <c r="AE16" s="568"/>
      <c r="AF16" s="568"/>
      <c r="AG16" s="568"/>
      <c r="AH16" s="568"/>
      <c r="AI16" s="568"/>
      <c r="AJ16" s="568"/>
      <c r="AK16" s="568"/>
      <c r="AL16" s="572">
        <v>0.2</v>
      </c>
      <c r="AM16" s="350"/>
      <c r="AN16" s="350"/>
      <c r="AO16" s="573"/>
      <c r="AP16" s="570" t="s">
        <v>355</v>
      </c>
      <c r="AQ16" s="459"/>
      <c r="AR16" s="459"/>
      <c r="AS16" s="459"/>
      <c r="AT16" s="459"/>
      <c r="AU16" s="459"/>
      <c r="AV16" s="459"/>
      <c r="AW16" s="459"/>
      <c r="AX16" s="459"/>
      <c r="AY16" s="459"/>
      <c r="AZ16" s="459"/>
      <c r="BA16" s="459"/>
      <c r="BB16" s="459"/>
      <c r="BC16" s="459"/>
      <c r="BD16" s="459"/>
      <c r="BE16" s="459"/>
      <c r="BF16" s="571"/>
      <c r="BG16" s="565">
        <v>21932</v>
      </c>
      <c r="BH16" s="344"/>
      <c r="BI16" s="344"/>
      <c r="BJ16" s="344"/>
      <c r="BK16" s="344"/>
      <c r="BL16" s="344"/>
      <c r="BM16" s="344"/>
      <c r="BN16" s="566"/>
      <c r="BO16" s="567">
        <v>3.9</v>
      </c>
      <c r="BP16" s="567"/>
      <c r="BQ16" s="567"/>
      <c r="BR16" s="567"/>
      <c r="BS16" s="568" t="s">
        <v>196</v>
      </c>
      <c r="BT16" s="568"/>
      <c r="BU16" s="568"/>
      <c r="BV16" s="568"/>
      <c r="BW16" s="568"/>
      <c r="BX16" s="568"/>
      <c r="BY16" s="568"/>
      <c r="BZ16" s="568"/>
      <c r="CA16" s="568"/>
      <c r="CB16" s="569"/>
      <c r="CD16" s="570" t="s">
        <v>356</v>
      </c>
      <c r="CE16" s="459"/>
      <c r="CF16" s="459"/>
      <c r="CG16" s="459"/>
      <c r="CH16" s="459"/>
      <c r="CI16" s="459"/>
      <c r="CJ16" s="459"/>
      <c r="CK16" s="459"/>
      <c r="CL16" s="459"/>
      <c r="CM16" s="459"/>
      <c r="CN16" s="459"/>
      <c r="CO16" s="459"/>
      <c r="CP16" s="459"/>
      <c r="CQ16" s="571"/>
      <c r="CR16" s="565">
        <v>107693</v>
      </c>
      <c r="CS16" s="344"/>
      <c r="CT16" s="344"/>
      <c r="CU16" s="344"/>
      <c r="CV16" s="344"/>
      <c r="CW16" s="344"/>
      <c r="CX16" s="344"/>
      <c r="CY16" s="566"/>
      <c r="CZ16" s="567">
        <v>1.6</v>
      </c>
      <c r="DA16" s="567"/>
      <c r="DB16" s="567"/>
      <c r="DC16" s="567"/>
      <c r="DD16" s="575" t="s">
        <v>196</v>
      </c>
      <c r="DE16" s="344"/>
      <c r="DF16" s="344"/>
      <c r="DG16" s="344"/>
      <c r="DH16" s="344"/>
      <c r="DI16" s="344"/>
      <c r="DJ16" s="344"/>
      <c r="DK16" s="344"/>
      <c r="DL16" s="344"/>
      <c r="DM16" s="344"/>
      <c r="DN16" s="344"/>
      <c r="DO16" s="344"/>
      <c r="DP16" s="566"/>
      <c r="DQ16" s="575">
        <v>63047</v>
      </c>
      <c r="DR16" s="344"/>
      <c r="DS16" s="344"/>
      <c r="DT16" s="344"/>
      <c r="DU16" s="344"/>
      <c r="DV16" s="344"/>
      <c r="DW16" s="344"/>
      <c r="DX16" s="344"/>
      <c r="DY16" s="344"/>
      <c r="DZ16" s="344"/>
      <c r="EA16" s="344"/>
      <c r="EB16" s="344"/>
      <c r="EC16" s="576"/>
    </row>
    <row r="17" spans="2:133" ht="11.25" customHeight="1" x14ac:dyDescent="0.15">
      <c r="B17" s="570" t="s">
        <v>357</v>
      </c>
      <c r="C17" s="459"/>
      <c r="D17" s="459"/>
      <c r="E17" s="459"/>
      <c r="F17" s="459"/>
      <c r="G17" s="459"/>
      <c r="H17" s="459"/>
      <c r="I17" s="459"/>
      <c r="J17" s="459"/>
      <c r="K17" s="459"/>
      <c r="L17" s="459"/>
      <c r="M17" s="459"/>
      <c r="N17" s="459"/>
      <c r="O17" s="459"/>
      <c r="P17" s="459"/>
      <c r="Q17" s="571"/>
      <c r="R17" s="565">
        <v>14480</v>
      </c>
      <c r="S17" s="344"/>
      <c r="T17" s="344"/>
      <c r="U17" s="344"/>
      <c r="V17" s="344"/>
      <c r="W17" s="344"/>
      <c r="X17" s="344"/>
      <c r="Y17" s="566"/>
      <c r="Z17" s="567">
        <v>0.2</v>
      </c>
      <c r="AA17" s="567"/>
      <c r="AB17" s="567"/>
      <c r="AC17" s="567"/>
      <c r="AD17" s="568">
        <v>14480</v>
      </c>
      <c r="AE17" s="568"/>
      <c r="AF17" s="568"/>
      <c r="AG17" s="568"/>
      <c r="AH17" s="568"/>
      <c r="AI17" s="568"/>
      <c r="AJ17" s="568"/>
      <c r="AK17" s="568"/>
      <c r="AL17" s="572">
        <v>0.3</v>
      </c>
      <c r="AM17" s="350"/>
      <c r="AN17" s="350"/>
      <c r="AO17" s="573"/>
      <c r="AP17" s="570" t="s">
        <v>358</v>
      </c>
      <c r="AQ17" s="459"/>
      <c r="AR17" s="459"/>
      <c r="AS17" s="459"/>
      <c r="AT17" s="459"/>
      <c r="AU17" s="459"/>
      <c r="AV17" s="459"/>
      <c r="AW17" s="459"/>
      <c r="AX17" s="459"/>
      <c r="AY17" s="459"/>
      <c r="AZ17" s="459"/>
      <c r="BA17" s="459"/>
      <c r="BB17" s="459"/>
      <c r="BC17" s="459"/>
      <c r="BD17" s="459"/>
      <c r="BE17" s="459"/>
      <c r="BF17" s="571"/>
      <c r="BG17" s="565" t="s">
        <v>196</v>
      </c>
      <c r="BH17" s="344"/>
      <c r="BI17" s="344"/>
      <c r="BJ17" s="344"/>
      <c r="BK17" s="344"/>
      <c r="BL17" s="344"/>
      <c r="BM17" s="344"/>
      <c r="BN17" s="566"/>
      <c r="BO17" s="567" t="s">
        <v>196</v>
      </c>
      <c r="BP17" s="567"/>
      <c r="BQ17" s="567"/>
      <c r="BR17" s="567"/>
      <c r="BS17" s="568" t="s">
        <v>196</v>
      </c>
      <c r="BT17" s="568"/>
      <c r="BU17" s="568"/>
      <c r="BV17" s="568"/>
      <c r="BW17" s="568"/>
      <c r="BX17" s="568"/>
      <c r="BY17" s="568"/>
      <c r="BZ17" s="568"/>
      <c r="CA17" s="568"/>
      <c r="CB17" s="569"/>
      <c r="CD17" s="570" t="s">
        <v>360</v>
      </c>
      <c r="CE17" s="459"/>
      <c r="CF17" s="459"/>
      <c r="CG17" s="459"/>
      <c r="CH17" s="459"/>
      <c r="CI17" s="459"/>
      <c r="CJ17" s="459"/>
      <c r="CK17" s="459"/>
      <c r="CL17" s="459"/>
      <c r="CM17" s="459"/>
      <c r="CN17" s="459"/>
      <c r="CO17" s="459"/>
      <c r="CP17" s="459"/>
      <c r="CQ17" s="571"/>
      <c r="CR17" s="565">
        <v>688352</v>
      </c>
      <c r="CS17" s="344"/>
      <c r="CT17" s="344"/>
      <c r="CU17" s="344"/>
      <c r="CV17" s="344"/>
      <c r="CW17" s="344"/>
      <c r="CX17" s="344"/>
      <c r="CY17" s="566"/>
      <c r="CZ17" s="567">
        <v>10.199999999999999</v>
      </c>
      <c r="DA17" s="567"/>
      <c r="DB17" s="567"/>
      <c r="DC17" s="567"/>
      <c r="DD17" s="575" t="s">
        <v>196</v>
      </c>
      <c r="DE17" s="344"/>
      <c r="DF17" s="344"/>
      <c r="DG17" s="344"/>
      <c r="DH17" s="344"/>
      <c r="DI17" s="344"/>
      <c r="DJ17" s="344"/>
      <c r="DK17" s="344"/>
      <c r="DL17" s="344"/>
      <c r="DM17" s="344"/>
      <c r="DN17" s="344"/>
      <c r="DO17" s="344"/>
      <c r="DP17" s="566"/>
      <c r="DQ17" s="575">
        <v>688352</v>
      </c>
      <c r="DR17" s="344"/>
      <c r="DS17" s="344"/>
      <c r="DT17" s="344"/>
      <c r="DU17" s="344"/>
      <c r="DV17" s="344"/>
      <c r="DW17" s="344"/>
      <c r="DX17" s="344"/>
      <c r="DY17" s="344"/>
      <c r="DZ17" s="344"/>
      <c r="EA17" s="344"/>
      <c r="EB17" s="344"/>
      <c r="EC17" s="576"/>
    </row>
    <row r="18" spans="2:133" ht="11.25" customHeight="1" x14ac:dyDescent="0.15">
      <c r="B18" s="570" t="s">
        <v>216</v>
      </c>
      <c r="C18" s="459"/>
      <c r="D18" s="459"/>
      <c r="E18" s="459"/>
      <c r="F18" s="459"/>
      <c r="G18" s="459"/>
      <c r="H18" s="459"/>
      <c r="I18" s="459"/>
      <c r="J18" s="459"/>
      <c r="K18" s="459"/>
      <c r="L18" s="459"/>
      <c r="M18" s="459"/>
      <c r="N18" s="459"/>
      <c r="O18" s="459"/>
      <c r="P18" s="459"/>
      <c r="Q18" s="571"/>
      <c r="R18" s="565">
        <v>514</v>
      </c>
      <c r="S18" s="344"/>
      <c r="T18" s="344"/>
      <c r="U18" s="344"/>
      <c r="V18" s="344"/>
      <c r="W18" s="344"/>
      <c r="X18" s="344"/>
      <c r="Y18" s="566"/>
      <c r="Z18" s="567">
        <v>0</v>
      </c>
      <c r="AA18" s="567"/>
      <c r="AB18" s="567"/>
      <c r="AC18" s="567"/>
      <c r="AD18" s="568">
        <v>514</v>
      </c>
      <c r="AE18" s="568"/>
      <c r="AF18" s="568"/>
      <c r="AG18" s="568"/>
      <c r="AH18" s="568"/>
      <c r="AI18" s="568"/>
      <c r="AJ18" s="568"/>
      <c r="AK18" s="568"/>
      <c r="AL18" s="572">
        <v>0</v>
      </c>
      <c r="AM18" s="350"/>
      <c r="AN18" s="350"/>
      <c r="AO18" s="573"/>
      <c r="AP18" s="570" t="s">
        <v>99</v>
      </c>
      <c r="AQ18" s="459"/>
      <c r="AR18" s="459"/>
      <c r="AS18" s="459"/>
      <c r="AT18" s="459"/>
      <c r="AU18" s="459"/>
      <c r="AV18" s="459"/>
      <c r="AW18" s="459"/>
      <c r="AX18" s="459"/>
      <c r="AY18" s="459"/>
      <c r="AZ18" s="459"/>
      <c r="BA18" s="459"/>
      <c r="BB18" s="459"/>
      <c r="BC18" s="459"/>
      <c r="BD18" s="459"/>
      <c r="BE18" s="459"/>
      <c r="BF18" s="571"/>
      <c r="BG18" s="565" t="s">
        <v>196</v>
      </c>
      <c r="BH18" s="344"/>
      <c r="BI18" s="344"/>
      <c r="BJ18" s="344"/>
      <c r="BK18" s="344"/>
      <c r="BL18" s="344"/>
      <c r="BM18" s="344"/>
      <c r="BN18" s="566"/>
      <c r="BO18" s="567" t="s">
        <v>196</v>
      </c>
      <c r="BP18" s="567"/>
      <c r="BQ18" s="567"/>
      <c r="BR18" s="567"/>
      <c r="BS18" s="568" t="s">
        <v>196</v>
      </c>
      <c r="BT18" s="568"/>
      <c r="BU18" s="568"/>
      <c r="BV18" s="568"/>
      <c r="BW18" s="568"/>
      <c r="BX18" s="568"/>
      <c r="BY18" s="568"/>
      <c r="BZ18" s="568"/>
      <c r="CA18" s="568"/>
      <c r="CB18" s="569"/>
      <c r="CD18" s="570" t="s">
        <v>361</v>
      </c>
      <c r="CE18" s="459"/>
      <c r="CF18" s="459"/>
      <c r="CG18" s="459"/>
      <c r="CH18" s="459"/>
      <c r="CI18" s="459"/>
      <c r="CJ18" s="459"/>
      <c r="CK18" s="459"/>
      <c r="CL18" s="459"/>
      <c r="CM18" s="459"/>
      <c r="CN18" s="459"/>
      <c r="CO18" s="459"/>
      <c r="CP18" s="459"/>
      <c r="CQ18" s="571"/>
      <c r="CR18" s="565" t="s">
        <v>196</v>
      </c>
      <c r="CS18" s="344"/>
      <c r="CT18" s="344"/>
      <c r="CU18" s="344"/>
      <c r="CV18" s="344"/>
      <c r="CW18" s="344"/>
      <c r="CX18" s="344"/>
      <c r="CY18" s="566"/>
      <c r="CZ18" s="567" t="s">
        <v>196</v>
      </c>
      <c r="DA18" s="567"/>
      <c r="DB18" s="567"/>
      <c r="DC18" s="567"/>
      <c r="DD18" s="575" t="s">
        <v>196</v>
      </c>
      <c r="DE18" s="344"/>
      <c r="DF18" s="344"/>
      <c r="DG18" s="344"/>
      <c r="DH18" s="344"/>
      <c r="DI18" s="344"/>
      <c r="DJ18" s="344"/>
      <c r="DK18" s="344"/>
      <c r="DL18" s="344"/>
      <c r="DM18" s="344"/>
      <c r="DN18" s="344"/>
      <c r="DO18" s="344"/>
      <c r="DP18" s="566"/>
      <c r="DQ18" s="575" t="s">
        <v>196</v>
      </c>
      <c r="DR18" s="344"/>
      <c r="DS18" s="344"/>
      <c r="DT18" s="344"/>
      <c r="DU18" s="344"/>
      <c r="DV18" s="344"/>
      <c r="DW18" s="344"/>
      <c r="DX18" s="344"/>
      <c r="DY18" s="344"/>
      <c r="DZ18" s="344"/>
      <c r="EA18" s="344"/>
      <c r="EB18" s="344"/>
      <c r="EC18" s="576"/>
    </row>
    <row r="19" spans="2:133" ht="11.25" customHeight="1" x14ac:dyDescent="0.15">
      <c r="B19" s="570" t="s">
        <v>363</v>
      </c>
      <c r="C19" s="459"/>
      <c r="D19" s="459"/>
      <c r="E19" s="459"/>
      <c r="F19" s="459"/>
      <c r="G19" s="459"/>
      <c r="H19" s="459"/>
      <c r="I19" s="459"/>
      <c r="J19" s="459"/>
      <c r="K19" s="459"/>
      <c r="L19" s="459"/>
      <c r="M19" s="459"/>
      <c r="N19" s="459"/>
      <c r="O19" s="459"/>
      <c r="P19" s="459"/>
      <c r="Q19" s="571"/>
      <c r="R19" s="565">
        <v>13709</v>
      </c>
      <c r="S19" s="344"/>
      <c r="T19" s="344"/>
      <c r="U19" s="344"/>
      <c r="V19" s="344"/>
      <c r="W19" s="344"/>
      <c r="X19" s="344"/>
      <c r="Y19" s="566"/>
      <c r="Z19" s="567">
        <v>0.2</v>
      </c>
      <c r="AA19" s="567"/>
      <c r="AB19" s="567"/>
      <c r="AC19" s="567"/>
      <c r="AD19" s="568">
        <v>13709</v>
      </c>
      <c r="AE19" s="568"/>
      <c r="AF19" s="568"/>
      <c r="AG19" s="568"/>
      <c r="AH19" s="568"/>
      <c r="AI19" s="568"/>
      <c r="AJ19" s="568"/>
      <c r="AK19" s="568"/>
      <c r="AL19" s="572">
        <v>0.3</v>
      </c>
      <c r="AM19" s="350"/>
      <c r="AN19" s="350"/>
      <c r="AO19" s="573"/>
      <c r="AP19" s="570" t="s">
        <v>250</v>
      </c>
      <c r="AQ19" s="459"/>
      <c r="AR19" s="459"/>
      <c r="AS19" s="459"/>
      <c r="AT19" s="459"/>
      <c r="AU19" s="459"/>
      <c r="AV19" s="459"/>
      <c r="AW19" s="459"/>
      <c r="AX19" s="459"/>
      <c r="AY19" s="459"/>
      <c r="AZ19" s="459"/>
      <c r="BA19" s="459"/>
      <c r="BB19" s="459"/>
      <c r="BC19" s="459"/>
      <c r="BD19" s="459"/>
      <c r="BE19" s="459"/>
      <c r="BF19" s="571"/>
      <c r="BG19" s="565" t="s">
        <v>196</v>
      </c>
      <c r="BH19" s="344"/>
      <c r="BI19" s="344"/>
      <c r="BJ19" s="344"/>
      <c r="BK19" s="344"/>
      <c r="BL19" s="344"/>
      <c r="BM19" s="344"/>
      <c r="BN19" s="566"/>
      <c r="BO19" s="567" t="s">
        <v>196</v>
      </c>
      <c r="BP19" s="567"/>
      <c r="BQ19" s="567"/>
      <c r="BR19" s="567"/>
      <c r="BS19" s="568" t="s">
        <v>196</v>
      </c>
      <c r="BT19" s="568"/>
      <c r="BU19" s="568"/>
      <c r="BV19" s="568"/>
      <c r="BW19" s="568"/>
      <c r="BX19" s="568"/>
      <c r="BY19" s="568"/>
      <c r="BZ19" s="568"/>
      <c r="CA19" s="568"/>
      <c r="CB19" s="569"/>
      <c r="CD19" s="570" t="s">
        <v>364</v>
      </c>
      <c r="CE19" s="459"/>
      <c r="CF19" s="459"/>
      <c r="CG19" s="459"/>
      <c r="CH19" s="459"/>
      <c r="CI19" s="459"/>
      <c r="CJ19" s="459"/>
      <c r="CK19" s="459"/>
      <c r="CL19" s="459"/>
      <c r="CM19" s="459"/>
      <c r="CN19" s="459"/>
      <c r="CO19" s="459"/>
      <c r="CP19" s="459"/>
      <c r="CQ19" s="571"/>
      <c r="CR19" s="565" t="s">
        <v>196</v>
      </c>
      <c r="CS19" s="344"/>
      <c r="CT19" s="344"/>
      <c r="CU19" s="344"/>
      <c r="CV19" s="344"/>
      <c r="CW19" s="344"/>
      <c r="CX19" s="344"/>
      <c r="CY19" s="566"/>
      <c r="CZ19" s="567" t="s">
        <v>196</v>
      </c>
      <c r="DA19" s="567"/>
      <c r="DB19" s="567"/>
      <c r="DC19" s="567"/>
      <c r="DD19" s="575" t="s">
        <v>196</v>
      </c>
      <c r="DE19" s="344"/>
      <c r="DF19" s="344"/>
      <c r="DG19" s="344"/>
      <c r="DH19" s="344"/>
      <c r="DI19" s="344"/>
      <c r="DJ19" s="344"/>
      <c r="DK19" s="344"/>
      <c r="DL19" s="344"/>
      <c r="DM19" s="344"/>
      <c r="DN19" s="344"/>
      <c r="DO19" s="344"/>
      <c r="DP19" s="566"/>
      <c r="DQ19" s="575" t="s">
        <v>196</v>
      </c>
      <c r="DR19" s="344"/>
      <c r="DS19" s="344"/>
      <c r="DT19" s="344"/>
      <c r="DU19" s="344"/>
      <c r="DV19" s="344"/>
      <c r="DW19" s="344"/>
      <c r="DX19" s="344"/>
      <c r="DY19" s="344"/>
      <c r="DZ19" s="344"/>
      <c r="EA19" s="344"/>
      <c r="EB19" s="344"/>
      <c r="EC19" s="576"/>
    </row>
    <row r="20" spans="2:133" ht="11.25" customHeight="1" x14ac:dyDescent="0.15">
      <c r="B20" s="578" t="s">
        <v>365</v>
      </c>
      <c r="C20" s="579"/>
      <c r="D20" s="579"/>
      <c r="E20" s="579"/>
      <c r="F20" s="579"/>
      <c r="G20" s="579"/>
      <c r="H20" s="579"/>
      <c r="I20" s="579"/>
      <c r="J20" s="579"/>
      <c r="K20" s="579"/>
      <c r="L20" s="579"/>
      <c r="M20" s="579"/>
      <c r="N20" s="579"/>
      <c r="O20" s="579"/>
      <c r="P20" s="579"/>
      <c r="Q20" s="580"/>
      <c r="R20" s="565">
        <v>257</v>
      </c>
      <c r="S20" s="344"/>
      <c r="T20" s="344"/>
      <c r="U20" s="344"/>
      <c r="V20" s="344"/>
      <c r="W20" s="344"/>
      <c r="X20" s="344"/>
      <c r="Y20" s="566"/>
      <c r="Z20" s="567">
        <v>0</v>
      </c>
      <c r="AA20" s="567"/>
      <c r="AB20" s="567"/>
      <c r="AC20" s="567"/>
      <c r="AD20" s="568">
        <v>257</v>
      </c>
      <c r="AE20" s="568"/>
      <c r="AF20" s="568"/>
      <c r="AG20" s="568"/>
      <c r="AH20" s="568"/>
      <c r="AI20" s="568"/>
      <c r="AJ20" s="568"/>
      <c r="AK20" s="568"/>
      <c r="AL20" s="572">
        <v>0</v>
      </c>
      <c r="AM20" s="350"/>
      <c r="AN20" s="350"/>
      <c r="AO20" s="573"/>
      <c r="AP20" s="570" t="s">
        <v>367</v>
      </c>
      <c r="AQ20" s="459"/>
      <c r="AR20" s="459"/>
      <c r="AS20" s="459"/>
      <c r="AT20" s="459"/>
      <c r="AU20" s="459"/>
      <c r="AV20" s="459"/>
      <c r="AW20" s="459"/>
      <c r="AX20" s="459"/>
      <c r="AY20" s="459"/>
      <c r="AZ20" s="459"/>
      <c r="BA20" s="459"/>
      <c r="BB20" s="459"/>
      <c r="BC20" s="459"/>
      <c r="BD20" s="459"/>
      <c r="BE20" s="459"/>
      <c r="BF20" s="571"/>
      <c r="BG20" s="565" t="s">
        <v>196</v>
      </c>
      <c r="BH20" s="344"/>
      <c r="BI20" s="344"/>
      <c r="BJ20" s="344"/>
      <c r="BK20" s="344"/>
      <c r="BL20" s="344"/>
      <c r="BM20" s="344"/>
      <c r="BN20" s="566"/>
      <c r="BO20" s="567" t="s">
        <v>196</v>
      </c>
      <c r="BP20" s="567"/>
      <c r="BQ20" s="567"/>
      <c r="BR20" s="567"/>
      <c r="BS20" s="568" t="s">
        <v>196</v>
      </c>
      <c r="BT20" s="568"/>
      <c r="BU20" s="568"/>
      <c r="BV20" s="568"/>
      <c r="BW20" s="568"/>
      <c r="BX20" s="568"/>
      <c r="BY20" s="568"/>
      <c r="BZ20" s="568"/>
      <c r="CA20" s="568"/>
      <c r="CB20" s="569"/>
      <c r="CD20" s="570" t="s">
        <v>186</v>
      </c>
      <c r="CE20" s="459"/>
      <c r="CF20" s="459"/>
      <c r="CG20" s="459"/>
      <c r="CH20" s="459"/>
      <c r="CI20" s="459"/>
      <c r="CJ20" s="459"/>
      <c r="CK20" s="459"/>
      <c r="CL20" s="459"/>
      <c r="CM20" s="459"/>
      <c r="CN20" s="459"/>
      <c r="CO20" s="459"/>
      <c r="CP20" s="459"/>
      <c r="CQ20" s="571"/>
      <c r="CR20" s="565">
        <v>6778562</v>
      </c>
      <c r="CS20" s="344"/>
      <c r="CT20" s="344"/>
      <c r="CU20" s="344"/>
      <c r="CV20" s="344"/>
      <c r="CW20" s="344"/>
      <c r="CX20" s="344"/>
      <c r="CY20" s="566"/>
      <c r="CZ20" s="567">
        <v>100</v>
      </c>
      <c r="DA20" s="567"/>
      <c r="DB20" s="567"/>
      <c r="DC20" s="567"/>
      <c r="DD20" s="575">
        <v>1119675</v>
      </c>
      <c r="DE20" s="344"/>
      <c r="DF20" s="344"/>
      <c r="DG20" s="344"/>
      <c r="DH20" s="344"/>
      <c r="DI20" s="344"/>
      <c r="DJ20" s="344"/>
      <c r="DK20" s="344"/>
      <c r="DL20" s="344"/>
      <c r="DM20" s="344"/>
      <c r="DN20" s="344"/>
      <c r="DO20" s="344"/>
      <c r="DP20" s="566"/>
      <c r="DQ20" s="575">
        <v>5055008</v>
      </c>
      <c r="DR20" s="344"/>
      <c r="DS20" s="344"/>
      <c r="DT20" s="344"/>
      <c r="DU20" s="344"/>
      <c r="DV20" s="344"/>
      <c r="DW20" s="344"/>
      <c r="DX20" s="344"/>
      <c r="DY20" s="344"/>
      <c r="DZ20" s="344"/>
      <c r="EA20" s="344"/>
      <c r="EB20" s="344"/>
      <c r="EC20" s="576"/>
    </row>
    <row r="21" spans="2:133" ht="11.25" customHeight="1" x14ac:dyDescent="0.15">
      <c r="B21" s="570" t="s">
        <v>343</v>
      </c>
      <c r="C21" s="459"/>
      <c r="D21" s="459"/>
      <c r="E21" s="459"/>
      <c r="F21" s="459"/>
      <c r="G21" s="459"/>
      <c r="H21" s="459"/>
      <c r="I21" s="459"/>
      <c r="J21" s="459"/>
      <c r="K21" s="459"/>
      <c r="L21" s="459"/>
      <c r="M21" s="459"/>
      <c r="N21" s="459"/>
      <c r="O21" s="459"/>
      <c r="P21" s="459"/>
      <c r="Q21" s="571"/>
      <c r="R21" s="565">
        <v>3822582</v>
      </c>
      <c r="S21" s="344"/>
      <c r="T21" s="344"/>
      <c r="U21" s="344"/>
      <c r="V21" s="344"/>
      <c r="W21" s="344"/>
      <c r="X21" s="344"/>
      <c r="Y21" s="566"/>
      <c r="Z21" s="567">
        <v>52.8</v>
      </c>
      <c r="AA21" s="567"/>
      <c r="AB21" s="567"/>
      <c r="AC21" s="567"/>
      <c r="AD21" s="568">
        <v>3516544</v>
      </c>
      <c r="AE21" s="568"/>
      <c r="AF21" s="568"/>
      <c r="AG21" s="568"/>
      <c r="AH21" s="568"/>
      <c r="AI21" s="568"/>
      <c r="AJ21" s="568"/>
      <c r="AK21" s="568"/>
      <c r="AL21" s="572">
        <v>78.7</v>
      </c>
      <c r="AM21" s="350"/>
      <c r="AN21" s="350"/>
      <c r="AO21" s="573"/>
      <c r="AP21" s="570" t="s">
        <v>369</v>
      </c>
      <c r="AQ21" s="581"/>
      <c r="AR21" s="581"/>
      <c r="AS21" s="581"/>
      <c r="AT21" s="581"/>
      <c r="AU21" s="581"/>
      <c r="AV21" s="581"/>
      <c r="AW21" s="581"/>
      <c r="AX21" s="581"/>
      <c r="AY21" s="581"/>
      <c r="AZ21" s="581"/>
      <c r="BA21" s="581"/>
      <c r="BB21" s="581"/>
      <c r="BC21" s="581"/>
      <c r="BD21" s="581"/>
      <c r="BE21" s="581"/>
      <c r="BF21" s="582"/>
      <c r="BG21" s="565" t="s">
        <v>196</v>
      </c>
      <c r="BH21" s="344"/>
      <c r="BI21" s="344"/>
      <c r="BJ21" s="344"/>
      <c r="BK21" s="344"/>
      <c r="BL21" s="344"/>
      <c r="BM21" s="344"/>
      <c r="BN21" s="566"/>
      <c r="BO21" s="567" t="s">
        <v>196</v>
      </c>
      <c r="BP21" s="567"/>
      <c r="BQ21" s="567"/>
      <c r="BR21" s="567"/>
      <c r="BS21" s="568" t="s">
        <v>196</v>
      </c>
      <c r="BT21" s="568"/>
      <c r="BU21" s="568"/>
      <c r="BV21" s="568"/>
      <c r="BW21" s="568"/>
      <c r="BX21" s="568"/>
      <c r="BY21" s="568"/>
      <c r="BZ21" s="568"/>
      <c r="CA21" s="568"/>
      <c r="CB21" s="569"/>
      <c r="CD21" s="583"/>
      <c r="CE21" s="584"/>
      <c r="CF21" s="584"/>
      <c r="CG21" s="584"/>
      <c r="CH21" s="584"/>
      <c r="CI21" s="584"/>
      <c r="CJ21" s="584"/>
      <c r="CK21" s="584"/>
      <c r="CL21" s="584"/>
      <c r="CM21" s="584"/>
      <c r="CN21" s="584"/>
      <c r="CO21" s="584"/>
      <c r="CP21" s="584"/>
      <c r="CQ21" s="585"/>
      <c r="CR21" s="586"/>
      <c r="CS21" s="587"/>
      <c r="CT21" s="587"/>
      <c r="CU21" s="587"/>
      <c r="CV21" s="587"/>
      <c r="CW21" s="587"/>
      <c r="CX21" s="587"/>
      <c r="CY21" s="588"/>
      <c r="CZ21" s="589"/>
      <c r="DA21" s="589"/>
      <c r="DB21" s="589"/>
      <c r="DC21" s="589"/>
      <c r="DD21" s="590"/>
      <c r="DE21" s="587"/>
      <c r="DF21" s="587"/>
      <c r="DG21" s="587"/>
      <c r="DH21" s="587"/>
      <c r="DI21" s="587"/>
      <c r="DJ21" s="587"/>
      <c r="DK21" s="587"/>
      <c r="DL21" s="587"/>
      <c r="DM21" s="587"/>
      <c r="DN21" s="587"/>
      <c r="DO21" s="587"/>
      <c r="DP21" s="588"/>
      <c r="DQ21" s="590"/>
      <c r="DR21" s="587"/>
      <c r="DS21" s="587"/>
      <c r="DT21" s="587"/>
      <c r="DU21" s="587"/>
      <c r="DV21" s="587"/>
      <c r="DW21" s="587"/>
      <c r="DX21" s="587"/>
      <c r="DY21" s="587"/>
      <c r="DZ21" s="587"/>
      <c r="EA21" s="587"/>
      <c r="EB21" s="587"/>
      <c r="EC21" s="591"/>
    </row>
    <row r="22" spans="2:133" ht="11.25" customHeight="1" x14ac:dyDescent="0.15">
      <c r="B22" s="570" t="s">
        <v>295</v>
      </c>
      <c r="C22" s="459"/>
      <c r="D22" s="459"/>
      <c r="E22" s="459"/>
      <c r="F22" s="459"/>
      <c r="G22" s="459"/>
      <c r="H22" s="459"/>
      <c r="I22" s="459"/>
      <c r="J22" s="459"/>
      <c r="K22" s="459"/>
      <c r="L22" s="459"/>
      <c r="M22" s="459"/>
      <c r="N22" s="459"/>
      <c r="O22" s="459"/>
      <c r="P22" s="459"/>
      <c r="Q22" s="571"/>
      <c r="R22" s="565">
        <v>3516544</v>
      </c>
      <c r="S22" s="344"/>
      <c r="T22" s="344"/>
      <c r="U22" s="344"/>
      <c r="V22" s="344"/>
      <c r="W22" s="344"/>
      <c r="X22" s="344"/>
      <c r="Y22" s="566"/>
      <c r="Z22" s="567">
        <v>48.6</v>
      </c>
      <c r="AA22" s="567"/>
      <c r="AB22" s="567"/>
      <c r="AC22" s="567"/>
      <c r="AD22" s="568">
        <v>3516544</v>
      </c>
      <c r="AE22" s="568"/>
      <c r="AF22" s="568"/>
      <c r="AG22" s="568"/>
      <c r="AH22" s="568"/>
      <c r="AI22" s="568"/>
      <c r="AJ22" s="568"/>
      <c r="AK22" s="568"/>
      <c r="AL22" s="572">
        <v>78.7</v>
      </c>
      <c r="AM22" s="350"/>
      <c r="AN22" s="350"/>
      <c r="AO22" s="573"/>
      <c r="AP22" s="570" t="s">
        <v>371</v>
      </c>
      <c r="AQ22" s="581"/>
      <c r="AR22" s="581"/>
      <c r="AS22" s="581"/>
      <c r="AT22" s="581"/>
      <c r="AU22" s="581"/>
      <c r="AV22" s="581"/>
      <c r="AW22" s="581"/>
      <c r="AX22" s="581"/>
      <c r="AY22" s="581"/>
      <c r="AZ22" s="581"/>
      <c r="BA22" s="581"/>
      <c r="BB22" s="581"/>
      <c r="BC22" s="581"/>
      <c r="BD22" s="581"/>
      <c r="BE22" s="581"/>
      <c r="BF22" s="582"/>
      <c r="BG22" s="565" t="s">
        <v>196</v>
      </c>
      <c r="BH22" s="344"/>
      <c r="BI22" s="344"/>
      <c r="BJ22" s="344"/>
      <c r="BK22" s="344"/>
      <c r="BL22" s="344"/>
      <c r="BM22" s="344"/>
      <c r="BN22" s="566"/>
      <c r="BO22" s="567" t="s">
        <v>196</v>
      </c>
      <c r="BP22" s="567"/>
      <c r="BQ22" s="567"/>
      <c r="BR22" s="567"/>
      <c r="BS22" s="568" t="s">
        <v>196</v>
      </c>
      <c r="BT22" s="568"/>
      <c r="BU22" s="568"/>
      <c r="BV22" s="568"/>
      <c r="BW22" s="568"/>
      <c r="BX22" s="568"/>
      <c r="BY22" s="568"/>
      <c r="BZ22" s="568"/>
      <c r="CA22" s="568"/>
      <c r="CB22" s="569"/>
      <c r="CD22" s="338" t="s">
        <v>372</v>
      </c>
      <c r="CE22" s="339"/>
      <c r="CF22" s="339"/>
      <c r="CG22" s="339"/>
      <c r="CH22" s="339"/>
      <c r="CI22" s="339"/>
      <c r="CJ22" s="339"/>
      <c r="CK22" s="339"/>
      <c r="CL22" s="339"/>
      <c r="CM22" s="339"/>
      <c r="CN22" s="339"/>
      <c r="CO22" s="339"/>
      <c r="CP22" s="339"/>
      <c r="CQ22" s="339"/>
      <c r="CR22" s="339"/>
      <c r="CS22" s="339"/>
      <c r="CT22" s="339"/>
      <c r="CU22" s="339"/>
      <c r="CV22" s="339"/>
      <c r="CW22" s="339"/>
      <c r="CX22" s="339"/>
      <c r="CY22" s="339"/>
      <c r="CZ22" s="339"/>
      <c r="DA22" s="339"/>
      <c r="DB22" s="339"/>
      <c r="DC22" s="339"/>
      <c r="DD22" s="339"/>
      <c r="DE22" s="339"/>
      <c r="DF22" s="339"/>
      <c r="DG22" s="339"/>
      <c r="DH22" s="339"/>
      <c r="DI22" s="339"/>
      <c r="DJ22" s="339"/>
      <c r="DK22" s="339"/>
      <c r="DL22" s="339"/>
      <c r="DM22" s="339"/>
      <c r="DN22" s="339"/>
      <c r="DO22" s="339"/>
      <c r="DP22" s="339"/>
      <c r="DQ22" s="339"/>
      <c r="DR22" s="339"/>
      <c r="DS22" s="339"/>
      <c r="DT22" s="339"/>
      <c r="DU22" s="339"/>
      <c r="DV22" s="339"/>
      <c r="DW22" s="339"/>
      <c r="DX22" s="339"/>
      <c r="DY22" s="339"/>
      <c r="DZ22" s="339"/>
      <c r="EA22" s="339"/>
      <c r="EB22" s="339"/>
      <c r="EC22" s="381"/>
    </row>
    <row r="23" spans="2:133" ht="11.25" customHeight="1" x14ac:dyDescent="0.15">
      <c r="B23" s="570" t="s">
        <v>292</v>
      </c>
      <c r="C23" s="459"/>
      <c r="D23" s="459"/>
      <c r="E23" s="459"/>
      <c r="F23" s="459"/>
      <c r="G23" s="459"/>
      <c r="H23" s="459"/>
      <c r="I23" s="459"/>
      <c r="J23" s="459"/>
      <c r="K23" s="459"/>
      <c r="L23" s="459"/>
      <c r="M23" s="459"/>
      <c r="N23" s="459"/>
      <c r="O23" s="459"/>
      <c r="P23" s="459"/>
      <c r="Q23" s="571"/>
      <c r="R23" s="565">
        <v>306038</v>
      </c>
      <c r="S23" s="344"/>
      <c r="T23" s="344"/>
      <c r="U23" s="344"/>
      <c r="V23" s="344"/>
      <c r="W23" s="344"/>
      <c r="X23" s="344"/>
      <c r="Y23" s="566"/>
      <c r="Z23" s="567">
        <v>4.2</v>
      </c>
      <c r="AA23" s="567"/>
      <c r="AB23" s="567"/>
      <c r="AC23" s="567"/>
      <c r="AD23" s="568" t="s">
        <v>196</v>
      </c>
      <c r="AE23" s="568"/>
      <c r="AF23" s="568"/>
      <c r="AG23" s="568"/>
      <c r="AH23" s="568"/>
      <c r="AI23" s="568"/>
      <c r="AJ23" s="568"/>
      <c r="AK23" s="568"/>
      <c r="AL23" s="572" t="s">
        <v>196</v>
      </c>
      <c r="AM23" s="350"/>
      <c r="AN23" s="350"/>
      <c r="AO23" s="573"/>
      <c r="AP23" s="570" t="s">
        <v>119</v>
      </c>
      <c r="AQ23" s="581"/>
      <c r="AR23" s="581"/>
      <c r="AS23" s="581"/>
      <c r="AT23" s="581"/>
      <c r="AU23" s="581"/>
      <c r="AV23" s="581"/>
      <c r="AW23" s="581"/>
      <c r="AX23" s="581"/>
      <c r="AY23" s="581"/>
      <c r="AZ23" s="581"/>
      <c r="BA23" s="581"/>
      <c r="BB23" s="581"/>
      <c r="BC23" s="581"/>
      <c r="BD23" s="581"/>
      <c r="BE23" s="581"/>
      <c r="BF23" s="582"/>
      <c r="BG23" s="565" t="s">
        <v>196</v>
      </c>
      <c r="BH23" s="344"/>
      <c r="BI23" s="344"/>
      <c r="BJ23" s="344"/>
      <c r="BK23" s="344"/>
      <c r="BL23" s="344"/>
      <c r="BM23" s="344"/>
      <c r="BN23" s="566"/>
      <c r="BO23" s="567" t="s">
        <v>196</v>
      </c>
      <c r="BP23" s="567"/>
      <c r="BQ23" s="567"/>
      <c r="BR23" s="567"/>
      <c r="BS23" s="568" t="s">
        <v>196</v>
      </c>
      <c r="BT23" s="568"/>
      <c r="BU23" s="568"/>
      <c r="BV23" s="568"/>
      <c r="BW23" s="568"/>
      <c r="BX23" s="568"/>
      <c r="BY23" s="568"/>
      <c r="BZ23" s="568"/>
      <c r="CA23" s="568"/>
      <c r="CB23" s="569"/>
      <c r="CD23" s="338" t="s">
        <v>317</v>
      </c>
      <c r="CE23" s="339"/>
      <c r="CF23" s="339"/>
      <c r="CG23" s="339"/>
      <c r="CH23" s="339"/>
      <c r="CI23" s="339"/>
      <c r="CJ23" s="339"/>
      <c r="CK23" s="339"/>
      <c r="CL23" s="339"/>
      <c r="CM23" s="339"/>
      <c r="CN23" s="339"/>
      <c r="CO23" s="339"/>
      <c r="CP23" s="339"/>
      <c r="CQ23" s="381"/>
      <c r="CR23" s="338" t="s">
        <v>373</v>
      </c>
      <c r="CS23" s="339"/>
      <c r="CT23" s="339"/>
      <c r="CU23" s="339"/>
      <c r="CV23" s="339"/>
      <c r="CW23" s="339"/>
      <c r="CX23" s="339"/>
      <c r="CY23" s="381"/>
      <c r="CZ23" s="338" t="s">
        <v>377</v>
      </c>
      <c r="DA23" s="339"/>
      <c r="DB23" s="339"/>
      <c r="DC23" s="381"/>
      <c r="DD23" s="338" t="s">
        <v>299</v>
      </c>
      <c r="DE23" s="339"/>
      <c r="DF23" s="339"/>
      <c r="DG23" s="339"/>
      <c r="DH23" s="339"/>
      <c r="DI23" s="339"/>
      <c r="DJ23" s="339"/>
      <c r="DK23" s="381"/>
      <c r="DL23" s="592" t="s">
        <v>379</v>
      </c>
      <c r="DM23" s="593"/>
      <c r="DN23" s="593"/>
      <c r="DO23" s="593"/>
      <c r="DP23" s="593"/>
      <c r="DQ23" s="593"/>
      <c r="DR23" s="593"/>
      <c r="DS23" s="593"/>
      <c r="DT23" s="593"/>
      <c r="DU23" s="593"/>
      <c r="DV23" s="594"/>
      <c r="DW23" s="338" t="s">
        <v>380</v>
      </c>
      <c r="DX23" s="339"/>
      <c r="DY23" s="339"/>
      <c r="DZ23" s="339"/>
      <c r="EA23" s="339"/>
      <c r="EB23" s="339"/>
      <c r="EC23" s="381"/>
    </row>
    <row r="24" spans="2:133" ht="11.25" customHeight="1" x14ac:dyDescent="0.15">
      <c r="B24" s="570" t="s">
        <v>381</v>
      </c>
      <c r="C24" s="459"/>
      <c r="D24" s="459"/>
      <c r="E24" s="459"/>
      <c r="F24" s="459"/>
      <c r="G24" s="459"/>
      <c r="H24" s="459"/>
      <c r="I24" s="459"/>
      <c r="J24" s="459"/>
      <c r="K24" s="459"/>
      <c r="L24" s="459"/>
      <c r="M24" s="459"/>
      <c r="N24" s="459"/>
      <c r="O24" s="459"/>
      <c r="P24" s="459"/>
      <c r="Q24" s="571"/>
      <c r="R24" s="565" t="s">
        <v>196</v>
      </c>
      <c r="S24" s="344"/>
      <c r="T24" s="344"/>
      <c r="U24" s="344"/>
      <c r="V24" s="344"/>
      <c r="W24" s="344"/>
      <c r="X24" s="344"/>
      <c r="Y24" s="566"/>
      <c r="Z24" s="567" t="s">
        <v>196</v>
      </c>
      <c r="AA24" s="567"/>
      <c r="AB24" s="567"/>
      <c r="AC24" s="567"/>
      <c r="AD24" s="568" t="s">
        <v>196</v>
      </c>
      <c r="AE24" s="568"/>
      <c r="AF24" s="568"/>
      <c r="AG24" s="568"/>
      <c r="AH24" s="568"/>
      <c r="AI24" s="568"/>
      <c r="AJ24" s="568"/>
      <c r="AK24" s="568"/>
      <c r="AL24" s="572" t="s">
        <v>196</v>
      </c>
      <c r="AM24" s="350"/>
      <c r="AN24" s="350"/>
      <c r="AO24" s="573"/>
      <c r="AP24" s="570" t="s">
        <v>382</v>
      </c>
      <c r="AQ24" s="581"/>
      <c r="AR24" s="581"/>
      <c r="AS24" s="581"/>
      <c r="AT24" s="581"/>
      <c r="AU24" s="581"/>
      <c r="AV24" s="581"/>
      <c r="AW24" s="581"/>
      <c r="AX24" s="581"/>
      <c r="AY24" s="581"/>
      <c r="AZ24" s="581"/>
      <c r="BA24" s="581"/>
      <c r="BB24" s="581"/>
      <c r="BC24" s="581"/>
      <c r="BD24" s="581"/>
      <c r="BE24" s="581"/>
      <c r="BF24" s="582"/>
      <c r="BG24" s="565" t="s">
        <v>196</v>
      </c>
      <c r="BH24" s="344"/>
      <c r="BI24" s="344"/>
      <c r="BJ24" s="344"/>
      <c r="BK24" s="344"/>
      <c r="BL24" s="344"/>
      <c r="BM24" s="344"/>
      <c r="BN24" s="566"/>
      <c r="BO24" s="567" t="s">
        <v>196</v>
      </c>
      <c r="BP24" s="567"/>
      <c r="BQ24" s="567"/>
      <c r="BR24" s="567"/>
      <c r="BS24" s="568" t="s">
        <v>196</v>
      </c>
      <c r="BT24" s="568"/>
      <c r="BU24" s="568"/>
      <c r="BV24" s="568"/>
      <c r="BW24" s="568"/>
      <c r="BX24" s="568"/>
      <c r="BY24" s="568"/>
      <c r="BZ24" s="568"/>
      <c r="CA24" s="568"/>
      <c r="CB24" s="569"/>
      <c r="CD24" s="554" t="s">
        <v>383</v>
      </c>
      <c r="CE24" s="555"/>
      <c r="CF24" s="555"/>
      <c r="CG24" s="555"/>
      <c r="CH24" s="555"/>
      <c r="CI24" s="555"/>
      <c r="CJ24" s="555"/>
      <c r="CK24" s="555"/>
      <c r="CL24" s="555"/>
      <c r="CM24" s="555"/>
      <c r="CN24" s="555"/>
      <c r="CO24" s="555"/>
      <c r="CP24" s="555"/>
      <c r="CQ24" s="556"/>
      <c r="CR24" s="557">
        <v>2424228</v>
      </c>
      <c r="CS24" s="558"/>
      <c r="CT24" s="558"/>
      <c r="CU24" s="558"/>
      <c r="CV24" s="558"/>
      <c r="CW24" s="558"/>
      <c r="CX24" s="558"/>
      <c r="CY24" s="559"/>
      <c r="CZ24" s="562">
        <v>35.799999999999997</v>
      </c>
      <c r="DA24" s="563"/>
      <c r="DB24" s="563"/>
      <c r="DC24" s="574"/>
      <c r="DD24" s="595">
        <v>2055880</v>
      </c>
      <c r="DE24" s="558"/>
      <c r="DF24" s="558"/>
      <c r="DG24" s="558"/>
      <c r="DH24" s="558"/>
      <c r="DI24" s="558"/>
      <c r="DJ24" s="558"/>
      <c r="DK24" s="559"/>
      <c r="DL24" s="595">
        <v>1995797</v>
      </c>
      <c r="DM24" s="558"/>
      <c r="DN24" s="558"/>
      <c r="DO24" s="558"/>
      <c r="DP24" s="558"/>
      <c r="DQ24" s="558"/>
      <c r="DR24" s="558"/>
      <c r="DS24" s="558"/>
      <c r="DT24" s="558"/>
      <c r="DU24" s="558"/>
      <c r="DV24" s="559"/>
      <c r="DW24" s="562">
        <v>44.6</v>
      </c>
      <c r="DX24" s="563"/>
      <c r="DY24" s="563"/>
      <c r="DZ24" s="563"/>
      <c r="EA24" s="563"/>
      <c r="EB24" s="563"/>
      <c r="EC24" s="564"/>
    </row>
    <row r="25" spans="2:133" ht="11.25" customHeight="1" x14ac:dyDescent="0.15">
      <c r="B25" s="570" t="s">
        <v>79</v>
      </c>
      <c r="C25" s="459"/>
      <c r="D25" s="459"/>
      <c r="E25" s="459"/>
      <c r="F25" s="459"/>
      <c r="G25" s="459"/>
      <c r="H25" s="459"/>
      <c r="I25" s="459"/>
      <c r="J25" s="459"/>
      <c r="K25" s="459"/>
      <c r="L25" s="459"/>
      <c r="M25" s="459"/>
      <c r="N25" s="459"/>
      <c r="O25" s="459"/>
      <c r="P25" s="459"/>
      <c r="Q25" s="571"/>
      <c r="R25" s="565">
        <v>4774092</v>
      </c>
      <c r="S25" s="344"/>
      <c r="T25" s="344"/>
      <c r="U25" s="344"/>
      <c r="V25" s="344"/>
      <c r="W25" s="344"/>
      <c r="X25" s="344"/>
      <c r="Y25" s="566"/>
      <c r="Z25" s="567">
        <v>66</v>
      </c>
      <c r="AA25" s="567"/>
      <c r="AB25" s="567"/>
      <c r="AC25" s="567"/>
      <c r="AD25" s="568">
        <v>4468054</v>
      </c>
      <c r="AE25" s="568"/>
      <c r="AF25" s="568"/>
      <c r="AG25" s="568"/>
      <c r="AH25" s="568"/>
      <c r="AI25" s="568"/>
      <c r="AJ25" s="568"/>
      <c r="AK25" s="568"/>
      <c r="AL25" s="572">
        <v>100</v>
      </c>
      <c r="AM25" s="350"/>
      <c r="AN25" s="350"/>
      <c r="AO25" s="573"/>
      <c r="AP25" s="570" t="s">
        <v>272</v>
      </c>
      <c r="AQ25" s="581"/>
      <c r="AR25" s="581"/>
      <c r="AS25" s="581"/>
      <c r="AT25" s="581"/>
      <c r="AU25" s="581"/>
      <c r="AV25" s="581"/>
      <c r="AW25" s="581"/>
      <c r="AX25" s="581"/>
      <c r="AY25" s="581"/>
      <c r="AZ25" s="581"/>
      <c r="BA25" s="581"/>
      <c r="BB25" s="581"/>
      <c r="BC25" s="581"/>
      <c r="BD25" s="581"/>
      <c r="BE25" s="581"/>
      <c r="BF25" s="582"/>
      <c r="BG25" s="565" t="s">
        <v>196</v>
      </c>
      <c r="BH25" s="344"/>
      <c r="BI25" s="344"/>
      <c r="BJ25" s="344"/>
      <c r="BK25" s="344"/>
      <c r="BL25" s="344"/>
      <c r="BM25" s="344"/>
      <c r="BN25" s="566"/>
      <c r="BO25" s="567" t="s">
        <v>196</v>
      </c>
      <c r="BP25" s="567"/>
      <c r="BQ25" s="567"/>
      <c r="BR25" s="567"/>
      <c r="BS25" s="568" t="s">
        <v>196</v>
      </c>
      <c r="BT25" s="568"/>
      <c r="BU25" s="568"/>
      <c r="BV25" s="568"/>
      <c r="BW25" s="568"/>
      <c r="BX25" s="568"/>
      <c r="BY25" s="568"/>
      <c r="BZ25" s="568"/>
      <c r="CA25" s="568"/>
      <c r="CB25" s="569"/>
      <c r="CD25" s="570" t="s">
        <v>193</v>
      </c>
      <c r="CE25" s="459"/>
      <c r="CF25" s="459"/>
      <c r="CG25" s="459"/>
      <c r="CH25" s="459"/>
      <c r="CI25" s="459"/>
      <c r="CJ25" s="459"/>
      <c r="CK25" s="459"/>
      <c r="CL25" s="459"/>
      <c r="CM25" s="459"/>
      <c r="CN25" s="459"/>
      <c r="CO25" s="459"/>
      <c r="CP25" s="459"/>
      <c r="CQ25" s="571"/>
      <c r="CR25" s="565">
        <v>1181171</v>
      </c>
      <c r="CS25" s="596"/>
      <c r="CT25" s="596"/>
      <c r="CU25" s="596"/>
      <c r="CV25" s="596"/>
      <c r="CW25" s="596"/>
      <c r="CX25" s="596"/>
      <c r="CY25" s="597"/>
      <c r="CZ25" s="572">
        <v>17.399999999999999</v>
      </c>
      <c r="DA25" s="598"/>
      <c r="DB25" s="598"/>
      <c r="DC25" s="599"/>
      <c r="DD25" s="575">
        <v>1119535</v>
      </c>
      <c r="DE25" s="596"/>
      <c r="DF25" s="596"/>
      <c r="DG25" s="596"/>
      <c r="DH25" s="596"/>
      <c r="DI25" s="596"/>
      <c r="DJ25" s="596"/>
      <c r="DK25" s="597"/>
      <c r="DL25" s="575">
        <v>1092902</v>
      </c>
      <c r="DM25" s="596"/>
      <c r="DN25" s="596"/>
      <c r="DO25" s="596"/>
      <c r="DP25" s="596"/>
      <c r="DQ25" s="596"/>
      <c r="DR25" s="596"/>
      <c r="DS25" s="596"/>
      <c r="DT25" s="596"/>
      <c r="DU25" s="596"/>
      <c r="DV25" s="597"/>
      <c r="DW25" s="572">
        <v>24.4</v>
      </c>
      <c r="DX25" s="598"/>
      <c r="DY25" s="598"/>
      <c r="DZ25" s="598"/>
      <c r="EA25" s="598"/>
      <c r="EB25" s="598"/>
      <c r="EC25" s="600"/>
    </row>
    <row r="26" spans="2:133" ht="11.25" customHeight="1" x14ac:dyDescent="0.15">
      <c r="B26" s="570" t="s">
        <v>386</v>
      </c>
      <c r="C26" s="459"/>
      <c r="D26" s="459"/>
      <c r="E26" s="459"/>
      <c r="F26" s="459"/>
      <c r="G26" s="459"/>
      <c r="H26" s="459"/>
      <c r="I26" s="459"/>
      <c r="J26" s="459"/>
      <c r="K26" s="459"/>
      <c r="L26" s="459"/>
      <c r="M26" s="459"/>
      <c r="N26" s="459"/>
      <c r="O26" s="459"/>
      <c r="P26" s="459"/>
      <c r="Q26" s="571"/>
      <c r="R26" s="565">
        <v>606</v>
      </c>
      <c r="S26" s="344"/>
      <c r="T26" s="344"/>
      <c r="U26" s="344"/>
      <c r="V26" s="344"/>
      <c r="W26" s="344"/>
      <c r="X26" s="344"/>
      <c r="Y26" s="566"/>
      <c r="Z26" s="567">
        <v>0</v>
      </c>
      <c r="AA26" s="567"/>
      <c r="AB26" s="567"/>
      <c r="AC26" s="567"/>
      <c r="AD26" s="568">
        <v>606</v>
      </c>
      <c r="AE26" s="568"/>
      <c r="AF26" s="568"/>
      <c r="AG26" s="568"/>
      <c r="AH26" s="568"/>
      <c r="AI26" s="568"/>
      <c r="AJ26" s="568"/>
      <c r="AK26" s="568"/>
      <c r="AL26" s="572">
        <v>0</v>
      </c>
      <c r="AM26" s="350"/>
      <c r="AN26" s="350"/>
      <c r="AO26" s="573"/>
      <c r="AP26" s="570" t="s">
        <v>389</v>
      </c>
      <c r="AQ26" s="581"/>
      <c r="AR26" s="581"/>
      <c r="AS26" s="581"/>
      <c r="AT26" s="581"/>
      <c r="AU26" s="581"/>
      <c r="AV26" s="581"/>
      <c r="AW26" s="581"/>
      <c r="AX26" s="581"/>
      <c r="AY26" s="581"/>
      <c r="AZ26" s="581"/>
      <c r="BA26" s="581"/>
      <c r="BB26" s="581"/>
      <c r="BC26" s="581"/>
      <c r="BD26" s="581"/>
      <c r="BE26" s="581"/>
      <c r="BF26" s="582"/>
      <c r="BG26" s="565" t="s">
        <v>196</v>
      </c>
      <c r="BH26" s="344"/>
      <c r="BI26" s="344"/>
      <c r="BJ26" s="344"/>
      <c r="BK26" s="344"/>
      <c r="BL26" s="344"/>
      <c r="BM26" s="344"/>
      <c r="BN26" s="566"/>
      <c r="BO26" s="567" t="s">
        <v>196</v>
      </c>
      <c r="BP26" s="567"/>
      <c r="BQ26" s="567"/>
      <c r="BR26" s="567"/>
      <c r="BS26" s="568" t="s">
        <v>196</v>
      </c>
      <c r="BT26" s="568"/>
      <c r="BU26" s="568"/>
      <c r="BV26" s="568"/>
      <c r="BW26" s="568"/>
      <c r="BX26" s="568"/>
      <c r="BY26" s="568"/>
      <c r="BZ26" s="568"/>
      <c r="CA26" s="568"/>
      <c r="CB26" s="569"/>
      <c r="CD26" s="570" t="s">
        <v>122</v>
      </c>
      <c r="CE26" s="459"/>
      <c r="CF26" s="459"/>
      <c r="CG26" s="459"/>
      <c r="CH26" s="459"/>
      <c r="CI26" s="459"/>
      <c r="CJ26" s="459"/>
      <c r="CK26" s="459"/>
      <c r="CL26" s="459"/>
      <c r="CM26" s="459"/>
      <c r="CN26" s="459"/>
      <c r="CO26" s="459"/>
      <c r="CP26" s="459"/>
      <c r="CQ26" s="571"/>
      <c r="CR26" s="565">
        <v>681951</v>
      </c>
      <c r="CS26" s="344"/>
      <c r="CT26" s="344"/>
      <c r="CU26" s="344"/>
      <c r="CV26" s="344"/>
      <c r="CW26" s="344"/>
      <c r="CX26" s="344"/>
      <c r="CY26" s="566"/>
      <c r="CZ26" s="572">
        <v>10.1</v>
      </c>
      <c r="DA26" s="598"/>
      <c r="DB26" s="598"/>
      <c r="DC26" s="599"/>
      <c r="DD26" s="575">
        <v>653464</v>
      </c>
      <c r="DE26" s="344"/>
      <c r="DF26" s="344"/>
      <c r="DG26" s="344"/>
      <c r="DH26" s="344"/>
      <c r="DI26" s="344"/>
      <c r="DJ26" s="344"/>
      <c r="DK26" s="566"/>
      <c r="DL26" s="575" t="s">
        <v>196</v>
      </c>
      <c r="DM26" s="344"/>
      <c r="DN26" s="344"/>
      <c r="DO26" s="344"/>
      <c r="DP26" s="344"/>
      <c r="DQ26" s="344"/>
      <c r="DR26" s="344"/>
      <c r="DS26" s="344"/>
      <c r="DT26" s="344"/>
      <c r="DU26" s="344"/>
      <c r="DV26" s="566"/>
      <c r="DW26" s="572" t="s">
        <v>196</v>
      </c>
      <c r="DX26" s="598"/>
      <c r="DY26" s="598"/>
      <c r="DZ26" s="598"/>
      <c r="EA26" s="598"/>
      <c r="EB26" s="598"/>
      <c r="EC26" s="600"/>
    </row>
    <row r="27" spans="2:133" ht="11.25" customHeight="1" x14ac:dyDescent="0.15">
      <c r="B27" s="570" t="s">
        <v>153</v>
      </c>
      <c r="C27" s="459"/>
      <c r="D27" s="459"/>
      <c r="E27" s="459"/>
      <c r="F27" s="459"/>
      <c r="G27" s="459"/>
      <c r="H27" s="459"/>
      <c r="I27" s="459"/>
      <c r="J27" s="459"/>
      <c r="K27" s="459"/>
      <c r="L27" s="459"/>
      <c r="M27" s="459"/>
      <c r="N27" s="459"/>
      <c r="O27" s="459"/>
      <c r="P27" s="459"/>
      <c r="Q27" s="571"/>
      <c r="R27" s="565">
        <v>27129</v>
      </c>
      <c r="S27" s="344"/>
      <c r="T27" s="344"/>
      <c r="U27" s="344"/>
      <c r="V27" s="344"/>
      <c r="W27" s="344"/>
      <c r="X27" s="344"/>
      <c r="Y27" s="566"/>
      <c r="Z27" s="567">
        <v>0.4</v>
      </c>
      <c r="AA27" s="567"/>
      <c r="AB27" s="567"/>
      <c r="AC27" s="567"/>
      <c r="AD27" s="568" t="s">
        <v>196</v>
      </c>
      <c r="AE27" s="568"/>
      <c r="AF27" s="568"/>
      <c r="AG27" s="568"/>
      <c r="AH27" s="568"/>
      <c r="AI27" s="568"/>
      <c r="AJ27" s="568"/>
      <c r="AK27" s="568"/>
      <c r="AL27" s="572" t="s">
        <v>196</v>
      </c>
      <c r="AM27" s="350"/>
      <c r="AN27" s="350"/>
      <c r="AO27" s="573"/>
      <c r="AP27" s="570" t="s">
        <v>390</v>
      </c>
      <c r="AQ27" s="459"/>
      <c r="AR27" s="459"/>
      <c r="AS27" s="459"/>
      <c r="AT27" s="459"/>
      <c r="AU27" s="459"/>
      <c r="AV27" s="459"/>
      <c r="AW27" s="459"/>
      <c r="AX27" s="459"/>
      <c r="AY27" s="459"/>
      <c r="AZ27" s="459"/>
      <c r="BA27" s="459"/>
      <c r="BB27" s="459"/>
      <c r="BC27" s="459"/>
      <c r="BD27" s="459"/>
      <c r="BE27" s="459"/>
      <c r="BF27" s="571"/>
      <c r="BG27" s="565">
        <v>556958</v>
      </c>
      <c r="BH27" s="344"/>
      <c r="BI27" s="344"/>
      <c r="BJ27" s="344"/>
      <c r="BK27" s="344"/>
      <c r="BL27" s="344"/>
      <c r="BM27" s="344"/>
      <c r="BN27" s="566"/>
      <c r="BO27" s="567">
        <v>100</v>
      </c>
      <c r="BP27" s="567"/>
      <c r="BQ27" s="567"/>
      <c r="BR27" s="567"/>
      <c r="BS27" s="568" t="s">
        <v>196</v>
      </c>
      <c r="BT27" s="568"/>
      <c r="BU27" s="568"/>
      <c r="BV27" s="568"/>
      <c r="BW27" s="568"/>
      <c r="BX27" s="568"/>
      <c r="BY27" s="568"/>
      <c r="BZ27" s="568"/>
      <c r="CA27" s="568"/>
      <c r="CB27" s="569"/>
      <c r="CD27" s="570" t="s">
        <v>218</v>
      </c>
      <c r="CE27" s="459"/>
      <c r="CF27" s="459"/>
      <c r="CG27" s="459"/>
      <c r="CH27" s="459"/>
      <c r="CI27" s="459"/>
      <c r="CJ27" s="459"/>
      <c r="CK27" s="459"/>
      <c r="CL27" s="459"/>
      <c r="CM27" s="459"/>
      <c r="CN27" s="459"/>
      <c r="CO27" s="459"/>
      <c r="CP27" s="459"/>
      <c r="CQ27" s="571"/>
      <c r="CR27" s="565">
        <v>554705</v>
      </c>
      <c r="CS27" s="596"/>
      <c r="CT27" s="596"/>
      <c r="CU27" s="596"/>
      <c r="CV27" s="596"/>
      <c r="CW27" s="596"/>
      <c r="CX27" s="596"/>
      <c r="CY27" s="597"/>
      <c r="CZ27" s="572">
        <v>8.1999999999999993</v>
      </c>
      <c r="DA27" s="598"/>
      <c r="DB27" s="598"/>
      <c r="DC27" s="599"/>
      <c r="DD27" s="575">
        <v>247993</v>
      </c>
      <c r="DE27" s="596"/>
      <c r="DF27" s="596"/>
      <c r="DG27" s="596"/>
      <c r="DH27" s="596"/>
      <c r="DI27" s="596"/>
      <c r="DJ27" s="596"/>
      <c r="DK27" s="597"/>
      <c r="DL27" s="575">
        <v>214543</v>
      </c>
      <c r="DM27" s="596"/>
      <c r="DN27" s="596"/>
      <c r="DO27" s="596"/>
      <c r="DP27" s="596"/>
      <c r="DQ27" s="596"/>
      <c r="DR27" s="596"/>
      <c r="DS27" s="596"/>
      <c r="DT27" s="596"/>
      <c r="DU27" s="596"/>
      <c r="DV27" s="597"/>
      <c r="DW27" s="572">
        <v>4.8</v>
      </c>
      <c r="DX27" s="598"/>
      <c r="DY27" s="598"/>
      <c r="DZ27" s="598"/>
      <c r="EA27" s="598"/>
      <c r="EB27" s="598"/>
      <c r="EC27" s="600"/>
    </row>
    <row r="28" spans="2:133" ht="11.25" customHeight="1" x14ac:dyDescent="0.15">
      <c r="B28" s="570" t="s">
        <v>315</v>
      </c>
      <c r="C28" s="459"/>
      <c r="D28" s="459"/>
      <c r="E28" s="459"/>
      <c r="F28" s="459"/>
      <c r="G28" s="459"/>
      <c r="H28" s="459"/>
      <c r="I28" s="459"/>
      <c r="J28" s="459"/>
      <c r="K28" s="459"/>
      <c r="L28" s="459"/>
      <c r="M28" s="459"/>
      <c r="N28" s="459"/>
      <c r="O28" s="459"/>
      <c r="P28" s="459"/>
      <c r="Q28" s="571"/>
      <c r="R28" s="565">
        <v>52665</v>
      </c>
      <c r="S28" s="344"/>
      <c r="T28" s="344"/>
      <c r="U28" s="344"/>
      <c r="V28" s="344"/>
      <c r="W28" s="344"/>
      <c r="X28" s="344"/>
      <c r="Y28" s="566"/>
      <c r="Z28" s="567">
        <v>0.7</v>
      </c>
      <c r="AA28" s="567"/>
      <c r="AB28" s="567"/>
      <c r="AC28" s="567"/>
      <c r="AD28" s="568" t="s">
        <v>196</v>
      </c>
      <c r="AE28" s="568"/>
      <c r="AF28" s="568"/>
      <c r="AG28" s="568"/>
      <c r="AH28" s="568"/>
      <c r="AI28" s="568"/>
      <c r="AJ28" s="568"/>
      <c r="AK28" s="568"/>
      <c r="AL28" s="572" t="s">
        <v>196</v>
      </c>
      <c r="AM28" s="350"/>
      <c r="AN28" s="350"/>
      <c r="AO28" s="573"/>
      <c r="AP28" s="570"/>
      <c r="AQ28" s="459"/>
      <c r="AR28" s="459"/>
      <c r="AS28" s="459"/>
      <c r="AT28" s="459"/>
      <c r="AU28" s="459"/>
      <c r="AV28" s="459"/>
      <c r="AW28" s="459"/>
      <c r="AX28" s="459"/>
      <c r="AY28" s="459"/>
      <c r="AZ28" s="459"/>
      <c r="BA28" s="459"/>
      <c r="BB28" s="459"/>
      <c r="BC28" s="459"/>
      <c r="BD28" s="459"/>
      <c r="BE28" s="459"/>
      <c r="BF28" s="571"/>
      <c r="BG28" s="565"/>
      <c r="BH28" s="344"/>
      <c r="BI28" s="344"/>
      <c r="BJ28" s="344"/>
      <c r="BK28" s="344"/>
      <c r="BL28" s="344"/>
      <c r="BM28" s="344"/>
      <c r="BN28" s="566"/>
      <c r="BO28" s="567"/>
      <c r="BP28" s="567"/>
      <c r="BQ28" s="567"/>
      <c r="BR28" s="567"/>
      <c r="BS28" s="575"/>
      <c r="BT28" s="344"/>
      <c r="BU28" s="344"/>
      <c r="BV28" s="344"/>
      <c r="BW28" s="344"/>
      <c r="BX28" s="344"/>
      <c r="BY28" s="344"/>
      <c r="BZ28" s="344"/>
      <c r="CA28" s="344"/>
      <c r="CB28" s="576"/>
      <c r="CD28" s="570" t="s">
        <v>384</v>
      </c>
      <c r="CE28" s="459"/>
      <c r="CF28" s="459"/>
      <c r="CG28" s="459"/>
      <c r="CH28" s="459"/>
      <c r="CI28" s="459"/>
      <c r="CJ28" s="459"/>
      <c r="CK28" s="459"/>
      <c r="CL28" s="459"/>
      <c r="CM28" s="459"/>
      <c r="CN28" s="459"/>
      <c r="CO28" s="459"/>
      <c r="CP28" s="459"/>
      <c r="CQ28" s="571"/>
      <c r="CR28" s="565">
        <v>688352</v>
      </c>
      <c r="CS28" s="344"/>
      <c r="CT28" s="344"/>
      <c r="CU28" s="344"/>
      <c r="CV28" s="344"/>
      <c r="CW28" s="344"/>
      <c r="CX28" s="344"/>
      <c r="CY28" s="566"/>
      <c r="CZ28" s="572">
        <v>10.199999999999999</v>
      </c>
      <c r="DA28" s="598"/>
      <c r="DB28" s="598"/>
      <c r="DC28" s="599"/>
      <c r="DD28" s="575">
        <v>688352</v>
      </c>
      <c r="DE28" s="344"/>
      <c r="DF28" s="344"/>
      <c r="DG28" s="344"/>
      <c r="DH28" s="344"/>
      <c r="DI28" s="344"/>
      <c r="DJ28" s="344"/>
      <c r="DK28" s="566"/>
      <c r="DL28" s="575">
        <v>688352</v>
      </c>
      <c r="DM28" s="344"/>
      <c r="DN28" s="344"/>
      <c r="DO28" s="344"/>
      <c r="DP28" s="344"/>
      <c r="DQ28" s="344"/>
      <c r="DR28" s="344"/>
      <c r="DS28" s="344"/>
      <c r="DT28" s="344"/>
      <c r="DU28" s="344"/>
      <c r="DV28" s="566"/>
      <c r="DW28" s="572">
        <v>15.4</v>
      </c>
      <c r="DX28" s="598"/>
      <c r="DY28" s="598"/>
      <c r="DZ28" s="598"/>
      <c r="EA28" s="598"/>
      <c r="EB28" s="598"/>
      <c r="EC28" s="600"/>
    </row>
    <row r="29" spans="2:133" ht="11.25" customHeight="1" x14ac:dyDescent="0.15">
      <c r="B29" s="570" t="s">
        <v>19</v>
      </c>
      <c r="C29" s="459"/>
      <c r="D29" s="459"/>
      <c r="E29" s="459"/>
      <c r="F29" s="459"/>
      <c r="G29" s="459"/>
      <c r="H29" s="459"/>
      <c r="I29" s="459"/>
      <c r="J29" s="459"/>
      <c r="K29" s="459"/>
      <c r="L29" s="459"/>
      <c r="M29" s="459"/>
      <c r="N29" s="459"/>
      <c r="O29" s="459"/>
      <c r="P29" s="459"/>
      <c r="Q29" s="571"/>
      <c r="R29" s="565">
        <v>4382</v>
      </c>
      <c r="S29" s="344"/>
      <c r="T29" s="344"/>
      <c r="U29" s="344"/>
      <c r="V29" s="344"/>
      <c r="W29" s="344"/>
      <c r="X29" s="344"/>
      <c r="Y29" s="566"/>
      <c r="Z29" s="567">
        <v>0.1</v>
      </c>
      <c r="AA29" s="567"/>
      <c r="AB29" s="567"/>
      <c r="AC29" s="567"/>
      <c r="AD29" s="568" t="s">
        <v>196</v>
      </c>
      <c r="AE29" s="568"/>
      <c r="AF29" s="568"/>
      <c r="AG29" s="568"/>
      <c r="AH29" s="568"/>
      <c r="AI29" s="568"/>
      <c r="AJ29" s="568"/>
      <c r="AK29" s="568"/>
      <c r="AL29" s="572" t="s">
        <v>196</v>
      </c>
      <c r="AM29" s="350"/>
      <c r="AN29" s="350"/>
      <c r="AO29" s="573"/>
      <c r="AP29" s="583"/>
      <c r="AQ29" s="584"/>
      <c r="AR29" s="584"/>
      <c r="AS29" s="584"/>
      <c r="AT29" s="584"/>
      <c r="AU29" s="584"/>
      <c r="AV29" s="584"/>
      <c r="AW29" s="584"/>
      <c r="AX29" s="584"/>
      <c r="AY29" s="584"/>
      <c r="AZ29" s="584"/>
      <c r="BA29" s="584"/>
      <c r="BB29" s="584"/>
      <c r="BC29" s="584"/>
      <c r="BD29" s="584"/>
      <c r="BE29" s="584"/>
      <c r="BF29" s="585"/>
      <c r="BG29" s="565"/>
      <c r="BH29" s="344"/>
      <c r="BI29" s="344"/>
      <c r="BJ29" s="344"/>
      <c r="BK29" s="344"/>
      <c r="BL29" s="344"/>
      <c r="BM29" s="344"/>
      <c r="BN29" s="566"/>
      <c r="BO29" s="567"/>
      <c r="BP29" s="567"/>
      <c r="BQ29" s="567"/>
      <c r="BR29" s="567"/>
      <c r="BS29" s="568"/>
      <c r="BT29" s="568"/>
      <c r="BU29" s="568"/>
      <c r="BV29" s="568"/>
      <c r="BW29" s="568"/>
      <c r="BX29" s="568"/>
      <c r="BY29" s="568"/>
      <c r="BZ29" s="568"/>
      <c r="CA29" s="568"/>
      <c r="CB29" s="569"/>
      <c r="CD29" s="545" t="s">
        <v>169</v>
      </c>
      <c r="CE29" s="538"/>
      <c r="CF29" s="570" t="s">
        <v>22</v>
      </c>
      <c r="CG29" s="459"/>
      <c r="CH29" s="459"/>
      <c r="CI29" s="459"/>
      <c r="CJ29" s="459"/>
      <c r="CK29" s="459"/>
      <c r="CL29" s="459"/>
      <c r="CM29" s="459"/>
      <c r="CN29" s="459"/>
      <c r="CO29" s="459"/>
      <c r="CP29" s="459"/>
      <c r="CQ29" s="571"/>
      <c r="CR29" s="565">
        <v>688352</v>
      </c>
      <c r="CS29" s="596"/>
      <c r="CT29" s="596"/>
      <c r="CU29" s="596"/>
      <c r="CV29" s="596"/>
      <c r="CW29" s="596"/>
      <c r="CX29" s="596"/>
      <c r="CY29" s="597"/>
      <c r="CZ29" s="572">
        <v>10.199999999999999</v>
      </c>
      <c r="DA29" s="598"/>
      <c r="DB29" s="598"/>
      <c r="DC29" s="599"/>
      <c r="DD29" s="575">
        <v>688352</v>
      </c>
      <c r="DE29" s="596"/>
      <c r="DF29" s="596"/>
      <c r="DG29" s="596"/>
      <c r="DH29" s="596"/>
      <c r="DI29" s="596"/>
      <c r="DJ29" s="596"/>
      <c r="DK29" s="597"/>
      <c r="DL29" s="575">
        <v>688352</v>
      </c>
      <c r="DM29" s="596"/>
      <c r="DN29" s="596"/>
      <c r="DO29" s="596"/>
      <c r="DP29" s="596"/>
      <c r="DQ29" s="596"/>
      <c r="DR29" s="596"/>
      <c r="DS29" s="596"/>
      <c r="DT29" s="596"/>
      <c r="DU29" s="596"/>
      <c r="DV29" s="597"/>
      <c r="DW29" s="572">
        <v>15.4</v>
      </c>
      <c r="DX29" s="598"/>
      <c r="DY29" s="598"/>
      <c r="DZ29" s="598"/>
      <c r="EA29" s="598"/>
      <c r="EB29" s="598"/>
      <c r="EC29" s="600"/>
    </row>
    <row r="30" spans="2:133" ht="11.25" customHeight="1" x14ac:dyDescent="0.15">
      <c r="B30" s="570" t="s">
        <v>344</v>
      </c>
      <c r="C30" s="459"/>
      <c r="D30" s="459"/>
      <c r="E30" s="459"/>
      <c r="F30" s="459"/>
      <c r="G30" s="459"/>
      <c r="H30" s="459"/>
      <c r="I30" s="459"/>
      <c r="J30" s="459"/>
      <c r="K30" s="459"/>
      <c r="L30" s="459"/>
      <c r="M30" s="459"/>
      <c r="N30" s="459"/>
      <c r="O30" s="459"/>
      <c r="P30" s="459"/>
      <c r="Q30" s="571"/>
      <c r="R30" s="565">
        <v>713990</v>
      </c>
      <c r="S30" s="344"/>
      <c r="T30" s="344"/>
      <c r="U30" s="344"/>
      <c r="V30" s="344"/>
      <c r="W30" s="344"/>
      <c r="X30" s="344"/>
      <c r="Y30" s="566"/>
      <c r="Z30" s="567">
        <v>9.9</v>
      </c>
      <c r="AA30" s="567"/>
      <c r="AB30" s="567"/>
      <c r="AC30" s="567"/>
      <c r="AD30" s="568" t="s">
        <v>196</v>
      </c>
      <c r="AE30" s="568"/>
      <c r="AF30" s="568"/>
      <c r="AG30" s="568"/>
      <c r="AH30" s="568"/>
      <c r="AI30" s="568"/>
      <c r="AJ30" s="568"/>
      <c r="AK30" s="568"/>
      <c r="AL30" s="572" t="s">
        <v>196</v>
      </c>
      <c r="AM30" s="350"/>
      <c r="AN30" s="350"/>
      <c r="AO30" s="573"/>
      <c r="AP30" s="338" t="s">
        <v>317</v>
      </c>
      <c r="AQ30" s="339"/>
      <c r="AR30" s="339"/>
      <c r="AS30" s="339"/>
      <c r="AT30" s="339"/>
      <c r="AU30" s="339"/>
      <c r="AV30" s="339"/>
      <c r="AW30" s="339"/>
      <c r="AX30" s="339"/>
      <c r="AY30" s="339"/>
      <c r="AZ30" s="339"/>
      <c r="BA30" s="339"/>
      <c r="BB30" s="339"/>
      <c r="BC30" s="339"/>
      <c r="BD30" s="339"/>
      <c r="BE30" s="339"/>
      <c r="BF30" s="381"/>
      <c r="BG30" s="338" t="s">
        <v>183</v>
      </c>
      <c r="BH30" s="601"/>
      <c r="BI30" s="601"/>
      <c r="BJ30" s="601"/>
      <c r="BK30" s="601"/>
      <c r="BL30" s="601"/>
      <c r="BM30" s="601"/>
      <c r="BN30" s="601"/>
      <c r="BO30" s="601"/>
      <c r="BP30" s="601"/>
      <c r="BQ30" s="602"/>
      <c r="BR30" s="338" t="s">
        <v>392</v>
      </c>
      <c r="BS30" s="601"/>
      <c r="BT30" s="601"/>
      <c r="BU30" s="601"/>
      <c r="BV30" s="601"/>
      <c r="BW30" s="601"/>
      <c r="BX30" s="601"/>
      <c r="BY30" s="601"/>
      <c r="BZ30" s="601"/>
      <c r="CA30" s="601"/>
      <c r="CB30" s="602"/>
      <c r="CD30" s="546"/>
      <c r="CE30" s="541"/>
      <c r="CF30" s="570" t="s">
        <v>393</v>
      </c>
      <c r="CG30" s="459"/>
      <c r="CH30" s="459"/>
      <c r="CI30" s="459"/>
      <c r="CJ30" s="459"/>
      <c r="CK30" s="459"/>
      <c r="CL30" s="459"/>
      <c r="CM30" s="459"/>
      <c r="CN30" s="459"/>
      <c r="CO30" s="459"/>
      <c r="CP30" s="459"/>
      <c r="CQ30" s="571"/>
      <c r="CR30" s="565">
        <v>676178</v>
      </c>
      <c r="CS30" s="344"/>
      <c r="CT30" s="344"/>
      <c r="CU30" s="344"/>
      <c r="CV30" s="344"/>
      <c r="CW30" s="344"/>
      <c r="CX30" s="344"/>
      <c r="CY30" s="566"/>
      <c r="CZ30" s="572">
        <v>10</v>
      </c>
      <c r="DA30" s="598"/>
      <c r="DB30" s="598"/>
      <c r="DC30" s="599"/>
      <c r="DD30" s="575">
        <v>676178</v>
      </c>
      <c r="DE30" s="344"/>
      <c r="DF30" s="344"/>
      <c r="DG30" s="344"/>
      <c r="DH30" s="344"/>
      <c r="DI30" s="344"/>
      <c r="DJ30" s="344"/>
      <c r="DK30" s="566"/>
      <c r="DL30" s="575">
        <v>676178</v>
      </c>
      <c r="DM30" s="344"/>
      <c r="DN30" s="344"/>
      <c r="DO30" s="344"/>
      <c r="DP30" s="344"/>
      <c r="DQ30" s="344"/>
      <c r="DR30" s="344"/>
      <c r="DS30" s="344"/>
      <c r="DT30" s="344"/>
      <c r="DU30" s="344"/>
      <c r="DV30" s="566"/>
      <c r="DW30" s="572">
        <v>15.1</v>
      </c>
      <c r="DX30" s="598"/>
      <c r="DY30" s="598"/>
      <c r="DZ30" s="598"/>
      <c r="EA30" s="598"/>
      <c r="EB30" s="598"/>
      <c r="EC30" s="600"/>
    </row>
    <row r="31" spans="2:133" ht="11.25" customHeight="1" x14ac:dyDescent="0.15">
      <c r="B31" s="578" t="s">
        <v>53</v>
      </c>
      <c r="C31" s="579"/>
      <c r="D31" s="579"/>
      <c r="E31" s="579"/>
      <c r="F31" s="579"/>
      <c r="G31" s="579"/>
      <c r="H31" s="579"/>
      <c r="I31" s="579"/>
      <c r="J31" s="579"/>
      <c r="K31" s="579"/>
      <c r="L31" s="579"/>
      <c r="M31" s="579"/>
      <c r="N31" s="579"/>
      <c r="O31" s="579"/>
      <c r="P31" s="579"/>
      <c r="Q31" s="580"/>
      <c r="R31" s="565" t="s">
        <v>196</v>
      </c>
      <c r="S31" s="344"/>
      <c r="T31" s="344"/>
      <c r="U31" s="344"/>
      <c r="V31" s="344"/>
      <c r="W31" s="344"/>
      <c r="X31" s="344"/>
      <c r="Y31" s="566"/>
      <c r="Z31" s="567" t="s">
        <v>196</v>
      </c>
      <c r="AA31" s="567"/>
      <c r="AB31" s="567"/>
      <c r="AC31" s="567"/>
      <c r="AD31" s="568" t="s">
        <v>196</v>
      </c>
      <c r="AE31" s="568"/>
      <c r="AF31" s="568"/>
      <c r="AG31" s="568"/>
      <c r="AH31" s="568"/>
      <c r="AI31" s="568"/>
      <c r="AJ31" s="568"/>
      <c r="AK31" s="568"/>
      <c r="AL31" s="572" t="s">
        <v>196</v>
      </c>
      <c r="AM31" s="350"/>
      <c r="AN31" s="350"/>
      <c r="AO31" s="573"/>
      <c r="AP31" s="519" t="s">
        <v>7</v>
      </c>
      <c r="AQ31" s="520"/>
      <c r="AR31" s="520"/>
      <c r="AS31" s="520"/>
      <c r="AT31" s="648" t="s">
        <v>394</v>
      </c>
      <c r="AU31" s="42"/>
      <c r="AV31" s="42"/>
      <c r="AW31" s="42"/>
      <c r="AX31" s="554" t="s">
        <v>273</v>
      </c>
      <c r="AY31" s="555"/>
      <c r="AZ31" s="555"/>
      <c r="BA31" s="555"/>
      <c r="BB31" s="555"/>
      <c r="BC31" s="555"/>
      <c r="BD31" s="555"/>
      <c r="BE31" s="555"/>
      <c r="BF31" s="556"/>
      <c r="BG31" s="603">
        <v>99.9</v>
      </c>
      <c r="BH31" s="604"/>
      <c r="BI31" s="604"/>
      <c r="BJ31" s="604"/>
      <c r="BK31" s="604"/>
      <c r="BL31" s="604"/>
      <c r="BM31" s="563">
        <v>99.7</v>
      </c>
      <c r="BN31" s="604"/>
      <c r="BO31" s="604"/>
      <c r="BP31" s="604"/>
      <c r="BQ31" s="605"/>
      <c r="BR31" s="603">
        <v>99.8</v>
      </c>
      <c r="BS31" s="604"/>
      <c r="BT31" s="604"/>
      <c r="BU31" s="604"/>
      <c r="BV31" s="604"/>
      <c r="BW31" s="604"/>
      <c r="BX31" s="563">
        <v>99.5</v>
      </c>
      <c r="BY31" s="604"/>
      <c r="BZ31" s="604"/>
      <c r="CA31" s="604"/>
      <c r="CB31" s="605"/>
      <c r="CD31" s="546"/>
      <c r="CE31" s="541"/>
      <c r="CF31" s="570" t="s">
        <v>316</v>
      </c>
      <c r="CG31" s="459"/>
      <c r="CH31" s="459"/>
      <c r="CI31" s="459"/>
      <c r="CJ31" s="459"/>
      <c r="CK31" s="459"/>
      <c r="CL31" s="459"/>
      <c r="CM31" s="459"/>
      <c r="CN31" s="459"/>
      <c r="CO31" s="459"/>
      <c r="CP31" s="459"/>
      <c r="CQ31" s="571"/>
      <c r="CR31" s="565">
        <v>12174</v>
      </c>
      <c r="CS31" s="596"/>
      <c r="CT31" s="596"/>
      <c r="CU31" s="596"/>
      <c r="CV31" s="596"/>
      <c r="CW31" s="596"/>
      <c r="CX31" s="596"/>
      <c r="CY31" s="597"/>
      <c r="CZ31" s="572">
        <v>0.2</v>
      </c>
      <c r="DA31" s="598"/>
      <c r="DB31" s="598"/>
      <c r="DC31" s="599"/>
      <c r="DD31" s="575">
        <v>12174</v>
      </c>
      <c r="DE31" s="596"/>
      <c r="DF31" s="596"/>
      <c r="DG31" s="596"/>
      <c r="DH31" s="596"/>
      <c r="DI31" s="596"/>
      <c r="DJ31" s="596"/>
      <c r="DK31" s="597"/>
      <c r="DL31" s="575">
        <v>12174</v>
      </c>
      <c r="DM31" s="596"/>
      <c r="DN31" s="596"/>
      <c r="DO31" s="596"/>
      <c r="DP31" s="596"/>
      <c r="DQ31" s="596"/>
      <c r="DR31" s="596"/>
      <c r="DS31" s="596"/>
      <c r="DT31" s="596"/>
      <c r="DU31" s="596"/>
      <c r="DV31" s="597"/>
      <c r="DW31" s="572">
        <v>0.3</v>
      </c>
      <c r="DX31" s="598"/>
      <c r="DY31" s="598"/>
      <c r="DZ31" s="598"/>
      <c r="EA31" s="598"/>
      <c r="EB31" s="598"/>
      <c r="EC31" s="600"/>
    </row>
    <row r="32" spans="2:133" ht="11.25" customHeight="1" x14ac:dyDescent="0.15">
      <c r="B32" s="570" t="s">
        <v>395</v>
      </c>
      <c r="C32" s="459"/>
      <c r="D32" s="459"/>
      <c r="E32" s="459"/>
      <c r="F32" s="459"/>
      <c r="G32" s="459"/>
      <c r="H32" s="459"/>
      <c r="I32" s="459"/>
      <c r="J32" s="459"/>
      <c r="K32" s="459"/>
      <c r="L32" s="459"/>
      <c r="M32" s="459"/>
      <c r="N32" s="459"/>
      <c r="O32" s="459"/>
      <c r="P32" s="459"/>
      <c r="Q32" s="571"/>
      <c r="R32" s="565">
        <v>381685</v>
      </c>
      <c r="S32" s="344"/>
      <c r="T32" s="344"/>
      <c r="U32" s="344"/>
      <c r="V32" s="344"/>
      <c r="W32" s="344"/>
      <c r="X32" s="344"/>
      <c r="Y32" s="566"/>
      <c r="Z32" s="567">
        <v>5.3</v>
      </c>
      <c r="AA32" s="567"/>
      <c r="AB32" s="567"/>
      <c r="AC32" s="567"/>
      <c r="AD32" s="568" t="s">
        <v>196</v>
      </c>
      <c r="AE32" s="568"/>
      <c r="AF32" s="568"/>
      <c r="AG32" s="568"/>
      <c r="AH32" s="568"/>
      <c r="AI32" s="568"/>
      <c r="AJ32" s="568"/>
      <c r="AK32" s="568"/>
      <c r="AL32" s="572" t="s">
        <v>196</v>
      </c>
      <c r="AM32" s="350"/>
      <c r="AN32" s="350"/>
      <c r="AO32" s="573"/>
      <c r="AP32" s="647"/>
      <c r="AQ32" s="506"/>
      <c r="AR32" s="506"/>
      <c r="AS32" s="506"/>
      <c r="AT32" s="649"/>
      <c r="AU32" s="1" t="s">
        <v>245</v>
      </c>
      <c r="AX32" s="570" t="s">
        <v>374</v>
      </c>
      <c r="AY32" s="459"/>
      <c r="AZ32" s="459"/>
      <c r="BA32" s="459"/>
      <c r="BB32" s="459"/>
      <c r="BC32" s="459"/>
      <c r="BD32" s="459"/>
      <c r="BE32" s="459"/>
      <c r="BF32" s="571"/>
      <c r="BG32" s="606">
        <v>100</v>
      </c>
      <c r="BH32" s="596"/>
      <c r="BI32" s="596"/>
      <c r="BJ32" s="596"/>
      <c r="BK32" s="596"/>
      <c r="BL32" s="596"/>
      <c r="BM32" s="350">
        <v>100</v>
      </c>
      <c r="BN32" s="596"/>
      <c r="BO32" s="596"/>
      <c r="BP32" s="596"/>
      <c r="BQ32" s="607"/>
      <c r="BR32" s="606">
        <v>99.9</v>
      </c>
      <c r="BS32" s="596"/>
      <c r="BT32" s="596"/>
      <c r="BU32" s="596"/>
      <c r="BV32" s="596"/>
      <c r="BW32" s="596"/>
      <c r="BX32" s="350">
        <v>99.8</v>
      </c>
      <c r="BY32" s="596"/>
      <c r="BZ32" s="596"/>
      <c r="CA32" s="596"/>
      <c r="CB32" s="607"/>
      <c r="CD32" s="547"/>
      <c r="CE32" s="549"/>
      <c r="CF32" s="570" t="s">
        <v>397</v>
      </c>
      <c r="CG32" s="459"/>
      <c r="CH32" s="459"/>
      <c r="CI32" s="459"/>
      <c r="CJ32" s="459"/>
      <c r="CK32" s="459"/>
      <c r="CL32" s="459"/>
      <c r="CM32" s="459"/>
      <c r="CN32" s="459"/>
      <c r="CO32" s="459"/>
      <c r="CP32" s="459"/>
      <c r="CQ32" s="571"/>
      <c r="CR32" s="565" t="s">
        <v>196</v>
      </c>
      <c r="CS32" s="344"/>
      <c r="CT32" s="344"/>
      <c r="CU32" s="344"/>
      <c r="CV32" s="344"/>
      <c r="CW32" s="344"/>
      <c r="CX32" s="344"/>
      <c r="CY32" s="566"/>
      <c r="CZ32" s="572" t="s">
        <v>196</v>
      </c>
      <c r="DA32" s="598"/>
      <c r="DB32" s="598"/>
      <c r="DC32" s="599"/>
      <c r="DD32" s="575" t="s">
        <v>196</v>
      </c>
      <c r="DE32" s="344"/>
      <c r="DF32" s="344"/>
      <c r="DG32" s="344"/>
      <c r="DH32" s="344"/>
      <c r="DI32" s="344"/>
      <c r="DJ32" s="344"/>
      <c r="DK32" s="566"/>
      <c r="DL32" s="575" t="s">
        <v>196</v>
      </c>
      <c r="DM32" s="344"/>
      <c r="DN32" s="344"/>
      <c r="DO32" s="344"/>
      <c r="DP32" s="344"/>
      <c r="DQ32" s="344"/>
      <c r="DR32" s="344"/>
      <c r="DS32" s="344"/>
      <c r="DT32" s="344"/>
      <c r="DU32" s="344"/>
      <c r="DV32" s="566"/>
      <c r="DW32" s="572" t="s">
        <v>196</v>
      </c>
      <c r="DX32" s="598"/>
      <c r="DY32" s="598"/>
      <c r="DZ32" s="598"/>
      <c r="EA32" s="598"/>
      <c r="EB32" s="598"/>
      <c r="EC32" s="600"/>
    </row>
    <row r="33" spans="2:133" ht="11.25" customHeight="1" x14ac:dyDescent="0.15">
      <c r="B33" s="570" t="s">
        <v>231</v>
      </c>
      <c r="C33" s="459"/>
      <c r="D33" s="459"/>
      <c r="E33" s="459"/>
      <c r="F33" s="459"/>
      <c r="G33" s="459"/>
      <c r="H33" s="459"/>
      <c r="I33" s="459"/>
      <c r="J33" s="459"/>
      <c r="K33" s="459"/>
      <c r="L33" s="459"/>
      <c r="M33" s="459"/>
      <c r="N33" s="459"/>
      <c r="O33" s="459"/>
      <c r="P33" s="459"/>
      <c r="Q33" s="571"/>
      <c r="R33" s="565">
        <v>17632</v>
      </c>
      <c r="S33" s="344"/>
      <c r="T33" s="344"/>
      <c r="U33" s="344"/>
      <c r="V33" s="344"/>
      <c r="W33" s="344"/>
      <c r="X33" s="344"/>
      <c r="Y33" s="566"/>
      <c r="Z33" s="567">
        <v>0.2</v>
      </c>
      <c r="AA33" s="567"/>
      <c r="AB33" s="567"/>
      <c r="AC33" s="567"/>
      <c r="AD33" s="568" t="s">
        <v>196</v>
      </c>
      <c r="AE33" s="568"/>
      <c r="AF33" s="568"/>
      <c r="AG33" s="568"/>
      <c r="AH33" s="568"/>
      <c r="AI33" s="568"/>
      <c r="AJ33" s="568"/>
      <c r="AK33" s="568"/>
      <c r="AL33" s="572" t="s">
        <v>196</v>
      </c>
      <c r="AM33" s="350"/>
      <c r="AN33" s="350"/>
      <c r="AO33" s="573"/>
      <c r="AP33" s="522"/>
      <c r="AQ33" s="523"/>
      <c r="AR33" s="523"/>
      <c r="AS33" s="523"/>
      <c r="AT33" s="650"/>
      <c r="AU33" s="43"/>
      <c r="AV33" s="43"/>
      <c r="AW33" s="43"/>
      <c r="AX33" s="583" t="s">
        <v>157</v>
      </c>
      <c r="AY33" s="584"/>
      <c r="AZ33" s="584"/>
      <c r="BA33" s="584"/>
      <c r="BB33" s="584"/>
      <c r="BC33" s="584"/>
      <c r="BD33" s="584"/>
      <c r="BE33" s="584"/>
      <c r="BF33" s="585"/>
      <c r="BG33" s="608">
        <v>99.8</v>
      </c>
      <c r="BH33" s="609"/>
      <c r="BI33" s="609"/>
      <c r="BJ33" s="609"/>
      <c r="BK33" s="609"/>
      <c r="BL33" s="609"/>
      <c r="BM33" s="610">
        <v>99.4</v>
      </c>
      <c r="BN33" s="609"/>
      <c r="BO33" s="609"/>
      <c r="BP33" s="609"/>
      <c r="BQ33" s="611"/>
      <c r="BR33" s="608">
        <v>99.8</v>
      </c>
      <c r="BS33" s="609"/>
      <c r="BT33" s="609"/>
      <c r="BU33" s="609"/>
      <c r="BV33" s="609"/>
      <c r="BW33" s="609"/>
      <c r="BX33" s="610">
        <v>99.3</v>
      </c>
      <c r="BY33" s="609"/>
      <c r="BZ33" s="609"/>
      <c r="CA33" s="609"/>
      <c r="CB33" s="611"/>
      <c r="CD33" s="570" t="s">
        <v>398</v>
      </c>
      <c r="CE33" s="459"/>
      <c r="CF33" s="459"/>
      <c r="CG33" s="459"/>
      <c r="CH33" s="459"/>
      <c r="CI33" s="459"/>
      <c r="CJ33" s="459"/>
      <c r="CK33" s="459"/>
      <c r="CL33" s="459"/>
      <c r="CM33" s="459"/>
      <c r="CN33" s="459"/>
      <c r="CO33" s="459"/>
      <c r="CP33" s="459"/>
      <c r="CQ33" s="571"/>
      <c r="CR33" s="565">
        <v>3126966</v>
      </c>
      <c r="CS33" s="596"/>
      <c r="CT33" s="596"/>
      <c r="CU33" s="596"/>
      <c r="CV33" s="596"/>
      <c r="CW33" s="596"/>
      <c r="CX33" s="596"/>
      <c r="CY33" s="597"/>
      <c r="CZ33" s="572">
        <v>46.1</v>
      </c>
      <c r="DA33" s="598"/>
      <c r="DB33" s="598"/>
      <c r="DC33" s="599"/>
      <c r="DD33" s="575">
        <v>2582747</v>
      </c>
      <c r="DE33" s="596"/>
      <c r="DF33" s="596"/>
      <c r="DG33" s="596"/>
      <c r="DH33" s="596"/>
      <c r="DI33" s="596"/>
      <c r="DJ33" s="596"/>
      <c r="DK33" s="597"/>
      <c r="DL33" s="575">
        <v>1728336</v>
      </c>
      <c r="DM33" s="596"/>
      <c r="DN33" s="596"/>
      <c r="DO33" s="596"/>
      <c r="DP33" s="596"/>
      <c r="DQ33" s="596"/>
      <c r="DR33" s="596"/>
      <c r="DS33" s="596"/>
      <c r="DT33" s="596"/>
      <c r="DU33" s="596"/>
      <c r="DV33" s="597"/>
      <c r="DW33" s="572">
        <v>38.6</v>
      </c>
      <c r="DX33" s="598"/>
      <c r="DY33" s="598"/>
      <c r="DZ33" s="598"/>
      <c r="EA33" s="598"/>
      <c r="EB33" s="598"/>
      <c r="EC33" s="600"/>
    </row>
    <row r="34" spans="2:133" ht="11.25" customHeight="1" x14ac:dyDescent="0.15">
      <c r="B34" s="570" t="s">
        <v>144</v>
      </c>
      <c r="C34" s="459"/>
      <c r="D34" s="459"/>
      <c r="E34" s="459"/>
      <c r="F34" s="459"/>
      <c r="G34" s="459"/>
      <c r="H34" s="459"/>
      <c r="I34" s="459"/>
      <c r="J34" s="459"/>
      <c r="K34" s="459"/>
      <c r="L34" s="459"/>
      <c r="M34" s="459"/>
      <c r="N34" s="459"/>
      <c r="O34" s="459"/>
      <c r="P34" s="459"/>
      <c r="Q34" s="571"/>
      <c r="R34" s="565">
        <v>24425</v>
      </c>
      <c r="S34" s="344"/>
      <c r="T34" s="344"/>
      <c r="U34" s="344"/>
      <c r="V34" s="344"/>
      <c r="W34" s="344"/>
      <c r="X34" s="344"/>
      <c r="Y34" s="566"/>
      <c r="Z34" s="567">
        <v>0.3</v>
      </c>
      <c r="AA34" s="567"/>
      <c r="AB34" s="567"/>
      <c r="AC34" s="567"/>
      <c r="AD34" s="568" t="s">
        <v>196</v>
      </c>
      <c r="AE34" s="568"/>
      <c r="AF34" s="568"/>
      <c r="AG34" s="568"/>
      <c r="AH34" s="568"/>
      <c r="AI34" s="568"/>
      <c r="AJ34" s="568"/>
      <c r="AK34" s="568"/>
      <c r="AL34" s="572" t="s">
        <v>196</v>
      </c>
      <c r="AM34" s="350"/>
      <c r="AN34" s="350"/>
      <c r="AO34" s="573"/>
      <c r="AP34" s="11"/>
      <c r="AQ34" s="13"/>
      <c r="AS34" s="42"/>
      <c r="AT34" s="42"/>
      <c r="AU34" s="42"/>
      <c r="AV34" s="42"/>
      <c r="AW34" s="42"/>
      <c r="AX34" s="42"/>
      <c r="AY34" s="42"/>
      <c r="AZ34" s="42"/>
      <c r="BA34" s="42"/>
      <c r="BB34" s="42"/>
      <c r="BC34" s="42"/>
      <c r="BD34" s="42"/>
      <c r="BE34" s="42"/>
      <c r="BF34" s="42"/>
      <c r="BG34" s="13"/>
      <c r="BH34" s="13"/>
      <c r="BI34" s="13"/>
      <c r="BJ34" s="13"/>
      <c r="BK34" s="13"/>
      <c r="BL34" s="13"/>
      <c r="BM34" s="13"/>
      <c r="BN34" s="13"/>
      <c r="BO34" s="13"/>
      <c r="BP34" s="13"/>
      <c r="BQ34" s="13"/>
      <c r="BR34" s="13"/>
      <c r="BS34" s="13"/>
      <c r="BT34" s="13"/>
      <c r="BU34" s="13"/>
      <c r="BV34" s="13"/>
      <c r="BW34" s="13"/>
      <c r="BX34" s="13"/>
      <c r="BY34" s="13"/>
      <c r="BZ34" s="13"/>
      <c r="CA34" s="13"/>
      <c r="CB34" s="13"/>
      <c r="CD34" s="570" t="s">
        <v>402</v>
      </c>
      <c r="CE34" s="459"/>
      <c r="CF34" s="459"/>
      <c r="CG34" s="459"/>
      <c r="CH34" s="459"/>
      <c r="CI34" s="459"/>
      <c r="CJ34" s="459"/>
      <c r="CK34" s="459"/>
      <c r="CL34" s="459"/>
      <c r="CM34" s="459"/>
      <c r="CN34" s="459"/>
      <c r="CO34" s="459"/>
      <c r="CP34" s="459"/>
      <c r="CQ34" s="571"/>
      <c r="CR34" s="565">
        <v>1072993</v>
      </c>
      <c r="CS34" s="344"/>
      <c r="CT34" s="344"/>
      <c r="CU34" s="344"/>
      <c r="CV34" s="344"/>
      <c r="CW34" s="344"/>
      <c r="CX34" s="344"/>
      <c r="CY34" s="566"/>
      <c r="CZ34" s="572">
        <v>15.8</v>
      </c>
      <c r="DA34" s="598"/>
      <c r="DB34" s="598"/>
      <c r="DC34" s="599"/>
      <c r="DD34" s="575">
        <v>894819</v>
      </c>
      <c r="DE34" s="344"/>
      <c r="DF34" s="344"/>
      <c r="DG34" s="344"/>
      <c r="DH34" s="344"/>
      <c r="DI34" s="344"/>
      <c r="DJ34" s="344"/>
      <c r="DK34" s="566"/>
      <c r="DL34" s="575">
        <v>736808</v>
      </c>
      <c r="DM34" s="344"/>
      <c r="DN34" s="344"/>
      <c r="DO34" s="344"/>
      <c r="DP34" s="344"/>
      <c r="DQ34" s="344"/>
      <c r="DR34" s="344"/>
      <c r="DS34" s="344"/>
      <c r="DT34" s="344"/>
      <c r="DU34" s="344"/>
      <c r="DV34" s="566"/>
      <c r="DW34" s="572">
        <v>16.5</v>
      </c>
      <c r="DX34" s="598"/>
      <c r="DY34" s="598"/>
      <c r="DZ34" s="598"/>
      <c r="EA34" s="598"/>
      <c r="EB34" s="598"/>
      <c r="EC34" s="600"/>
    </row>
    <row r="35" spans="2:133" ht="11.25" customHeight="1" x14ac:dyDescent="0.15">
      <c r="B35" s="570" t="s">
        <v>404</v>
      </c>
      <c r="C35" s="459"/>
      <c r="D35" s="459"/>
      <c r="E35" s="459"/>
      <c r="F35" s="459"/>
      <c r="G35" s="459"/>
      <c r="H35" s="459"/>
      <c r="I35" s="459"/>
      <c r="J35" s="459"/>
      <c r="K35" s="459"/>
      <c r="L35" s="459"/>
      <c r="M35" s="459"/>
      <c r="N35" s="459"/>
      <c r="O35" s="459"/>
      <c r="P35" s="459"/>
      <c r="Q35" s="571"/>
      <c r="R35" s="565">
        <v>288943</v>
      </c>
      <c r="S35" s="344"/>
      <c r="T35" s="344"/>
      <c r="U35" s="344"/>
      <c r="V35" s="344"/>
      <c r="W35" s="344"/>
      <c r="X35" s="344"/>
      <c r="Y35" s="566"/>
      <c r="Z35" s="567">
        <v>4</v>
      </c>
      <c r="AA35" s="567"/>
      <c r="AB35" s="567"/>
      <c r="AC35" s="567"/>
      <c r="AD35" s="568" t="s">
        <v>196</v>
      </c>
      <c r="AE35" s="568"/>
      <c r="AF35" s="568"/>
      <c r="AG35" s="568"/>
      <c r="AH35" s="568"/>
      <c r="AI35" s="568"/>
      <c r="AJ35" s="568"/>
      <c r="AK35" s="568"/>
      <c r="AL35" s="572" t="s">
        <v>196</v>
      </c>
      <c r="AM35" s="350"/>
      <c r="AN35" s="350"/>
      <c r="AO35" s="573"/>
      <c r="AP35" s="16"/>
      <c r="AQ35" s="338" t="s">
        <v>405</v>
      </c>
      <c r="AR35" s="339"/>
      <c r="AS35" s="339"/>
      <c r="AT35" s="339"/>
      <c r="AU35" s="339"/>
      <c r="AV35" s="339"/>
      <c r="AW35" s="339"/>
      <c r="AX35" s="339"/>
      <c r="AY35" s="339"/>
      <c r="AZ35" s="339"/>
      <c r="BA35" s="339"/>
      <c r="BB35" s="339"/>
      <c r="BC35" s="339"/>
      <c r="BD35" s="339"/>
      <c r="BE35" s="339"/>
      <c r="BF35" s="381"/>
      <c r="BG35" s="338" t="s">
        <v>205</v>
      </c>
      <c r="BH35" s="339"/>
      <c r="BI35" s="339"/>
      <c r="BJ35" s="339"/>
      <c r="BK35" s="339"/>
      <c r="BL35" s="339"/>
      <c r="BM35" s="339"/>
      <c r="BN35" s="339"/>
      <c r="BO35" s="339"/>
      <c r="BP35" s="339"/>
      <c r="BQ35" s="339"/>
      <c r="BR35" s="339"/>
      <c r="BS35" s="339"/>
      <c r="BT35" s="339"/>
      <c r="BU35" s="339"/>
      <c r="BV35" s="339"/>
      <c r="BW35" s="339"/>
      <c r="BX35" s="339"/>
      <c r="BY35" s="339"/>
      <c r="BZ35" s="339"/>
      <c r="CA35" s="339"/>
      <c r="CB35" s="381"/>
      <c r="CD35" s="570" t="s">
        <v>406</v>
      </c>
      <c r="CE35" s="459"/>
      <c r="CF35" s="459"/>
      <c r="CG35" s="459"/>
      <c r="CH35" s="459"/>
      <c r="CI35" s="459"/>
      <c r="CJ35" s="459"/>
      <c r="CK35" s="459"/>
      <c r="CL35" s="459"/>
      <c r="CM35" s="459"/>
      <c r="CN35" s="459"/>
      <c r="CO35" s="459"/>
      <c r="CP35" s="459"/>
      <c r="CQ35" s="571"/>
      <c r="CR35" s="565">
        <v>42255</v>
      </c>
      <c r="CS35" s="596"/>
      <c r="CT35" s="596"/>
      <c r="CU35" s="596"/>
      <c r="CV35" s="596"/>
      <c r="CW35" s="596"/>
      <c r="CX35" s="596"/>
      <c r="CY35" s="597"/>
      <c r="CZ35" s="572">
        <v>0.6</v>
      </c>
      <c r="DA35" s="598"/>
      <c r="DB35" s="598"/>
      <c r="DC35" s="599"/>
      <c r="DD35" s="575">
        <v>31763</v>
      </c>
      <c r="DE35" s="596"/>
      <c r="DF35" s="596"/>
      <c r="DG35" s="596"/>
      <c r="DH35" s="596"/>
      <c r="DI35" s="596"/>
      <c r="DJ35" s="596"/>
      <c r="DK35" s="597"/>
      <c r="DL35" s="575">
        <v>31763</v>
      </c>
      <c r="DM35" s="596"/>
      <c r="DN35" s="596"/>
      <c r="DO35" s="596"/>
      <c r="DP35" s="596"/>
      <c r="DQ35" s="596"/>
      <c r="DR35" s="596"/>
      <c r="DS35" s="596"/>
      <c r="DT35" s="596"/>
      <c r="DU35" s="596"/>
      <c r="DV35" s="597"/>
      <c r="DW35" s="572">
        <v>0.7</v>
      </c>
      <c r="DX35" s="598"/>
      <c r="DY35" s="598"/>
      <c r="DZ35" s="598"/>
      <c r="EA35" s="598"/>
      <c r="EB35" s="598"/>
      <c r="EC35" s="600"/>
    </row>
    <row r="36" spans="2:133" ht="11.25" customHeight="1" x14ac:dyDescent="0.15">
      <c r="B36" s="570" t="s">
        <v>375</v>
      </c>
      <c r="C36" s="459"/>
      <c r="D36" s="459"/>
      <c r="E36" s="459"/>
      <c r="F36" s="459"/>
      <c r="G36" s="459"/>
      <c r="H36" s="459"/>
      <c r="I36" s="459"/>
      <c r="J36" s="459"/>
      <c r="K36" s="459"/>
      <c r="L36" s="459"/>
      <c r="M36" s="459"/>
      <c r="N36" s="459"/>
      <c r="O36" s="459"/>
      <c r="P36" s="459"/>
      <c r="Q36" s="571"/>
      <c r="R36" s="565">
        <v>485697</v>
      </c>
      <c r="S36" s="344"/>
      <c r="T36" s="344"/>
      <c r="U36" s="344"/>
      <c r="V36" s="344"/>
      <c r="W36" s="344"/>
      <c r="X36" s="344"/>
      <c r="Y36" s="566"/>
      <c r="Z36" s="567">
        <v>6.7</v>
      </c>
      <c r="AA36" s="567"/>
      <c r="AB36" s="567"/>
      <c r="AC36" s="567"/>
      <c r="AD36" s="568" t="s">
        <v>196</v>
      </c>
      <c r="AE36" s="568"/>
      <c r="AF36" s="568"/>
      <c r="AG36" s="568"/>
      <c r="AH36" s="568"/>
      <c r="AI36" s="568"/>
      <c r="AJ36" s="568"/>
      <c r="AK36" s="568"/>
      <c r="AL36" s="572" t="s">
        <v>196</v>
      </c>
      <c r="AM36" s="350"/>
      <c r="AN36" s="350"/>
      <c r="AO36" s="573"/>
      <c r="AP36" s="16"/>
      <c r="AQ36" s="612" t="s">
        <v>390</v>
      </c>
      <c r="AR36" s="613"/>
      <c r="AS36" s="613"/>
      <c r="AT36" s="613"/>
      <c r="AU36" s="613"/>
      <c r="AV36" s="613"/>
      <c r="AW36" s="613"/>
      <c r="AX36" s="613"/>
      <c r="AY36" s="614"/>
      <c r="AZ36" s="557">
        <v>815550</v>
      </c>
      <c r="BA36" s="558"/>
      <c r="BB36" s="558"/>
      <c r="BC36" s="558"/>
      <c r="BD36" s="558"/>
      <c r="BE36" s="558"/>
      <c r="BF36" s="615"/>
      <c r="BG36" s="554" t="s">
        <v>409</v>
      </c>
      <c r="BH36" s="555"/>
      <c r="BI36" s="555"/>
      <c r="BJ36" s="555"/>
      <c r="BK36" s="555"/>
      <c r="BL36" s="555"/>
      <c r="BM36" s="555"/>
      <c r="BN36" s="555"/>
      <c r="BO36" s="555"/>
      <c r="BP36" s="555"/>
      <c r="BQ36" s="555"/>
      <c r="BR36" s="555"/>
      <c r="BS36" s="555"/>
      <c r="BT36" s="555"/>
      <c r="BU36" s="556"/>
      <c r="BV36" s="557">
        <v>185</v>
      </c>
      <c r="BW36" s="558"/>
      <c r="BX36" s="558"/>
      <c r="BY36" s="558"/>
      <c r="BZ36" s="558"/>
      <c r="CA36" s="558"/>
      <c r="CB36" s="615"/>
      <c r="CD36" s="570" t="s">
        <v>30</v>
      </c>
      <c r="CE36" s="459"/>
      <c r="CF36" s="459"/>
      <c r="CG36" s="459"/>
      <c r="CH36" s="459"/>
      <c r="CI36" s="459"/>
      <c r="CJ36" s="459"/>
      <c r="CK36" s="459"/>
      <c r="CL36" s="459"/>
      <c r="CM36" s="459"/>
      <c r="CN36" s="459"/>
      <c r="CO36" s="459"/>
      <c r="CP36" s="459"/>
      <c r="CQ36" s="571"/>
      <c r="CR36" s="565">
        <v>985122</v>
      </c>
      <c r="CS36" s="344"/>
      <c r="CT36" s="344"/>
      <c r="CU36" s="344"/>
      <c r="CV36" s="344"/>
      <c r="CW36" s="344"/>
      <c r="CX36" s="344"/>
      <c r="CY36" s="566"/>
      <c r="CZ36" s="572">
        <v>14.5</v>
      </c>
      <c r="DA36" s="598"/>
      <c r="DB36" s="598"/>
      <c r="DC36" s="599"/>
      <c r="DD36" s="575">
        <v>722394</v>
      </c>
      <c r="DE36" s="344"/>
      <c r="DF36" s="344"/>
      <c r="DG36" s="344"/>
      <c r="DH36" s="344"/>
      <c r="DI36" s="344"/>
      <c r="DJ36" s="344"/>
      <c r="DK36" s="566"/>
      <c r="DL36" s="575">
        <v>597136</v>
      </c>
      <c r="DM36" s="344"/>
      <c r="DN36" s="344"/>
      <c r="DO36" s="344"/>
      <c r="DP36" s="344"/>
      <c r="DQ36" s="344"/>
      <c r="DR36" s="344"/>
      <c r="DS36" s="344"/>
      <c r="DT36" s="344"/>
      <c r="DU36" s="344"/>
      <c r="DV36" s="566"/>
      <c r="DW36" s="572">
        <v>13.3</v>
      </c>
      <c r="DX36" s="598"/>
      <c r="DY36" s="598"/>
      <c r="DZ36" s="598"/>
      <c r="EA36" s="598"/>
      <c r="EB36" s="598"/>
      <c r="EC36" s="600"/>
    </row>
    <row r="37" spans="2:133" ht="11.25" customHeight="1" x14ac:dyDescent="0.15">
      <c r="B37" s="570" t="s">
        <v>399</v>
      </c>
      <c r="C37" s="459"/>
      <c r="D37" s="459"/>
      <c r="E37" s="459"/>
      <c r="F37" s="459"/>
      <c r="G37" s="459"/>
      <c r="H37" s="459"/>
      <c r="I37" s="459"/>
      <c r="J37" s="459"/>
      <c r="K37" s="459"/>
      <c r="L37" s="459"/>
      <c r="M37" s="459"/>
      <c r="N37" s="459"/>
      <c r="O37" s="459"/>
      <c r="P37" s="459"/>
      <c r="Q37" s="571"/>
      <c r="R37" s="565">
        <v>36391</v>
      </c>
      <c r="S37" s="344"/>
      <c r="T37" s="344"/>
      <c r="U37" s="344"/>
      <c r="V37" s="344"/>
      <c r="W37" s="344"/>
      <c r="X37" s="344"/>
      <c r="Y37" s="566"/>
      <c r="Z37" s="567">
        <v>0.5</v>
      </c>
      <c r="AA37" s="567"/>
      <c r="AB37" s="567"/>
      <c r="AC37" s="567"/>
      <c r="AD37" s="568" t="s">
        <v>196</v>
      </c>
      <c r="AE37" s="568"/>
      <c r="AF37" s="568"/>
      <c r="AG37" s="568"/>
      <c r="AH37" s="568"/>
      <c r="AI37" s="568"/>
      <c r="AJ37" s="568"/>
      <c r="AK37" s="568"/>
      <c r="AL37" s="572" t="s">
        <v>196</v>
      </c>
      <c r="AM37" s="350"/>
      <c r="AN37" s="350"/>
      <c r="AO37" s="573"/>
      <c r="AQ37" s="616" t="s">
        <v>411</v>
      </c>
      <c r="AR37" s="347"/>
      <c r="AS37" s="347"/>
      <c r="AT37" s="347"/>
      <c r="AU37" s="347"/>
      <c r="AV37" s="347"/>
      <c r="AW37" s="347"/>
      <c r="AX37" s="347"/>
      <c r="AY37" s="617"/>
      <c r="AZ37" s="565">
        <v>150063</v>
      </c>
      <c r="BA37" s="344"/>
      <c r="BB37" s="344"/>
      <c r="BC37" s="344"/>
      <c r="BD37" s="596"/>
      <c r="BE37" s="596"/>
      <c r="BF37" s="607"/>
      <c r="BG37" s="570" t="s">
        <v>413</v>
      </c>
      <c r="BH37" s="459"/>
      <c r="BI37" s="459"/>
      <c r="BJ37" s="459"/>
      <c r="BK37" s="459"/>
      <c r="BL37" s="459"/>
      <c r="BM37" s="459"/>
      <c r="BN37" s="459"/>
      <c r="BO37" s="459"/>
      <c r="BP37" s="459"/>
      <c r="BQ37" s="459"/>
      <c r="BR37" s="459"/>
      <c r="BS37" s="459"/>
      <c r="BT37" s="459"/>
      <c r="BU37" s="571"/>
      <c r="BV37" s="565">
        <v>-11815</v>
      </c>
      <c r="BW37" s="344"/>
      <c r="BX37" s="344"/>
      <c r="BY37" s="344"/>
      <c r="BZ37" s="344"/>
      <c r="CA37" s="344"/>
      <c r="CB37" s="576"/>
      <c r="CD37" s="570" t="s">
        <v>156</v>
      </c>
      <c r="CE37" s="459"/>
      <c r="CF37" s="459"/>
      <c r="CG37" s="459"/>
      <c r="CH37" s="459"/>
      <c r="CI37" s="459"/>
      <c r="CJ37" s="459"/>
      <c r="CK37" s="459"/>
      <c r="CL37" s="459"/>
      <c r="CM37" s="459"/>
      <c r="CN37" s="459"/>
      <c r="CO37" s="459"/>
      <c r="CP37" s="459"/>
      <c r="CQ37" s="571"/>
      <c r="CR37" s="565">
        <v>350826</v>
      </c>
      <c r="CS37" s="596"/>
      <c r="CT37" s="596"/>
      <c r="CU37" s="596"/>
      <c r="CV37" s="596"/>
      <c r="CW37" s="596"/>
      <c r="CX37" s="596"/>
      <c r="CY37" s="597"/>
      <c r="CZ37" s="572">
        <v>5.2</v>
      </c>
      <c r="DA37" s="598"/>
      <c r="DB37" s="598"/>
      <c r="DC37" s="599"/>
      <c r="DD37" s="575">
        <v>344511</v>
      </c>
      <c r="DE37" s="596"/>
      <c r="DF37" s="596"/>
      <c r="DG37" s="596"/>
      <c r="DH37" s="596"/>
      <c r="DI37" s="596"/>
      <c r="DJ37" s="596"/>
      <c r="DK37" s="597"/>
      <c r="DL37" s="575">
        <v>344504</v>
      </c>
      <c r="DM37" s="596"/>
      <c r="DN37" s="596"/>
      <c r="DO37" s="596"/>
      <c r="DP37" s="596"/>
      <c r="DQ37" s="596"/>
      <c r="DR37" s="596"/>
      <c r="DS37" s="596"/>
      <c r="DT37" s="596"/>
      <c r="DU37" s="596"/>
      <c r="DV37" s="597"/>
      <c r="DW37" s="572">
        <v>7.7</v>
      </c>
      <c r="DX37" s="598"/>
      <c r="DY37" s="598"/>
      <c r="DZ37" s="598"/>
      <c r="EA37" s="598"/>
      <c r="EB37" s="598"/>
      <c r="EC37" s="600"/>
    </row>
    <row r="38" spans="2:133" ht="11.25" customHeight="1" x14ac:dyDescent="0.15">
      <c r="B38" s="570" t="s">
        <v>414</v>
      </c>
      <c r="C38" s="459"/>
      <c r="D38" s="459"/>
      <c r="E38" s="459"/>
      <c r="F38" s="459"/>
      <c r="G38" s="459"/>
      <c r="H38" s="459"/>
      <c r="I38" s="459"/>
      <c r="J38" s="459"/>
      <c r="K38" s="459"/>
      <c r="L38" s="459"/>
      <c r="M38" s="459"/>
      <c r="N38" s="459"/>
      <c r="O38" s="459"/>
      <c r="P38" s="459"/>
      <c r="Q38" s="571"/>
      <c r="R38" s="565">
        <v>427648</v>
      </c>
      <c r="S38" s="344"/>
      <c r="T38" s="344"/>
      <c r="U38" s="344"/>
      <c r="V38" s="344"/>
      <c r="W38" s="344"/>
      <c r="X38" s="344"/>
      <c r="Y38" s="566"/>
      <c r="Z38" s="567">
        <v>5.9</v>
      </c>
      <c r="AA38" s="567"/>
      <c r="AB38" s="567"/>
      <c r="AC38" s="567"/>
      <c r="AD38" s="568" t="s">
        <v>196</v>
      </c>
      <c r="AE38" s="568"/>
      <c r="AF38" s="568"/>
      <c r="AG38" s="568"/>
      <c r="AH38" s="568"/>
      <c r="AI38" s="568"/>
      <c r="AJ38" s="568"/>
      <c r="AK38" s="568"/>
      <c r="AL38" s="572" t="s">
        <v>196</v>
      </c>
      <c r="AM38" s="350"/>
      <c r="AN38" s="350"/>
      <c r="AO38" s="573"/>
      <c r="AQ38" s="616" t="s">
        <v>415</v>
      </c>
      <c r="AR38" s="347"/>
      <c r="AS38" s="347"/>
      <c r="AT38" s="347"/>
      <c r="AU38" s="347"/>
      <c r="AV38" s="347"/>
      <c r="AW38" s="347"/>
      <c r="AX38" s="347"/>
      <c r="AY38" s="617"/>
      <c r="AZ38" s="565">
        <v>77364</v>
      </c>
      <c r="BA38" s="344"/>
      <c r="BB38" s="344"/>
      <c r="BC38" s="344"/>
      <c r="BD38" s="596"/>
      <c r="BE38" s="596"/>
      <c r="BF38" s="607"/>
      <c r="BG38" s="570" t="s">
        <v>416</v>
      </c>
      <c r="BH38" s="459"/>
      <c r="BI38" s="459"/>
      <c r="BJ38" s="459"/>
      <c r="BK38" s="459"/>
      <c r="BL38" s="459"/>
      <c r="BM38" s="459"/>
      <c r="BN38" s="459"/>
      <c r="BO38" s="459"/>
      <c r="BP38" s="459"/>
      <c r="BQ38" s="459"/>
      <c r="BR38" s="459"/>
      <c r="BS38" s="459"/>
      <c r="BT38" s="459"/>
      <c r="BU38" s="571"/>
      <c r="BV38" s="565">
        <v>694</v>
      </c>
      <c r="BW38" s="344"/>
      <c r="BX38" s="344"/>
      <c r="BY38" s="344"/>
      <c r="BZ38" s="344"/>
      <c r="CA38" s="344"/>
      <c r="CB38" s="576"/>
      <c r="CD38" s="570" t="s">
        <v>417</v>
      </c>
      <c r="CE38" s="459"/>
      <c r="CF38" s="459"/>
      <c r="CG38" s="459"/>
      <c r="CH38" s="459"/>
      <c r="CI38" s="459"/>
      <c r="CJ38" s="459"/>
      <c r="CK38" s="459"/>
      <c r="CL38" s="459"/>
      <c r="CM38" s="459"/>
      <c r="CN38" s="459"/>
      <c r="CO38" s="459"/>
      <c r="CP38" s="459"/>
      <c r="CQ38" s="571"/>
      <c r="CR38" s="565">
        <v>588123</v>
      </c>
      <c r="CS38" s="344"/>
      <c r="CT38" s="344"/>
      <c r="CU38" s="344"/>
      <c r="CV38" s="344"/>
      <c r="CW38" s="344"/>
      <c r="CX38" s="344"/>
      <c r="CY38" s="566"/>
      <c r="CZ38" s="572">
        <v>8.6999999999999993</v>
      </c>
      <c r="DA38" s="598"/>
      <c r="DB38" s="598"/>
      <c r="DC38" s="599"/>
      <c r="DD38" s="575">
        <v>509551</v>
      </c>
      <c r="DE38" s="344"/>
      <c r="DF38" s="344"/>
      <c r="DG38" s="344"/>
      <c r="DH38" s="344"/>
      <c r="DI38" s="344"/>
      <c r="DJ38" s="344"/>
      <c r="DK38" s="566"/>
      <c r="DL38" s="575">
        <v>362629</v>
      </c>
      <c r="DM38" s="344"/>
      <c r="DN38" s="344"/>
      <c r="DO38" s="344"/>
      <c r="DP38" s="344"/>
      <c r="DQ38" s="344"/>
      <c r="DR38" s="344"/>
      <c r="DS38" s="344"/>
      <c r="DT38" s="344"/>
      <c r="DU38" s="344"/>
      <c r="DV38" s="566"/>
      <c r="DW38" s="572">
        <v>8.1</v>
      </c>
      <c r="DX38" s="598"/>
      <c r="DY38" s="598"/>
      <c r="DZ38" s="598"/>
      <c r="EA38" s="598"/>
      <c r="EB38" s="598"/>
      <c r="EC38" s="600"/>
    </row>
    <row r="39" spans="2:133" ht="11.25" customHeight="1" x14ac:dyDescent="0.15">
      <c r="B39" s="570" t="s">
        <v>418</v>
      </c>
      <c r="C39" s="459"/>
      <c r="D39" s="459"/>
      <c r="E39" s="459"/>
      <c r="F39" s="459"/>
      <c r="G39" s="459"/>
      <c r="H39" s="459"/>
      <c r="I39" s="459"/>
      <c r="J39" s="459"/>
      <c r="K39" s="459"/>
      <c r="L39" s="459"/>
      <c r="M39" s="459"/>
      <c r="N39" s="459"/>
      <c r="O39" s="459"/>
      <c r="P39" s="459"/>
      <c r="Q39" s="571"/>
      <c r="R39" s="565" t="s">
        <v>196</v>
      </c>
      <c r="S39" s="344"/>
      <c r="T39" s="344"/>
      <c r="U39" s="344"/>
      <c r="V39" s="344"/>
      <c r="W39" s="344"/>
      <c r="X39" s="344"/>
      <c r="Y39" s="566"/>
      <c r="Z39" s="567" t="s">
        <v>196</v>
      </c>
      <c r="AA39" s="567"/>
      <c r="AB39" s="567"/>
      <c r="AC39" s="567"/>
      <c r="AD39" s="568" t="s">
        <v>196</v>
      </c>
      <c r="AE39" s="568"/>
      <c r="AF39" s="568"/>
      <c r="AG39" s="568"/>
      <c r="AH39" s="568"/>
      <c r="AI39" s="568"/>
      <c r="AJ39" s="568"/>
      <c r="AK39" s="568"/>
      <c r="AL39" s="572" t="s">
        <v>196</v>
      </c>
      <c r="AM39" s="350"/>
      <c r="AN39" s="350"/>
      <c r="AO39" s="573"/>
      <c r="AQ39" s="616" t="s">
        <v>309</v>
      </c>
      <c r="AR39" s="347"/>
      <c r="AS39" s="347"/>
      <c r="AT39" s="347"/>
      <c r="AU39" s="347"/>
      <c r="AV39" s="347"/>
      <c r="AW39" s="347"/>
      <c r="AX39" s="347"/>
      <c r="AY39" s="617"/>
      <c r="AZ39" s="565" t="s">
        <v>196</v>
      </c>
      <c r="BA39" s="344"/>
      <c r="BB39" s="344"/>
      <c r="BC39" s="344"/>
      <c r="BD39" s="596"/>
      <c r="BE39" s="596"/>
      <c r="BF39" s="607"/>
      <c r="BG39" s="570" t="s">
        <v>339</v>
      </c>
      <c r="BH39" s="459"/>
      <c r="BI39" s="459"/>
      <c r="BJ39" s="459"/>
      <c r="BK39" s="459"/>
      <c r="BL39" s="459"/>
      <c r="BM39" s="459"/>
      <c r="BN39" s="459"/>
      <c r="BO39" s="459"/>
      <c r="BP39" s="459"/>
      <c r="BQ39" s="459"/>
      <c r="BR39" s="459"/>
      <c r="BS39" s="459"/>
      <c r="BT39" s="459"/>
      <c r="BU39" s="571"/>
      <c r="BV39" s="565">
        <v>939</v>
      </c>
      <c r="BW39" s="344"/>
      <c r="BX39" s="344"/>
      <c r="BY39" s="344"/>
      <c r="BZ39" s="344"/>
      <c r="CA39" s="344"/>
      <c r="CB39" s="576"/>
      <c r="CD39" s="570" t="s">
        <v>422</v>
      </c>
      <c r="CE39" s="459"/>
      <c r="CF39" s="459"/>
      <c r="CG39" s="459"/>
      <c r="CH39" s="459"/>
      <c r="CI39" s="459"/>
      <c r="CJ39" s="459"/>
      <c r="CK39" s="459"/>
      <c r="CL39" s="459"/>
      <c r="CM39" s="459"/>
      <c r="CN39" s="459"/>
      <c r="CO39" s="459"/>
      <c r="CP39" s="459"/>
      <c r="CQ39" s="571"/>
      <c r="CR39" s="565">
        <v>350473</v>
      </c>
      <c r="CS39" s="596"/>
      <c r="CT39" s="596"/>
      <c r="CU39" s="596"/>
      <c r="CV39" s="596"/>
      <c r="CW39" s="596"/>
      <c r="CX39" s="596"/>
      <c r="CY39" s="597"/>
      <c r="CZ39" s="572">
        <v>5.2</v>
      </c>
      <c r="DA39" s="598"/>
      <c r="DB39" s="598"/>
      <c r="DC39" s="599"/>
      <c r="DD39" s="575">
        <v>336220</v>
      </c>
      <c r="DE39" s="596"/>
      <c r="DF39" s="596"/>
      <c r="DG39" s="596"/>
      <c r="DH39" s="596"/>
      <c r="DI39" s="596"/>
      <c r="DJ39" s="596"/>
      <c r="DK39" s="597"/>
      <c r="DL39" s="575" t="s">
        <v>196</v>
      </c>
      <c r="DM39" s="596"/>
      <c r="DN39" s="596"/>
      <c r="DO39" s="596"/>
      <c r="DP39" s="596"/>
      <c r="DQ39" s="596"/>
      <c r="DR39" s="596"/>
      <c r="DS39" s="596"/>
      <c r="DT39" s="596"/>
      <c r="DU39" s="596"/>
      <c r="DV39" s="597"/>
      <c r="DW39" s="572" t="s">
        <v>196</v>
      </c>
      <c r="DX39" s="598"/>
      <c r="DY39" s="598"/>
      <c r="DZ39" s="598"/>
      <c r="EA39" s="598"/>
      <c r="EB39" s="598"/>
      <c r="EC39" s="600"/>
    </row>
    <row r="40" spans="2:133" ht="11.25" customHeight="1" x14ac:dyDescent="0.15">
      <c r="B40" s="570" t="s">
        <v>423</v>
      </c>
      <c r="C40" s="459"/>
      <c r="D40" s="459"/>
      <c r="E40" s="459"/>
      <c r="F40" s="459"/>
      <c r="G40" s="459"/>
      <c r="H40" s="459"/>
      <c r="I40" s="459"/>
      <c r="J40" s="459"/>
      <c r="K40" s="459"/>
      <c r="L40" s="459"/>
      <c r="M40" s="459"/>
      <c r="N40" s="459"/>
      <c r="O40" s="459"/>
      <c r="P40" s="459"/>
      <c r="Q40" s="571"/>
      <c r="R40" s="565">
        <v>7748</v>
      </c>
      <c r="S40" s="344"/>
      <c r="T40" s="344"/>
      <c r="U40" s="344"/>
      <c r="V40" s="344"/>
      <c r="W40" s="344"/>
      <c r="X40" s="344"/>
      <c r="Y40" s="566"/>
      <c r="Z40" s="567">
        <v>0.1</v>
      </c>
      <c r="AA40" s="567"/>
      <c r="AB40" s="567"/>
      <c r="AC40" s="567"/>
      <c r="AD40" s="568" t="s">
        <v>196</v>
      </c>
      <c r="AE40" s="568"/>
      <c r="AF40" s="568"/>
      <c r="AG40" s="568"/>
      <c r="AH40" s="568"/>
      <c r="AI40" s="568"/>
      <c r="AJ40" s="568"/>
      <c r="AK40" s="568"/>
      <c r="AL40" s="572" t="s">
        <v>196</v>
      </c>
      <c r="AM40" s="350"/>
      <c r="AN40" s="350"/>
      <c r="AO40" s="573"/>
      <c r="AQ40" s="616" t="s">
        <v>425</v>
      </c>
      <c r="AR40" s="347"/>
      <c r="AS40" s="347"/>
      <c r="AT40" s="347"/>
      <c r="AU40" s="347"/>
      <c r="AV40" s="347"/>
      <c r="AW40" s="347"/>
      <c r="AX40" s="347"/>
      <c r="AY40" s="617"/>
      <c r="AZ40" s="565" t="s">
        <v>196</v>
      </c>
      <c r="BA40" s="344"/>
      <c r="BB40" s="344"/>
      <c r="BC40" s="344"/>
      <c r="BD40" s="596"/>
      <c r="BE40" s="596"/>
      <c r="BF40" s="607"/>
      <c r="BG40" s="647" t="s">
        <v>426</v>
      </c>
      <c r="BH40" s="506"/>
      <c r="BI40" s="506"/>
      <c r="BJ40" s="506"/>
      <c r="BK40" s="506"/>
      <c r="BL40" s="7"/>
      <c r="BM40" s="459" t="s">
        <v>427</v>
      </c>
      <c r="BN40" s="459"/>
      <c r="BO40" s="459"/>
      <c r="BP40" s="459"/>
      <c r="BQ40" s="459"/>
      <c r="BR40" s="459"/>
      <c r="BS40" s="459"/>
      <c r="BT40" s="459"/>
      <c r="BU40" s="571"/>
      <c r="BV40" s="565">
        <v>75</v>
      </c>
      <c r="BW40" s="344"/>
      <c r="BX40" s="344"/>
      <c r="BY40" s="344"/>
      <c r="BZ40" s="344"/>
      <c r="CA40" s="344"/>
      <c r="CB40" s="576"/>
      <c r="CD40" s="570" t="s">
        <v>370</v>
      </c>
      <c r="CE40" s="459"/>
      <c r="CF40" s="459"/>
      <c r="CG40" s="459"/>
      <c r="CH40" s="459"/>
      <c r="CI40" s="459"/>
      <c r="CJ40" s="459"/>
      <c r="CK40" s="459"/>
      <c r="CL40" s="459"/>
      <c r="CM40" s="459"/>
      <c r="CN40" s="459"/>
      <c r="CO40" s="459"/>
      <c r="CP40" s="459"/>
      <c r="CQ40" s="571"/>
      <c r="CR40" s="565">
        <v>88000</v>
      </c>
      <c r="CS40" s="344"/>
      <c r="CT40" s="344"/>
      <c r="CU40" s="344"/>
      <c r="CV40" s="344"/>
      <c r="CW40" s="344"/>
      <c r="CX40" s="344"/>
      <c r="CY40" s="566"/>
      <c r="CZ40" s="572">
        <v>1.3</v>
      </c>
      <c r="DA40" s="598"/>
      <c r="DB40" s="598"/>
      <c r="DC40" s="599"/>
      <c r="DD40" s="575">
        <v>88000</v>
      </c>
      <c r="DE40" s="344"/>
      <c r="DF40" s="344"/>
      <c r="DG40" s="344"/>
      <c r="DH40" s="344"/>
      <c r="DI40" s="344"/>
      <c r="DJ40" s="344"/>
      <c r="DK40" s="566"/>
      <c r="DL40" s="575" t="s">
        <v>196</v>
      </c>
      <c r="DM40" s="344"/>
      <c r="DN40" s="344"/>
      <c r="DO40" s="344"/>
      <c r="DP40" s="344"/>
      <c r="DQ40" s="344"/>
      <c r="DR40" s="344"/>
      <c r="DS40" s="344"/>
      <c r="DT40" s="344"/>
      <c r="DU40" s="344"/>
      <c r="DV40" s="566"/>
      <c r="DW40" s="572" t="s">
        <v>196</v>
      </c>
      <c r="DX40" s="598"/>
      <c r="DY40" s="598"/>
      <c r="DZ40" s="598"/>
      <c r="EA40" s="598"/>
      <c r="EB40" s="598"/>
      <c r="EC40" s="600"/>
    </row>
    <row r="41" spans="2:133" ht="11.25" customHeight="1" x14ac:dyDescent="0.15">
      <c r="B41" s="583" t="s">
        <v>424</v>
      </c>
      <c r="C41" s="584"/>
      <c r="D41" s="584"/>
      <c r="E41" s="584"/>
      <c r="F41" s="584"/>
      <c r="G41" s="584"/>
      <c r="H41" s="584"/>
      <c r="I41" s="584"/>
      <c r="J41" s="584"/>
      <c r="K41" s="584"/>
      <c r="L41" s="584"/>
      <c r="M41" s="584"/>
      <c r="N41" s="584"/>
      <c r="O41" s="584"/>
      <c r="P41" s="584"/>
      <c r="Q41" s="585"/>
      <c r="R41" s="618">
        <v>7235285</v>
      </c>
      <c r="S41" s="619"/>
      <c r="T41" s="619"/>
      <c r="U41" s="619"/>
      <c r="V41" s="619"/>
      <c r="W41" s="619"/>
      <c r="X41" s="619"/>
      <c r="Y41" s="620"/>
      <c r="Z41" s="621">
        <v>100</v>
      </c>
      <c r="AA41" s="621"/>
      <c r="AB41" s="621"/>
      <c r="AC41" s="621"/>
      <c r="AD41" s="622">
        <v>4468660</v>
      </c>
      <c r="AE41" s="622"/>
      <c r="AF41" s="622"/>
      <c r="AG41" s="622"/>
      <c r="AH41" s="622"/>
      <c r="AI41" s="622"/>
      <c r="AJ41" s="622"/>
      <c r="AK41" s="622"/>
      <c r="AL41" s="623">
        <v>100</v>
      </c>
      <c r="AM41" s="610"/>
      <c r="AN41" s="610"/>
      <c r="AO41" s="624"/>
      <c r="AQ41" s="616" t="s">
        <v>428</v>
      </c>
      <c r="AR41" s="347"/>
      <c r="AS41" s="347"/>
      <c r="AT41" s="347"/>
      <c r="AU41" s="347"/>
      <c r="AV41" s="347"/>
      <c r="AW41" s="347"/>
      <c r="AX41" s="347"/>
      <c r="AY41" s="617"/>
      <c r="AZ41" s="565">
        <v>185808</v>
      </c>
      <c r="BA41" s="344"/>
      <c r="BB41" s="344"/>
      <c r="BC41" s="344"/>
      <c r="BD41" s="596"/>
      <c r="BE41" s="596"/>
      <c r="BF41" s="607"/>
      <c r="BG41" s="647"/>
      <c r="BH41" s="506"/>
      <c r="BI41" s="506"/>
      <c r="BJ41" s="506"/>
      <c r="BK41" s="506"/>
      <c r="BL41" s="7"/>
      <c r="BM41" s="459" t="s">
        <v>344</v>
      </c>
      <c r="BN41" s="459"/>
      <c r="BO41" s="459"/>
      <c r="BP41" s="459"/>
      <c r="BQ41" s="459"/>
      <c r="BR41" s="459"/>
      <c r="BS41" s="459"/>
      <c r="BT41" s="459"/>
      <c r="BU41" s="571"/>
      <c r="BV41" s="565">
        <v>3</v>
      </c>
      <c r="BW41" s="344"/>
      <c r="BX41" s="344"/>
      <c r="BY41" s="344"/>
      <c r="BZ41" s="344"/>
      <c r="CA41" s="344"/>
      <c r="CB41" s="576"/>
      <c r="CD41" s="570" t="s">
        <v>284</v>
      </c>
      <c r="CE41" s="459"/>
      <c r="CF41" s="459"/>
      <c r="CG41" s="459"/>
      <c r="CH41" s="459"/>
      <c r="CI41" s="459"/>
      <c r="CJ41" s="459"/>
      <c r="CK41" s="459"/>
      <c r="CL41" s="459"/>
      <c r="CM41" s="459"/>
      <c r="CN41" s="459"/>
      <c r="CO41" s="459"/>
      <c r="CP41" s="459"/>
      <c r="CQ41" s="571"/>
      <c r="CR41" s="565" t="s">
        <v>196</v>
      </c>
      <c r="CS41" s="596"/>
      <c r="CT41" s="596"/>
      <c r="CU41" s="596"/>
      <c r="CV41" s="596"/>
      <c r="CW41" s="596"/>
      <c r="CX41" s="596"/>
      <c r="CY41" s="597"/>
      <c r="CZ41" s="572" t="s">
        <v>196</v>
      </c>
      <c r="DA41" s="598"/>
      <c r="DB41" s="598"/>
      <c r="DC41" s="599"/>
      <c r="DD41" s="575" t="s">
        <v>196</v>
      </c>
      <c r="DE41" s="596"/>
      <c r="DF41" s="596"/>
      <c r="DG41" s="596"/>
      <c r="DH41" s="596"/>
      <c r="DI41" s="596"/>
      <c r="DJ41" s="596"/>
      <c r="DK41" s="597"/>
      <c r="DL41" s="625"/>
      <c r="DM41" s="626"/>
      <c r="DN41" s="626"/>
      <c r="DO41" s="626"/>
      <c r="DP41" s="626"/>
      <c r="DQ41" s="626"/>
      <c r="DR41" s="626"/>
      <c r="DS41" s="626"/>
      <c r="DT41" s="626"/>
      <c r="DU41" s="626"/>
      <c r="DV41" s="627"/>
      <c r="DW41" s="628"/>
      <c r="DX41" s="629"/>
      <c r="DY41" s="629"/>
      <c r="DZ41" s="629"/>
      <c r="EA41" s="629"/>
      <c r="EB41" s="629"/>
      <c r="EC41" s="630"/>
    </row>
    <row r="42" spans="2:133" ht="11.25" customHeight="1" x14ac:dyDescent="0.15">
      <c r="AQ42" s="631" t="s">
        <v>226</v>
      </c>
      <c r="AR42" s="632"/>
      <c r="AS42" s="632"/>
      <c r="AT42" s="632"/>
      <c r="AU42" s="632"/>
      <c r="AV42" s="632"/>
      <c r="AW42" s="632"/>
      <c r="AX42" s="632"/>
      <c r="AY42" s="633"/>
      <c r="AZ42" s="618">
        <v>402315</v>
      </c>
      <c r="BA42" s="619"/>
      <c r="BB42" s="619"/>
      <c r="BC42" s="619"/>
      <c r="BD42" s="609"/>
      <c r="BE42" s="609"/>
      <c r="BF42" s="611"/>
      <c r="BG42" s="522"/>
      <c r="BH42" s="523"/>
      <c r="BI42" s="523"/>
      <c r="BJ42" s="523"/>
      <c r="BK42" s="523"/>
      <c r="BL42" s="20"/>
      <c r="BM42" s="584" t="s">
        <v>429</v>
      </c>
      <c r="BN42" s="584"/>
      <c r="BO42" s="584"/>
      <c r="BP42" s="584"/>
      <c r="BQ42" s="584"/>
      <c r="BR42" s="584"/>
      <c r="BS42" s="584"/>
      <c r="BT42" s="584"/>
      <c r="BU42" s="585"/>
      <c r="BV42" s="618">
        <v>527</v>
      </c>
      <c r="BW42" s="619"/>
      <c r="BX42" s="619"/>
      <c r="BY42" s="619"/>
      <c r="BZ42" s="619"/>
      <c r="CA42" s="619"/>
      <c r="CB42" s="634"/>
      <c r="CD42" s="570" t="s">
        <v>277</v>
      </c>
      <c r="CE42" s="459"/>
      <c r="CF42" s="459"/>
      <c r="CG42" s="459"/>
      <c r="CH42" s="459"/>
      <c r="CI42" s="459"/>
      <c r="CJ42" s="459"/>
      <c r="CK42" s="459"/>
      <c r="CL42" s="459"/>
      <c r="CM42" s="459"/>
      <c r="CN42" s="459"/>
      <c r="CO42" s="459"/>
      <c r="CP42" s="459"/>
      <c r="CQ42" s="571"/>
      <c r="CR42" s="565">
        <v>1227368</v>
      </c>
      <c r="CS42" s="596"/>
      <c r="CT42" s="596"/>
      <c r="CU42" s="596"/>
      <c r="CV42" s="596"/>
      <c r="CW42" s="596"/>
      <c r="CX42" s="596"/>
      <c r="CY42" s="597"/>
      <c r="CZ42" s="572">
        <v>18.100000000000001</v>
      </c>
      <c r="DA42" s="598"/>
      <c r="DB42" s="598"/>
      <c r="DC42" s="599"/>
      <c r="DD42" s="575">
        <v>416381</v>
      </c>
      <c r="DE42" s="596"/>
      <c r="DF42" s="596"/>
      <c r="DG42" s="596"/>
      <c r="DH42" s="596"/>
      <c r="DI42" s="596"/>
      <c r="DJ42" s="596"/>
      <c r="DK42" s="597"/>
      <c r="DL42" s="625"/>
      <c r="DM42" s="626"/>
      <c r="DN42" s="626"/>
      <c r="DO42" s="626"/>
      <c r="DP42" s="626"/>
      <c r="DQ42" s="626"/>
      <c r="DR42" s="626"/>
      <c r="DS42" s="626"/>
      <c r="DT42" s="626"/>
      <c r="DU42" s="626"/>
      <c r="DV42" s="627"/>
      <c r="DW42" s="628"/>
      <c r="DX42" s="629"/>
      <c r="DY42" s="629"/>
      <c r="DZ42" s="629"/>
      <c r="EA42" s="629"/>
      <c r="EB42" s="629"/>
      <c r="EC42" s="630"/>
    </row>
    <row r="43" spans="2:133" ht="11.25" customHeight="1" x14ac:dyDescent="0.15">
      <c r="B43" s="1" t="s">
        <v>50</v>
      </c>
      <c r="CD43" s="570" t="s">
        <v>82</v>
      </c>
      <c r="CE43" s="459"/>
      <c r="CF43" s="459"/>
      <c r="CG43" s="459"/>
      <c r="CH43" s="459"/>
      <c r="CI43" s="459"/>
      <c r="CJ43" s="459"/>
      <c r="CK43" s="459"/>
      <c r="CL43" s="459"/>
      <c r="CM43" s="459"/>
      <c r="CN43" s="459"/>
      <c r="CO43" s="459"/>
      <c r="CP43" s="459"/>
      <c r="CQ43" s="571"/>
      <c r="CR43" s="565">
        <v>17374</v>
      </c>
      <c r="CS43" s="596"/>
      <c r="CT43" s="596"/>
      <c r="CU43" s="596"/>
      <c r="CV43" s="596"/>
      <c r="CW43" s="596"/>
      <c r="CX43" s="596"/>
      <c r="CY43" s="597"/>
      <c r="CZ43" s="572">
        <v>0.3</v>
      </c>
      <c r="DA43" s="598"/>
      <c r="DB43" s="598"/>
      <c r="DC43" s="599"/>
      <c r="DD43" s="575">
        <v>17374</v>
      </c>
      <c r="DE43" s="596"/>
      <c r="DF43" s="596"/>
      <c r="DG43" s="596"/>
      <c r="DH43" s="596"/>
      <c r="DI43" s="596"/>
      <c r="DJ43" s="596"/>
      <c r="DK43" s="597"/>
      <c r="DL43" s="625"/>
      <c r="DM43" s="626"/>
      <c r="DN43" s="626"/>
      <c r="DO43" s="626"/>
      <c r="DP43" s="626"/>
      <c r="DQ43" s="626"/>
      <c r="DR43" s="626"/>
      <c r="DS43" s="626"/>
      <c r="DT43" s="626"/>
      <c r="DU43" s="626"/>
      <c r="DV43" s="627"/>
      <c r="DW43" s="628"/>
      <c r="DX43" s="629"/>
      <c r="DY43" s="629"/>
      <c r="DZ43" s="629"/>
      <c r="EA43" s="629"/>
      <c r="EB43" s="629"/>
      <c r="EC43" s="630"/>
    </row>
    <row r="44" spans="2:133" ht="11.25" customHeight="1" x14ac:dyDescent="0.15">
      <c r="B44" s="635" t="s">
        <v>408</v>
      </c>
      <c r="C44" s="635"/>
      <c r="D44" s="635"/>
      <c r="E44" s="635"/>
      <c r="F44" s="635"/>
      <c r="G44" s="635"/>
      <c r="H44" s="635"/>
      <c r="I44" s="635"/>
      <c r="J44" s="635"/>
      <c r="K44" s="635"/>
      <c r="L44" s="635"/>
      <c r="M44" s="635"/>
      <c r="N44" s="635"/>
      <c r="O44" s="635"/>
      <c r="P44" s="635"/>
      <c r="Q44" s="635"/>
      <c r="R44" s="635"/>
      <c r="S44" s="635"/>
      <c r="T44" s="635"/>
      <c r="U44" s="635"/>
      <c r="V44" s="635"/>
      <c r="W44" s="635"/>
      <c r="X44" s="635"/>
      <c r="Y44" s="635"/>
      <c r="Z44" s="635"/>
      <c r="AA44" s="635"/>
      <c r="AB44" s="635"/>
      <c r="AC44" s="635"/>
      <c r="AD44" s="635"/>
      <c r="AE44" s="635"/>
      <c r="AF44" s="635"/>
      <c r="AG44" s="635"/>
      <c r="AH44" s="635"/>
      <c r="AI44" s="635"/>
      <c r="AJ44" s="635"/>
      <c r="AK44" s="635"/>
      <c r="AL44" s="635"/>
      <c r="AM44" s="635"/>
      <c r="AN44" s="635"/>
      <c r="AO44" s="635"/>
      <c r="AP44" s="635"/>
      <c r="AQ44" s="635"/>
      <c r="AR44" s="635"/>
      <c r="AS44" s="635"/>
      <c r="AT44" s="635"/>
      <c r="AU44" s="635"/>
      <c r="AV44" s="635"/>
      <c r="AW44" s="635"/>
      <c r="AX44" s="635"/>
      <c r="AY44" s="635"/>
      <c r="AZ44" s="635"/>
      <c r="BA44" s="635"/>
      <c r="BB44" s="635"/>
      <c r="BC44" s="635"/>
      <c r="BD44" s="635"/>
      <c r="BE44" s="635"/>
      <c r="BF44" s="635"/>
      <c r="BG44" s="635"/>
      <c r="BH44" s="635"/>
      <c r="BI44" s="635"/>
      <c r="BJ44" s="635"/>
      <c r="BK44" s="635"/>
      <c r="BL44" s="635"/>
      <c r="BM44" s="635"/>
      <c r="BN44" s="635"/>
      <c r="BO44" s="635"/>
      <c r="BP44" s="635"/>
      <c r="BQ44" s="635"/>
      <c r="BR44" s="635"/>
      <c r="BS44" s="635"/>
      <c r="BT44" s="635"/>
      <c r="BU44" s="635"/>
      <c r="BV44" s="635"/>
      <c r="BW44" s="635"/>
      <c r="BX44" s="635"/>
      <c r="BY44" s="635"/>
      <c r="BZ44" s="635"/>
      <c r="CA44" s="635"/>
      <c r="CB44" s="635"/>
      <c r="CC44" s="636"/>
      <c r="CD44" s="545" t="s">
        <v>169</v>
      </c>
      <c r="CE44" s="538"/>
      <c r="CF44" s="570" t="s">
        <v>430</v>
      </c>
      <c r="CG44" s="459"/>
      <c r="CH44" s="459"/>
      <c r="CI44" s="459"/>
      <c r="CJ44" s="459"/>
      <c r="CK44" s="459"/>
      <c r="CL44" s="459"/>
      <c r="CM44" s="459"/>
      <c r="CN44" s="459"/>
      <c r="CO44" s="459"/>
      <c r="CP44" s="459"/>
      <c r="CQ44" s="571"/>
      <c r="CR44" s="565">
        <v>1119675</v>
      </c>
      <c r="CS44" s="344"/>
      <c r="CT44" s="344"/>
      <c r="CU44" s="344"/>
      <c r="CV44" s="344"/>
      <c r="CW44" s="344"/>
      <c r="CX44" s="344"/>
      <c r="CY44" s="566"/>
      <c r="CZ44" s="572">
        <v>16.5</v>
      </c>
      <c r="DA44" s="350"/>
      <c r="DB44" s="350"/>
      <c r="DC44" s="577"/>
      <c r="DD44" s="575">
        <v>353334</v>
      </c>
      <c r="DE44" s="344"/>
      <c r="DF44" s="344"/>
      <c r="DG44" s="344"/>
      <c r="DH44" s="344"/>
      <c r="DI44" s="344"/>
      <c r="DJ44" s="344"/>
      <c r="DK44" s="566"/>
      <c r="DL44" s="625"/>
      <c r="DM44" s="626"/>
      <c r="DN44" s="626"/>
      <c r="DO44" s="626"/>
      <c r="DP44" s="626"/>
      <c r="DQ44" s="626"/>
      <c r="DR44" s="626"/>
      <c r="DS44" s="626"/>
      <c r="DT44" s="626"/>
      <c r="DU44" s="626"/>
      <c r="DV44" s="627"/>
      <c r="DW44" s="628"/>
      <c r="DX44" s="629"/>
      <c r="DY44" s="629"/>
      <c r="DZ44" s="629"/>
      <c r="EA44" s="629"/>
      <c r="EB44" s="629"/>
      <c r="EC44" s="630"/>
    </row>
    <row r="45" spans="2:133" ht="11.25" customHeight="1" x14ac:dyDescent="0.15">
      <c r="B45" s="635" t="s">
        <v>265</v>
      </c>
      <c r="C45" s="635"/>
      <c r="D45" s="635"/>
      <c r="E45" s="635"/>
      <c r="F45" s="635"/>
      <c r="G45" s="635"/>
      <c r="H45" s="635"/>
      <c r="I45" s="635"/>
      <c r="J45" s="635"/>
      <c r="K45" s="635"/>
      <c r="L45" s="635"/>
      <c r="M45" s="635"/>
      <c r="N45" s="635"/>
      <c r="O45" s="635"/>
      <c r="P45" s="635"/>
      <c r="Q45" s="635"/>
      <c r="R45" s="635"/>
      <c r="S45" s="635"/>
      <c r="T45" s="635"/>
      <c r="U45" s="635"/>
      <c r="V45" s="635"/>
      <c r="W45" s="635"/>
      <c r="X45" s="635"/>
      <c r="Y45" s="635"/>
      <c r="Z45" s="635"/>
      <c r="AA45" s="635"/>
      <c r="AB45" s="635"/>
      <c r="AC45" s="635"/>
      <c r="AD45" s="635"/>
      <c r="AE45" s="635"/>
      <c r="AF45" s="635"/>
      <c r="AG45" s="635"/>
      <c r="AH45" s="635"/>
      <c r="AI45" s="635"/>
      <c r="AJ45" s="635"/>
      <c r="AK45" s="635"/>
      <c r="AL45" s="635"/>
      <c r="AM45" s="635"/>
      <c r="AN45" s="635"/>
      <c r="AO45" s="635"/>
      <c r="AP45" s="635"/>
      <c r="AQ45" s="635"/>
      <c r="AR45" s="635"/>
      <c r="AS45" s="635"/>
      <c r="AT45" s="635"/>
      <c r="AU45" s="635"/>
      <c r="AV45" s="635"/>
      <c r="AW45" s="635"/>
      <c r="AX45" s="635"/>
      <c r="AY45" s="635"/>
      <c r="AZ45" s="635"/>
      <c r="BA45" s="635"/>
      <c r="BB45" s="635"/>
      <c r="BC45" s="635"/>
      <c r="BD45" s="635"/>
      <c r="BE45" s="635"/>
      <c r="BF45" s="635"/>
      <c r="BG45" s="635"/>
      <c r="BH45" s="635"/>
      <c r="BI45" s="635"/>
      <c r="BJ45" s="635"/>
      <c r="BK45" s="635"/>
      <c r="BL45" s="635"/>
      <c r="BM45" s="635"/>
      <c r="BN45" s="635"/>
      <c r="BO45" s="635"/>
      <c r="BP45" s="635"/>
      <c r="BQ45" s="635"/>
      <c r="BR45" s="635"/>
      <c r="BS45" s="635"/>
      <c r="BT45" s="635"/>
      <c r="BU45" s="635"/>
      <c r="BV45" s="635"/>
      <c r="BW45" s="635"/>
      <c r="BX45" s="635"/>
      <c r="BY45" s="635"/>
      <c r="BZ45" s="635"/>
      <c r="CA45" s="635"/>
      <c r="CB45" s="635"/>
      <c r="CC45" s="636"/>
      <c r="CD45" s="546"/>
      <c r="CE45" s="541"/>
      <c r="CF45" s="570" t="s">
        <v>431</v>
      </c>
      <c r="CG45" s="459"/>
      <c r="CH45" s="459"/>
      <c r="CI45" s="459"/>
      <c r="CJ45" s="459"/>
      <c r="CK45" s="459"/>
      <c r="CL45" s="459"/>
      <c r="CM45" s="459"/>
      <c r="CN45" s="459"/>
      <c r="CO45" s="459"/>
      <c r="CP45" s="459"/>
      <c r="CQ45" s="571"/>
      <c r="CR45" s="565">
        <v>621839</v>
      </c>
      <c r="CS45" s="596"/>
      <c r="CT45" s="596"/>
      <c r="CU45" s="596"/>
      <c r="CV45" s="596"/>
      <c r="CW45" s="596"/>
      <c r="CX45" s="596"/>
      <c r="CY45" s="597"/>
      <c r="CZ45" s="572">
        <v>9.1999999999999993</v>
      </c>
      <c r="DA45" s="598"/>
      <c r="DB45" s="598"/>
      <c r="DC45" s="599"/>
      <c r="DD45" s="575">
        <v>37739</v>
      </c>
      <c r="DE45" s="596"/>
      <c r="DF45" s="596"/>
      <c r="DG45" s="596"/>
      <c r="DH45" s="596"/>
      <c r="DI45" s="596"/>
      <c r="DJ45" s="596"/>
      <c r="DK45" s="597"/>
      <c r="DL45" s="625"/>
      <c r="DM45" s="626"/>
      <c r="DN45" s="626"/>
      <c r="DO45" s="626"/>
      <c r="DP45" s="626"/>
      <c r="DQ45" s="626"/>
      <c r="DR45" s="626"/>
      <c r="DS45" s="626"/>
      <c r="DT45" s="626"/>
      <c r="DU45" s="626"/>
      <c r="DV45" s="627"/>
      <c r="DW45" s="628"/>
      <c r="DX45" s="629"/>
      <c r="DY45" s="629"/>
      <c r="DZ45" s="629"/>
      <c r="EA45" s="629"/>
      <c r="EB45" s="629"/>
      <c r="EC45" s="630"/>
    </row>
    <row r="46" spans="2:133" ht="11.25" customHeight="1" x14ac:dyDescent="0.15">
      <c r="B46" s="41"/>
      <c r="CD46" s="546"/>
      <c r="CE46" s="541"/>
      <c r="CF46" s="570" t="s">
        <v>432</v>
      </c>
      <c r="CG46" s="459"/>
      <c r="CH46" s="459"/>
      <c r="CI46" s="459"/>
      <c r="CJ46" s="459"/>
      <c r="CK46" s="459"/>
      <c r="CL46" s="459"/>
      <c r="CM46" s="459"/>
      <c r="CN46" s="459"/>
      <c r="CO46" s="459"/>
      <c r="CP46" s="459"/>
      <c r="CQ46" s="571"/>
      <c r="CR46" s="565">
        <v>458266</v>
      </c>
      <c r="CS46" s="344"/>
      <c r="CT46" s="344"/>
      <c r="CU46" s="344"/>
      <c r="CV46" s="344"/>
      <c r="CW46" s="344"/>
      <c r="CX46" s="344"/>
      <c r="CY46" s="566"/>
      <c r="CZ46" s="572">
        <v>6.8</v>
      </c>
      <c r="DA46" s="350"/>
      <c r="DB46" s="350"/>
      <c r="DC46" s="577"/>
      <c r="DD46" s="575">
        <v>306825</v>
      </c>
      <c r="DE46" s="344"/>
      <c r="DF46" s="344"/>
      <c r="DG46" s="344"/>
      <c r="DH46" s="344"/>
      <c r="DI46" s="344"/>
      <c r="DJ46" s="344"/>
      <c r="DK46" s="566"/>
      <c r="DL46" s="625"/>
      <c r="DM46" s="626"/>
      <c r="DN46" s="626"/>
      <c r="DO46" s="626"/>
      <c r="DP46" s="626"/>
      <c r="DQ46" s="626"/>
      <c r="DR46" s="626"/>
      <c r="DS46" s="626"/>
      <c r="DT46" s="626"/>
      <c r="DU46" s="626"/>
      <c r="DV46" s="627"/>
      <c r="DW46" s="628"/>
      <c r="DX46" s="629"/>
      <c r="DY46" s="629"/>
      <c r="DZ46" s="629"/>
      <c r="EA46" s="629"/>
      <c r="EB46" s="629"/>
      <c r="EC46" s="630"/>
    </row>
    <row r="47" spans="2:133" ht="11.25" customHeight="1" x14ac:dyDescent="0.15">
      <c r="B47" s="41"/>
      <c r="CD47" s="546"/>
      <c r="CE47" s="541"/>
      <c r="CF47" s="570" t="s">
        <v>434</v>
      </c>
      <c r="CG47" s="459"/>
      <c r="CH47" s="459"/>
      <c r="CI47" s="459"/>
      <c r="CJ47" s="459"/>
      <c r="CK47" s="459"/>
      <c r="CL47" s="459"/>
      <c r="CM47" s="459"/>
      <c r="CN47" s="459"/>
      <c r="CO47" s="459"/>
      <c r="CP47" s="459"/>
      <c r="CQ47" s="571"/>
      <c r="CR47" s="565">
        <v>107693</v>
      </c>
      <c r="CS47" s="596"/>
      <c r="CT47" s="596"/>
      <c r="CU47" s="596"/>
      <c r="CV47" s="596"/>
      <c r="CW47" s="596"/>
      <c r="CX47" s="596"/>
      <c r="CY47" s="597"/>
      <c r="CZ47" s="572">
        <v>1.6</v>
      </c>
      <c r="DA47" s="598"/>
      <c r="DB47" s="598"/>
      <c r="DC47" s="599"/>
      <c r="DD47" s="575">
        <v>63047</v>
      </c>
      <c r="DE47" s="596"/>
      <c r="DF47" s="596"/>
      <c r="DG47" s="596"/>
      <c r="DH47" s="596"/>
      <c r="DI47" s="596"/>
      <c r="DJ47" s="596"/>
      <c r="DK47" s="597"/>
      <c r="DL47" s="625"/>
      <c r="DM47" s="626"/>
      <c r="DN47" s="626"/>
      <c r="DO47" s="626"/>
      <c r="DP47" s="626"/>
      <c r="DQ47" s="626"/>
      <c r="DR47" s="626"/>
      <c r="DS47" s="626"/>
      <c r="DT47" s="626"/>
      <c r="DU47" s="626"/>
      <c r="DV47" s="627"/>
      <c r="DW47" s="628"/>
      <c r="DX47" s="629"/>
      <c r="DY47" s="629"/>
      <c r="DZ47" s="629"/>
      <c r="EA47" s="629"/>
      <c r="EB47" s="629"/>
      <c r="EC47" s="630"/>
    </row>
    <row r="48" spans="2:133" x14ac:dyDescent="0.15">
      <c r="B48" s="41"/>
      <c r="CD48" s="547"/>
      <c r="CE48" s="549"/>
      <c r="CF48" s="570" t="s">
        <v>362</v>
      </c>
      <c r="CG48" s="459"/>
      <c r="CH48" s="459"/>
      <c r="CI48" s="459"/>
      <c r="CJ48" s="459"/>
      <c r="CK48" s="459"/>
      <c r="CL48" s="459"/>
      <c r="CM48" s="459"/>
      <c r="CN48" s="459"/>
      <c r="CO48" s="459"/>
      <c r="CP48" s="459"/>
      <c r="CQ48" s="571"/>
      <c r="CR48" s="565" t="s">
        <v>196</v>
      </c>
      <c r="CS48" s="344"/>
      <c r="CT48" s="344"/>
      <c r="CU48" s="344"/>
      <c r="CV48" s="344"/>
      <c r="CW48" s="344"/>
      <c r="CX48" s="344"/>
      <c r="CY48" s="566"/>
      <c r="CZ48" s="572" t="s">
        <v>196</v>
      </c>
      <c r="DA48" s="350"/>
      <c r="DB48" s="350"/>
      <c r="DC48" s="577"/>
      <c r="DD48" s="575" t="s">
        <v>196</v>
      </c>
      <c r="DE48" s="344"/>
      <c r="DF48" s="344"/>
      <c r="DG48" s="344"/>
      <c r="DH48" s="344"/>
      <c r="DI48" s="344"/>
      <c r="DJ48" s="344"/>
      <c r="DK48" s="566"/>
      <c r="DL48" s="625"/>
      <c r="DM48" s="626"/>
      <c r="DN48" s="626"/>
      <c r="DO48" s="626"/>
      <c r="DP48" s="626"/>
      <c r="DQ48" s="626"/>
      <c r="DR48" s="626"/>
      <c r="DS48" s="626"/>
      <c r="DT48" s="626"/>
      <c r="DU48" s="626"/>
      <c r="DV48" s="627"/>
      <c r="DW48" s="628"/>
      <c r="DX48" s="629"/>
      <c r="DY48" s="629"/>
      <c r="DZ48" s="629"/>
      <c r="EA48" s="629"/>
      <c r="EB48" s="629"/>
      <c r="EC48" s="630"/>
    </row>
    <row r="49" spans="2:133" ht="11.25" customHeight="1" x14ac:dyDescent="0.15">
      <c r="B49" s="41"/>
      <c r="CD49" s="583" t="s">
        <v>186</v>
      </c>
      <c r="CE49" s="584"/>
      <c r="CF49" s="584"/>
      <c r="CG49" s="584"/>
      <c r="CH49" s="584"/>
      <c r="CI49" s="584"/>
      <c r="CJ49" s="584"/>
      <c r="CK49" s="584"/>
      <c r="CL49" s="584"/>
      <c r="CM49" s="584"/>
      <c r="CN49" s="584"/>
      <c r="CO49" s="584"/>
      <c r="CP49" s="584"/>
      <c r="CQ49" s="585"/>
      <c r="CR49" s="618">
        <v>6778562</v>
      </c>
      <c r="CS49" s="609"/>
      <c r="CT49" s="609"/>
      <c r="CU49" s="609"/>
      <c r="CV49" s="609"/>
      <c r="CW49" s="609"/>
      <c r="CX49" s="609"/>
      <c r="CY49" s="637"/>
      <c r="CZ49" s="623">
        <v>100</v>
      </c>
      <c r="DA49" s="638"/>
      <c r="DB49" s="638"/>
      <c r="DC49" s="639"/>
      <c r="DD49" s="640">
        <v>5055008</v>
      </c>
      <c r="DE49" s="609"/>
      <c r="DF49" s="609"/>
      <c r="DG49" s="609"/>
      <c r="DH49" s="609"/>
      <c r="DI49" s="609"/>
      <c r="DJ49" s="609"/>
      <c r="DK49" s="637"/>
      <c r="DL49" s="641"/>
      <c r="DM49" s="642"/>
      <c r="DN49" s="642"/>
      <c r="DO49" s="642"/>
      <c r="DP49" s="642"/>
      <c r="DQ49" s="642"/>
      <c r="DR49" s="642"/>
      <c r="DS49" s="642"/>
      <c r="DT49" s="642"/>
      <c r="DU49" s="642"/>
      <c r="DV49" s="643"/>
      <c r="DW49" s="644"/>
      <c r="DX49" s="645"/>
      <c r="DY49" s="645"/>
      <c r="DZ49" s="645"/>
      <c r="EA49" s="645"/>
      <c r="EB49" s="645"/>
      <c r="EC49" s="646"/>
    </row>
  </sheetData>
  <sheetProtection algorithmName="SHA-512" hashValue="q2YStZkz7BBP71ljHFF6wayF78Rlr90srr75pt7A2ATAXJxMXJnUMkFLcWz6fNkWaXq17lBBkaUMiBaHELU2yA==" saltValue="omTrH4pz98CaLU9jHlQ9QQ==" spinCount="100000" sheet="1" objects="1" scenarios="1"/>
  <mergeCells count="603">
    <mergeCell ref="CD49:CQ49"/>
    <mergeCell ref="CR49:CY49"/>
    <mergeCell ref="CZ49:DC49"/>
    <mergeCell ref="DD49:DK49"/>
    <mergeCell ref="DL49:DV49"/>
    <mergeCell ref="DW49:EC49"/>
    <mergeCell ref="CD29:CE32"/>
    <mergeCell ref="AP31:AS33"/>
    <mergeCell ref="AT31:AT33"/>
    <mergeCell ref="BG40:BK42"/>
    <mergeCell ref="CD44:CE48"/>
    <mergeCell ref="CF47:CQ47"/>
    <mergeCell ref="CR47:CY47"/>
    <mergeCell ref="CZ47:DC47"/>
    <mergeCell ref="DD47:DK47"/>
    <mergeCell ref="DL47:DV47"/>
    <mergeCell ref="DW47:EC47"/>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AP19:BF19"/>
    <mergeCell ref="BG19:BN19"/>
    <mergeCell ref="BO19:BR19"/>
    <mergeCell ref="BS19:CB19"/>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7:Q17"/>
    <mergeCell ref="R17:Y17"/>
    <mergeCell ref="Z17:AC17"/>
    <mergeCell ref="AD17:AK17"/>
    <mergeCell ref="AL17:AO17"/>
    <mergeCell ref="AP17:BF17"/>
    <mergeCell ref="BG17:BN17"/>
    <mergeCell ref="BO17:BR17"/>
    <mergeCell ref="BS17:CB17"/>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AP15:BF15"/>
    <mergeCell ref="BG15:BN15"/>
    <mergeCell ref="BO15:BR15"/>
    <mergeCell ref="BS15:CB15"/>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3:Q13"/>
    <mergeCell ref="R13:Y13"/>
    <mergeCell ref="Z13:AC13"/>
    <mergeCell ref="AD13:AK13"/>
    <mergeCell ref="AL13:AO13"/>
    <mergeCell ref="AP13:BF13"/>
    <mergeCell ref="BG13:BN13"/>
    <mergeCell ref="BO13:BR13"/>
    <mergeCell ref="BS13:CB13"/>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AP11:BF11"/>
    <mergeCell ref="BG11:BN11"/>
    <mergeCell ref="BO11:BR11"/>
    <mergeCell ref="BS11:CB11"/>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9:Q9"/>
    <mergeCell ref="R9:Y9"/>
    <mergeCell ref="Z9:AC9"/>
    <mergeCell ref="AD9:AK9"/>
    <mergeCell ref="AL9:AO9"/>
    <mergeCell ref="AP9:BF9"/>
    <mergeCell ref="BG9:BN9"/>
    <mergeCell ref="BO9:BR9"/>
    <mergeCell ref="BS9:CB9"/>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AP7:BF7"/>
    <mergeCell ref="BG7:BN7"/>
    <mergeCell ref="BO7:BR7"/>
    <mergeCell ref="BS7:CB7"/>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5"/>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46" customWidth="1"/>
    <col min="131" max="131" width="1.625" style="46" customWidth="1"/>
    <col min="132" max="132" width="9" style="46" hidden="1" customWidth="1"/>
    <col min="133" max="16384" width="9" style="46" hidden="1"/>
  </cols>
  <sheetData>
    <row r="1" spans="1:131" ht="11.25" customHeight="1" x14ac:dyDescent="0.15">
      <c r="A1" s="49"/>
      <c r="B1" s="49"/>
      <c r="C1" s="49"/>
      <c r="D1" s="49"/>
      <c r="E1" s="49"/>
      <c r="F1" s="49"/>
      <c r="G1" s="49"/>
      <c r="H1" s="49"/>
      <c r="I1" s="49"/>
      <c r="J1" s="49"/>
      <c r="K1" s="49"/>
      <c r="L1" s="49"/>
      <c r="M1" s="49"/>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76"/>
      <c r="DR1" s="76"/>
      <c r="DS1" s="76"/>
      <c r="DT1" s="76"/>
      <c r="DU1" s="76"/>
      <c r="DV1" s="76"/>
      <c r="DW1" s="76"/>
      <c r="DX1" s="76"/>
      <c r="DY1" s="76"/>
      <c r="DZ1" s="76"/>
      <c r="EA1" s="48"/>
    </row>
    <row r="2" spans="1:131" ht="26.25" customHeight="1" x14ac:dyDescent="0.15">
      <c r="A2" s="651" t="s">
        <v>297</v>
      </c>
      <c r="B2" s="651"/>
      <c r="C2" s="651"/>
      <c r="D2" s="651"/>
      <c r="E2" s="651"/>
      <c r="F2" s="651"/>
      <c r="G2" s="651"/>
      <c r="H2" s="651"/>
      <c r="I2" s="651"/>
      <c r="J2" s="651"/>
      <c r="K2" s="651"/>
      <c r="L2" s="651"/>
      <c r="M2" s="651"/>
      <c r="N2" s="651"/>
      <c r="O2" s="651"/>
      <c r="P2" s="651"/>
      <c r="Q2" s="651"/>
      <c r="R2" s="651"/>
      <c r="S2" s="651"/>
      <c r="T2" s="651"/>
      <c r="U2" s="651"/>
      <c r="V2" s="651"/>
      <c r="W2" s="651"/>
      <c r="X2" s="651"/>
      <c r="Y2" s="651"/>
      <c r="Z2" s="651"/>
      <c r="AA2" s="651"/>
      <c r="AB2" s="651"/>
      <c r="AC2" s="651"/>
      <c r="AD2" s="651"/>
      <c r="AE2" s="651"/>
      <c r="AF2" s="651"/>
      <c r="AG2" s="651"/>
      <c r="AH2" s="651"/>
      <c r="AI2" s="651"/>
      <c r="AJ2" s="651"/>
      <c r="AK2" s="651"/>
      <c r="AL2" s="651"/>
      <c r="AM2" s="651"/>
      <c r="AN2" s="651"/>
      <c r="AO2" s="651"/>
      <c r="AP2" s="651"/>
      <c r="AQ2" s="651"/>
      <c r="AR2" s="651"/>
      <c r="AS2" s="651"/>
      <c r="AT2" s="651"/>
      <c r="AU2" s="651"/>
      <c r="AV2" s="651"/>
      <c r="AW2" s="651"/>
      <c r="AX2" s="651"/>
      <c r="AY2" s="651"/>
      <c r="AZ2" s="651"/>
      <c r="BA2" s="651"/>
      <c r="BB2" s="651"/>
      <c r="BC2" s="651"/>
      <c r="BD2" s="651"/>
      <c r="BE2" s="651"/>
      <c r="BF2" s="651"/>
      <c r="BG2" s="651"/>
      <c r="BH2" s="651"/>
      <c r="BI2" s="651"/>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652" t="s">
        <v>304</v>
      </c>
      <c r="DK2" s="653"/>
      <c r="DL2" s="653"/>
      <c r="DM2" s="653"/>
      <c r="DN2" s="653"/>
      <c r="DO2" s="654"/>
      <c r="DP2" s="50"/>
      <c r="DQ2" s="652" t="s">
        <v>296</v>
      </c>
      <c r="DR2" s="653"/>
      <c r="DS2" s="653"/>
      <c r="DT2" s="653"/>
      <c r="DU2" s="653"/>
      <c r="DV2" s="653"/>
      <c r="DW2" s="653"/>
      <c r="DX2" s="653"/>
      <c r="DY2" s="653"/>
      <c r="DZ2" s="654"/>
      <c r="EA2" s="48"/>
    </row>
    <row r="3" spans="1:131" ht="11.25" customHeight="1" x14ac:dyDescent="0.15">
      <c r="A3" s="5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48"/>
    </row>
    <row r="4" spans="1:131" s="47" customFormat="1" ht="26.25" customHeight="1" x14ac:dyDescent="0.15">
      <c r="A4" s="655" t="s">
        <v>435</v>
      </c>
      <c r="B4" s="655"/>
      <c r="C4" s="655"/>
      <c r="D4" s="655"/>
      <c r="E4" s="655"/>
      <c r="F4" s="655"/>
      <c r="G4" s="655"/>
      <c r="H4" s="655"/>
      <c r="I4" s="655"/>
      <c r="J4" s="655"/>
      <c r="K4" s="655"/>
      <c r="L4" s="655"/>
      <c r="M4" s="655"/>
      <c r="N4" s="655"/>
      <c r="O4" s="655"/>
      <c r="P4" s="655"/>
      <c r="Q4" s="655"/>
      <c r="R4" s="655"/>
      <c r="S4" s="655"/>
      <c r="T4" s="655"/>
      <c r="U4" s="655"/>
      <c r="V4" s="655"/>
      <c r="W4" s="655"/>
      <c r="X4" s="655"/>
      <c r="Y4" s="655"/>
      <c r="Z4" s="655"/>
      <c r="AA4" s="655"/>
      <c r="AB4" s="655"/>
      <c r="AC4" s="655"/>
      <c r="AD4" s="655"/>
      <c r="AE4" s="655"/>
      <c r="AF4" s="655"/>
      <c r="AG4" s="655"/>
      <c r="AH4" s="655"/>
      <c r="AI4" s="655"/>
      <c r="AJ4" s="655"/>
      <c r="AK4" s="655"/>
      <c r="AL4" s="655"/>
      <c r="AM4" s="655"/>
      <c r="AN4" s="655"/>
      <c r="AO4" s="655"/>
      <c r="AP4" s="655"/>
      <c r="AQ4" s="655"/>
      <c r="AR4" s="655"/>
      <c r="AS4" s="655"/>
      <c r="AT4" s="655"/>
      <c r="AU4" s="655"/>
      <c r="AV4" s="655"/>
      <c r="AW4" s="655"/>
      <c r="AX4" s="655"/>
      <c r="AY4" s="655"/>
      <c r="AZ4" s="56"/>
      <c r="BA4" s="56"/>
      <c r="BB4" s="56"/>
      <c r="BC4" s="56"/>
      <c r="BD4" s="56"/>
      <c r="BE4" s="67"/>
      <c r="BF4" s="67"/>
      <c r="BG4" s="67"/>
      <c r="BH4" s="67"/>
      <c r="BI4" s="67"/>
      <c r="BJ4" s="67"/>
      <c r="BK4" s="67"/>
      <c r="BL4" s="67"/>
      <c r="BM4" s="67"/>
      <c r="BN4" s="67"/>
      <c r="BO4" s="67"/>
      <c r="BP4" s="67"/>
      <c r="BQ4" s="656" t="s">
        <v>436</v>
      </c>
      <c r="BR4" s="656"/>
      <c r="BS4" s="656"/>
      <c r="BT4" s="656"/>
      <c r="BU4" s="656"/>
      <c r="BV4" s="656"/>
      <c r="BW4" s="656"/>
      <c r="BX4" s="656"/>
      <c r="BY4" s="656"/>
      <c r="BZ4" s="656"/>
      <c r="CA4" s="656"/>
      <c r="CB4" s="656"/>
      <c r="CC4" s="656"/>
      <c r="CD4" s="656"/>
      <c r="CE4" s="656"/>
      <c r="CF4" s="656"/>
      <c r="CG4" s="656"/>
      <c r="CH4" s="656"/>
      <c r="CI4" s="656"/>
      <c r="CJ4" s="656"/>
      <c r="CK4" s="656"/>
      <c r="CL4" s="656"/>
      <c r="CM4" s="656"/>
      <c r="CN4" s="656"/>
      <c r="CO4" s="656"/>
      <c r="CP4" s="656"/>
      <c r="CQ4" s="656"/>
      <c r="CR4" s="656"/>
      <c r="CS4" s="656"/>
      <c r="CT4" s="656"/>
      <c r="CU4" s="656"/>
      <c r="CV4" s="656"/>
      <c r="CW4" s="656"/>
      <c r="CX4" s="656"/>
      <c r="CY4" s="656"/>
      <c r="CZ4" s="656"/>
      <c r="DA4" s="656"/>
      <c r="DB4" s="656"/>
      <c r="DC4" s="656"/>
      <c r="DD4" s="656"/>
      <c r="DE4" s="656"/>
      <c r="DF4" s="656"/>
      <c r="DG4" s="656"/>
      <c r="DH4" s="656"/>
      <c r="DI4" s="656"/>
      <c r="DJ4" s="656"/>
      <c r="DK4" s="656"/>
      <c r="DL4" s="656"/>
      <c r="DM4" s="656"/>
      <c r="DN4" s="656"/>
      <c r="DO4" s="656"/>
      <c r="DP4" s="656"/>
      <c r="DQ4" s="656"/>
      <c r="DR4" s="656"/>
      <c r="DS4" s="656"/>
      <c r="DT4" s="656"/>
      <c r="DU4" s="656"/>
      <c r="DV4" s="656"/>
      <c r="DW4" s="656"/>
      <c r="DX4" s="656"/>
      <c r="DY4" s="656"/>
      <c r="DZ4" s="656"/>
      <c r="EA4" s="67"/>
    </row>
    <row r="5" spans="1:131" s="47" customFormat="1" ht="26.25" customHeight="1" x14ac:dyDescent="0.15">
      <c r="A5" s="910" t="s">
        <v>437</v>
      </c>
      <c r="B5" s="911"/>
      <c r="C5" s="911"/>
      <c r="D5" s="911"/>
      <c r="E5" s="911"/>
      <c r="F5" s="911"/>
      <c r="G5" s="911"/>
      <c r="H5" s="911"/>
      <c r="I5" s="911"/>
      <c r="J5" s="911"/>
      <c r="K5" s="911"/>
      <c r="L5" s="911"/>
      <c r="M5" s="911"/>
      <c r="N5" s="911"/>
      <c r="O5" s="911"/>
      <c r="P5" s="912"/>
      <c r="Q5" s="916" t="s">
        <v>172</v>
      </c>
      <c r="R5" s="917"/>
      <c r="S5" s="917"/>
      <c r="T5" s="917"/>
      <c r="U5" s="918"/>
      <c r="V5" s="916" t="s">
        <v>438</v>
      </c>
      <c r="W5" s="917"/>
      <c r="X5" s="917"/>
      <c r="Y5" s="917"/>
      <c r="Z5" s="918"/>
      <c r="AA5" s="916" t="s">
        <v>439</v>
      </c>
      <c r="AB5" s="917"/>
      <c r="AC5" s="917"/>
      <c r="AD5" s="917"/>
      <c r="AE5" s="917"/>
      <c r="AF5" s="922" t="s">
        <v>170</v>
      </c>
      <c r="AG5" s="917"/>
      <c r="AH5" s="917"/>
      <c r="AI5" s="917"/>
      <c r="AJ5" s="923"/>
      <c r="AK5" s="917" t="s">
        <v>440</v>
      </c>
      <c r="AL5" s="917"/>
      <c r="AM5" s="917"/>
      <c r="AN5" s="917"/>
      <c r="AO5" s="918"/>
      <c r="AP5" s="916" t="s">
        <v>441</v>
      </c>
      <c r="AQ5" s="917"/>
      <c r="AR5" s="917"/>
      <c r="AS5" s="917"/>
      <c r="AT5" s="918"/>
      <c r="AU5" s="916" t="s">
        <v>445</v>
      </c>
      <c r="AV5" s="917"/>
      <c r="AW5" s="917"/>
      <c r="AX5" s="917"/>
      <c r="AY5" s="923"/>
      <c r="AZ5" s="56"/>
      <c r="BA5" s="56"/>
      <c r="BB5" s="56"/>
      <c r="BC5" s="56"/>
      <c r="BD5" s="56"/>
      <c r="BE5" s="67"/>
      <c r="BF5" s="67"/>
      <c r="BG5" s="67"/>
      <c r="BH5" s="67"/>
      <c r="BI5" s="67"/>
      <c r="BJ5" s="67"/>
      <c r="BK5" s="67"/>
      <c r="BL5" s="67"/>
      <c r="BM5" s="67"/>
      <c r="BN5" s="67"/>
      <c r="BO5" s="67"/>
      <c r="BP5" s="67"/>
      <c r="BQ5" s="910" t="s">
        <v>446</v>
      </c>
      <c r="BR5" s="911"/>
      <c r="BS5" s="911"/>
      <c r="BT5" s="911"/>
      <c r="BU5" s="911"/>
      <c r="BV5" s="911"/>
      <c r="BW5" s="911"/>
      <c r="BX5" s="911"/>
      <c r="BY5" s="911"/>
      <c r="BZ5" s="911"/>
      <c r="CA5" s="911"/>
      <c r="CB5" s="911"/>
      <c r="CC5" s="911"/>
      <c r="CD5" s="911"/>
      <c r="CE5" s="911"/>
      <c r="CF5" s="911"/>
      <c r="CG5" s="912"/>
      <c r="CH5" s="916" t="s">
        <v>368</v>
      </c>
      <c r="CI5" s="917"/>
      <c r="CJ5" s="917"/>
      <c r="CK5" s="917"/>
      <c r="CL5" s="918"/>
      <c r="CM5" s="916" t="s">
        <v>323</v>
      </c>
      <c r="CN5" s="917"/>
      <c r="CO5" s="917"/>
      <c r="CP5" s="917"/>
      <c r="CQ5" s="918"/>
      <c r="CR5" s="916" t="s">
        <v>240</v>
      </c>
      <c r="CS5" s="917"/>
      <c r="CT5" s="917"/>
      <c r="CU5" s="917"/>
      <c r="CV5" s="918"/>
      <c r="CW5" s="916" t="s">
        <v>51</v>
      </c>
      <c r="CX5" s="917"/>
      <c r="CY5" s="917"/>
      <c r="CZ5" s="917"/>
      <c r="DA5" s="918"/>
      <c r="DB5" s="916" t="s">
        <v>448</v>
      </c>
      <c r="DC5" s="917"/>
      <c r="DD5" s="917"/>
      <c r="DE5" s="917"/>
      <c r="DF5" s="918"/>
      <c r="DG5" s="926" t="s">
        <v>238</v>
      </c>
      <c r="DH5" s="927"/>
      <c r="DI5" s="927"/>
      <c r="DJ5" s="927"/>
      <c r="DK5" s="928"/>
      <c r="DL5" s="926" t="s">
        <v>450</v>
      </c>
      <c r="DM5" s="927"/>
      <c r="DN5" s="927"/>
      <c r="DO5" s="927"/>
      <c r="DP5" s="928"/>
      <c r="DQ5" s="916" t="s">
        <v>452</v>
      </c>
      <c r="DR5" s="917"/>
      <c r="DS5" s="917"/>
      <c r="DT5" s="917"/>
      <c r="DU5" s="918"/>
      <c r="DV5" s="916" t="s">
        <v>445</v>
      </c>
      <c r="DW5" s="917"/>
      <c r="DX5" s="917"/>
      <c r="DY5" s="917"/>
      <c r="DZ5" s="923"/>
      <c r="EA5" s="67"/>
    </row>
    <row r="6" spans="1:131" s="47" customFormat="1" ht="26.25" customHeight="1" x14ac:dyDescent="0.15">
      <c r="A6" s="913"/>
      <c r="B6" s="914"/>
      <c r="C6" s="914"/>
      <c r="D6" s="914"/>
      <c r="E6" s="914"/>
      <c r="F6" s="914"/>
      <c r="G6" s="914"/>
      <c r="H6" s="914"/>
      <c r="I6" s="914"/>
      <c r="J6" s="914"/>
      <c r="K6" s="914"/>
      <c r="L6" s="914"/>
      <c r="M6" s="914"/>
      <c r="N6" s="914"/>
      <c r="O6" s="914"/>
      <c r="P6" s="915"/>
      <c r="Q6" s="919"/>
      <c r="R6" s="920"/>
      <c r="S6" s="920"/>
      <c r="T6" s="920"/>
      <c r="U6" s="921"/>
      <c r="V6" s="919"/>
      <c r="W6" s="920"/>
      <c r="X6" s="920"/>
      <c r="Y6" s="920"/>
      <c r="Z6" s="921"/>
      <c r="AA6" s="919"/>
      <c r="AB6" s="920"/>
      <c r="AC6" s="920"/>
      <c r="AD6" s="920"/>
      <c r="AE6" s="920"/>
      <c r="AF6" s="924"/>
      <c r="AG6" s="920"/>
      <c r="AH6" s="920"/>
      <c r="AI6" s="920"/>
      <c r="AJ6" s="925"/>
      <c r="AK6" s="920"/>
      <c r="AL6" s="920"/>
      <c r="AM6" s="920"/>
      <c r="AN6" s="920"/>
      <c r="AO6" s="921"/>
      <c r="AP6" s="919"/>
      <c r="AQ6" s="920"/>
      <c r="AR6" s="920"/>
      <c r="AS6" s="920"/>
      <c r="AT6" s="921"/>
      <c r="AU6" s="919"/>
      <c r="AV6" s="920"/>
      <c r="AW6" s="920"/>
      <c r="AX6" s="920"/>
      <c r="AY6" s="925"/>
      <c r="AZ6" s="56"/>
      <c r="BA6" s="56"/>
      <c r="BB6" s="56"/>
      <c r="BC6" s="56"/>
      <c r="BD6" s="56"/>
      <c r="BE6" s="67"/>
      <c r="BF6" s="67"/>
      <c r="BG6" s="67"/>
      <c r="BH6" s="67"/>
      <c r="BI6" s="67"/>
      <c r="BJ6" s="67"/>
      <c r="BK6" s="67"/>
      <c r="BL6" s="67"/>
      <c r="BM6" s="67"/>
      <c r="BN6" s="67"/>
      <c r="BO6" s="67"/>
      <c r="BP6" s="67"/>
      <c r="BQ6" s="913"/>
      <c r="BR6" s="914"/>
      <c r="BS6" s="914"/>
      <c r="BT6" s="914"/>
      <c r="BU6" s="914"/>
      <c r="BV6" s="914"/>
      <c r="BW6" s="914"/>
      <c r="BX6" s="914"/>
      <c r="BY6" s="914"/>
      <c r="BZ6" s="914"/>
      <c r="CA6" s="914"/>
      <c r="CB6" s="914"/>
      <c r="CC6" s="914"/>
      <c r="CD6" s="914"/>
      <c r="CE6" s="914"/>
      <c r="CF6" s="914"/>
      <c r="CG6" s="915"/>
      <c r="CH6" s="919"/>
      <c r="CI6" s="920"/>
      <c r="CJ6" s="920"/>
      <c r="CK6" s="920"/>
      <c r="CL6" s="921"/>
      <c r="CM6" s="919"/>
      <c r="CN6" s="920"/>
      <c r="CO6" s="920"/>
      <c r="CP6" s="920"/>
      <c r="CQ6" s="921"/>
      <c r="CR6" s="919"/>
      <c r="CS6" s="920"/>
      <c r="CT6" s="920"/>
      <c r="CU6" s="920"/>
      <c r="CV6" s="921"/>
      <c r="CW6" s="919"/>
      <c r="CX6" s="920"/>
      <c r="CY6" s="920"/>
      <c r="CZ6" s="920"/>
      <c r="DA6" s="921"/>
      <c r="DB6" s="919"/>
      <c r="DC6" s="920"/>
      <c r="DD6" s="920"/>
      <c r="DE6" s="920"/>
      <c r="DF6" s="921"/>
      <c r="DG6" s="929"/>
      <c r="DH6" s="930"/>
      <c r="DI6" s="930"/>
      <c r="DJ6" s="930"/>
      <c r="DK6" s="931"/>
      <c r="DL6" s="929"/>
      <c r="DM6" s="930"/>
      <c r="DN6" s="930"/>
      <c r="DO6" s="930"/>
      <c r="DP6" s="931"/>
      <c r="DQ6" s="919"/>
      <c r="DR6" s="920"/>
      <c r="DS6" s="920"/>
      <c r="DT6" s="920"/>
      <c r="DU6" s="921"/>
      <c r="DV6" s="919"/>
      <c r="DW6" s="920"/>
      <c r="DX6" s="920"/>
      <c r="DY6" s="920"/>
      <c r="DZ6" s="925"/>
      <c r="EA6" s="67"/>
    </row>
    <row r="7" spans="1:131" s="47" customFormat="1" ht="26.25" customHeight="1" x14ac:dyDescent="0.15">
      <c r="A7" s="51">
        <v>1</v>
      </c>
      <c r="B7" s="657" t="s">
        <v>258</v>
      </c>
      <c r="C7" s="658"/>
      <c r="D7" s="658"/>
      <c r="E7" s="658"/>
      <c r="F7" s="658"/>
      <c r="G7" s="658"/>
      <c r="H7" s="658"/>
      <c r="I7" s="658"/>
      <c r="J7" s="658"/>
      <c r="K7" s="658"/>
      <c r="L7" s="658"/>
      <c r="M7" s="658"/>
      <c r="N7" s="658"/>
      <c r="O7" s="658"/>
      <c r="P7" s="659"/>
      <c r="Q7" s="660">
        <v>7242</v>
      </c>
      <c r="R7" s="661"/>
      <c r="S7" s="661"/>
      <c r="T7" s="661"/>
      <c r="U7" s="661"/>
      <c r="V7" s="661">
        <v>6786</v>
      </c>
      <c r="W7" s="661"/>
      <c r="X7" s="661"/>
      <c r="Y7" s="661"/>
      <c r="Z7" s="661"/>
      <c r="AA7" s="661">
        <v>457</v>
      </c>
      <c r="AB7" s="661"/>
      <c r="AC7" s="661"/>
      <c r="AD7" s="661"/>
      <c r="AE7" s="662"/>
      <c r="AF7" s="663">
        <v>382</v>
      </c>
      <c r="AG7" s="664"/>
      <c r="AH7" s="664"/>
      <c r="AI7" s="664"/>
      <c r="AJ7" s="665"/>
      <c r="AK7" s="666" t="s">
        <v>536</v>
      </c>
      <c r="AL7" s="661"/>
      <c r="AM7" s="661"/>
      <c r="AN7" s="661"/>
      <c r="AO7" s="661"/>
      <c r="AP7" s="661">
        <v>4811</v>
      </c>
      <c r="AQ7" s="661"/>
      <c r="AR7" s="661"/>
      <c r="AS7" s="661"/>
      <c r="AT7" s="661"/>
      <c r="AU7" s="667"/>
      <c r="AV7" s="667"/>
      <c r="AW7" s="667"/>
      <c r="AX7" s="667"/>
      <c r="AY7" s="668"/>
      <c r="AZ7" s="56"/>
      <c r="BA7" s="56"/>
      <c r="BB7" s="56"/>
      <c r="BC7" s="56"/>
      <c r="BD7" s="56"/>
      <c r="BE7" s="67"/>
      <c r="BF7" s="67"/>
      <c r="BG7" s="67"/>
      <c r="BH7" s="67"/>
      <c r="BI7" s="67"/>
      <c r="BJ7" s="67"/>
      <c r="BK7" s="67"/>
      <c r="BL7" s="67"/>
      <c r="BM7" s="67"/>
      <c r="BN7" s="67"/>
      <c r="BO7" s="67"/>
      <c r="BP7" s="67"/>
      <c r="BQ7" s="51">
        <v>1</v>
      </c>
      <c r="BR7" s="71"/>
      <c r="BS7" s="657" t="s">
        <v>537</v>
      </c>
      <c r="BT7" s="658"/>
      <c r="BU7" s="658"/>
      <c r="BV7" s="658"/>
      <c r="BW7" s="658"/>
      <c r="BX7" s="658"/>
      <c r="BY7" s="658"/>
      <c r="BZ7" s="658"/>
      <c r="CA7" s="658"/>
      <c r="CB7" s="658"/>
      <c r="CC7" s="658"/>
      <c r="CD7" s="658"/>
      <c r="CE7" s="658"/>
      <c r="CF7" s="658"/>
      <c r="CG7" s="659"/>
      <c r="CH7" s="669">
        <v>0</v>
      </c>
      <c r="CI7" s="670"/>
      <c r="CJ7" s="670"/>
      <c r="CK7" s="670"/>
      <c r="CL7" s="671"/>
      <c r="CM7" s="669">
        <v>48</v>
      </c>
      <c r="CN7" s="670"/>
      <c r="CO7" s="670"/>
      <c r="CP7" s="670"/>
      <c r="CQ7" s="671"/>
      <c r="CR7" s="669">
        <v>16</v>
      </c>
      <c r="CS7" s="670"/>
      <c r="CT7" s="670"/>
      <c r="CU7" s="670"/>
      <c r="CV7" s="671"/>
      <c r="CW7" s="669" t="s">
        <v>536</v>
      </c>
      <c r="CX7" s="670"/>
      <c r="CY7" s="670"/>
      <c r="CZ7" s="670"/>
      <c r="DA7" s="671"/>
      <c r="DB7" s="669" t="s">
        <v>536</v>
      </c>
      <c r="DC7" s="670"/>
      <c r="DD7" s="670"/>
      <c r="DE7" s="670"/>
      <c r="DF7" s="671"/>
      <c r="DG7" s="669" t="s">
        <v>536</v>
      </c>
      <c r="DH7" s="670"/>
      <c r="DI7" s="670"/>
      <c r="DJ7" s="670"/>
      <c r="DK7" s="671"/>
      <c r="DL7" s="669" t="s">
        <v>536</v>
      </c>
      <c r="DM7" s="670"/>
      <c r="DN7" s="670"/>
      <c r="DO7" s="670"/>
      <c r="DP7" s="671"/>
      <c r="DQ7" s="669" t="s">
        <v>536</v>
      </c>
      <c r="DR7" s="670"/>
      <c r="DS7" s="670"/>
      <c r="DT7" s="670"/>
      <c r="DU7" s="671"/>
      <c r="DV7" s="657"/>
      <c r="DW7" s="658"/>
      <c r="DX7" s="658"/>
      <c r="DY7" s="658"/>
      <c r="DZ7" s="672"/>
      <c r="EA7" s="67"/>
    </row>
    <row r="8" spans="1:131" s="47" customFormat="1" ht="26.25" customHeight="1" x14ac:dyDescent="0.15">
      <c r="A8" s="52">
        <v>2</v>
      </c>
      <c r="B8" s="673"/>
      <c r="C8" s="674"/>
      <c r="D8" s="674"/>
      <c r="E8" s="674"/>
      <c r="F8" s="674"/>
      <c r="G8" s="674"/>
      <c r="H8" s="674"/>
      <c r="I8" s="674"/>
      <c r="J8" s="674"/>
      <c r="K8" s="674"/>
      <c r="L8" s="674"/>
      <c r="M8" s="674"/>
      <c r="N8" s="674"/>
      <c r="O8" s="674"/>
      <c r="P8" s="675"/>
      <c r="Q8" s="676"/>
      <c r="R8" s="677"/>
      <c r="S8" s="677"/>
      <c r="T8" s="677"/>
      <c r="U8" s="677"/>
      <c r="V8" s="677"/>
      <c r="W8" s="677"/>
      <c r="X8" s="677"/>
      <c r="Y8" s="677"/>
      <c r="Z8" s="677"/>
      <c r="AA8" s="677"/>
      <c r="AB8" s="677"/>
      <c r="AC8" s="677"/>
      <c r="AD8" s="677"/>
      <c r="AE8" s="678"/>
      <c r="AF8" s="679"/>
      <c r="AG8" s="680"/>
      <c r="AH8" s="680"/>
      <c r="AI8" s="680"/>
      <c r="AJ8" s="681"/>
      <c r="AK8" s="682"/>
      <c r="AL8" s="677"/>
      <c r="AM8" s="677"/>
      <c r="AN8" s="677"/>
      <c r="AO8" s="677"/>
      <c r="AP8" s="677"/>
      <c r="AQ8" s="677"/>
      <c r="AR8" s="677"/>
      <c r="AS8" s="677"/>
      <c r="AT8" s="677"/>
      <c r="AU8" s="683"/>
      <c r="AV8" s="683"/>
      <c r="AW8" s="683"/>
      <c r="AX8" s="683"/>
      <c r="AY8" s="684"/>
      <c r="AZ8" s="56"/>
      <c r="BA8" s="56"/>
      <c r="BB8" s="56"/>
      <c r="BC8" s="56"/>
      <c r="BD8" s="56"/>
      <c r="BE8" s="67"/>
      <c r="BF8" s="67"/>
      <c r="BG8" s="67"/>
      <c r="BH8" s="67"/>
      <c r="BI8" s="67"/>
      <c r="BJ8" s="67"/>
      <c r="BK8" s="67"/>
      <c r="BL8" s="67"/>
      <c r="BM8" s="67"/>
      <c r="BN8" s="67"/>
      <c r="BO8" s="67"/>
      <c r="BP8" s="67"/>
      <c r="BQ8" s="52">
        <v>2</v>
      </c>
      <c r="BR8" s="72"/>
      <c r="BS8" s="673"/>
      <c r="BT8" s="674"/>
      <c r="BU8" s="674"/>
      <c r="BV8" s="674"/>
      <c r="BW8" s="674"/>
      <c r="BX8" s="674"/>
      <c r="BY8" s="674"/>
      <c r="BZ8" s="674"/>
      <c r="CA8" s="674"/>
      <c r="CB8" s="674"/>
      <c r="CC8" s="674"/>
      <c r="CD8" s="674"/>
      <c r="CE8" s="674"/>
      <c r="CF8" s="674"/>
      <c r="CG8" s="675"/>
      <c r="CH8" s="685"/>
      <c r="CI8" s="680"/>
      <c r="CJ8" s="680"/>
      <c r="CK8" s="680"/>
      <c r="CL8" s="686"/>
      <c r="CM8" s="685"/>
      <c r="CN8" s="680"/>
      <c r="CO8" s="680"/>
      <c r="CP8" s="680"/>
      <c r="CQ8" s="686"/>
      <c r="CR8" s="685"/>
      <c r="CS8" s="680"/>
      <c r="CT8" s="680"/>
      <c r="CU8" s="680"/>
      <c r="CV8" s="686"/>
      <c r="CW8" s="685"/>
      <c r="CX8" s="680"/>
      <c r="CY8" s="680"/>
      <c r="CZ8" s="680"/>
      <c r="DA8" s="686"/>
      <c r="DB8" s="685"/>
      <c r="DC8" s="680"/>
      <c r="DD8" s="680"/>
      <c r="DE8" s="680"/>
      <c r="DF8" s="686"/>
      <c r="DG8" s="685"/>
      <c r="DH8" s="680"/>
      <c r="DI8" s="680"/>
      <c r="DJ8" s="680"/>
      <c r="DK8" s="686"/>
      <c r="DL8" s="685"/>
      <c r="DM8" s="680"/>
      <c r="DN8" s="680"/>
      <c r="DO8" s="680"/>
      <c r="DP8" s="686"/>
      <c r="DQ8" s="685"/>
      <c r="DR8" s="680"/>
      <c r="DS8" s="680"/>
      <c r="DT8" s="680"/>
      <c r="DU8" s="686"/>
      <c r="DV8" s="673"/>
      <c r="DW8" s="674"/>
      <c r="DX8" s="674"/>
      <c r="DY8" s="674"/>
      <c r="DZ8" s="687"/>
      <c r="EA8" s="67"/>
    </row>
    <row r="9" spans="1:131" s="47" customFormat="1" ht="26.25" customHeight="1" x14ac:dyDescent="0.15">
      <c r="A9" s="52">
        <v>3</v>
      </c>
      <c r="B9" s="673"/>
      <c r="C9" s="674"/>
      <c r="D9" s="674"/>
      <c r="E9" s="674"/>
      <c r="F9" s="674"/>
      <c r="G9" s="674"/>
      <c r="H9" s="674"/>
      <c r="I9" s="674"/>
      <c r="J9" s="674"/>
      <c r="K9" s="674"/>
      <c r="L9" s="674"/>
      <c r="M9" s="674"/>
      <c r="N9" s="674"/>
      <c r="O9" s="674"/>
      <c r="P9" s="675"/>
      <c r="Q9" s="676"/>
      <c r="R9" s="677"/>
      <c r="S9" s="677"/>
      <c r="T9" s="677"/>
      <c r="U9" s="677"/>
      <c r="V9" s="677"/>
      <c r="W9" s="677"/>
      <c r="X9" s="677"/>
      <c r="Y9" s="677"/>
      <c r="Z9" s="677"/>
      <c r="AA9" s="677"/>
      <c r="AB9" s="677"/>
      <c r="AC9" s="677"/>
      <c r="AD9" s="677"/>
      <c r="AE9" s="678"/>
      <c r="AF9" s="679"/>
      <c r="AG9" s="680"/>
      <c r="AH9" s="680"/>
      <c r="AI9" s="680"/>
      <c r="AJ9" s="681"/>
      <c r="AK9" s="682"/>
      <c r="AL9" s="677"/>
      <c r="AM9" s="677"/>
      <c r="AN9" s="677"/>
      <c r="AO9" s="677"/>
      <c r="AP9" s="677"/>
      <c r="AQ9" s="677"/>
      <c r="AR9" s="677"/>
      <c r="AS9" s="677"/>
      <c r="AT9" s="677"/>
      <c r="AU9" s="683"/>
      <c r="AV9" s="683"/>
      <c r="AW9" s="683"/>
      <c r="AX9" s="683"/>
      <c r="AY9" s="684"/>
      <c r="AZ9" s="56"/>
      <c r="BA9" s="56"/>
      <c r="BB9" s="56"/>
      <c r="BC9" s="56"/>
      <c r="BD9" s="56"/>
      <c r="BE9" s="67"/>
      <c r="BF9" s="67"/>
      <c r="BG9" s="67"/>
      <c r="BH9" s="67"/>
      <c r="BI9" s="67"/>
      <c r="BJ9" s="67"/>
      <c r="BK9" s="67"/>
      <c r="BL9" s="67"/>
      <c r="BM9" s="67"/>
      <c r="BN9" s="67"/>
      <c r="BO9" s="67"/>
      <c r="BP9" s="67"/>
      <c r="BQ9" s="52">
        <v>3</v>
      </c>
      <c r="BR9" s="72"/>
      <c r="BS9" s="673"/>
      <c r="BT9" s="674"/>
      <c r="BU9" s="674"/>
      <c r="BV9" s="674"/>
      <c r="BW9" s="674"/>
      <c r="BX9" s="674"/>
      <c r="BY9" s="674"/>
      <c r="BZ9" s="674"/>
      <c r="CA9" s="674"/>
      <c r="CB9" s="674"/>
      <c r="CC9" s="674"/>
      <c r="CD9" s="674"/>
      <c r="CE9" s="674"/>
      <c r="CF9" s="674"/>
      <c r="CG9" s="675"/>
      <c r="CH9" s="685"/>
      <c r="CI9" s="680"/>
      <c r="CJ9" s="680"/>
      <c r="CK9" s="680"/>
      <c r="CL9" s="686"/>
      <c r="CM9" s="685"/>
      <c r="CN9" s="680"/>
      <c r="CO9" s="680"/>
      <c r="CP9" s="680"/>
      <c r="CQ9" s="686"/>
      <c r="CR9" s="685"/>
      <c r="CS9" s="680"/>
      <c r="CT9" s="680"/>
      <c r="CU9" s="680"/>
      <c r="CV9" s="686"/>
      <c r="CW9" s="685"/>
      <c r="CX9" s="680"/>
      <c r="CY9" s="680"/>
      <c r="CZ9" s="680"/>
      <c r="DA9" s="686"/>
      <c r="DB9" s="685"/>
      <c r="DC9" s="680"/>
      <c r="DD9" s="680"/>
      <c r="DE9" s="680"/>
      <c r="DF9" s="686"/>
      <c r="DG9" s="685"/>
      <c r="DH9" s="680"/>
      <c r="DI9" s="680"/>
      <c r="DJ9" s="680"/>
      <c r="DK9" s="686"/>
      <c r="DL9" s="685"/>
      <c r="DM9" s="680"/>
      <c r="DN9" s="680"/>
      <c r="DO9" s="680"/>
      <c r="DP9" s="686"/>
      <c r="DQ9" s="685"/>
      <c r="DR9" s="680"/>
      <c r="DS9" s="680"/>
      <c r="DT9" s="680"/>
      <c r="DU9" s="686"/>
      <c r="DV9" s="673"/>
      <c r="DW9" s="674"/>
      <c r="DX9" s="674"/>
      <c r="DY9" s="674"/>
      <c r="DZ9" s="687"/>
      <c r="EA9" s="67"/>
    </row>
    <row r="10" spans="1:131" s="47" customFormat="1" ht="26.25" customHeight="1" x14ac:dyDescent="0.15">
      <c r="A10" s="52">
        <v>4</v>
      </c>
      <c r="B10" s="673"/>
      <c r="C10" s="674"/>
      <c r="D10" s="674"/>
      <c r="E10" s="674"/>
      <c r="F10" s="674"/>
      <c r="G10" s="674"/>
      <c r="H10" s="674"/>
      <c r="I10" s="674"/>
      <c r="J10" s="674"/>
      <c r="K10" s="674"/>
      <c r="L10" s="674"/>
      <c r="M10" s="674"/>
      <c r="N10" s="674"/>
      <c r="O10" s="674"/>
      <c r="P10" s="675"/>
      <c r="Q10" s="676"/>
      <c r="R10" s="677"/>
      <c r="S10" s="677"/>
      <c r="T10" s="677"/>
      <c r="U10" s="677"/>
      <c r="V10" s="677"/>
      <c r="W10" s="677"/>
      <c r="X10" s="677"/>
      <c r="Y10" s="677"/>
      <c r="Z10" s="677"/>
      <c r="AA10" s="677"/>
      <c r="AB10" s="677"/>
      <c r="AC10" s="677"/>
      <c r="AD10" s="677"/>
      <c r="AE10" s="678"/>
      <c r="AF10" s="679"/>
      <c r="AG10" s="680"/>
      <c r="AH10" s="680"/>
      <c r="AI10" s="680"/>
      <c r="AJ10" s="681"/>
      <c r="AK10" s="682"/>
      <c r="AL10" s="677"/>
      <c r="AM10" s="677"/>
      <c r="AN10" s="677"/>
      <c r="AO10" s="677"/>
      <c r="AP10" s="677"/>
      <c r="AQ10" s="677"/>
      <c r="AR10" s="677"/>
      <c r="AS10" s="677"/>
      <c r="AT10" s="677"/>
      <c r="AU10" s="683"/>
      <c r="AV10" s="683"/>
      <c r="AW10" s="683"/>
      <c r="AX10" s="683"/>
      <c r="AY10" s="684"/>
      <c r="AZ10" s="56"/>
      <c r="BA10" s="56"/>
      <c r="BB10" s="56"/>
      <c r="BC10" s="56"/>
      <c r="BD10" s="56"/>
      <c r="BE10" s="67"/>
      <c r="BF10" s="67"/>
      <c r="BG10" s="67"/>
      <c r="BH10" s="67"/>
      <c r="BI10" s="67"/>
      <c r="BJ10" s="67"/>
      <c r="BK10" s="67"/>
      <c r="BL10" s="67"/>
      <c r="BM10" s="67"/>
      <c r="BN10" s="67"/>
      <c r="BO10" s="67"/>
      <c r="BP10" s="67"/>
      <c r="BQ10" s="52">
        <v>4</v>
      </c>
      <c r="BR10" s="72"/>
      <c r="BS10" s="673"/>
      <c r="BT10" s="674"/>
      <c r="BU10" s="674"/>
      <c r="BV10" s="674"/>
      <c r="BW10" s="674"/>
      <c r="BX10" s="674"/>
      <c r="BY10" s="674"/>
      <c r="BZ10" s="674"/>
      <c r="CA10" s="674"/>
      <c r="CB10" s="674"/>
      <c r="CC10" s="674"/>
      <c r="CD10" s="674"/>
      <c r="CE10" s="674"/>
      <c r="CF10" s="674"/>
      <c r="CG10" s="675"/>
      <c r="CH10" s="685"/>
      <c r="CI10" s="680"/>
      <c r="CJ10" s="680"/>
      <c r="CK10" s="680"/>
      <c r="CL10" s="686"/>
      <c r="CM10" s="685"/>
      <c r="CN10" s="680"/>
      <c r="CO10" s="680"/>
      <c r="CP10" s="680"/>
      <c r="CQ10" s="686"/>
      <c r="CR10" s="685"/>
      <c r="CS10" s="680"/>
      <c r="CT10" s="680"/>
      <c r="CU10" s="680"/>
      <c r="CV10" s="686"/>
      <c r="CW10" s="685"/>
      <c r="CX10" s="680"/>
      <c r="CY10" s="680"/>
      <c r="CZ10" s="680"/>
      <c r="DA10" s="686"/>
      <c r="DB10" s="685"/>
      <c r="DC10" s="680"/>
      <c r="DD10" s="680"/>
      <c r="DE10" s="680"/>
      <c r="DF10" s="686"/>
      <c r="DG10" s="685"/>
      <c r="DH10" s="680"/>
      <c r="DI10" s="680"/>
      <c r="DJ10" s="680"/>
      <c r="DK10" s="686"/>
      <c r="DL10" s="685"/>
      <c r="DM10" s="680"/>
      <c r="DN10" s="680"/>
      <c r="DO10" s="680"/>
      <c r="DP10" s="686"/>
      <c r="DQ10" s="685"/>
      <c r="DR10" s="680"/>
      <c r="DS10" s="680"/>
      <c r="DT10" s="680"/>
      <c r="DU10" s="686"/>
      <c r="DV10" s="673"/>
      <c r="DW10" s="674"/>
      <c r="DX10" s="674"/>
      <c r="DY10" s="674"/>
      <c r="DZ10" s="687"/>
      <c r="EA10" s="67"/>
    </row>
    <row r="11" spans="1:131" s="47" customFormat="1" ht="26.25" customHeight="1" x14ac:dyDescent="0.15">
      <c r="A11" s="52">
        <v>5</v>
      </c>
      <c r="B11" s="673"/>
      <c r="C11" s="674"/>
      <c r="D11" s="674"/>
      <c r="E11" s="674"/>
      <c r="F11" s="674"/>
      <c r="G11" s="674"/>
      <c r="H11" s="674"/>
      <c r="I11" s="674"/>
      <c r="J11" s="674"/>
      <c r="K11" s="674"/>
      <c r="L11" s="674"/>
      <c r="M11" s="674"/>
      <c r="N11" s="674"/>
      <c r="O11" s="674"/>
      <c r="P11" s="675"/>
      <c r="Q11" s="676"/>
      <c r="R11" s="677"/>
      <c r="S11" s="677"/>
      <c r="T11" s="677"/>
      <c r="U11" s="677"/>
      <c r="V11" s="677"/>
      <c r="W11" s="677"/>
      <c r="X11" s="677"/>
      <c r="Y11" s="677"/>
      <c r="Z11" s="677"/>
      <c r="AA11" s="677"/>
      <c r="AB11" s="677"/>
      <c r="AC11" s="677"/>
      <c r="AD11" s="677"/>
      <c r="AE11" s="678"/>
      <c r="AF11" s="679"/>
      <c r="AG11" s="680"/>
      <c r="AH11" s="680"/>
      <c r="AI11" s="680"/>
      <c r="AJ11" s="681"/>
      <c r="AK11" s="682"/>
      <c r="AL11" s="677"/>
      <c r="AM11" s="677"/>
      <c r="AN11" s="677"/>
      <c r="AO11" s="677"/>
      <c r="AP11" s="677"/>
      <c r="AQ11" s="677"/>
      <c r="AR11" s="677"/>
      <c r="AS11" s="677"/>
      <c r="AT11" s="677"/>
      <c r="AU11" s="683"/>
      <c r="AV11" s="683"/>
      <c r="AW11" s="683"/>
      <c r="AX11" s="683"/>
      <c r="AY11" s="684"/>
      <c r="AZ11" s="56"/>
      <c r="BA11" s="56"/>
      <c r="BB11" s="56"/>
      <c r="BC11" s="56"/>
      <c r="BD11" s="56"/>
      <c r="BE11" s="67"/>
      <c r="BF11" s="67"/>
      <c r="BG11" s="67"/>
      <c r="BH11" s="67"/>
      <c r="BI11" s="67"/>
      <c r="BJ11" s="67"/>
      <c r="BK11" s="67"/>
      <c r="BL11" s="67"/>
      <c r="BM11" s="67"/>
      <c r="BN11" s="67"/>
      <c r="BO11" s="67"/>
      <c r="BP11" s="67"/>
      <c r="BQ11" s="52">
        <v>5</v>
      </c>
      <c r="BR11" s="72"/>
      <c r="BS11" s="673"/>
      <c r="BT11" s="674"/>
      <c r="BU11" s="674"/>
      <c r="BV11" s="674"/>
      <c r="BW11" s="674"/>
      <c r="BX11" s="674"/>
      <c r="BY11" s="674"/>
      <c r="BZ11" s="674"/>
      <c r="CA11" s="674"/>
      <c r="CB11" s="674"/>
      <c r="CC11" s="674"/>
      <c r="CD11" s="674"/>
      <c r="CE11" s="674"/>
      <c r="CF11" s="674"/>
      <c r="CG11" s="675"/>
      <c r="CH11" s="685"/>
      <c r="CI11" s="680"/>
      <c r="CJ11" s="680"/>
      <c r="CK11" s="680"/>
      <c r="CL11" s="686"/>
      <c r="CM11" s="685"/>
      <c r="CN11" s="680"/>
      <c r="CO11" s="680"/>
      <c r="CP11" s="680"/>
      <c r="CQ11" s="686"/>
      <c r="CR11" s="685"/>
      <c r="CS11" s="680"/>
      <c r="CT11" s="680"/>
      <c r="CU11" s="680"/>
      <c r="CV11" s="686"/>
      <c r="CW11" s="685"/>
      <c r="CX11" s="680"/>
      <c r="CY11" s="680"/>
      <c r="CZ11" s="680"/>
      <c r="DA11" s="686"/>
      <c r="DB11" s="685"/>
      <c r="DC11" s="680"/>
      <c r="DD11" s="680"/>
      <c r="DE11" s="680"/>
      <c r="DF11" s="686"/>
      <c r="DG11" s="685"/>
      <c r="DH11" s="680"/>
      <c r="DI11" s="680"/>
      <c r="DJ11" s="680"/>
      <c r="DK11" s="686"/>
      <c r="DL11" s="685"/>
      <c r="DM11" s="680"/>
      <c r="DN11" s="680"/>
      <c r="DO11" s="680"/>
      <c r="DP11" s="686"/>
      <c r="DQ11" s="685"/>
      <c r="DR11" s="680"/>
      <c r="DS11" s="680"/>
      <c r="DT11" s="680"/>
      <c r="DU11" s="686"/>
      <c r="DV11" s="673"/>
      <c r="DW11" s="674"/>
      <c r="DX11" s="674"/>
      <c r="DY11" s="674"/>
      <c r="DZ11" s="687"/>
      <c r="EA11" s="67"/>
    </row>
    <row r="12" spans="1:131" s="47" customFormat="1" ht="26.25" customHeight="1" x14ac:dyDescent="0.15">
      <c r="A12" s="52">
        <v>6</v>
      </c>
      <c r="B12" s="673"/>
      <c r="C12" s="674"/>
      <c r="D12" s="674"/>
      <c r="E12" s="674"/>
      <c r="F12" s="674"/>
      <c r="G12" s="674"/>
      <c r="H12" s="674"/>
      <c r="I12" s="674"/>
      <c r="J12" s="674"/>
      <c r="K12" s="674"/>
      <c r="L12" s="674"/>
      <c r="M12" s="674"/>
      <c r="N12" s="674"/>
      <c r="O12" s="674"/>
      <c r="P12" s="675"/>
      <c r="Q12" s="676"/>
      <c r="R12" s="677"/>
      <c r="S12" s="677"/>
      <c r="T12" s="677"/>
      <c r="U12" s="677"/>
      <c r="V12" s="677"/>
      <c r="W12" s="677"/>
      <c r="X12" s="677"/>
      <c r="Y12" s="677"/>
      <c r="Z12" s="677"/>
      <c r="AA12" s="677"/>
      <c r="AB12" s="677"/>
      <c r="AC12" s="677"/>
      <c r="AD12" s="677"/>
      <c r="AE12" s="678"/>
      <c r="AF12" s="679"/>
      <c r="AG12" s="680"/>
      <c r="AH12" s="680"/>
      <c r="AI12" s="680"/>
      <c r="AJ12" s="681"/>
      <c r="AK12" s="682"/>
      <c r="AL12" s="677"/>
      <c r="AM12" s="677"/>
      <c r="AN12" s="677"/>
      <c r="AO12" s="677"/>
      <c r="AP12" s="677"/>
      <c r="AQ12" s="677"/>
      <c r="AR12" s="677"/>
      <c r="AS12" s="677"/>
      <c r="AT12" s="677"/>
      <c r="AU12" s="683"/>
      <c r="AV12" s="683"/>
      <c r="AW12" s="683"/>
      <c r="AX12" s="683"/>
      <c r="AY12" s="684"/>
      <c r="AZ12" s="56"/>
      <c r="BA12" s="56"/>
      <c r="BB12" s="56"/>
      <c r="BC12" s="56"/>
      <c r="BD12" s="56"/>
      <c r="BE12" s="67"/>
      <c r="BF12" s="67"/>
      <c r="BG12" s="67"/>
      <c r="BH12" s="67"/>
      <c r="BI12" s="67"/>
      <c r="BJ12" s="67"/>
      <c r="BK12" s="67"/>
      <c r="BL12" s="67"/>
      <c r="BM12" s="67"/>
      <c r="BN12" s="67"/>
      <c r="BO12" s="67"/>
      <c r="BP12" s="67"/>
      <c r="BQ12" s="52">
        <v>6</v>
      </c>
      <c r="BR12" s="72"/>
      <c r="BS12" s="673"/>
      <c r="BT12" s="674"/>
      <c r="BU12" s="674"/>
      <c r="BV12" s="674"/>
      <c r="BW12" s="674"/>
      <c r="BX12" s="674"/>
      <c r="BY12" s="674"/>
      <c r="BZ12" s="674"/>
      <c r="CA12" s="674"/>
      <c r="CB12" s="674"/>
      <c r="CC12" s="674"/>
      <c r="CD12" s="674"/>
      <c r="CE12" s="674"/>
      <c r="CF12" s="674"/>
      <c r="CG12" s="675"/>
      <c r="CH12" s="685"/>
      <c r="CI12" s="680"/>
      <c r="CJ12" s="680"/>
      <c r="CK12" s="680"/>
      <c r="CL12" s="686"/>
      <c r="CM12" s="685"/>
      <c r="CN12" s="680"/>
      <c r="CO12" s="680"/>
      <c r="CP12" s="680"/>
      <c r="CQ12" s="686"/>
      <c r="CR12" s="685"/>
      <c r="CS12" s="680"/>
      <c r="CT12" s="680"/>
      <c r="CU12" s="680"/>
      <c r="CV12" s="686"/>
      <c r="CW12" s="685"/>
      <c r="CX12" s="680"/>
      <c r="CY12" s="680"/>
      <c r="CZ12" s="680"/>
      <c r="DA12" s="686"/>
      <c r="DB12" s="685"/>
      <c r="DC12" s="680"/>
      <c r="DD12" s="680"/>
      <c r="DE12" s="680"/>
      <c r="DF12" s="686"/>
      <c r="DG12" s="685"/>
      <c r="DH12" s="680"/>
      <c r="DI12" s="680"/>
      <c r="DJ12" s="680"/>
      <c r="DK12" s="686"/>
      <c r="DL12" s="685"/>
      <c r="DM12" s="680"/>
      <c r="DN12" s="680"/>
      <c r="DO12" s="680"/>
      <c r="DP12" s="686"/>
      <c r="DQ12" s="685"/>
      <c r="DR12" s="680"/>
      <c r="DS12" s="680"/>
      <c r="DT12" s="680"/>
      <c r="DU12" s="686"/>
      <c r="DV12" s="673"/>
      <c r="DW12" s="674"/>
      <c r="DX12" s="674"/>
      <c r="DY12" s="674"/>
      <c r="DZ12" s="687"/>
      <c r="EA12" s="67"/>
    </row>
    <row r="13" spans="1:131" s="47" customFormat="1" ht="26.25" customHeight="1" x14ac:dyDescent="0.15">
      <c r="A13" s="52">
        <v>7</v>
      </c>
      <c r="B13" s="673"/>
      <c r="C13" s="674"/>
      <c r="D13" s="674"/>
      <c r="E13" s="674"/>
      <c r="F13" s="674"/>
      <c r="G13" s="674"/>
      <c r="H13" s="674"/>
      <c r="I13" s="674"/>
      <c r="J13" s="674"/>
      <c r="K13" s="674"/>
      <c r="L13" s="674"/>
      <c r="M13" s="674"/>
      <c r="N13" s="674"/>
      <c r="O13" s="674"/>
      <c r="P13" s="675"/>
      <c r="Q13" s="676"/>
      <c r="R13" s="677"/>
      <c r="S13" s="677"/>
      <c r="T13" s="677"/>
      <c r="U13" s="677"/>
      <c r="V13" s="677"/>
      <c r="W13" s="677"/>
      <c r="X13" s="677"/>
      <c r="Y13" s="677"/>
      <c r="Z13" s="677"/>
      <c r="AA13" s="677"/>
      <c r="AB13" s="677"/>
      <c r="AC13" s="677"/>
      <c r="AD13" s="677"/>
      <c r="AE13" s="678"/>
      <c r="AF13" s="679"/>
      <c r="AG13" s="680"/>
      <c r="AH13" s="680"/>
      <c r="AI13" s="680"/>
      <c r="AJ13" s="681"/>
      <c r="AK13" s="682"/>
      <c r="AL13" s="677"/>
      <c r="AM13" s="677"/>
      <c r="AN13" s="677"/>
      <c r="AO13" s="677"/>
      <c r="AP13" s="677"/>
      <c r="AQ13" s="677"/>
      <c r="AR13" s="677"/>
      <c r="AS13" s="677"/>
      <c r="AT13" s="677"/>
      <c r="AU13" s="683"/>
      <c r="AV13" s="683"/>
      <c r="AW13" s="683"/>
      <c r="AX13" s="683"/>
      <c r="AY13" s="684"/>
      <c r="AZ13" s="56"/>
      <c r="BA13" s="56"/>
      <c r="BB13" s="56"/>
      <c r="BC13" s="56"/>
      <c r="BD13" s="56"/>
      <c r="BE13" s="67"/>
      <c r="BF13" s="67"/>
      <c r="BG13" s="67"/>
      <c r="BH13" s="67"/>
      <c r="BI13" s="67"/>
      <c r="BJ13" s="67"/>
      <c r="BK13" s="67"/>
      <c r="BL13" s="67"/>
      <c r="BM13" s="67"/>
      <c r="BN13" s="67"/>
      <c r="BO13" s="67"/>
      <c r="BP13" s="67"/>
      <c r="BQ13" s="52">
        <v>7</v>
      </c>
      <c r="BR13" s="72"/>
      <c r="BS13" s="673"/>
      <c r="BT13" s="674"/>
      <c r="BU13" s="674"/>
      <c r="BV13" s="674"/>
      <c r="BW13" s="674"/>
      <c r="BX13" s="674"/>
      <c r="BY13" s="674"/>
      <c r="BZ13" s="674"/>
      <c r="CA13" s="674"/>
      <c r="CB13" s="674"/>
      <c r="CC13" s="674"/>
      <c r="CD13" s="674"/>
      <c r="CE13" s="674"/>
      <c r="CF13" s="674"/>
      <c r="CG13" s="675"/>
      <c r="CH13" s="685"/>
      <c r="CI13" s="680"/>
      <c r="CJ13" s="680"/>
      <c r="CK13" s="680"/>
      <c r="CL13" s="686"/>
      <c r="CM13" s="685"/>
      <c r="CN13" s="680"/>
      <c r="CO13" s="680"/>
      <c r="CP13" s="680"/>
      <c r="CQ13" s="686"/>
      <c r="CR13" s="685"/>
      <c r="CS13" s="680"/>
      <c r="CT13" s="680"/>
      <c r="CU13" s="680"/>
      <c r="CV13" s="686"/>
      <c r="CW13" s="685"/>
      <c r="CX13" s="680"/>
      <c r="CY13" s="680"/>
      <c r="CZ13" s="680"/>
      <c r="DA13" s="686"/>
      <c r="DB13" s="685"/>
      <c r="DC13" s="680"/>
      <c r="DD13" s="680"/>
      <c r="DE13" s="680"/>
      <c r="DF13" s="686"/>
      <c r="DG13" s="685"/>
      <c r="DH13" s="680"/>
      <c r="DI13" s="680"/>
      <c r="DJ13" s="680"/>
      <c r="DK13" s="686"/>
      <c r="DL13" s="685"/>
      <c r="DM13" s="680"/>
      <c r="DN13" s="680"/>
      <c r="DO13" s="680"/>
      <c r="DP13" s="686"/>
      <c r="DQ13" s="685"/>
      <c r="DR13" s="680"/>
      <c r="DS13" s="680"/>
      <c r="DT13" s="680"/>
      <c r="DU13" s="686"/>
      <c r="DV13" s="673"/>
      <c r="DW13" s="674"/>
      <c r="DX13" s="674"/>
      <c r="DY13" s="674"/>
      <c r="DZ13" s="687"/>
      <c r="EA13" s="67"/>
    </row>
    <row r="14" spans="1:131" s="47" customFormat="1" ht="26.25" customHeight="1" x14ac:dyDescent="0.15">
      <c r="A14" s="52">
        <v>8</v>
      </c>
      <c r="B14" s="673"/>
      <c r="C14" s="674"/>
      <c r="D14" s="674"/>
      <c r="E14" s="674"/>
      <c r="F14" s="674"/>
      <c r="G14" s="674"/>
      <c r="H14" s="674"/>
      <c r="I14" s="674"/>
      <c r="J14" s="674"/>
      <c r="K14" s="674"/>
      <c r="L14" s="674"/>
      <c r="M14" s="674"/>
      <c r="N14" s="674"/>
      <c r="O14" s="674"/>
      <c r="P14" s="675"/>
      <c r="Q14" s="676"/>
      <c r="R14" s="677"/>
      <c r="S14" s="677"/>
      <c r="T14" s="677"/>
      <c r="U14" s="677"/>
      <c r="V14" s="677"/>
      <c r="W14" s="677"/>
      <c r="X14" s="677"/>
      <c r="Y14" s="677"/>
      <c r="Z14" s="677"/>
      <c r="AA14" s="677"/>
      <c r="AB14" s="677"/>
      <c r="AC14" s="677"/>
      <c r="AD14" s="677"/>
      <c r="AE14" s="678"/>
      <c r="AF14" s="679"/>
      <c r="AG14" s="680"/>
      <c r="AH14" s="680"/>
      <c r="AI14" s="680"/>
      <c r="AJ14" s="681"/>
      <c r="AK14" s="682"/>
      <c r="AL14" s="677"/>
      <c r="AM14" s="677"/>
      <c r="AN14" s="677"/>
      <c r="AO14" s="677"/>
      <c r="AP14" s="677"/>
      <c r="AQ14" s="677"/>
      <c r="AR14" s="677"/>
      <c r="AS14" s="677"/>
      <c r="AT14" s="677"/>
      <c r="AU14" s="683"/>
      <c r="AV14" s="683"/>
      <c r="AW14" s="683"/>
      <c r="AX14" s="683"/>
      <c r="AY14" s="684"/>
      <c r="AZ14" s="56"/>
      <c r="BA14" s="56"/>
      <c r="BB14" s="56"/>
      <c r="BC14" s="56"/>
      <c r="BD14" s="56"/>
      <c r="BE14" s="67"/>
      <c r="BF14" s="67"/>
      <c r="BG14" s="67"/>
      <c r="BH14" s="67"/>
      <c r="BI14" s="67"/>
      <c r="BJ14" s="67"/>
      <c r="BK14" s="67"/>
      <c r="BL14" s="67"/>
      <c r="BM14" s="67"/>
      <c r="BN14" s="67"/>
      <c r="BO14" s="67"/>
      <c r="BP14" s="67"/>
      <c r="BQ14" s="52">
        <v>8</v>
      </c>
      <c r="BR14" s="72"/>
      <c r="BS14" s="673"/>
      <c r="BT14" s="674"/>
      <c r="BU14" s="674"/>
      <c r="BV14" s="674"/>
      <c r="BW14" s="674"/>
      <c r="BX14" s="674"/>
      <c r="BY14" s="674"/>
      <c r="BZ14" s="674"/>
      <c r="CA14" s="674"/>
      <c r="CB14" s="674"/>
      <c r="CC14" s="674"/>
      <c r="CD14" s="674"/>
      <c r="CE14" s="674"/>
      <c r="CF14" s="674"/>
      <c r="CG14" s="675"/>
      <c r="CH14" s="685"/>
      <c r="CI14" s="680"/>
      <c r="CJ14" s="680"/>
      <c r="CK14" s="680"/>
      <c r="CL14" s="686"/>
      <c r="CM14" s="685"/>
      <c r="CN14" s="680"/>
      <c r="CO14" s="680"/>
      <c r="CP14" s="680"/>
      <c r="CQ14" s="686"/>
      <c r="CR14" s="685"/>
      <c r="CS14" s="680"/>
      <c r="CT14" s="680"/>
      <c r="CU14" s="680"/>
      <c r="CV14" s="686"/>
      <c r="CW14" s="685"/>
      <c r="CX14" s="680"/>
      <c r="CY14" s="680"/>
      <c r="CZ14" s="680"/>
      <c r="DA14" s="686"/>
      <c r="DB14" s="685"/>
      <c r="DC14" s="680"/>
      <c r="DD14" s="680"/>
      <c r="DE14" s="680"/>
      <c r="DF14" s="686"/>
      <c r="DG14" s="685"/>
      <c r="DH14" s="680"/>
      <c r="DI14" s="680"/>
      <c r="DJ14" s="680"/>
      <c r="DK14" s="686"/>
      <c r="DL14" s="685"/>
      <c r="DM14" s="680"/>
      <c r="DN14" s="680"/>
      <c r="DO14" s="680"/>
      <c r="DP14" s="686"/>
      <c r="DQ14" s="685"/>
      <c r="DR14" s="680"/>
      <c r="DS14" s="680"/>
      <c r="DT14" s="680"/>
      <c r="DU14" s="686"/>
      <c r="DV14" s="673"/>
      <c r="DW14" s="674"/>
      <c r="DX14" s="674"/>
      <c r="DY14" s="674"/>
      <c r="DZ14" s="687"/>
      <c r="EA14" s="67"/>
    </row>
    <row r="15" spans="1:131" s="47" customFormat="1" ht="26.25" customHeight="1" x14ac:dyDescent="0.15">
      <c r="A15" s="52">
        <v>9</v>
      </c>
      <c r="B15" s="673"/>
      <c r="C15" s="674"/>
      <c r="D15" s="674"/>
      <c r="E15" s="674"/>
      <c r="F15" s="674"/>
      <c r="G15" s="674"/>
      <c r="H15" s="674"/>
      <c r="I15" s="674"/>
      <c r="J15" s="674"/>
      <c r="K15" s="674"/>
      <c r="L15" s="674"/>
      <c r="M15" s="674"/>
      <c r="N15" s="674"/>
      <c r="O15" s="674"/>
      <c r="P15" s="675"/>
      <c r="Q15" s="676"/>
      <c r="R15" s="677"/>
      <c r="S15" s="677"/>
      <c r="T15" s="677"/>
      <c r="U15" s="677"/>
      <c r="V15" s="677"/>
      <c r="W15" s="677"/>
      <c r="X15" s="677"/>
      <c r="Y15" s="677"/>
      <c r="Z15" s="677"/>
      <c r="AA15" s="677"/>
      <c r="AB15" s="677"/>
      <c r="AC15" s="677"/>
      <c r="AD15" s="677"/>
      <c r="AE15" s="678"/>
      <c r="AF15" s="679"/>
      <c r="AG15" s="680"/>
      <c r="AH15" s="680"/>
      <c r="AI15" s="680"/>
      <c r="AJ15" s="681"/>
      <c r="AK15" s="682"/>
      <c r="AL15" s="677"/>
      <c r="AM15" s="677"/>
      <c r="AN15" s="677"/>
      <c r="AO15" s="677"/>
      <c r="AP15" s="677"/>
      <c r="AQ15" s="677"/>
      <c r="AR15" s="677"/>
      <c r="AS15" s="677"/>
      <c r="AT15" s="677"/>
      <c r="AU15" s="683"/>
      <c r="AV15" s="683"/>
      <c r="AW15" s="683"/>
      <c r="AX15" s="683"/>
      <c r="AY15" s="684"/>
      <c r="AZ15" s="56"/>
      <c r="BA15" s="56"/>
      <c r="BB15" s="56"/>
      <c r="BC15" s="56"/>
      <c r="BD15" s="56"/>
      <c r="BE15" s="67"/>
      <c r="BF15" s="67"/>
      <c r="BG15" s="67"/>
      <c r="BH15" s="67"/>
      <c r="BI15" s="67"/>
      <c r="BJ15" s="67"/>
      <c r="BK15" s="67"/>
      <c r="BL15" s="67"/>
      <c r="BM15" s="67"/>
      <c r="BN15" s="67"/>
      <c r="BO15" s="67"/>
      <c r="BP15" s="67"/>
      <c r="BQ15" s="52">
        <v>9</v>
      </c>
      <c r="BR15" s="72"/>
      <c r="BS15" s="673"/>
      <c r="BT15" s="674"/>
      <c r="BU15" s="674"/>
      <c r="BV15" s="674"/>
      <c r="BW15" s="674"/>
      <c r="BX15" s="674"/>
      <c r="BY15" s="674"/>
      <c r="BZ15" s="674"/>
      <c r="CA15" s="674"/>
      <c r="CB15" s="674"/>
      <c r="CC15" s="674"/>
      <c r="CD15" s="674"/>
      <c r="CE15" s="674"/>
      <c r="CF15" s="674"/>
      <c r="CG15" s="675"/>
      <c r="CH15" s="685"/>
      <c r="CI15" s="680"/>
      <c r="CJ15" s="680"/>
      <c r="CK15" s="680"/>
      <c r="CL15" s="686"/>
      <c r="CM15" s="685"/>
      <c r="CN15" s="680"/>
      <c r="CO15" s="680"/>
      <c r="CP15" s="680"/>
      <c r="CQ15" s="686"/>
      <c r="CR15" s="685"/>
      <c r="CS15" s="680"/>
      <c r="CT15" s="680"/>
      <c r="CU15" s="680"/>
      <c r="CV15" s="686"/>
      <c r="CW15" s="685"/>
      <c r="CX15" s="680"/>
      <c r="CY15" s="680"/>
      <c r="CZ15" s="680"/>
      <c r="DA15" s="686"/>
      <c r="DB15" s="685"/>
      <c r="DC15" s="680"/>
      <c r="DD15" s="680"/>
      <c r="DE15" s="680"/>
      <c r="DF15" s="686"/>
      <c r="DG15" s="685"/>
      <c r="DH15" s="680"/>
      <c r="DI15" s="680"/>
      <c r="DJ15" s="680"/>
      <c r="DK15" s="686"/>
      <c r="DL15" s="685"/>
      <c r="DM15" s="680"/>
      <c r="DN15" s="680"/>
      <c r="DO15" s="680"/>
      <c r="DP15" s="686"/>
      <c r="DQ15" s="685"/>
      <c r="DR15" s="680"/>
      <c r="DS15" s="680"/>
      <c r="DT15" s="680"/>
      <c r="DU15" s="686"/>
      <c r="DV15" s="673"/>
      <c r="DW15" s="674"/>
      <c r="DX15" s="674"/>
      <c r="DY15" s="674"/>
      <c r="DZ15" s="687"/>
      <c r="EA15" s="67"/>
    </row>
    <row r="16" spans="1:131" s="47" customFormat="1" ht="26.25" customHeight="1" x14ac:dyDescent="0.15">
      <c r="A16" s="52">
        <v>10</v>
      </c>
      <c r="B16" s="673"/>
      <c r="C16" s="674"/>
      <c r="D16" s="674"/>
      <c r="E16" s="674"/>
      <c r="F16" s="674"/>
      <c r="G16" s="674"/>
      <c r="H16" s="674"/>
      <c r="I16" s="674"/>
      <c r="J16" s="674"/>
      <c r="K16" s="674"/>
      <c r="L16" s="674"/>
      <c r="M16" s="674"/>
      <c r="N16" s="674"/>
      <c r="O16" s="674"/>
      <c r="P16" s="675"/>
      <c r="Q16" s="676"/>
      <c r="R16" s="677"/>
      <c r="S16" s="677"/>
      <c r="T16" s="677"/>
      <c r="U16" s="677"/>
      <c r="V16" s="677"/>
      <c r="W16" s="677"/>
      <c r="X16" s="677"/>
      <c r="Y16" s="677"/>
      <c r="Z16" s="677"/>
      <c r="AA16" s="677"/>
      <c r="AB16" s="677"/>
      <c r="AC16" s="677"/>
      <c r="AD16" s="677"/>
      <c r="AE16" s="678"/>
      <c r="AF16" s="679"/>
      <c r="AG16" s="680"/>
      <c r="AH16" s="680"/>
      <c r="AI16" s="680"/>
      <c r="AJ16" s="681"/>
      <c r="AK16" s="682"/>
      <c r="AL16" s="677"/>
      <c r="AM16" s="677"/>
      <c r="AN16" s="677"/>
      <c r="AO16" s="677"/>
      <c r="AP16" s="677"/>
      <c r="AQ16" s="677"/>
      <c r="AR16" s="677"/>
      <c r="AS16" s="677"/>
      <c r="AT16" s="677"/>
      <c r="AU16" s="683"/>
      <c r="AV16" s="683"/>
      <c r="AW16" s="683"/>
      <c r="AX16" s="683"/>
      <c r="AY16" s="684"/>
      <c r="AZ16" s="56"/>
      <c r="BA16" s="56"/>
      <c r="BB16" s="56"/>
      <c r="BC16" s="56"/>
      <c r="BD16" s="56"/>
      <c r="BE16" s="67"/>
      <c r="BF16" s="67"/>
      <c r="BG16" s="67"/>
      <c r="BH16" s="67"/>
      <c r="BI16" s="67"/>
      <c r="BJ16" s="67"/>
      <c r="BK16" s="67"/>
      <c r="BL16" s="67"/>
      <c r="BM16" s="67"/>
      <c r="BN16" s="67"/>
      <c r="BO16" s="67"/>
      <c r="BP16" s="67"/>
      <c r="BQ16" s="52">
        <v>10</v>
      </c>
      <c r="BR16" s="72"/>
      <c r="BS16" s="673"/>
      <c r="BT16" s="674"/>
      <c r="BU16" s="674"/>
      <c r="BV16" s="674"/>
      <c r="BW16" s="674"/>
      <c r="BX16" s="674"/>
      <c r="BY16" s="674"/>
      <c r="BZ16" s="674"/>
      <c r="CA16" s="674"/>
      <c r="CB16" s="674"/>
      <c r="CC16" s="674"/>
      <c r="CD16" s="674"/>
      <c r="CE16" s="674"/>
      <c r="CF16" s="674"/>
      <c r="CG16" s="675"/>
      <c r="CH16" s="685"/>
      <c r="CI16" s="680"/>
      <c r="CJ16" s="680"/>
      <c r="CK16" s="680"/>
      <c r="CL16" s="686"/>
      <c r="CM16" s="685"/>
      <c r="CN16" s="680"/>
      <c r="CO16" s="680"/>
      <c r="CP16" s="680"/>
      <c r="CQ16" s="686"/>
      <c r="CR16" s="685"/>
      <c r="CS16" s="680"/>
      <c r="CT16" s="680"/>
      <c r="CU16" s="680"/>
      <c r="CV16" s="686"/>
      <c r="CW16" s="685"/>
      <c r="CX16" s="680"/>
      <c r="CY16" s="680"/>
      <c r="CZ16" s="680"/>
      <c r="DA16" s="686"/>
      <c r="DB16" s="685"/>
      <c r="DC16" s="680"/>
      <c r="DD16" s="680"/>
      <c r="DE16" s="680"/>
      <c r="DF16" s="686"/>
      <c r="DG16" s="685"/>
      <c r="DH16" s="680"/>
      <c r="DI16" s="680"/>
      <c r="DJ16" s="680"/>
      <c r="DK16" s="686"/>
      <c r="DL16" s="685"/>
      <c r="DM16" s="680"/>
      <c r="DN16" s="680"/>
      <c r="DO16" s="680"/>
      <c r="DP16" s="686"/>
      <c r="DQ16" s="685"/>
      <c r="DR16" s="680"/>
      <c r="DS16" s="680"/>
      <c r="DT16" s="680"/>
      <c r="DU16" s="686"/>
      <c r="DV16" s="673"/>
      <c r="DW16" s="674"/>
      <c r="DX16" s="674"/>
      <c r="DY16" s="674"/>
      <c r="DZ16" s="687"/>
      <c r="EA16" s="67"/>
    </row>
    <row r="17" spans="1:131" s="47" customFormat="1" ht="26.25" customHeight="1" x14ac:dyDescent="0.15">
      <c r="A17" s="52">
        <v>11</v>
      </c>
      <c r="B17" s="673"/>
      <c r="C17" s="674"/>
      <c r="D17" s="674"/>
      <c r="E17" s="674"/>
      <c r="F17" s="674"/>
      <c r="G17" s="674"/>
      <c r="H17" s="674"/>
      <c r="I17" s="674"/>
      <c r="J17" s="674"/>
      <c r="K17" s="674"/>
      <c r="L17" s="674"/>
      <c r="M17" s="674"/>
      <c r="N17" s="674"/>
      <c r="O17" s="674"/>
      <c r="P17" s="675"/>
      <c r="Q17" s="676"/>
      <c r="R17" s="677"/>
      <c r="S17" s="677"/>
      <c r="T17" s="677"/>
      <c r="U17" s="677"/>
      <c r="V17" s="677"/>
      <c r="W17" s="677"/>
      <c r="X17" s="677"/>
      <c r="Y17" s="677"/>
      <c r="Z17" s="677"/>
      <c r="AA17" s="677"/>
      <c r="AB17" s="677"/>
      <c r="AC17" s="677"/>
      <c r="AD17" s="677"/>
      <c r="AE17" s="678"/>
      <c r="AF17" s="679"/>
      <c r="AG17" s="680"/>
      <c r="AH17" s="680"/>
      <c r="AI17" s="680"/>
      <c r="AJ17" s="681"/>
      <c r="AK17" s="682"/>
      <c r="AL17" s="677"/>
      <c r="AM17" s="677"/>
      <c r="AN17" s="677"/>
      <c r="AO17" s="677"/>
      <c r="AP17" s="677"/>
      <c r="AQ17" s="677"/>
      <c r="AR17" s="677"/>
      <c r="AS17" s="677"/>
      <c r="AT17" s="677"/>
      <c r="AU17" s="683"/>
      <c r="AV17" s="683"/>
      <c r="AW17" s="683"/>
      <c r="AX17" s="683"/>
      <c r="AY17" s="684"/>
      <c r="AZ17" s="56"/>
      <c r="BA17" s="56"/>
      <c r="BB17" s="56"/>
      <c r="BC17" s="56"/>
      <c r="BD17" s="56"/>
      <c r="BE17" s="67"/>
      <c r="BF17" s="67"/>
      <c r="BG17" s="67"/>
      <c r="BH17" s="67"/>
      <c r="BI17" s="67"/>
      <c r="BJ17" s="67"/>
      <c r="BK17" s="67"/>
      <c r="BL17" s="67"/>
      <c r="BM17" s="67"/>
      <c r="BN17" s="67"/>
      <c r="BO17" s="67"/>
      <c r="BP17" s="67"/>
      <c r="BQ17" s="52">
        <v>11</v>
      </c>
      <c r="BR17" s="72"/>
      <c r="BS17" s="673"/>
      <c r="BT17" s="674"/>
      <c r="BU17" s="674"/>
      <c r="BV17" s="674"/>
      <c r="BW17" s="674"/>
      <c r="BX17" s="674"/>
      <c r="BY17" s="674"/>
      <c r="BZ17" s="674"/>
      <c r="CA17" s="674"/>
      <c r="CB17" s="674"/>
      <c r="CC17" s="674"/>
      <c r="CD17" s="674"/>
      <c r="CE17" s="674"/>
      <c r="CF17" s="674"/>
      <c r="CG17" s="675"/>
      <c r="CH17" s="685"/>
      <c r="CI17" s="680"/>
      <c r="CJ17" s="680"/>
      <c r="CK17" s="680"/>
      <c r="CL17" s="686"/>
      <c r="CM17" s="685"/>
      <c r="CN17" s="680"/>
      <c r="CO17" s="680"/>
      <c r="CP17" s="680"/>
      <c r="CQ17" s="686"/>
      <c r="CR17" s="685"/>
      <c r="CS17" s="680"/>
      <c r="CT17" s="680"/>
      <c r="CU17" s="680"/>
      <c r="CV17" s="686"/>
      <c r="CW17" s="685"/>
      <c r="CX17" s="680"/>
      <c r="CY17" s="680"/>
      <c r="CZ17" s="680"/>
      <c r="DA17" s="686"/>
      <c r="DB17" s="685"/>
      <c r="DC17" s="680"/>
      <c r="DD17" s="680"/>
      <c r="DE17" s="680"/>
      <c r="DF17" s="686"/>
      <c r="DG17" s="685"/>
      <c r="DH17" s="680"/>
      <c r="DI17" s="680"/>
      <c r="DJ17" s="680"/>
      <c r="DK17" s="686"/>
      <c r="DL17" s="685"/>
      <c r="DM17" s="680"/>
      <c r="DN17" s="680"/>
      <c r="DO17" s="680"/>
      <c r="DP17" s="686"/>
      <c r="DQ17" s="685"/>
      <c r="DR17" s="680"/>
      <c r="DS17" s="680"/>
      <c r="DT17" s="680"/>
      <c r="DU17" s="686"/>
      <c r="DV17" s="673"/>
      <c r="DW17" s="674"/>
      <c r="DX17" s="674"/>
      <c r="DY17" s="674"/>
      <c r="DZ17" s="687"/>
      <c r="EA17" s="67"/>
    </row>
    <row r="18" spans="1:131" s="47" customFormat="1" ht="26.25" customHeight="1" x14ac:dyDescent="0.15">
      <c r="A18" s="52">
        <v>12</v>
      </c>
      <c r="B18" s="673"/>
      <c r="C18" s="674"/>
      <c r="D18" s="674"/>
      <c r="E18" s="674"/>
      <c r="F18" s="674"/>
      <c r="G18" s="674"/>
      <c r="H18" s="674"/>
      <c r="I18" s="674"/>
      <c r="J18" s="674"/>
      <c r="K18" s="674"/>
      <c r="L18" s="674"/>
      <c r="M18" s="674"/>
      <c r="N18" s="674"/>
      <c r="O18" s="674"/>
      <c r="P18" s="675"/>
      <c r="Q18" s="676"/>
      <c r="R18" s="677"/>
      <c r="S18" s="677"/>
      <c r="T18" s="677"/>
      <c r="U18" s="677"/>
      <c r="V18" s="677"/>
      <c r="W18" s="677"/>
      <c r="X18" s="677"/>
      <c r="Y18" s="677"/>
      <c r="Z18" s="677"/>
      <c r="AA18" s="677"/>
      <c r="AB18" s="677"/>
      <c r="AC18" s="677"/>
      <c r="AD18" s="677"/>
      <c r="AE18" s="678"/>
      <c r="AF18" s="679"/>
      <c r="AG18" s="680"/>
      <c r="AH18" s="680"/>
      <c r="AI18" s="680"/>
      <c r="AJ18" s="681"/>
      <c r="AK18" s="682"/>
      <c r="AL18" s="677"/>
      <c r="AM18" s="677"/>
      <c r="AN18" s="677"/>
      <c r="AO18" s="677"/>
      <c r="AP18" s="677"/>
      <c r="AQ18" s="677"/>
      <c r="AR18" s="677"/>
      <c r="AS18" s="677"/>
      <c r="AT18" s="677"/>
      <c r="AU18" s="683"/>
      <c r="AV18" s="683"/>
      <c r="AW18" s="683"/>
      <c r="AX18" s="683"/>
      <c r="AY18" s="684"/>
      <c r="AZ18" s="56"/>
      <c r="BA18" s="56"/>
      <c r="BB18" s="56"/>
      <c r="BC18" s="56"/>
      <c r="BD18" s="56"/>
      <c r="BE18" s="67"/>
      <c r="BF18" s="67"/>
      <c r="BG18" s="67"/>
      <c r="BH18" s="67"/>
      <c r="BI18" s="67"/>
      <c r="BJ18" s="67"/>
      <c r="BK18" s="67"/>
      <c r="BL18" s="67"/>
      <c r="BM18" s="67"/>
      <c r="BN18" s="67"/>
      <c r="BO18" s="67"/>
      <c r="BP18" s="67"/>
      <c r="BQ18" s="52">
        <v>12</v>
      </c>
      <c r="BR18" s="72"/>
      <c r="BS18" s="673"/>
      <c r="BT18" s="674"/>
      <c r="BU18" s="674"/>
      <c r="BV18" s="674"/>
      <c r="BW18" s="674"/>
      <c r="BX18" s="674"/>
      <c r="BY18" s="674"/>
      <c r="BZ18" s="674"/>
      <c r="CA18" s="674"/>
      <c r="CB18" s="674"/>
      <c r="CC18" s="674"/>
      <c r="CD18" s="674"/>
      <c r="CE18" s="674"/>
      <c r="CF18" s="674"/>
      <c r="CG18" s="675"/>
      <c r="CH18" s="685"/>
      <c r="CI18" s="680"/>
      <c r="CJ18" s="680"/>
      <c r="CK18" s="680"/>
      <c r="CL18" s="686"/>
      <c r="CM18" s="685"/>
      <c r="CN18" s="680"/>
      <c r="CO18" s="680"/>
      <c r="CP18" s="680"/>
      <c r="CQ18" s="686"/>
      <c r="CR18" s="685"/>
      <c r="CS18" s="680"/>
      <c r="CT18" s="680"/>
      <c r="CU18" s="680"/>
      <c r="CV18" s="686"/>
      <c r="CW18" s="685"/>
      <c r="CX18" s="680"/>
      <c r="CY18" s="680"/>
      <c r="CZ18" s="680"/>
      <c r="DA18" s="686"/>
      <c r="DB18" s="685"/>
      <c r="DC18" s="680"/>
      <c r="DD18" s="680"/>
      <c r="DE18" s="680"/>
      <c r="DF18" s="686"/>
      <c r="DG18" s="685"/>
      <c r="DH18" s="680"/>
      <c r="DI18" s="680"/>
      <c r="DJ18" s="680"/>
      <c r="DK18" s="686"/>
      <c r="DL18" s="685"/>
      <c r="DM18" s="680"/>
      <c r="DN18" s="680"/>
      <c r="DO18" s="680"/>
      <c r="DP18" s="686"/>
      <c r="DQ18" s="685"/>
      <c r="DR18" s="680"/>
      <c r="DS18" s="680"/>
      <c r="DT18" s="680"/>
      <c r="DU18" s="686"/>
      <c r="DV18" s="673"/>
      <c r="DW18" s="674"/>
      <c r="DX18" s="674"/>
      <c r="DY18" s="674"/>
      <c r="DZ18" s="687"/>
      <c r="EA18" s="67"/>
    </row>
    <row r="19" spans="1:131" s="47" customFormat="1" ht="26.25" customHeight="1" x14ac:dyDescent="0.15">
      <c r="A19" s="52">
        <v>13</v>
      </c>
      <c r="B19" s="673"/>
      <c r="C19" s="674"/>
      <c r="D19" s="674"/>
      <c r="E19" s="674"/>
      <c r="F19" s="674"/>
      <c r="G19" s="674"/>
      <c r="H19" s="674"/>
      <c r="I19" s="674"/>
      <c r="J19" s="674"/>
      <c r="K19" s="674"/>
      <c r="L19" s="674"/>
      <c r="M19" s="674"/>
      <c r="N19" s="674"/>
      <c r="O19" s="674"/>
      <c r="P19" s="675"/>
      <c r="Q19" s="676"/>
      <c r="R19" s="677"/>
      <c r="S19" s="677"/>
      <c r="T19" s="677"/>
      <c r="U19" s="677"/>
      <c r="V19" s="677"/>
      <c r="W19" s="677"/>
      <c r="X19" s="677"/>
      <c r="Y19" s="677"/>
      <c r="Z19" s="677"/>
      <c r="AA19" s="677"/>
      <c r="AB19" s="677"/>
      <c r="AC19" s="677"/>
      <c r="AD19" s="677"/>
      <c r="AE19" s="678"/>
      <c r="AF19" s="679"/>
      <c r="AG19" s="680"/>
      <c r="AH19" s="680"/>
      <c r="AI19" s="680"/>
      <c r="AJ19" s="681"/>
      <c r="AK19" s="682"/>
      <c r="AL19" s="677"/>
      <c r="AM19" s="677"/>
      <c r="AN19" s="677"/>
      <c r="AO19" s="677"/>
      <c r="AP19" s="677"/>
      <c r="AQ19" s="677"/>
      <c r="AR19" s="677"/>
      <c r="AS19" s="677"/>
      <c r="AT19" s="677"/>
      <c r="AU19" s="683"/>
      <c r="AV19" s="683"/>
      <c r="AW19" s="683"/>
      <c r="AX19" s="683"/>
      <c r="AY19" s="684"/>
      <c r="AZ19" s="56"/>
      <c r="BA19" s="56"/>
      <c r="BB19" s="56"/>
      <c r="BC19" s="56"/>
      <c r="BD19" s="56"/>
      <c r="BE19" s="67"/>
      <c r="BF19" s="67"/>
      <c r="BG19" s="67"/>
      <c r="BH19" s="67"/>
      <c r="BI19" s="67"/>
      <c r="BJ19" s="67"/>
      <c r="BK19" s="67"/>
      <c r="BL19" s="67"/>
      <c r="BM19" s="67"/>
      <c r="BN19" s="67"/>
      <c r="BO19" s="67"/>
      <c r="BP19" s="67"/>
      <c r="BQ19" s="52">
        <v>13</v>
      </c>
      <c r="BR19" s="72"/>
      <c r="BS19" s="673"/>
      <c r="BT19" s="674"/>
      <c r="BU19" s="674"/>
      <c r="BV19" s="674"/>
      <c r="BW19" s="674"/>
      <c r="BX19" s="674"/>
      <c r="BY19" s="674"/>
      <c r="BZ19" s="674"/>
      <c r="CA19" s="674"/>
      <c r="CB19" s="674"/>
      <c r="CC19" s="674"/>
      <c r="CD19" s="674"/>
      <c r="CE19" s="674"/>
      <c r="CF19" s="674"/>
      <c r="CG19" s="675"/>
      <c r="CH19" s="685"/>
      <c r="CI19" s="680"/>
      <c r="CJ19" s="680"/>
      <c r="CK19" s="680"/>
      <c r="CL19" s="686"/>
      <c r="CM19" s="685"/>
      <c r="CN19" s="680"/>
      <c r="CO19" s="680"/>
      <c r="CP19" s="680"/>
      <c r="CQ19" s="686"/>
      <c r="CR19" s="685"/>
      <c r="CS19" s="680"/>
      <c r="CT19" s="680"/>
      <c r="CU19" s="680"/>
      <c r="CV19" s="686"/>
      <c r="CW19" s="685"/>
      <c r="CX19" s="680"/>
      <c r="CY19" s="680"/>
      <c r="CZ19" s="680"/>
      <c r="DA19" s="686"/>
      <c r="DB19" s="685"/>
      <c r="DC19" s="680"/>
      <c r="DD19" s="680"/>
      <c r="DE19" s="680"/>
      <c r="DF19" s="686"/>
      <c r="DG19" s="685"/>
      <c r="DH19" s="680"/>
      <c r="DI19" s="680"/>
      <c r="DJ19" s="680"/>
      <c r="DK19" s="686"/>
      <c r="DL19" s="685"/>
      <c r="DM19" s="680"/>
      <c r="DN19" s="680"/>
      <c r="DO19" s="680"/>
      <c r="DP19" s="686"/>
      <c r="DQ19" s="685"/>
      <c r="DR19" s="680"/>
      <c r="DS19" s="680"/>
      <c r="DT19" s="680"/>
      <c r="DU19" s="686"/>
      <c r="DV19" s="673"/>
      <c r="DW19" s="674"/>
      <c r="DX19" s="674"/>
      <c r="DY19" s="674"/>
      <c r="DZ19" s="687"/>
      <c r="EA19" s="67"/>
    </row>
    <row r="20" spans="1:131" s="47" customFormat="1" ht="26.25" customHeight="1" x14ac:dyDescent="0.15">
      <c r="A20" s="52">
        <v>14</v>
      </c>
      <c r="B20" s="673"/>
      <c r="C20" s="674"/>
      <c r="D20" s="674"/>
      <c r="E20" s="674"/>
      <c r="F20" s="674"/>
      <c r="G20" s="674"/>
      <c r="H20" s="674"/>
      <c r="I20" s="674"/>
      <c r="J20" s="674"/>
      <c r="K20" s="674"/>
      <c r="L20" s="674"/>
      <c r="M20" s="674"/>
      <c r="N20" s="674"/>
      <c r="O20" s="674"/>
      <c r="P20" s="675"/>
      <c r="Q20" s="676"/>
      <c r="R20" s="677"/>
      <c r="S20" s="677"/>
      <c r="T20" s="677"/>
      <c r="U20" s="677"/>
      <c r="V20" s="677"/>
      <c r="W20" s="677"/>
      <c r="X20" s="677"/>
      <c r="Y20" s="677"/>
      <c r="Z20" s="677"/>
      <c r="AA20" s="677"/>
      <c r="AB20" s="677"/>
      <c r="AC20" s="677"/>
      <c r="AD20" s="677"/>
      <c r="AE20" s="678"/>
      <c r="AF20" s="679"/>
      <c r="AG20" s="680"/>
      <c r="AH20" s="680"/>
      <c r="AI20" s="680"/>
      <c r="AJ20" s="681"/>
      <c r="AK20" s="682"/>
      <c r="AL20" s="677"/>
      <c r="AM20" s="677"/>
      <c r="AN20" s="677"/>
      <c r="AO20" s="677"/>
      <c r="AP20" s="677"/>
      <c r="AQ20" s="677"/>
      <c r="AR20" s="677"/>
      <c r="AS20" s="677"/>
      <c r="AT20" s="677"/>
      <c r="AU20" s="683"/>
      <c r="AV20" s="683"/>
      <c r="AW20" s="683"/>
      <c r="AX20" s="683"/>
      <c r="AY20" s="684"/>
      <c r="AZ20" s="56"/>
      <c r="BA20" s="56"/>
      <c r="BB20" s="56"/>
      <c r="BC20" s="56"/>
      <c r="BD20" s="56"/>
      <c r="BE20" s="67"/>
      <c r="BF20" s="67"/>
      <c r="BG20" s="67"/>
      <c r="BH20" s="67"/>
      <c r="BI20" s="67"/>
      <c r="BJ20" s="67"/>
      <c r="BK20" s="67"/>
      <c r="BL20" s="67"/>
      <c r="BM20" s="67"/>
      <c r="BN20" s="67"/>
      <c r="BO20" s="67"/>
      <c r="BP20" s="67"/>
      <c r="BQ20" s="52">
        <v>14</v>
      </c>
      <c r="BR20" s="72"/>
      <c r="BS20" s="673"/>
      <c r="BT20" s="674"/>
      <c r="BU20" s="674"/>
      <c r="BV20" s="674"/>
      <c r="BW20" s="674"/>
      <c r="BX20" s="674"/>
      <c r="BY20" s="674"/>
      <c r="BZ20" s="674"/>
      <c r="CA20" s="674"/>
      <c r="CB20" s="674"/>
      <c r="CC20" s="674"/>
      <c r="CD20" s="674"/>
      <c r="CE20" s="674"/>
      <c r="CF20" s="674"/>
      <c r="CG20" s="675"/>
      <c r="CH20" s="685"/>
      <c r="CI20" s="680"/>
      <c r="CJ20" s="680"/>
      <c r="CK20" s="680"/>
      <c r="CL20" s="686"/>
      <c r="CM20" s="685"/>
      <c r="CN20" s="680"/>
      <c r="CO20" s="680"/>
      <c r="CP20" s="680"/>
      <c r="CQ20" s="686"/>
      <c r="CR20" s="685"/>
      <c r="CS20" s="680"/>
      <c r="CT20" s="680"/>
      <c r="CU20" s="680"/>
      <c r="CV20" s="686"/>
      <c r="CW20" s="685"/>
      <c r="CX20" s="680"/>
      <c r="CY20" s="680"/>
      <c r="CZ20" s="680"/>
      <c r="DA20" s="686"/>
      <c r="DB20" s="685"/>
      <c r="DC20" s="680"/>
      <c r="DD20" s="680"/>
      <c r="DE20" s="680"/>
      <c r="DF20" s="686"/>
      <c r="DG20" s="685"/>
      <c r="DH20" s="680"/>
      <c r="DI20" s="680"/>
      <c r="DJ20" s="680"/>
      <c r="DK20" s="686"/>
      <c r="DL20" s="685"/>
      <c r="DM20" s="680"/>
      <c r="DN20" s="680"/>
      <c r="DO20" s="680"/>
      <c r="DP20" s="686"/>
      <c r="DQ20" s="685"/>
      <c r="DR20" s="680"/>
      <c r="DS20" s="680"/>
      <c r="DT20" s="680"/>
      <c r="DU20" s="686"/>
      <c r="DV20" s="673"/>
      <c r="DW20" s="674"/>
      <c r="DX20" s="674"/>
      <c r="DY20" s="674"/>
      <c r="DZ20" s="687"/>
      <c r="EA20" s="67"/>
    </row>
    <row r="21" spans="1:131" s="47" customFormat="1" ht="26.25" customHeight="1" x14ac:dyDescent="0.15">
      <c r="A21" s="52">
        <v>15</v>
      </c>
      <c r="B21" s="673"/>
      <c r="C21" s="674"/>
      <c r="D21" s="674"/>
      <c r="E21" s="674"/>
      <c r="F21" s="674"/>
      <c r="G21" s="674"/>
      <c r="H21" s="674"/>
      <c r="I21" s="674"/>
      <c r="J21" s="674"/>
      <c r="K21" s="674"/>
      <c r="L21" s="674"/>
      <c r="M21" s="674"/>
      <c r="N21" s="674"/>
      <c r="O21" s="674"/>
      <c r="P21" s="675"/>
      <c r="Q21" s="676"/>
      <c r="R21" s="677"/>
      <c r="S21" s="677"/>
      <c r="T21" s="677"/>
      <c r="U21" s="677"/>
      <c r="V21" s="677"/>
      <c r="W21" s="677"/>
      <c r="X21" s="677"/>
      <c r="Y21" s="677"/>
      <c r="Z21" s="677"/>
      <c r="AA21" s="677"/>
      <c r="AB21" s="677"/>
      <c r="AC21" s="677"/>
      <c r="AD21" s="677"/>
      <c r="AE21" s="678"/>
      <c r="AF21" s="679"/>
      <c r="AG21" s="680"/>
      <c r="AH21" s="680"/>
      <c r="AI21" s="680"/>
      <c r="AJ21" s="681"/>
      <c r="AK21" s="682"/>
      <c r="AL21" s="677"/>
      <c r="AM21" s="677"/>
      <c r="AN21" s="677"/>
      <c r="AO21" s="677"/>
      <c r="AP21" s="677"/>
      <c r="AQ21" s="677"/>
      <c r="AR21" s="677"/>
      <c r="AS21" s="677"/>
      <c r="AT21" s="677"/>
      <c r="AU21" s="683"/>
      <c r="AV21" s="683"/>
      <c r="AW21" s="683"/>
      <c r="AX21" s="683"/>
      <c r="AY21" s="684"/>
      <c r="AZ21" s="56"/>
      <c r="BA21" s="56"/>
      <c r="BB21" s="56"/>
      <c r="BC21" s="56"/>
      <c r="BD21" s="56"/>
      <c r="BE21" s="67"/>
      <c r="BF21" s="67"/>
      <c r="BG21" s="67"/>
      <c r="BH21" s="67"/>
      <c r="BI21" s="67"/>
      <c r="BJ21" s="67"/>
      <c r="BK21" s="67"/>
      <c r="BL21" s="67"/>
      <c r="BM21" s="67"/>
      <c r="BN21" s="67"/>
      <c r="BO21" s="67"/>
      <c r="BP21" s="67"/>
      <c r="BQ21" s="52">
        <v>15</v>
      </c>
      <c r="BR21" s="72"/>
      <c r="BS21" s="673"/>
      <c r="BT21" s="674"/>
      <c r="BU21" s="674"/>
      <c r="BV21" s="674"/>
      <c r="BW21" s="674"/>
      <c r="BX21" s="674"/>
      <c r="BY21" s="674"/>
      <c r="BZ21" s="674"/>
      <c r="CA21" s="674"/>
      <c r="CB21" s="674"/>
      <c r="CC21" s="674"/>
      <c r="CD21" s="674"/>
      <c r="CE21" s="674"/>
      <c r="CF21" s="674"/>
      <c r="CG21" s="675"/>
      <c r="CH21" s="685"/>
      <c r="CI21" s="680"/>
      <c r="CJ21" s="680"/>
      <c r="CK21" s="680"/>
      <c r="CL21" s="686"/>
      <c r="CM21" s="685"/>
      <c r="CN21" s="680"/>
      <c r="CO21" s="680"/>
      <c r="CP21" s="680"/>
      <c r="CQ21" s="686"/>
      <c r="CR21" s="685"/>
      <c r="CS21" s="680"/>
      <c r="CT21" s="680"/>
      <c r="CU21" s="680"/>
      <c r="CV21" s="686"/>
      <c r="CW21" s="685"/>
      <c r="CX21" s="680"/>
      <c r="CY21" s="680"/>
      <c r="CZ21" s="680"/>
      <c r="DA21" s="686"/>
      <c r="DB21" s="685"/>
      <c r="DC21" s="680"/>
      <c r="DD21" s="680"/>
      <c r="DE21" s="680"/>
      <c r="DF21" s="686"/>
      <c r="DG21" s="685"/>
      <c r="DH21" s="680"/>
      <c r="DI21" s="680"/>
      <c r="DJ21" s="680"/>
      <c r="DK21" s="686"/>
      <c r="DL21" s="685"/>
      <c r="DM21" s="680"/>
      <c r="DN21" s="680"/>
      <c r="DO21" s="680"/>
      <c r="DP21" s="686"/>
      <c r="DQ21" s="685"/>
      <c r="DR21" s="680"/>
      <c r="DS21" s="680"/>
      <c r="DT21" s="680"/>
      <c r="DU21" s="686"/>
      <c r="DV21" s="673"/>
      <c r="DW21" s="674"/>
      <c r="DX21" s="674"/>
      <c r="DY21" s="674"/>
      <c r="DZ21" s="687"/>
      <c r="EA21" s="67"/>
    </row>
    <row r="22" spans="1:131" s="47" customFormat="1" ht="26.25" customHeight="1" x14ac:dyDescent="0.15">
      <c r="A22" s="52">
        <v>16</v>
      </c>
      <c r="B22" s="673"/>
      <c r="C22" s="674"/>
      <c r="D22" s="674"/>
      <c r="E22" s="674"/>
      <c r="F22" s="674"/>
      <c r="G22" s="674"/>
      <c r="H22" s="674"/>
      <c r="I22" s="674"/>
      <c r="J22" s="674"/>
      <c r="K22" s="674"/>
      <c r="L22" s="674"/>
      <c r="M22" s="674"/>
      <c r="N22" s="674"/>
      <c r="O22" s="674"/>
      <c r="P22" s="675"/>
      <c r="Q22" s="688"/>
      <c r="R22" s="689"/>
      <c r="S22" s="689"/>
      <c r="T22" s="689"/>
      <c r="U22" s="689"/>
      <c r="V22" s="689"/>
      <c r="W22" s="689"/>
      <c r="X22" s="689"/>
      <c r="Y22" s="689"/>
      <c r="Z22" s="689"/>
      <c r="AA22" s="689"/>
      <c r="AB22" s="689"/>
      <c r="AC22" s="689"/>
      <c r="AD22" s="689"/>
      <c r="AE22" s="690"/>
      <c r="AF22" s="679"/>
      <c r="AG22" s="680"/>
      <c r="AH22" s="680"/>
      <c r="AI22" s="680"/>
      <c r="AJ22" s="681"/>
      <c r="AK22" s="691"/>
      <c r="AL22" s="689"/>
      <c r="AM22" s="689"/>
      <c r="AN22" s="689"/>
      <c r="AO22" s="689"/>
      <c r="AP22" s="689"/>
      <c r="AQ22" s="689"/>
      <c r="AR22" s="689"/>
      <c r="AS22" s="689"/>
      <c r="AT22" s="689"/>
      <c r="AU22" s="692"/>
      <c r="AV22" s="692"/>
      <c r="AW22" s="692"/>
      <c r="AX22" s="692"/>
      <c r="AY22" s="693"/>
      <c r="AZ22" s="694" t="s">
        <v>453</v>
      </c>
      <c r="BA22" s="694"/>
      <c r="BB22" s="694"/>
      <c r="BC22" s="694"/>
      <c r="BD22" s="695"/>
      <c r="BE22" s="67"/>
      <c r="BF22" s="67"/>
      <c r="BG22" s="67"/>
      <c r="BH22" s="67"/>
      <c r="BI22" s="67"/>
      <c r="BJ22" s="67"/>
      <c r="BK22" s="67"/>
      <c r="BL22" s="67"/>
      <c r="BM22" s="67"/>
      <c r="BN22" s="67"/>
      <c r="BO22" s="67"/>
      <c r="BP22" s="67"/>
      <c r="BQ22" s="52">
        <v>16</v>
      </c>
      <c r="BR22" s="72"/>
      <c r="BS22" s="673"/>
      <c r="BT22" s="674"/>
      <c r="BU22" s="674"/>
      <c r="BV22" s="674"/>
      <c r="BW22" s="674"/>
      <c r="BX22" s="674"/>
      <c r="BY22" s="674"/>
      <c r="BZ22" s="674"/>
      <c r="CA22" s="674"/>
      <c r="CB22" s="674"/>
      <c r="CC22" s="674"/>
      <c r="CD22" s="674"/>
      <c r="CE22" s="674"/>
      <c r="CF22" s="674"/>
      <c r="CG22" s="675"/>
      <c r="CH22" s="685"/>
      <c r="CI22" s="680"/>
      <c r="CJ22" s="680"/>
      <c r="CK22" s="680"/>
      <c r="CL22" s="686"/>
      <c r="CM22" s="685"/>
      <c r="CN22" s="680"/>
      <c r="CO22" s="680"/>
      <c r="CP22" s="680"/>
      <c r="CQ22" s="686"/>
      <c r="CR22" s="685"/>
      <c r="CS22" s="680"/>
      <c r="CT22" s="680"/>
      <c r="CU22" s="680"/>
      <c r="CV22" s="686"/>
      <c r="CW22" s="685"/>
      <c r="CX22" s="680"/>
      <c r="CY22" s="680"/>
      <c r="CZ22" s="680"/>
      <c r="DA22" s="686"/>
      <c r="DB22" s="685"/>
      <c r="DC22" s="680"/>
      <c r="DD22" s="680"/>
      <c r="DE22" s="680"/>
      <c r="DF22" s="686"/>
      <c r="DG22" s="685"/>
      <c r="DH22" s="680"/>
      <c r="DI22" s="680"/>
      <c r="DJ22" s="680"/>
      <c r="DK22" s="686"/>
      <c r="DL22" s="685"/>
      <c r="DM22" s="680"/>
      <c r="DN22" s="680"/>
      <c r="DO22" s="680"/>
      <c r="DP22" s="686"/>
      <c r="DQ22" s="685"/>
      <c r="DR22" s="680"/>
      <c r="DS22" s="680"/>
      <c r="DT22" s="680"/>
      <c r="DU22" s="686"/>
      <c r="DV22" s="673"/>
      <c r="DW22" s="674"/>
      <c r="DX22" s="674"/>
      <c r="DY22" s="674"/>
      <c r="DZ22" s="687"/>
      <c r="EA22" s="67"/>
    </row>
    <row r="23" spans="1:131" s="47" customFormat="1" ht="26.25" customHeight="1" x14ac:dyDescent="0.15">
      <c r="A23" s="53" t="s">
        <v>247</v>
      </c>
      <c r="B23" s="696" t="s">
        <v>305</v>
      </c>
      <c r="C23" s="697"/>
      <c r="D23" s="697"/>
      <c r="E23" s="697"/>
      <c r="F23" s="697"/>
      <c r="G23" s="697"/>
      <c r="H23" s="697"/>
      <c r="I23" s="697"/>
      <c r="J23" s="697"/>
      <c r="K23" s="697"/>
      <c r="L23" s="697"/>
      <c r="M23" s="697"/>
      <c r="N23" s="697"/>
      <c r="O23" s="697"/>
      <c r="P23" s="698"/>
      <c r="Q23" s="699">
        <v>7235</v>
      </c>
      <c r="R23" s="700"/>
      <c r="S23" s="700"/>
      <c r="T23" s="700"/>
      <c r="U23" s="700"/>
      <c r="V23" s="700">
        <v>6779</v>
      </c>
      <c r="W23" s="700"/>
      <c r="X23" s="700"/>
      <c r="Y23" s="700"/>
      <c r="Z23" s="700"/>
      <c r="AA23" s="700">
        <v>457</v>
      </c>
      <c r="AB23" s="700"/>
      <c r="AC23" s="700"/>
      <c r="AD23" s="700"/>
      <c r="AE23" s="701"/>
      <c r="AF23" s="702">
        <v>382</v>
      </c>
      <c r="AG23" s="700"/>
      <c r="AH23" s="700"/>
      <c r="AI23" s="700"/>
      <c r="AJ23" s="703"/>
      <c r="AK23" s="704"/>
      <c r="AL23" s="705"/>
      <c r="AM23" s="705"/>
      <c r="AN23" s="705"/>
      <c r="AO23" s="705"/>
      <c r="AP23" s="700">
        <v>4811</v>
      </c>
      <c r="AQ23" s="700"/>
      <c r="AR23" s="700"/>
      <c r="AS23" s="700"/>
      <c r="AT23" s="700"/>
      <c r="AU23" s="706"/>
      <c r="AV23" s="706"/>
      <c r="AW23" s="706"/>
      <c r="AX23" s="706"/>
      <c r="AY23" s="707"/>
      <c r="AZ23" s="708" t="s">
        <v>196</v>
      </c>
      <c r="BA23" s="709"/>
      <c r="BB23" s="709"/>
      <c r="BC23" s="709"/>
      <c r="BD23" s="710"/>
      <c r="BE23" s="67"/>
      <c r="BF23" s="67"/>
      <c r="BG23" s="67"/>
      <c r="BH23" s="67"/>
      <c r="BI23" s="67"/>
      <c r="BJ23" s="67"/>
      <c r="BK23" s="67"/>
      <c r="BL23" s="67"/>
      <c r="BM23" s="67"/>
      <c r="BN23" s="67"/>
      <c r="BO23" s="67"/>
      <c r="BP23" s="67"/>
      <c r="BQ23" s="52">
        <v>17</v>
      </c>
      <c r="BR23" s="72"/>
      <c r="BS23" s="673"/>
      <c r="BT23" s="674"/>
      <c r="BU23" s="674"/>
      <c r="BV23" s="674"/>
      <c r="BW23" s="674"/>
      <c r="BX23" s="674"/>
      <c r="BY23" s="674"/>
      <c r="BZ23" s="674"/>
      <c r="CA23" s="674"/>
      <c r="CB23" s="674"/>
      <c r="CC23" s="674"/>
      <c r="CD23" s="674"/>
      <c r="CE23" s="674"/>
      <c r="CF23" s="674"/>
      <c r="CG23" s="675"/>
      <c r="CH23" s="685"/>
      <c r="CI23" s="680"/>
      <c r="CJ23" s="680"/>
      <c r="CK23" s="680"/>
      <c r="CL23" s="686"/>
      <c r="CM23" s="685"/>
      <c r="CN23" s="680"/>
      <c r="CO23" s="680"/>
      <c r="CP23" s="680"/>
      <c r="CQ23" s="686"/>
      <c r="CR23" s="685"/>
      <c r="CS23" s="680"/>
      <c r="CT23" s="680"/>
      <c r="CU23" s="680"/>
      <c r="CV23" s="686"/>
      <c r="CW23" s="685"/>
      <c r="CX23" s="680"/>
      <c r="CY23" s="680"/>
      <c r="CZ23" s="680"/>
      <c r="DA23" s="686"/>
      <c r="DB23" s="685"/>
      <c r="DC23" s="680"/>
      <c r="DD23" s="680"/>
      <c r="DE23" s="680"/>
      <c r="DF23" s="686"/>
      <c r="DG23" s="685"/>
      <c r="DH23" s="680"/>
      <c r="DI23" s="680"/>
      <c r="DJ23" s="680"/>
      <c r="DK23" s="686"/>
      <c r="DL23" s="685"/>
      <c r="DM23" s="680"/>
      <c r="DN23" s="680"/>
      <c r="DO23" s="680"/>
      <c r="DP23" s="686"/>
      <c r="DQ23" s="685"/>
      <c r="DR23" s="680"/>
      <c r="DS23" s="680"/>
      <c r="DT23" s="680"/>
      <c r="DU23" s="686"/>
      <c r="DV23" s="673"/>
      <c r="DW23" s="674"/>
      <c r="DX23" s="674"/>
      <c r="DY23" s="674"/>
      <c r="DZ23" s="687"/>
      <c r="EA23" s="67"/>
    </row>
    <row r="24" spans="1:131" s="47" customFormat="1" ht="26.25" customHeight="1" x14ac:dyDescent="0.15">
      <c r="A24" s="711" t="s">
        <v>387</v>
      </c>
      <c r="B24" s="711"/>
      <c r="C24" s="711"/>
      <c r="D24" s="711"/>
      <c r="E24" s="711"/>
      <c r="F24" s="711"/>
      <c r="G24" s="711"/>
      <c r="H24" s="711"/>
      <c r="I24" s="711"/>
      <c r="J24" s="711"/>
      <c r="K24" s="711"/>
      <c r="L24" s="711"/>
      <c r="M24" s="711"/>
      <c r="N24" s="711"/>
      <c r="O24" s="711"/>
      <c r="P24" s="711"/>
      <c r="Q24" s="711"/>
      <c r="R24" s="711"/>
      <c r="S24" s="711"/>
      <c r="T24" s="711"/>
      <c r="U24" s="711"/>
      <c r="V24" s="711"/>
      <c r="W24" s="711"/>
      <c r="X24" s="711"/>
      <c r="Y24" s="711"/>
      <c r="Z24" s="711"/>
      <c r="AA24" s="711"/>
      <c r="AB24" s="711"/>
      <c r="AC24" s="711"/>
      <c r="AD24" s="711"/>
      <c r="AE24" s="711"/>
      <c r="AF24" s="711"/>
      <c r="AG24" s="711"/>
      <c r="AH24" s="711"/>
      <c r="AI24" s="711"/>
      <c r="AJ24" s="711"/>
      <c r="AK24" s="711"/>
      <c r="AL24" s="711"/>
      <c r="AM24" s="711"/>
      <c r="AN24" s="711"/>
      <c r="AO24" s="711"/>
      <c r="AP24" s="711"/>
      <c r="AQ24" s="711"/>
      <c r="AR24" s="711"/>
      <c r="AS24" s="711"/>
      <c r="AT24" s="711"/>
      <c r="AU24" s="711"/>
      <c r="AV24" s="711"/>
      <c r="AW24" s="711"/>
      <c r="AX24" s="711"/>
      <c r="AY24" s="711"/>
      <c r="AZ24" s="56"/>
      <c r="BA24" s="56"/>
      <c r="BB24" s="56"/>
      <c r="BC24" s="56"/>
      <c r="BD24" s="56"/>
      <c r="BE24" s="67"/>
      <c r="BF24" s="67"/>
      <c r="BG24" s="67"/>
      <c r="BH24" s="67"/>
      <c r="BI24" s="67"/>
      <c r="BJ24" s="67"/>
      <c r="BK24" s="67"/>
      <c r="BL24" s="67"/>
      <c r="BM24" s="67"/>
      <c r="BN24" s="67"/>
      <c r="BO24" s="67"/>
      <c r="BP24" s="67"/>
      <c r="BQ24" s="52">
        <v>18</v>
      </c>
      <c r="BR24" s="72"/>
      <c r="BS24" s="673"/>
      <c r="BT24" s="674"/>
      <c r="BU24" s="674"/>
      <c r="BV24" s="674"/>
      <c r="BW24" s="674"/>
      <c r="BX24" s="674"/>
      <c r="BY24" s="674"/>
      <c r="BZ24" s="674"/>
      <c r="CA24" s="674"/>
      <c r="CB24" s="674"/>
      <c r="CC24" s="674"/>
      <c r="CD24" s="674"/>
      <c r="CE24" s="674"/>
      <c r="CF24" s="674"/>
      <c r="CG24" s="675"/>
      <c r="CH24" s="685"/>
      <c r="CI24" s="680"/>
      <c r="CJ24" s="680"/>
      <c r="CK24" s="680"/>
      <c r="CL24" s="686"/>
      <c r="CM24" s="685"/>
      <c r="CN24" s="680"/>
      <c r="CO24" s="680"/>
      <c r="CP24" s="680"/>
      <c r="CQ24" s="686"/>
      <c r="CR24" s="685"/>
      <c r="CS24" s="680"/>
      <c r="CT24" s="680"/>
      <c r="CU24" s="680"/>
      <c r="CV24" s="686"/>
      <c r="CW24" s="685"/>
      <c r="CX24" s="680"/>
      <c r="CY24" s="680"/>
      <c r="CZ24" s="680"/>
      <c r="DA24" s="686"/>
      <c r="DB24" s="685"/>
      <c r="DC24" s="680"/>
      <c r="DD24" s="680"/>
      <c r="DE24" s="680"/>
      <c r="DF24" s="686"/>
      <c r="DG24" s="685"/>
      <c r="DH24" s="680"/>
      <c r="DI24" s="680"/>
      <c r="DJ24" s="680"/>
      <c r="DK24" s="686"/>
      <c r="DL24" s="685"/>
      <c r="DM24" s="680"/>
      <c r="DN24" s="680"/>
      <c r="DO24" s="680"/>
      <c r="DP24" s="686"/>
      <c r="DQ24" s="685"/>
      <c r="DR24" s="680"/>
      <c r="DS24" s="680"/>
      <c r="DT24" s="680"/>
      <c r="DU24" s="686"/>
      <c r="DV24" s="673"/>
      <c r="DW24" s="674"/>
      <c r="DX24" s="674"/>
      <c r="DY24" s="674"/>
      <c r="DZ24" s="687"/>
      <c r="EA24" s="67"/>
    </row>
    <row r="25" spans="1:131" ht="26.25" customHeight="1" x14ac:dyDescent="0.15">
      <c r="A25" s="655" t="s">
        <v>419</v>
      </c>
      <c r="B25" s="655"/>
      <c r="C25" s="655"/>
      <c r="D25" s="655"/>
      <c r="E25" s="655"/>
      <c r="F25" s="655"/>
      <c r="G25" s="655"/>
      <c r="H25" s="655"/>
      <c r="I25" s="655"/>
      <c r="J25" s="655"/>
      <c r="K25" s="655"/>
      <c r="L25" s="655"/>
      <c r="M25" s="655"/>
      <c r="N25" s="655"/>
      <c r="O25" s="655"/>
      <c r="P25" s="655"/>
      <c r="Q25" s="655"/>
      <c r="R25" s="655"/>
      <c r="S25" s="655"/>
      <c r="T25" s="655"/>
      <c r="U25" s="655"/>
      <c r="V25" s="655"/>
      <c r="W25" s="655"/>
      <c r="X25" s="655"/>
      <c r="Y25" s="655"/>
      <c r="Z25" s="655"/>
      <c r="AA25" s="655"/>
      <c r="AB25" s="655"/>
      <c r="AC25" s="655"/>
      <c r="AD25" s="655"/>
      <c r="AE25" s="655"/>
      <c r="AF25" s="655"/>
      <c r="AG25" s="655"/>
      <c r="AH25" s="655"/>
      <c r="AI25" s="655"/>
      <c r="AJ25" s="655"/>
      <c r="AK25" s="655"/>
      <c r="AL25" s="655"/>
      <c r="AM25" s="655"/>
      <c r="AN25" s="655"/>
      <c r="AO25" s="655"/>
      <c r="AP25" s="655"/>
      <c r="AQ25" s="655"/>
      <c r="AR25" s="655"/>
      <c r="AS25" s="655"/>
      <c r="AT25" s="655"/>
      <c r="AU25" s="655"/>
      <c r="AV25" s="655"/>
      <c r="AW25" s="655"/>
      <c r="AX25" s="655"/>
      <c r="AY25" s="655"/>
      <c r="AZ25" s="655"/>
      <c r="BA25" s="655"/>
      <c r="BB25" s="655"/>
      <c r="BC25" s="655"/>
      <c r="BD25" s="655"/>
      <c r="BE25" s="655"/>
      <c r="BF25" s="655"/>
      <c r="BG25" s="655"/>
      <c r="BH25" s="655"/>
      <c r="BI25" s="655"/>
      <c r="BJ25" s="56"/>
      <c r="BK25" s="56"/>
      <c r="BL25" s="56"/>
      <c r="BM25" s="56"/>
      <c r="BN25" s="56"/>
      <c r="BO25" s="55"/>
      <c r="BP25" s="55"/>
      <c r="BQ25" s="52">
        <v>19</v>
      </c>
      <c r="BR25" s="72"/>
      <c r="BS25" s="673"/>
      <c r="BT25" s="674"/>
      <c r="BU25" s="674"/>
      <c r="BV25" s="674"/>
      <c r="BW25" s="674"/>
      <c r="BX25" s="674"/>
      <c r="BY25" s="674"/>
      <c r="BZ25" s="674"/>
      <c r="CA25" s="674"/>
      <c r="CB25" s="674"/>
      <c r="CC25" s="674"/>
      <c r="CD25" s="674"/>
      <c r="CE25" s="674"/>
      <c r="CF25" s="674"/>
      <c r="CG25" s="675"/>
      <c r="CH25" s="685"/>
      <c r="CI25" s="680"/>
      <c r="CJ25" s="680"/>
      <c r="CK25" s="680"/>
      <c r="CL25" s="686"/>
      <c r="CM25" s="685"/>
      <c r="CN25" s="680"/>
      <c r="CO25" s="680"/>
      <c r="CP25" s="680"/>
      <c r="CQ25" s="686"/>
      <c r="CR25" s="685"/>
      <c r="CS25" s="680"/>
      <c r="CT25" s="680"/>
      <c r="CU25" s="680"/>
      <c r="CV25" s="686"/>
      <c r="CW25" s="685"/>
      <c r="CX25" s="680"/>
      <c r="CY25" s="680"/>
      <c r="CZ25" s="680"/>
      <c r="DA25" s="686"/>
      <c r="DB25" s="685"/>
      <c r="DC25" s="680"/>
      <c r="DD25" s="680"/>
      <c r="DE25" s="680"/>
      <c r="DF25" s="686"/>
      <c r="DG25" s="685"/>
      <c r="DH25" s="680"/>
      <c r="DI25" s="680"/>
      <c r="DJ25" s="680"/>
      <c r="DK25" s="686"/>
      <c r="DL25" s="685"/>
      <c r="DM25" s="680"/>
      <c r="DN25" s="680"/>
      <c r="DO25" s="680"/>
      <c r="DP25" s="686"/>
      <c r="DQ25" s="685"/>
      <c r="DR25" s="680"/>
      <c r="DS25" s="680"/>
      <c r="DT25" s="680"/>
      <c r="DU25" s="686"/>
      <c r="DV25" s="673"/>
      <c r="DW25" s="674"/>
      <c r="DX25" s="674"/>
      <c r="DY25" s="674"/>
      <c r="DZ25" s="687"/>
      <c r="EA25" s="48"/>
    </row>
    <row r="26" spans="1:131" ht="26.25" customHeight="1" x14ac:dyDescent="0.15">
      <c r="A26" s="910" t="s">
        <v>437</v>
      </c>
      <c r="B26" s="911"/>
      <c r="C26" s="911"/>
      <c r="D26" s="911"/>
      <c r="E26" s="911"/>
      <c r="F26" s="911"/>
      <c r="G26" s="911"/>
      <c r="H26" s="911"/>
      <c r="I26" s="911"/>
      <c r="J26" s="911"/>
      <c r="K26" s="911"/>
      <c r="L26" s="911"/>
      <c r="M26" s="911"/>
      <c r="N26" s="911"/>
      <c r="O26" s="911"/>
      <c r="P26" s="912"/>
      <c r="Q26" s="916" t="s">
        <v>455</v>
      </c>
      <c r="R26" s="917"/>
      <c r="S26" s="917"/>
      <c r="T26" s="917"/>
      <c r="U26" s="918"/>
      <c r="V26" s="916" t="s">
        <v>456</v>
      </c>
      <c r="W26" s="917"/>
      <c r="X26" s="917"/>
      <c r="Y26" s="917"/>
      <c r="Z26" s="918"/>
      <c r="AA26" s="916" t="s">
        <v>457</v>
      </c>
      <c r="AB26" s="917"/>
      <c r="AC26" s="917"/>
      <c r="AD26" s="917"/>
      <c r="AE26" s="917"/>
      <c r="AF26" s="932" t="s">
        <v>243</v>
      </c>
      <c r="AG26" s="933"/>
      <c r="AH26" s="933"/>
      <c r="AI26" s="933"/>
      <c r="AJ26" s="934"/>
      <c r="AK26" s="917" t="s">
        <v>391</v>
      </c>
      <c r="AL26" s="917"/>
      <c r="AM26" s="917"/>
      <c r="AN26" s="917"/>
      <c r="AO26" s="918"/>
      <c r="AP26" s="916" t="s">
        <v>359</v>
      </c>
      <c r="AQ26" s="917"/>
      <c r="AR26" s="917"/>
      <c r="AS26" s="917"/>
      <c r="AT26" s="918"/>
      <c r="AU26" s="916" t="s">
        <v>458</v>
      </c>
      <c r="AV26" s="917"/>
      <c r="AW26" s="917"/>
      <c r="AX26" s="917"/>
      <c r="AY26" s="918"/>
      <c r="AZ26" s="916" t="s">
        <v>459</v>
      </c>
      <c r="BA26" s="917"/>
      <c r="BB26" s="917"/>
      <c r="BC26" s="917"/>
      <c r="BD26" s="918"/>
      <c r="BE26" s="916" t="s">
        <v>445</v>
      </c>
      <c r="BF26" s="917"/>
      <c r="BG26" s="917"/>
      <c r="BH26" s="917"/>
      <c r="BI26" s="923"/>
      <c r="BJ26" s="56"/>
      <c r="BK26" s="56"/>
      <c r="BL26" s="56"/>
      <c r="BM26" s="56"/>
      <c r="BN26" s="56"/>
      <c r="BO26" s="55"/>
      <c r="BP26" s="55"/>
      <c r="BQ26" s="52">
        <v>20</v>
      </c>
      <c r="BR26" s="72"/>
      <c r="BS26" s="673"/>
      <c r="BT26" s="674"/>
      <c r="BU26" s="674"/>
      <c r="BV26" s="674"/>
      <c r="BW26" s="674"/>
      <c r="BX26" s="674"/>
      <c r="BY26" s="674"/>
      <c r="BZ26" s="674"/>
      <c r="CA26" s="674"/>
      <c r="CB26" s="674"/>
      <c r="CC26" s="674"/>
      <c r="CD26" s="674"/>
      <c r="CE26" s="674"/>
      <c r="CF26" s="674"/>
      <c r="CG26" s="675"/>
      <c r="CH26" s="685"/>
      <c r="CI26" s="680"/>
      <c r="CJ26" s="680"/>
      <c r="CK26" s="680"/>
      <c r="CL26" s="686"/>
      <c r="CM26" s="685"/>
      <c r="CN26" s="680"/>
      <c r="CO26" s="680"/>
      <c r="CP26" s="680"/>
      <c r="CQ26" s="686"/>
      <c r="CR26" s="685"/>
      <c r="CS26" s="680"/>
      <c r="CT26" s="680"/>
      <c r="CU26" s="680"/>
      <c r="CV26" s="686"/>
      <c r="CW26" s="685"/>
      <c r="CX26" s="680"/>
      <c r="CY26" s="680"/>
      <c r="CZ26" s="680"/>
      <c r="DA26" s="686"/>
      <c r="DB26" s="685"/>
      <c r="DC26" s="680"/>
      <c r="DD26" s="680"/>
      <c r="DE26" s="680"/>
      <c r="DF26" s="686"/>
      <c r="DG26" s="685"/>
      <c r="DH26" s="680"/>
      <c r="DI26" s="680"/>
      <c r="DJ26" s="680"/>
      <c r="DK26" s="686"/>
      <c r="DL26" s="685"/>
      <c r="DM26" s="680"/>
      <c r="DN26" s="680"/>
      <c r="DO26" s="680"/>
      <c r="DP26" s="686"/>
      <c r="DQ26" s="685"/>
      <c r="DR26" s="680"/>
      <c r="DS26" s="680"/>
      <c r="DT26" s="680"/>
      <c r="DU26" s="686"/>
      <c r="DV26" s="673"/>
      <c r="DW26" s="674"/>
      <c r="DX26" s="674"/>
      <c r="DY26" s="674"/>
      <c r="DZ26" s="687"/>
      <c r="EA26" s="48"/>
    </row>
    <row r="27" spans="1:131" ht="26.25" customHeight="1" x14ac:dyDescent="0.15">
      <c r="A27" s="913"/>
      <c r="B27" s="914"/>
      <c r="C27" s="914"/>
      <c r="D27" s="914"/>
      <c r="E27" s="914"/>
      <c r="F27" s="914"/>
      <c r="G27" s="914"/>
      <c r="H27" s="914"/>
      <c r="I27" s="914"/>
      <c r="J27" s="914"/>
      <c r="K27" s="914"/>
      <c r="L27" s="914"/>
      <c r="M27" s="914"/>
      <c r="N27" s="914"/>
      <c r="O27" s="914"/>
      <c r="P27" s="915"/>
      <c r="Q27" s="919"/>
      <c r="R27" s="920"/>
      <c r="S27" s="920"/>
      <c r="T27" s="920"/>
      <c r="U27" s="921"/>
      <c r="V27" s="919"/>
      <c r="W27" s="920"/>
      <c r="X27" s="920"/>
      <c r="Y27" s="920"/>
      <c r="Z27" s="921"/>
      <c r="AA27" s="919"/>
      <c r="AB27" s="920"/>
      <c r="AC27" s="920"/>
      <c r="AD27" s="920"/>
      <c r="AE27" s="920"/>
      <c r="AF27" s="935"/>
      <c r="AG27" s="936"/>
      <c r="AH27" s="936"/>
      <c r="AI27" s="936"/>
      <c r="AJ27" s="937"/>
      <c r="AK27" s="920"/>
      <c r="AL27" s="920"/>
      <c r="AM27" s="920"/>
      <c r="AN27" s="920"/>
      <c r="AO27" s="921"/>
      <c r="AP27" s="919"/>
      <c r="AQ27" s="920"/>
      <c r="AR27" s="920"/>
      <c r="AS27" s="920"/>
      <c r="AT27" s="921"/>
      <c r="AU27" s="919"/>
      <c r="AV27" s="920"/>
      <c r="AW27" s="920"/>
      <c r="AX27" s="920"/>
      <c r="AY27" s="921"/>
      <c r="AZ27" s="919"/>
      <c r="BA27" s="920"/>
      <c r="BB27" s="920"/>
      <c r="BC27" s="920"/>
      <c r="BD27" s="921"/>
      <c r="BE27" s="919"/>
      <c r="BF27" s="920"/>
      <c r="BG27" s="920"/>
      <c r="BH27" s="920"/>
      <c r="BI27" s="925"/>
      <c r="BJ27" s="56"/>
      <c r="BK27" s="56"/>
      <c r="BL27" s="56"/>
      <c r="BM27" s="56"/>
      <c r="BN27" s="56"/>
      <c r="BO27" s="55"/>
      <c r="BP27" s="55"/>
      <c r="BQ27" s="52">
        <v>21</v>
      </c>
      <c r="BR27" s="72"/>
      <c r="BS27" s="673"/>
      <c r="BT27" s="674"/>
      <c r="BU27" s="674"/>
      <c r="BV27" s="674"/>
      <c r="BW27" s="674"/>
      <c r="BX27" s="674"/>
      <c r="BY27" s="674"/>
      <c r="BZ27" s="674"/>
      <c r="CA27" s="674"/>
      <c r="CB27" s="674"/>
      <c r="CC27" s="674"/>
      <c r="CD27" s="674"/>
      <c r="CE27" s="674"/>
      <c r="CF27" s="674"/>
      <c r="CG27" s="675"/>
      <c r="CH27" s="685"/>
      <c r="CI27" s="680"/>
      <c r="CJ27" s="680"/>
      <c r="CK27" s="680"/>
      <c r="CL27" s="686"/>
      <c r="CM27" s="685"/>
      <c r="CN27" s="680"/>
      <c r="CO27" s="680"/>
      <c r="CP27" s="680"/>
      <c r="CQ27" s="686"/>
      <c r="CR27" s="685"/>
      <c r="CS27" s="680"/>
      <c r="CT27" s="680"/>
      <c r="CU27" s="680"/>
      <c r="CV27" s="686"/>
      <c r="CW27" s="685"/>
      <c r="CX27" s="680"/>
      <c r="CY27" s="680"/>
      <c r="CZ27" s="680"/>
      <c r="DA27" s="686"/>
      <c r="DB27" s="685"/>
      <c r="DC27" s="680"/>
      <c r="DD27" s="680"/>
      <c r="DE27" s="680"/>
      <c r="DF27" s="686"/>
      <c r="DG27" s="685"/>
      <c r="DH27" s="680"/>
      <c r="DI27" s="680"/>
      <c r="DJ27" s="680"/>
      <c r="DK27" s="686"/>
      <c r="DL27" s="685"/>
      <c r="DM27" s="680"/>
      <c r="DN27" s="680"/>
      <c r="DO27" s="680"/>
      <c r="DP27" s="686"/>
      <c r="DQ27" s="685"/>
      <c r="DR27" s="680"/>
      <c r="DS27" s="680"/>
      <c r="DT27" s="680"/>
      <c r="DU27" s="686"/>
      <c r="DV27" s="673"/>
      <c r="DW27" s="674"/>
      <c r="DX27" s="674"/>
      <c r="DY27" s="674"/>
      <c r="DZ27" s="687"/>
      <c r="EA27" s="48"/>
    </row>
    <row r="28" spans="1:131" ht="26.25" customHeight="1" x14ac:dyDescent="0.15">
      <c r="A28" s="54">
        <v>1</v>
      </c>
      <c r="B28" s="657" t="s">
        <v>460</v>
      </c>
      <c r="C28" s="658"/>
      <c r="D28" s="658"/>
      <c r="E28" s="658"/>
      <c r="F28" s="658"/>
      <c r="G28" s="658"/>
      <c r="H28" s="658"/>
      <c r="I28" s="658"/>
      <c r="J28" s="658"/>
      <c r="K28" s="658"/>
      <c r="L28" s="658"/>
      <c r="M28" s="658"/>
      <c r="N28" s="658"/>
      <c r="O28" s="658"/>
      <c r="P28" s="659"/>
      <c r="Q28" s="712">
        <v>691</v>
      </c>
      <c r="R28" s="713"/>
      <c r="S28" s="713"/>
      <c r="T28" s="713"/>
      <c r="U28" s="713"/>
      <c r="V28" s="713">
        <v>691</v>
      </c>
      <c r="W28" s="713"/>
      <c r="X28" s="713"/>
      <c r="Y28" s="713"/>
      <c r="Z28" s="713"/>
      <c r="AA28" s="713"/>
      <c r="AB28" s="713"/>
      <c r="AC28" s="713"/>
      <c r="AD28" s="713"/>
      <c r="AE28" s="714"/>
      <c r="AF28" s="715">
        <v>0</v>
      </c>
      <c r="AG28" s="713"/>
      <c r="AH28" s="713"/>
      <c r="AI28" s="713"/>
      <c r="AJ28" s="716"/>
      <c r="AK28" s="717">
        <v>53</v>
      </c>
      <c r="AL28" s="713"/>
      <c r="AM28" s="713"/>
      <c r="AN28" s="713"/>
      <c r="AO28" s="713"/>
      <c r="AP28" s="713" t="s">
        <v>536</v>
      </c>
      <c r="AQ28" s="713"/>
      <c r="AR28" s="713"/>
      <c r="AS28" s="713"/>
      <c r="AT28" s="713"/>
      <c r="AU28" s="713" t="s">
        <v>536</v>
      </c>
      <c r="AV28" s="713"/>
      <c r="AW28" s="713"/>
      <c r="AX28" s="713"/>
      <c r="AY28" s="713"/>
      <c r="AZ28" s="718"/>
      <c r="BA28" s="718"/>
      <c r="BB28" s="718"/>
      <c r="BC28" s="718"/>
      <c r="BD28" s="718"/>
      <c r="BE28" s="719"/>
      <c r="BF28" s="719"/>
      <c r="BG28" s="719"/>
      <c r="BH28" s="719"/>
      <c r="BI28" s="720"/>
      <c r="BJ28" s="56"/>
      <c r="BK28" s="56"/>
      <c r="BL28" s="56"/>
      <c r="BM28" s="56"/>
      <c r="BN28" s="56"/>
      <c r="BO28" s="55"/>
      <c r="BP28" s="55"/>
      <c r="BQ28" s="52">
        <v>22</v>
      </c>
      <c r="BR28" s="72"/>
      <c r="BS28" s="673"/>
      <c r="BT28" s="674"/>
      <c r="BU28" s="674"/>
      <c r="BV28" s="674"/>
      <c r="BW28" s="674"/>
      <c r="BX28" s="674"/>
      <c r="BY28" s="674"/>
      <c r="BZ28" s="674"/>
      <c r="CA28" s="674"/>
      <c r="CB28" s="674"/>
      <c r="CC28" s="674"/>
      <c r="CD28" s="674"/>
      <c r="CE28" s="674"/>
      <c r="CF28" s="674"/>
      <c r="CG28" s="675"/>
      <c r="CH28" s="685"/>
      <c r="CI28" s="680"/>
      <c r="CJ28" s="680"/>
      <c r="CK28" s="680"/>
      <c r="CL28" s="686"/>
      <c r="CM28" s="685"/>
      <c r="CN28" s="680"/>
      <c r="CO28" s="680"/>
      <c r="CP28" s="680"/>
      <c r="CQ28" s="686"/>
      <c r="CR28" s="685"/>
      <c r="CS28" s="680"/>
      <c r="CT28" s="680"/>
      <c r="CU28" s="680"/>
      <c r="CV28" s="686"/>
      <c r="CW28" s="685"/>
      <c r="CX28" s="680"/>
      <c r="CY28" s="680"/>
      <c r="CZ28" s="680"/>
      <c r="DA28" s="686"/>
      <c r="DB28" s="685"/>
      <c r="DC28" s="680"/>
      <c r="DD28" s="680"/>
      <c r="DE28" s="680"/>
      <c r="DF28" s="686"/>
      <c r="DG28" s="685"/>
      <c r="DH28" s="680"/>
      <c r="DI28" s="680"/>
      <c r="DJ28" s="680"/>
      <c r="DK28" s="686"/>
      <c r="DL28" s="685"/>
      <c r="DM28" s="680"/>
      <c r="DN28" s="680"/>
      <c r="DO28" s="680"/>
      <c r="DP28" s="686"/>
      <c r="DQ28" s="685"/>
      <c r="DR28" s="680"/>
      <c r="DS28" s="680"/>
      <c r="DT28" s="680"/>
      <c r="DU28" s="686"/>
      <c r="DV28" s="673"/>
      <c r="DW28" s="674"/>
      <c r="DX28" s="674"/>
      <c r="DY28" s="674"/>
      <c r="DZ28" s="687"/>
      <c r="EA28" s="48"/>
    </row>
    <row r="29" spans="1:131" ht="26.25" customHeight="1" x14ac:dyDescent="0.15">
      <c r="A29" s="54">
        <v>2</v>
      </c>
      <c r="B29" s="673" t="s">
        <v>444</v>
      </c>
      <c r="C29" s="674"/>
      <c r="D29" s="674"/>
      <c r="E29" s="674"/>
      <c r="F29" s="674"/>
      <c r="G29" s="674"/>
      <c r="H29" s="674"/>
      <c r="I29" s="674"/>
      <c r="J29" s="674"/>
      <c r="K29" s="674"/>
      <c r="L29" s="674"/>
      <c r="M29" s="674"/>
      <c r="N29" s="674"/>
      <c r="O29" s="674"/>
      <c r="P29" s="675"/>
      <c r="Q29" s="676">
        <v>349</v>
      </c>
      <c r="R29" s="677"/>
      <c r="S29" s="677"/>
      <c r="T29" s="677"/>
      <c r="U29" s="677"/>
      <c r="V29" s="677">
        <v>348</v>
      </c>
      <c r="W29" s="677"/>
      <c r="X29" s="677"/>
      <c r="Y29" s="677"/>
      <c r="Z29" s="677"/>
      <c r="AA29" s="677"/>
      <c r="AB29" s="677"/>
      <c r="AC29" s="677"/>
      <c r="AD29" s="677"/>
      <c r="AE29" s="678"/>
      <c r="AF29" s="679">
        <v>1</v>
      </c>
      <c r="AG29" s="680"/>
      <c r="AH29" s="680"/>
      <c r="AI29" s="680"/>
      <c r="AJ29" s="681"/>
      <c r="AK29" s="682">
        <v>127</v>
      </c>
      <c r="AL29" s="677"/>
      <c r="AM29" s="677"/>
      <c r="AN29" s="677"/>
      <c r="AO29" s="677"/>
      <c r="AP29" s="677">
        <v>921</v>
      </c>
      <c r="AQ29" s="677"/>
      <c r="AR29" s="677"/>
      <c r="AS29" s="677"/>
      <c r="AT29" s="677"/>
      <c r="AU29" s="677">
        <v>291</v>
      </c>
      <c r="AV29" s="677"/>
      <c r="AW29" s="677"/>
      <c r="AX29" s="677"/>
      <c r="AY29" s="677"/>
      <c r="AZ29" s="721"/>
      <c r="BA29" s="721"/>
      <c r="BB29" s="721"/>
      <c r="BC29" s="721"/>
      <c r="BD29" s="721"/>
      <c r="BE29" s="683"/>
      <c r="BF29" s="683"/>
      <c r="BG29" s="683"/>
      <c r="BH29" s="683"/>
      <c r="BI29" s="684"/>
      <c r="BJ29" s="56"/>
      <c r="BK29" s="56"/>
      <c r="BL29" s="56"/>
      <c r="BM29" s="56"/>
      <c r="BN29" s="56"/>
      <c r="BO29" s="55"/>
      <c r="BP29" s="55"/>
      <c r="BQ29" s="52">
        <v>23</v>
      </c>
      <c r="BR29" s="72"/>
      <c r="BS29" s="673"/>
      <c r="BT29" s="674"/>
      <c r="BU29" s="674"/>
      <c r="BV29" s="674"/>
      <c r="BW29" s="674"/>
      <c r="BX29" s="674"/>
      <c r="BY29" s="674"/>
      <c r="BZ29" s="674"/>
      <c r="CA29" s="674"/>
      <c r="CB29" s="674"/>
      <c r="CC29" s="674"/>
      <c r="CD29" s="674"/>
      <c r="CE29" s="674"/>
      <c r="CF29" s="674"/>
      <c r="CG29" s="675"/>
      <c r="CH29" s="685"/>
      <c r="CI29" s="680"/>
      <c r="CJ29" s="680"/>
      <c r="CK29" s="680"/>
      <c r="CL29" s="686"/>
      <c r="CM29" s="685"/>
      <c r="CN29" s="680"/>
      <c r="CO29" s="680"/>
      <c r="CP29" s="680"/>
      <c r="CQ29" s="686"/>
      <c r="CR29" s="685"/>
      <c r="CS29" s="680"/>
      <c r="CT29" s="680"/>
      <c r="CU29" s="680"/>
      <c r="CV29" s="686"/>
      <c r="CW29" s="685"/>
      <c r="CX29" s="680"/>
      <c r="CY29" s="680"/>
      <c r="CZ29" s="680"/>
      <c r="DA29" s="686"/>
      <c r="DB29" s="685"/>
      <c r="DC29" s="680"/>
      <c r="DD29" s="680"/>
      <c r="DE29" s="680"/>
      <c r="DF29" s="686"/>
      <c r="DG29" s="685"/>
      <c r="DH29" s="680"/>
      <c r="DI29" s="680"/>
      <c r="DJ29" s="680"/>
      <c r="DK29" s="686"/>
      <c r="DL29" s="685"/>
      <c r="DM29" s="680"/>
      <c r="DN29" s="680"/>
      <c r="DO29" s="680"/>
      <c r="DP29" s="686"/>
      <c r="DQ29" s="685"/>
      <c r="DR29" s="680"/>
      <c r="DS29" s="680"/>
      <c r="DT29" s="680"/>
      <c r="DU29" s="686"/>
      <c r="DV29" s="673"/>
      <c r="DW29" s="674"/>
      <c r="DX29" s="674"/>
      <c r="DY29" s="674"/>
      <c r="DZ29" s="687"/>
      <c r="EA29" s="48"/>
    </row>
    <row r="30" spans="1:131" ht="26.25" customHeight="1" x14ac:dyDescent="0.15">
      <c r="A30" s="54">
        <v>3</v>
      </c>
      <c r="B30" s="673" t="s">
        <v>26</v>
      </c>
      <c r="C30" s="674"/>
      <c r="D30" s="674"/>
      <c r="E30" s="674"/>
      <c r="F30" s="674"/>
      <c r="G30" s="674"/>
      <c r="H30" s="674"/>
      <c r="I30" s="674"/>
      <c r="J30" s="674"/>
      <c r="K30" s="674"/>
      <c r="L30" s="674"/>
      <c r="M30" s="674"/>
      <c r="N30" s="674"/>
      <c r="O30" s="674"/>
      <c r="P30" s="675"/>
      <c r="Q30" s="676">
        <v>1188</v>
      </c>
      <c r="R30" s="677"/>
      <c r="S30" s="677"/>
      <c r="T30" s="677"/>
      <c r="U30" s="677"/>
      <c r="V30" s="677">
        <v>1149</v>
      </c>
      <c r="W30" s="677"/>
      <c r="X30" s="677"/>
      <c r="Y30" s="677"/>
      <c r="Z30" s="677"/>
      <c r="AA30" s="677"/>
      <c r="AB30" s="677"/>
      <c r="AC30" s="677"/>
      <c r="AD30" s="677"/>
      <c r="AE30" s="678"/>
      <c r="AF30" s="679">
        <v>39</v>
      </c>
      <c r="AG30" s="680"/>
      <c r="AH30" s="680"/>
      <c r="AI30" s="680"/>
      <c r="AJ30" s="681"/>
      <c r="AK30" s="682">
        <v>158</v>
      </c>
      <c r="AL30" s="677"/>
      <c r="AM30" s="677"/>
      <c r="AN30" s="677"/>
      <c r="AO30" s="677"/>
      <c r="AP30" s="677" t="s">
        <v>536</v>
      </c>
      <c r="AQ30" s="677"/>
      <c r="AR30" s="677"/>
      <c r="AS30" s="677"/>
      <c r="AT30" s="677"/>
      <c r="AU30" s="677" t="s">
        <v>536</v>
      </c>
      <c r="AV30" s="677"/>
      <c r="AW30" s="677"/>
      <c r="AX30" s="677"/>
      <c r="AY30" s="677"/>
      <c r="AZ30" s="721"/>
      <c r="BA30" s="721"/>
      <c r="BB30" s="721"/>
      <c r="BC30" s="721"/>
      <c r="BD30" s="721"/>
      <c r="BE30" s="683"/>
      <c r="BF30" s="683"/>
      <c r="BG30" s="683"/>
      <c r="BH30" s="683"/>
      <c r="BI30" s="684"/>
      <c r="BJ30" s="56"/>
      <c r="BK30" s="56"/>
      <c r="BL30" s="56"/>
      <c r="BM30" s="56"/>
      <c r="BN30" s="56"/>
      <c r="BO30" s="55"/>
      <c r="BP30" s="55"/>
      <c r="BQ30" s="52">
        <v>24</v>
      </c>
      <c r="BR30" s="72"/>
      <c r="BS30" s="673"/>
      <c r="BT30" s="674"/>
      <c r="BU30" s="674"/>
      <c r="BV30" s="674"/>
      <c r="BW30" s="674"/>
      <c r="BX30" s="674"/>
      <c r="BY30" s="674"/>
      <c r="BZ30" s="674"/>
      <c r="CA30" s="674"/>
      <c r="CB30" s="674"/>
      <c r="CC30" s="674"/>
      <c r="CD30" s="674"/>
      <c r="CE30" s="674"/>
      <c r="CF30" s="674"/>
      <c r="CG30" s="675"/>
      <c r="CH30" s="685"/>
      <c r="CI30" s="680"/>
      <c r="CJ30" s="680"/>
      <c r="CK30" s="680"/>
      <c r="CL30" s="686"/>
      <c r="CM30" s="685"/>
      <c r="CN30" s="680"/>
      <c r="CO30" s="680"/>
      <c r="CP30" s="680"/>
      <c r="CQ30" s="686"/>
      <c r="CR30" s="685"/>
      <c r="CS30" s="680"/>
      <c r="CT30" s="680"/>
      <c r="CU30" s="680"/>
      <c r="CV30" s="686"/>
      <c r="CW30" s="685"/>
      <c r="CX30" s="680"/>
      <c r="CY30" s="680"/>
      <c r="CZ30" s="680"/>
      <c r="DA30" s="686"/>
      <c r="DB30" s="685"/>
      <c r="DC30" s="680"/>
      <c r="DD30" s="680"/>
      <c r="DE30" s="680"/>
      <c r="DF30" s="686"/>
      <c r="DG30" s="685"/>
      <c r="DH30" s="680"/>
      <c r="DI30" s="680"/>
      <c r="DJ30" s="680"/>
      <c r="DK30" s="686"/>
      <c r="DL30" s="685"/>
      <c r="DM30" s="680"/>
      <c r="DN30" s="680"/>
      <c r="DO30" s="680"/>
      <c r="DP30" s="686"/>
      <c r="DQ30" s="685"/>
      <c r="DR30" s="680"/>
      <c r="DS30" s="680"/>
      <c r="DT30" s="680"/>
      <c r="DU30" s="686"/>
      <c r="DV30" s="673"/>
      <c r="DW30" s="674"/>
      <c r="DX30" s="674"/>
      <c r="DY30" s="674"/>
      <c r="DZ30" s="687"/>
      <c r="EA30" s="48"/>
    </row>
    <row r="31" spans="1:131" ht="26.25" customHeight="1" x14ac:dyDescent="0.15">
      <c r="A31" s="54">
        <v>4</v>
      </c>
      <c r="B31" s="673" t="s">
        <v>221</v>
      </c>
      <c r="C31" s="674"/>
      <c r="D31" s="674"/>
      <c r="E31" s="674"/>
      <c r="F31" s="674"/>
      <c r="G31" s="674"/>
      <c r="H31" s="674"/>
      <c r="I31" s="674"/>
      <c r="J31" s="674"/>
      <c r="K31" s="674"/>
      <c r="L31" s="674"/>
      <c r="M31" s="674"/>
      <c r="N31" s="674"/>
      <c r="O31" s="674"/>
      <c r="P31" s="675"/>
      <c r="Q31" s="676">
        <v>144</v>
      </c>
      <c r="R31" s="677"/>
      <c r="S31" s="677"/>
      <c r="T31" s="677"/>
      <c r="U31" s="677"/>
      <c r="V31" s="677">
        <v>143</v>
      </c>
      <c r="W31" s="677"/>
      <c r="X31" s="677"/>
      <c r="Y31" s="677"/>
      <c r="Z31" s="677"/>
      <c r="AA31" s="677"/>
      <c r="AB31" s="677"/>
      <c r="AC31" s="677"/>
      <c r="AD31" s="677"/>
      <c r="AE31" s="678"/>
      <c r="AF31" s="679">
        <v>1</v>
      </c>
      <c r="AG31" s="680"/>
      <c r="AH31" s="680"/>
      <c r="AI31" s="680"/>
      <c r="AJ31" s="681"/>
      <c r="AK31" s="682">
        <v>51</v>
      </c>
      <c r="AL31" s="677"/>
      <c r="AM31" s="677"/>
      <c r="AN31" s="677"/>
      <c r="AO31" s="677"/>
      <c r="AP31" s="677" t="s">
        <v>536</v>
      </c>
      <c r="AQ31" s="677"/>
      <c r="AR31" s="677"/>
      <c r="AS31" s="677"/>
      <c r="AT31" s="677"/>
      <c r="AU31" s="677" t="s">
        <v>536</v>
      </c>
      <c r="AV31" s="677"/>
      <c r="AW31" s="677"/>
      <c r="AX31" s="677"/>
      <c r="AY31" s="677"/>
      <c r="AZ31" s="721"/>
      <c r="BA31" s="721"/>
      <c r="BB31" s="721"/>
      <c r="BC31" s="721"/>
      <c r="BD31" s="721"/>
      <c r="BE31" s="683"/>
      <c r="BF31" s="683"/>
      <c r="BG31" s="683"/>
      <c r="BH31" s="683"/>
      <c r="BI31" s="684"/>
      <c r="BJ31" s="56"/>
      <c r="BK31" s="56"/>
      <c r="BL31" s="56"/>
      <c r="BM31" s="56"/>
      <c r="BN31" s="56"/>
      <c r="BO31" s="55"/>
      <c r="BP31" s="55"/>
      <c r="BQ31" s="52">
        <v>25</v>
      </c>
      <c r="BR31" s="72"/>
      <c r="BS31" s="673"/>
      <c r="BT31" s="674"/>
      <c r="BU31" s="674"/>
      <c r="BV31" s="674"/>
      <c r="BW31" s="674"/>
      <c r="BX31" s="674"/>
      <c r="BY31" s="674"/>
      <c r="BZ31" s="674"/>
      <c r="CA31" s="674"/>
      <c r="CB31" s="674"/>
      <c r="CC31" s="674"/>
      <c r="CD31" s="674"/>
      <c r="CE31" s="674"/>
      <c r="CF31" s="674"/>
      <c r="CG31" s="675"/>
      <c r="CH31" s="685"/>
      <c r="CI31" s="680"/>
      <c r="CJ31" s="680"/>
      <c r="CK31" s="680"/>
      <c r="CL31" s="686"/>
      <c r="CM31" s="685"/>
      <c r="CN31" s="680"/>
      <c r="CO31" s="680"/>
      <c r="CP31" s="680"/>
      <c r="CQ31" s="686"/>
      <c r="CR31" s="685"/>
      <c r="CS31" s="680"/>
      <c r="CT31" s="680"/>
      <c r="CU31" s="680"/>
      <c r="CV31" s="686"/>
      <c r="CW31" s="685"/>
      <c r="CX31" s="680"/>
      <c r="CY31" s="680"/>
      <c r="CZ31" s="680"/>
      <c r="DA31" s="686"/>
      <c r="DB31" s="685"/>
      <c r="DC31" s="680"/>
      <c r="DD31" s="680"/>
      <c r="DE31" s="680"/>
      <c r="DF31" s="686"/>
      <c r="DG31" s="685"/>
      <c r="DH31" s="680"/>
      <c r="DI31" s="680"/>
      <c r="DJ31" s="680"/>
      <c r="DK31" s="686"/>
      <c r="DL31" s="685"/>
      <c r="DM31" s="680"/>
      <c r="DN31" s="680"/>
      <c r="DO31" s="680"/>
      <c r="DP31" s="686"/>
      <c r="DQ31" s="685"/>
      <c r="DR31" s="680"/>
      <c r="DS31" s="680"/>
      <c r="DT31" s="680"/>
      <c r="DU31" s="686"/>
      <c r="DV31" s="673"/>
      <c r="DW31" s="674"/>
      <c r="DX31" s="674"/>
      <c r="DY31" s="674"/>
      <c r="DZ31" s="687"/>
      <c r="EA31" s="48"/>
    </row>
    <row r="32" spans="1:131" ht="26.25" customHeight="1" x14ac:dyDescent="0.15">
      <c r="A32" s="54">
        <v>5</v>
      </c>
      <c r="B32" s="673" t="s">
        <v>461</v>
      </c>
      <c r="C32" s="674"/>
      <c r="D32" s="674"/>
      <c r="E32" s="674"/>
      <c r="F32" s="674"/>
      <c r="G32" s="674"/>
      <c r="H32" s="674"/>
      <c r="I32" s="674"/>
      <c r="J32" s="674"/>
      <c r="K32" s="674"/>
      <c r="L32" s="674"/>
      <c r="M32" s="674"/>
      <c r="N32" s="674"/>
      <c r="O32" s="674"/>
      <c r="P32" s="675"/>
      <c r="Q32" s="676">
        <v>286</v>
      </c>
      <c r="R32" s="677"/>
      <c r="S32" s="677"/>
      <c r="T32" s="677"/>
      <c r="U32" s="677"/>
      <c r="V32" s="677">
        <v>175</v>
      </c>
      <c r="W32" s="677"/>
      <c r="X32" s="677"/>
      <c r="Y32" s="677"/>
      <c r="Z32" s="677"/>
      <c r="AA32" s="677"/>
      <c r="AB32" s="677"/>
      <c r="AC32" s="677"/>
      <c r="AD32" s="677"/>
      <c r="AE32" s="678"/>
      <c r="AF32" s="679">
        <v>111</v>
      </c>
      <c r="AG32" s="680"/>
      <c r="AH32" s="680"/>
      <c r="AI32" s="680"/>
      <c r="AJ32" s="681"/>
      <c r="AK32" s="682">
        <v>87</v>
      </c>
      <c r="AL32" s="677"/>
      <c r="AM32" s="677"/>
      <c r="AN32" s="677"/>
      <c r="AO32" s="677"/>
      <c r="AP32" s="677">
        <v>436</v>
      </c>
      <c r="AQ32" s="677"/>
      <c r="AR32" s="677"/>
      <c r="AS32" s="677"/>
      <c r="AT32" s="677"/>
      <c r="AU32" s="677">
        <v>399</v>
      </c>
      <c r="AV32" s="677"/>
      <c r="AW32" s="677"/>
      <c r="AX32" s="677"/>
      <c r="AY32" s="677"/>
      <c r="AZ32" s="721"/>
      <c r="BA32" s="721"/>
      <c r="BB32" s="721"/>
      <c r="BC32" s="721"/>
      <c r="BD32" s="721"/>
      <c r="BE32" s="683" t="s">
        <v>462</v>
      </c>
      <c r="BF32" s="683"/>
      <c r="BG32" s="683"/>
      <c r="BH32" s="683"/>
      <c r="BI32" s="684"/>
      <c r="BJ32" s="56"/>
      <c r="BK32" s="56"/>
      <c r="BL32" s="56"/>
      <c r="BM32" s="56"/>
      <c r="BN32" s="56"/>
      <c r="BO32" s="55"/>
      <c r="BP32" s="55"/>
      <c r="BQ32" s="52">
        <v>26</v>
      </c>
      <c r="BR32" s="72"/>
      <c r="BS32" s="673"/>
      <c r="BT32" s="674"/>
      <c r="BU32" s="674"/>
      <c r="BV32" s="674"/>
      <c r="BW32" s="674"/>
      <c r="BX32" s="674"/>
      <c r="BY32" s="674"/>
      <c r="BZ32" s="674"/>
      <c r="CA32" s="674"/>
      <c r="CB32" s="674"/>
      <c r="CC32" s="674"/>
      <c r="CD32" s="674"/>
      <c r="CE32" s="674"/>
      <c r="CF32" s="674"/>
      <c r="CG32" s="675"/>
      <c r="CH32" s="685"/>
      <c r="CI32" s="680"/>
      <c r="CJ32" s="680"/>
      <c r="CK32" s="680"/>
      <c r="CL32" s="686"/>
      <c r="CM32" s="685"/>
      <c r="CN32" s="680"/>
      <c r="CO32" s="680"/>
      <c r="CP32" s="680"/>
      <c r="CQ32" s="686"/>
      <c r="CR32" s="685"/>
      <c r="CS32" s="680"/>
      <c r="CT32" s="680"/>
      <c r="CU32" s="680"/>
      <c r="CV32" s="686"/>
      <c r="CW32" s="685"/>
      <c r="CX32" s="680"/>
      <c r="CY32" s="680"/>
      <c r="CZ32" s="680"/>
      <c r="DA32" s="686"/>
      <c r="DB32" s="685"/>
      <c r="DC32" s="680"/>
      <c r="DD32" s="680"/>
      <c r="DE32" s="680"/>
      <c r="DF32" s="686"/>
      <c r="DG32" s="685"/>
      <c r="DH32" s="680"/>
      <c r="DI32" s="680"/>
      <c r="DJ32" s="680"/>
      <c r="DK32" s="686"/>
      <c r="DL32" s="685"/>
      <c r="DM32" s="680"/>
      <c r="DN32" s="680"/>
      <c r="DO32" s="680"/>
      <c r="DP32" s="686"/>
      <c r="DQ32" s="685"/>
      <c r="DR32" s="680"/>
      <c r="DS32" s="680"/>
      <c r="DT32" s="680"/>
      <c r="DU32" s="686"/>
      <c r="DV32" s="673"/>
      <c r="DW32" s="674"/>
      <c r="DX32" s="674"/>
      <c r="DY32" s="674"/>
      <c r="DZ32" s="687"/>
      <c r="EA32" s="48"/>
    </row>
    <row r="33" spans="1:131" ht="26.25" customHeight="1" x14ac:dyDescent="0.15">
      <c r="A33" s="54">
        <v>6</v>
      </c>
      <c r="B33" s="673" t="s">
        <v>465</v>
      </c>
      <c r="C33" s="674"/>
      <c r="D33" s="674"/>
      <c r="E33" s="674"/>
      <c r="F33" s="674"/>
      <c r="G33" s="674"/>
      <c r="H33" s="674"/>
      <c r="I33" s="674"/>
      <c r="J33" s="674"/>
      <c r="K33" s="674"/>
      <c r="L33" s="674"/>
      <c r="M33" s="674"/>
      <c r="N33" s="674"/>
      <c r="O33" s="674"/>
      <c r="P33" s="675"/>
      <c r="Q33" s="676">
        <v>48</v>
      </c>
      <c r="R33" s="677"/>
      <c r="S33" s="677"/>
      <c r="T33" s="677"/>
      <c r="U33" s="677"/>
      <c r="V33" s="677">
        <v>4</v>
      </c>
      <c r="W33" s="677"/>
      <c r="X33" s="677"/>
      <c r="Y33" s="677"/>
      <c r="Z33" s="677"/>
      <c r="AA33" s="677"/>
      <c r="AB33" s="677"/>
      <c r="AC33" s="677"/>
      <c r="AD33" s="677"/>
      <c r="AE33" s="678"/>
      <c r="AF33" s="679">
        <v>44</v>
      </c>
      <c r="AG33" s="680"/>
      <c r="AH33" s="680"/>
      <c r="AI33" s="680"/>
      <c r="AJ33" s="681"/>
      <c r="AK33" s="682">
        <v>52</v>
      </c>
      <c r="AL33" s="677"/>
      <c r="AM33" s="677"/>
      <c r="AN33" s="677"/>
      <c r="AO33" s="677"/>
      <c r="AP33" s="677">
        <v>137</v>
      </c>
      <c r="AQ33" s="677"/>
      <c r="AR33" s="677"/>
      <c r="AS33" s="677"/>
      <c r="AT33" s="677"/>
      <c r="AU33" s="677">
        <v>127</v>
      </c>
      <c r="AV33" s="677"/>
      <c r="AW33" s="677"/>
      <c r="AX33" s="677"/>
      <c r="AY33" s="677"/>
      <c r="AZ33" s="721"/>
      <c r="BA33" s="721"/>
      <c r="BB33" s="721"/>
      <c r="BC33" s="721"/>
      <c r="BD33" s="721"/>
      <c r="BE33" s="683" t="s">
        <v>462</v>
      </c>
      <c r="BF33" s="683"/>
      <c r="BG33" s="683"/>
      <c r="BH33" s="683"/>
      <c r="BI33" s="684"/>
      <c r="BJ33" s="56"/>
      <c r="BK33" s="56"/>
      <c r="BL33" s="56"/>
      <c r="BM33" s="56"/>
      <c r="BN33" s="56"/>
      <c r="BO33" s="55"/>
      <c r="BP33" s="55"/>
      <c r="BQ33" s="52">
        <v>27</v>
      </c>
      <c r="BR33" s="72"/>
      <c r="BS33" s="673"/>
      <c r="BT33" s="674"/>
      <c r="BU33" s="674"/>
      <c r="BV33" s="674"/>
      <c r="BW33" s="674"/>
      <c r="BX33" s="674"/>
      <c r="BY33" s="674"/>
      <c r="BZ33" s="674"/>
      <c r="CA33" s="674"/>
      <c r="CB33" s="674"/>
      <c r="CC33" s="674"/>
      <c r="CD33" s="674"/>
      <c r="CE33" s="674"/>
      <c r="CF33" s="674"/>
      <c r="CG33" s="675"/>
      <c r="CH33" s="685"/>
      <c r="CI33" s="680"/>
      <c r="CJ33" s="680"/>
      <c r="CK33" s="680"/>
      <c r="CL33" s="686"/>
      <c r="CM33" s="685"/>
      <c r="CN33" s="680"/>
      <c r="CO33" s="680"/>
      <c r="CP33" s="680"/>
      <c r="CQ33" s="686"/>
      <c r="CR33" s="685"/>
      <c r="CS33" s="680"/>
      <c r="CT33" s="680"/>
      <c r="CU33" s="680"/>
      <c r="CV33" s="686"/>
      <c r="CW33" s="685"/>
      <c r="CX33" s="680"/>
      <c r="CY33" s="680"/>
      <c r="CZ33" s="680"/>
      <c r="DA33" s="686"/>
      <c r="DB33" s="685"/>
      <c r="DC33" s="680"/>
      <c r="DD33" s="680"/>
      <c r="DE33" s="680"/>
      <c r="DF33" s="686"/>
      <c r="DG33" s="685"/>
      <c r="DH33" s="680"/>
      <c r="DI33" s="680"/>
      <c r="DJ33" s="680"/>
      <c r="DK33" s="686"/>
      <c r="DL33" s="685"/>
      <c r="DM33" s="680"/>
      <c r="DN33" s="680"/>
      <c r="DO33" s="680"/>
      <c r="DP33" s="686"/>
      <c r="DQ33" s="685"/>
      <c r="DR33" s="680"/>
      <c r="DS33" s="680"/>
      <c r="DT33" s="680"/>
      <c r="DU33" s="686"/>
      <c r="DV33" s="673"/>
      <c r="DW33" s="674"/>
      <c r="DX33" s="674"/>
      <c r="DY33" s="674"/>
      <c r="DZ33" s="687"/>
      <c r="EA33" s="48"/>
    </row>
    <row r="34" spans="1:131" ht="26.25" customHeight="1" x14ac:dyDescent="0.15">
      <c r="A34" s="54">
        <v>7</v>
      </c>
      <c r="B34" s="673"/>
      <c r="C34" s="674"/>
      <c r="D34" s="674"/>
      <c r="E34" s="674"/>
      <c r="F34" s="674"/>
      <c r="G34" s="674"/>
      <c r="H34" s="674"/>
      <c r="I34" s="674"/>
      <c r="J34" s="674"/>
      <c r="K34" s="674"/>
      <c r="L34" s="674"/>
      <c r="M34" s="674"/>
      <c r="N34" s="674"/>
      <c r="O34" s="674"/>
      <c r="P34" s="675"/>
      <c r="Q34" s="676"/>
      <c r="R34" s="677"/>
      <c r="S34" s="677"/>
      <c r="T34" s="677"/>
      <c r="U34" s="677"/>
      <c r="V34" s="677"/>
      <c r="W34" s="677"/>
      <c r="X34" s="677"/>
      <c r="Y34" s="677"/>
      <c r="Z34" s="677"/>
      <c r="AA34" s="677"/>
      <c r="AB34" s="677"/>
      <c r="AC34" s="677"/>
      <c r="AD34" s="677"/>
      <c r="AE34" s="678"/>
      <c r="AF34" s="679"/>
      <c r="AG34" s="680"/>
      <c r="AH34" s="680"/>
      <c r="AI34" s="680"/>
      <c r="AJ34" s="681"/>
      <c r="AK34" s="682"/>
      <c r="AL34" s="677"/>
      <c r="AM34" s="677"/>
      <c r="AN34" s="677"/>
      <c r="AO34" s="677"/>
      <c r="AP34" s="677"/>
      <c r="AQ34" s="677"/>
      <c r="AR34" s="677"/>
      <c r="AS34" s="677"/>
      <c r="AT34" s="677"/>
      <c r="AU34" s="677"/>
      <c r="AV34" s="677"/>
      <c r="AW34" s="677"/>
      <c r="AX34" s="677"/>
      <c r="AY34" s="677"/>
      <c r="AZ34" s="721"/>
      <c r="BA34" s="721"/>
      <c r="BB34" s="721"/>
      <c r="BC34" s="721"/>
      <c r="BD34" s="721"/>
      <c r="BE34" s="683"/>
      <c r="BF34" s="683"/>
      <c r="BG34" s="683"/>
      <c r="BH34" s="683"/>
      <c r="BI34" s="684"/>
      <c r="BJ34" s="56"/>
      <c r="BK34" s="56"/>
      <c r="BL34" s="56"/>
      <c r="BM34" s="56"/>
      <c r="BN34" s="56"/>
      <c r="BO34" s="55"/>
      <c r="BP34" s="55"/>
      <c r="BQ34" s="52">
        <v>28</v>
      </c>
      <c r="BR34" s="72"/>
      <c r="BS34" s="673"/>
      <c r="BT34" s="674"/>
      <c r="BU34" s="674"/>
      <c r="BV34" s="674"/>
      <c r="BW34" s="674"/>
      <c r="BX34" s="674"/>
      <c r="BY34" s="674"/>
      <c r="BZ34" s="674"/>
      <c r="CA34" s="674"/>
      <c r="CB34" s="674"/>
      <c r="CC34" s="674"/>
      <c r="CD34" s="674"/>
      <c r="CE34" s="674"/>
      <c r="CF34" s="674"/>
      <c r="CG34" s="675"/>
      <c r="CH34" s="685"/>
      <c r="CI34" s="680"/>
      <c r="CJ34" s="680"/>
      <c r="CK34" s="680"/>
      <c r="CL34" s="686"/>
      <c r="CM34" s="685"/>
      <c r="CN34" s="680"/>
      <c r="CO34" s="680"/>
      <c r="CP34" s="680"/>
      <c r="CQ34" s="686"/>
      <c r="CR34" s="685"/>
      <c r="CS34" s="680"/>
      <c r="CT34" s="680"/>
      <c r="CU34" s="680"/>
      <c r="CV34" s="686"/>
      <c r="CW34" s="685"/>
      <c r="CX34" s="680"/>
      <c r="CY34" s="680"/>
      <c r="CZ34" s="680"/>
      <c r="DA34" s="686"/>
      <c r="DB34" s="685"/>
      <c r="DC34" s="680"/>
      <c r="DD34" s="680"/>
      <c r="DE34" s="680"/>
      <c r="DF34" s="686"/>
      <c r="DG34" s="685"/>
      <c r="DH34" s="680"/>
      <c r="DI34" s="680"/>
      <c r="DJ34" s="680"/>
      <c r="DK34" s="686"/>
      <c r="DL34" s="685"/>
      <c r="DM34" s="680"/>
      <c r="DN34" s="680"/>
      <c r="DO34" s="680"/>
      <c r="DP34" s="686"/>
      <c r="DQ34" s="685"/>
      <c r="DR34" s="680"/>
      <c r="DS34" s="680"/>
      <c r="DT34" s="680"/>
      <c r="DU34" s="686"/>
      <c r="DV34" s="673"/>
      <c r="DW34" s="674"/>
      <c r="DX34" s="674"/>
      <c r="DY34" s="674"/>
      <c r="DZ34" s="687"/>
      <c r="EA34" s="48"/>
    </row>
    <row r="35" spans="1:131" ht="26.25" customHeight="1" x14ac:dyDescent="0.15">
      <c r="A35" s="54">
        <v>8</v>
      </c>
      <c r="B35" s="673"/>
      <c r="C35" s="674"/>
      <c r="D35" s="674"/>
      <c r="E35" s="674"/>
      <c r="F35" s="674"/>
      <c r="G35" s="674"/>
      <c r="H35" s="674"/>
      <c r="I35" s="674"/>
      <c r="J35" s="674"/>
      <c r="K35" s="674"/>
      <c r="L35" s="674"/>
      <c r="M35" s="674"/>
      <c r="N35" s="674"/>
      <c r="O35" s="674"/>
      <c r="P35" s="675"/>
      <c r="Q35" s="676"/>
      <c r="R35" s="677"/>
      <c r="S35" s="677"/>
      <c r="T35" s="677"/>
      <c r="U35" s="677"/>
      <c r="V35" s="677"/>
      <c r="W35" s="677"/>
      <c r="X35" s="677"/>
      <c r="Y35" s="677"/>
      <c r="Z35" s="677"/>
      <c r="AA35" s="677"/>
      <c r="AB35" s="677"/>
      <c r="AC35" s="677"/>
      <c r="AD35" s="677"/>
      <c r="AE35" s="678"/>
      <c r="AF35" s="679"/>
      <c r="AG35" s="680"/>
      <c r="AH35" s="680"/>
      <c r="AI35" s="680"/>
      <c r="AJ35" s="681"/>
      <c r="AK35" s="682"/>
      <c r="AL35" s="677"/>
      <c r="AM35" s="677"/>
      <c r="AN35" s="677"/>
      <c r="AO35" s="677"/>
      <c r="AP35" s="677"/>
      <c r="AQ35" s="677"/>
      <c r="AR35" s="677"/>
      <c r="AS35" s="677"/>
      <c r="AT35" s="677"/>
      <c r="AU35" s="677"/>
      <c r="AV35" s="677"/>
      <c r="AW35" s="677"/>
      <c r="AX35" s="677"/>
      <c r="AY35" s="677"/>
      <c r="AZ35" s="721"/>
      <c r="BA35" s="721"/>
      <c r="BB35" s="721"/>
      <c r="BC35" s="721"/>
      <c r="BD35" s="721"/>
      <c r="BE35" s="683"/>
      <c r="BF35" s="683"/>
      <c r="BG35" s="683"/>
      <c r="BH35" s="683"/>
      <c r="BI35" s="684"/>
      <c r="BJ35" s="56"/>
      <c r="BK35" s="56"/>
      <c r="BL35" s="56"/>
      <c r="BM35" s="56"/>
      <c r="BN35" s="56"/>
      <c r="BO35" s="55"/>
      <c r="BP35" s="55"/>
      <c r="BQ35" s="52">
        <v>29</v>
      </c>
      <c r="BR35" s="72"/>
      <c r="BS35" s="673"/>
      <c r="BT35" s="674"/>
      <c r="BU35" s="674"/>
      <c r="BV35" s="674"/>
      <c r="BW35" s="674"/>
      <c r="BX35" s="674"/>
      <c r="BY35" s="674"/>
      <c r="BZ35" s="674"/>
      <c r="CA35" s="674"/>
      <c r="CB35" s="674"/>
      <c r="CC35" s="674"/>
      <c r="CD35" s="674"/>
      <c r="CE35" s="674"/>
      <c r="CF35" s="674"/>
      <c r="CG35" s="675"/>
      <c r="CH35" s="685"/>
      <c r="CI35" s="680"/>
      <c r="CJ35" s="680"/>
      <c r="CK35" s="680"/>
      <c r="CL35" s="686"/>
      <c r="CM35" s="685"/>
      <c r="CN35" s="680"/>
      <c r="CO35" s="680"/>
      <c r="CP35" s="680"/>
      <c r="CQ35" s="686"/>
      <c r="CR35" s="685"/>
      <c r="CS35" s="680"/>
      <c r="CT35" s="680"/>
      <c r="CU35" s="680"/>
      <c r="CV35" s="686"/>
      <c r="CW35" s="685"/>
      <c r="CX35" s="680"/>
      <c r="CY35" s="680"/>
      <c r="CZ35" s="680"/>
      <c r="DA35" s="686"/>
      <c r="DB35" s="685"/>
      <c r="DC35" s="680"/>
      <c r="DD35" s="680"/>
      <c r="DE35" s="680"/>
      <c r="DF35" s="686"/>
      <c r="DG35" s="685"/>
      <c r="DH35" s="680"/>
      <c r="DI35" s="680"/>
      <c r="DJ35" s="680"/>
      <c r="DK35" s="686"/>
      <c r="DL35" s="685"/>
      <c r="DM35" s="680"/>
      <c r="DN35" s="680"/>
      <c r="DO35" s="680"/>
      <c r="DP35" s="686"/>
      <c r="DQ35" s="685"/>
      <c r="DR35" s="680"/>
      <c r="DS35" s="680"/>
      <c r="DT35" s="680"/>
      <c r="DU35" s="686"/>
      <c r="DV35" s="673"/>
      <c r="DW35" s="674"/>
      <c r="DX35" s="674"/>
      <c r="DY35" s="674"/>
      <c r="DZ35" s="687"/>
      <c r="EA35" s="48"/>
    </row>
    <row r="36" spans="1:131" ht="26.25" customHeight="1" x14ac:dyDescent="0.15">
      <c r="A36" s="54">
        <v>9</v>
      </c>
      <c r="B36" s="673"/>
      <c r="C36" s="674"/>
      <c r="D36" s="674"/>
      <c r="E36" s="674"/>
      <c r="F36" s="674"/>
      <c r="G36" s="674"/>
      <c r="H36" s="674"/>
      <c r="I36" s="674"/>
      <c r="J36" s="674"/>
      <c r="K36" s="674"/>
      <c r="L36" s="674"/>
      <c r="M36" s="674"/>
      <c r="N36" s="674"/>
      <c r="O36" s="674"/>
      <c r="P36" s="675"/>
      <c r="Q36" s="676"/>
      <c r="R36" s="677"/>
      <c r="S36" s="677"/>
      <c r="T36" s="677"/>
      <c r="U36" s="677"/>
      <c r="V36" s="677"/>
      <c r="W36" s="677"/>
      <c r="X36" s="677"/>
      <c r="Y36" s="677"/>
      <c r="Z36" s="677"/>
      <c r="AA36" s="677"/>
      <c r="AB36" s="677"/>
      <c r="AC36" s="677"/>
      <c r="AD36" s="677"/>
      <c r="AE36" s="678"/>
      <c r="AF36" s="679"/>
      <c r="AG36" s="680"/>
      <c r="AH36" s="680"/>
      <c r="AI36" s="680"/>
      <c r="AJ36" s="681"/>
      <c r="AK36" s="682"/>
      <c r="AL36" s="677"/>
      <c r="AM36" s="677"/>
      <c r="AN36" s="677"/>
      <c r="AO36" s="677"/>
      <c r="AP36" s="677"/>
      <c r="AQ36" s="677"/>
      <c r="AR36" s="677"/>
      <c r="AS36" s="677"/>
      <c r="AT36" s="677"/>
      <c r="AU36" s="677"/>
      <c r="AV36" s="677"/>
      <c r="AW36" s="677"/>
      <c r="AX36" s="677"/>
      <c r="AY36" s="677"/>
      <c r="AZ36" s="721"/>
      <c r="BA36" s="721"/>
      <c r="BB36" s="721"/>
      <c r="BC36" s="721"/>
      <c r="BD36" s="721"/>
      <c r="BE36" s="683"/>
      <c r="BF36" s="683"/>
      <c r="BG36" s="683"/>
      <c r="BH36" s="683"/>
      <c r="BI36" s="684"/>
      <c r="BJ36" s="56"/>
      <c r="BK36" s="56"/>
      <c r="BL36" s="56"/>
      <c r="BM36" s="56"/>
      <c r="BN36" s="56"/>
      <c r="BO36" s="55"/>
      <c r="BP36" s="55"/>
      <c r="BQ36" s="52">
        <v>30</v>
      </c>
      <c r="BR36" s="72"/>
      <c r="BS36" s="673"/>
      <c r="BT36" s="674"/>
      <c r="BU36" s="674"/>
      <c r="BV36" s="674"/>
      <c r="BW36" s="674"/>
      <c r="BX36" s="674"/>
      <c r="BY36" s="674"/>
      <c r="BZ36" s="674"/>
      <c r="CA36" s="674"/>
      <c r="CB36" s="674"/>
      <c r="CC36" s="674"/>
      <c r="CD36" s="674"/>
      <c r="CE36" s="674"/>
      <c r="CF36" s="674"/>
      <c r="CG36" s="675"/>
      <c r="CH36" s="685"/>
      <c r="CI36" s="680"/>
      <c r="CJ36" s="680"/>
      <c r="CK36" s="680"/>
      <c r="CL36" s="686"/>
      <c r="CM36" s="685"/>
      <c r="CN36" s="680"/>
      <c r="CO36" s="680"/>
      <c r="CP36" s="680"/>
      <c r="CQ36" s="686"/>
      <c r="CR36" s="685"/>
      <c r="CS36" s="680"/>
      <c r="CT36" s="680"/>
      <c r="CU36" s="680"/>
      <c r="CV36" s="686"/>
      <c r="CW36" s="685"/>
      <c r="CX36" s="680"/>
      <c r="CY36" s="680"/>
      <c r="CZ36" s="680"/>
      <c r="DA36" s="686"/>
      <c r="DB36" s="685"/>
      <c r="DC36" s="680"/>
      <c r="DD36" s="680"/>
      <c r="DE36" s="680"/>
      <c r="DF36" s="686"/>
      <c r="DG36" s="685"/>
      <c r="DH36" s="680"/>
      <c r="DI36" s="680"/>
      <c r="DJ36" s="680"/>
      <c r="DK36" s="686"/>
      <c r="DL36" s="685"/>
      <c r="DM36" s="680"/>
      <c r="DN36" s="680"/>
      <c r="DO36" s="680"/>
      <c r="DP36" s="686"/>
      <c r="DQ36" s="685"/>
      <c r="DR36" s="680"/>
      <c r="DS36" s="680"/>
      <c r="DT36" s="680"/>
      <c r="DU36" s="686"/>
      <c r="DV36" s="673"/>
      <c r="DW36" s="674"/>
      <c r="DX36" s="674"/>
      <c r="DY36" s="674"/>
      <c r="DZ36" s="687"/>
      <c r="EA36" s="48"/>
    </row>
    <row r="37" spans="1:131" ht="26.25" customHeight="1" x14ac:dyDescent="0.15">
      <c r="A37" s="54">
        <v>10</v>
      </c>
      <c r="B37" s="673"/>
      <c r="C37" s="674"/>
      <c r="D37" s="674"/>
      <c r="E37" s="674"/>
      <c r="F37" s="674"/>
      <c r="G37" s="674"/>
      <c r="H37" s="674"/>
      <c r="I37" s="674"/>
      <c r="J37" s="674"/>
      <c r="K37" s="674"/>
      <c r="L37" s="674"/>
      <c r="M37" s="674"/>
      <c r="N37" s="674"/>
      <c r="O37" s="674"/>
      <c r="P37" s="675"/>
      <c r="Q37" s="676"/>
      <c r="R37" s="677"/>
      <c r="S37" s="677"/>
      <c r="T37" s="677"/>
      <c r="U37" s="677"/>
      <c r="V37" s="677"/>
      <c r="W37" s="677"/>
      <c r="X37" s="677"/>
      <c r="Y37" s="677"/>
      <c r="Z37" s="677"/>
      <c r="AA37" s="677"/>
      <c r="AB37" s="677"/>
      <c r="AC37" s="677"/>
      <c r="AD37" s="677"/>
      <c r="AE37" s="678"/>
      <c r="AF37" s="679"/>
      <c r="AG37" s="680"/>
      <c r="AH37" s="680"/>
      <c r="AI37" s="680"/>
      <c r="AJ37" s="681"/>
      <c r="AK37" s="682"/>
      <c r="AL37" s="677"/>
      <c r="AM37" s="677"/>
      <c r="AN37" s="677"/>
      <c r="AO37" s="677"/>
      <c r="AP37" s="677"/>
      <c r="AQ37" s="677"/>
      <c r="AR37" s="677"/>
      <c r="AS37" s="677"/>
      <c r="AT37" s="677"/>
      <c r="AU37" s="677"/>
      <c r="AV37" s="677"/>
      <c r="AW37" s="677"/>
      <c r="AX37" s="677"/>
      <c r="AY37" s="677"/>
      <c r="AZ37" s="721"/>
      <c r="BA37" s="721"/>
      <c r="BB37" s="721"/>
      <c r="BC37" s="721"/>
      <c r="BD37" s="721"/>
      <c r="BE37" s="683"/>
      <c r="BF37" s="683"/>
      <c r="BG37" s="683"/>
      <c r="BH37" s="683"/>
      <c r="BI37" s="684"/>
      <c r="BJ37" s="56"/>
      <c r="BK37" s="56"/>
      <c r="BL37" s="56"/>
      <c r="BM37" s="56"/>
      <c r="BN37" s="56"/>
      <c r="BO37" s="55"/>
      <c r="BP37" s="55"/>
      <c r="BQ37" s="52">
        <v>31</v>
      </c>
      <c r="BR37" s="72"/>
      <c r="BS37" s="673"/>
      <c r="BT37" s="674"/>
      <c r="BU37" s="674"/>
      <c r="BV37" s="674"/>
      <c r="BW37" s="674"/>
      <c r="BX37" s="674"/>
      <c r="BY37" s="674"/>
      <c r="BZ37" s="674"/>
      <c r="CA37" s="674"/>
      <c r="CB37" s="674"/>
      <c r="CC37" s="674"/>
      <c r="CD37" s="674"/>
      <c r="CE37" s="674"/>
      <c r="CF37" s="674"/>
      <c r="CG37" s="675"/>
      <c r="CH37" s="685"/>
      <c r="CI37" s="680"/>
      <c r="CJ37" s="680"/>
      <c r="CK37" s="680"/>
      <c r="CL37" s="686"/>
      <c r="CM37" s="685"/>
      <c r="CN37" s="680"/>
      <c r="CO37" s="680"/>
      <c r="CP37" s="680"/>
      <c r="CQ37" s="686"/>
      <c r="CR37" s="685"/>
      <c r="CS37" s="680"/>
      <c r="CT37" s="680"/>
      <c r="CU37" s="680"/>
      <c r="CV37" s="686"/>
      <c r="CW37" s="685"/>
      <c r="CX37" s="680"/>
      <c r="CY37" s="680"/>
      <c r="CZ37" s="680"/>
      <c r="DA37" s="686"/>
      <c r="DB37" s="685"/>
      <c r="DC37" s="680"/>
      <c r="DD37" s="680"/>
      <c r="DE37" s="680"/>
      <c r="DF37" s="686"/>
      <c r="DG37" s="685"/>
      <c r="DH37" s="680"/>
      <c r="DI37" s="680"/>
      <c r="DJ37" s="680"/>
      <c r="DK37" s="686"/>
      <c r="DL37" s="685"/>
      <c r="DM37" s="680"/>
      <c r="DN37" s="680"/>
      <c r="DO37" s="680"/>
      <c r="DP37" s="686"/>
      <c r="DQ37" s="685"/>
      <c r="DR37" s="680"/>
      <c r="DS37" s="680"/>
      <c r="DT37" s="680"/>
      <c r="DU37" s="686"/>
      <c r="DV37" s="673"/>
      <c r="DW37" s="674"/>
      <c r="DX37" s="674"/>
      <c r="DY37" s="674"/>
      <c r="DZ37" s="687"/>
      <c r="EA37" s="48"/>
    </row>
    <row r="38" spans="1:131" ht="26.25" customHeight="1" x14ac:dyDescent="0.15">
      <c r="A38" s="54">
        <v>11</v>
      </c>
      <c r="B38" s="673"/>
      <c r="C38" s="674"/>
      <c r="D38" s="674"/>
      <c r="E38" s="674"/>
      <c r="F38" s="674"/>
      <c r="G38" s="674"/>
      <c r="H38" s="674"/>
      <c r="I38" s="674"/>
      <c r="J38" s="674"/>
      <c r="K38" s="674"/>
      <c r="L38" s="674"/>
      <c r="M38" s="674"/>
      <c r="N38" s="674"/>
      <c r="O38" s="674"/>
      <c r="P38" s="675"/>
      <c r="Q38" s="676"/>
      <c r="R38" s="677"/>
      <c r="S38" s="677"/>
      <c r="T38" s="677"/>
      <c r="U38" s="677"/>
      <c r="V38" s="677"/>
      <c r="W38" s="677"/>
      <c r="X38" s="677"/>
      <c r="Y38" s="677"/>
      <c r="Z38" s="677"/>
      <c r="AA38" s="677"/>
      <c r="AB38" s="677"/>
      <c r="AC38" s="677"/>
      <c r="AD38" s="677"/>
      <c r="AE38" s="678"/>
      <c r="AF38" s="679"/>
      <c r="AG38" s="680"/>
      <c r="AH38" s="680"/>
      <c r="AI38" s="680"/>
      <c r="AJ38" s="681"/>
      <c r="AK38" s="682"/>
      <c r="AL38" s="677"/>
      <c r="AM38" s="677"/>
      <c r="AN38" s="677"/>
      <c r="AO38" s="677"/>
      <c r="AP38" s="677"/>
      <c r="AQ38" s="677"/>
      <c r="AR38" s="677"/>
      <c r="AS38" s="677"/>
      <c r="AT38" s="677"/>
      <c r="AU38" s="677"/>
      <c r="AV38" s="677"/>
      <c r="AW38" s="677"/>
      <c r="AX38" s="677"/>
      <c r="AY38" s="677"/>
      <c r="AZ38" s="721"/>
      <c r="BA38" s="721"/>
      <c r="BB38" s="721"/>
      <c r="BC38" s="721"/>
      <c r="BD38" s="721"/>
      <c r="BE38" s="683"/>
      <c r="BF38" s="683"/>
      <c r="BG38" s="683"/>
      <c r="BH38" s="683"/>
      <c r="BI38" s="684"/>
      <c r="BJ38" s="56"/>
      <c r="BK38" s="56"/>
      <c r="BL38" s="56"/>
      <c r="BM38" s="56"/>
      <c r="BN38" s="56"/>
      <c r="BO38" s="55"/>
      <c r="BP38" s="55"/>
      <c r="BQ38" s="52">
        <v>32</v>
      </c>
      <c r="BR38" s="72"/>
      <c r="BS38" s="673"/>
      <c r="BT38" s="674"/>
      <c r="BU38" s="674"/>
      <c r="BV38" s="674"/>
      <c r="BW38" s="674"/>
      <c r="BX38" s="674"/>
      <c r="BY38" s="674"/>
      <c r="BZ38" s="674"/>
      <c r="CA38" s="674"/>
      <c r="CB38" s="674"/>
      <c r="CC38" s="674"/>
      <c r="CD38" s="674"/>
      <c r="CE38" s="674"/>
      <c r="CF38" s="674"/>
      <c r="CG38" s="675"/>
      <c r="CH38" s="685"/>
      <c r="CI38" s="680"/>
      <c r="CJ38" s="680"/>
      <c r="CK38" s="680"/>
      <c r="CL38" s="686"/>
      <c r="CM38" s="685"/>
      <c r="CN38" s="680"/>
      <c r="CO38" s="680"/>
      <c r="CP38" s="680"/>
      <c r="CQ38" s="686"/>
      <c r="CR38" s="685"/>
      <c r="CS38" s="680"/>
      <c r="CT38" s="680"/>
      <c r="CU38" s="680"/>
      <c r="CV38" s="686"/>
      <c r="CW38" s="685"/>
      <c r="CX38" s="680"/>
      <c r="CY38" s="680"/>
      <c r="CZ38" s="680"/>
      <c r="DA38" s="686"/>
      <c r="DB38" s="685"/>
      <c r="DC38" s="680"/>
      <c r="DD38" s="680"/>
      <c r="DE38" s="680"/>
      <c r="DF38" s="686"/>
      <c r="DG38" s="685"/>
      <c r="DH38" s="680"/>
      <c r="DI38" s="680"/>
      <c r="DJ38" s="680"/>
      <c r="DK38" s="686"/>
      <c r="DL38" s="685"/>
      <c r="DM38" s="680"/>
      <c r="DN38" s="680"/>
      <c r="DO38" s="680"/>
      <c r="DP38" s="686"/>
      <c r="DQ38" s="685"/>
      <c r="DR38" s="680"/>
      <c r="DS38" s="680"/>
      <c r="DT38" s="680"/>
      <c r="DU38" s="686"/>
      <c r="DV38" s="673"/>
      <c r="DW38" s="674"/>
      <c r="DX38" s="674"/>
      <c r="DY38" s="674"/>
      <c r="DZ38" s="687"/>
      <c r="EA38" s="48"/>
    </row>
    <row r="39" spans="1:131" ht="26.25" customHeight="1" x14ac:dyDescent="0.15">
      <c r="A39" s="54">
        <v>12</v>
      </c>
      <c r="B39" s="673"/>
      <c r="C39" s="674"/>
      <c r="D39" s="674"/>
      <c r="E39" s="674"/>
      <c r="F39" s="674"/>
      <c r="G39" s="674"/>
      <c r="H39" s="674"/>
      <c r="I39" s="674"/>
      <c r="J39" s="674"/>
      <c r="K39" s="674"/>
      <c r="L39" s="674"/>
      <c r="M39" s="674"/>
      <c r="N39" s="674"/>
      <c r="O39" s="674"/>
      <c r="P39" s="675"/>
      <c r="Q39" s="676"/>
      <c r="R39" s="677"/>
      <c r="S39" s="677"/>
      <c r="T39" s="677"/>
      <c r="U39" s="677"/>
      <c r="V39" s="677"/>
      <c r="W39" s="677"/>
      <c r="X39" s="677"/>
      <c r="Y39" s="677"/>
      <c r="Z39" s="677"/>
      <c r="AA39" s="677"/>
      <c r="AB39" s="677"/>
      <c r="AC39" s="677"/>
      <c r="AD39" s="677"/>
      <c r="AE39" s="678"/>
      <c r="AF39" s="679"/>
      <c r="AG39" s="680"/>
      <c r="AH39" s="680"/>
      <c r="AI39" s="680"/>
      <c r="AJ39" s="681"/>
      <c r="AK39" s="682"/>
      <c r="AL39" s="677"/>
      <c r="AM39" s="677"/>
      <c r="AN39" s="677"/>
      <c r="AO39" s="677"/>
      <c r="AP39" s="677"/>
      <c r="AQ39" s="677"/>
      <c r="AR39" s="677"/>
      <c r="AS39" s="677"/>
      <c r="AT39" s="677"/>
      <c r="AU39" s="677"/>
      <c r="AV39" s="677"/>
      <c r="AW39" s="677"/>
      <c r="AX39" s="677"/>
      <c r="AY39" s="677"/>
      <c r="AZ39" s="721"/>
      <c r="BA39" s="721"/>
      <c r="BB39" s="721"/>
      <c r="BC39" s="721"/>
      <c r="BD39" s="721"/>
      <c r="BE39" s="683"/>
      <c r="BF39" s="683"/>
      <c r="BG39" s="683"/>
      <c r="BH39" s="683"/>
      <c r="BI39" s="684"/>
      <c r="BJ39" s="56"/>
      <c r="BK39" s="56"/>
      <c r="BL39" s="56"/>
      <c r="BM39" s="56"/>
      <c r="BN39" s="56"/>
      <c r="BO39" s="55"/>
      <c r="BP39" s="55"/>
      <c r="BQ39" s="52">
        <v>33</v>
      </c>
      <c r="BR39" s="72"/>
      <c r="BS39" s="673"/>
      <c r="BT39" s="674"/>
      <c r="BU39" s="674"/>
      <c r="BV39" s="674"/>
      <c r="BW39" s="674"/>
      <c r="BX39" s="674"/>
      <c r="BY39" s="674"/>
      <c r="BZ39" s="674"/>
      <c r="CA39" s="674"/>
      <c r="CB39" s="674"/>
      <c r="CC39" s="674"/>
      <c r="CD39" s="674"/>
      <c r="CE39" s="674"/>
      <c r="CF39" s="674"/>
      <c r="CG39" s="675"/>
      <c r="CH39" s="685"/>
      <c r="CI39" s="680"/>
      <c r="CJ39" s="680"/>
      <c r="CK39" s="680"/>
      <c r="CL39" s="686"/>
      <c r="CM39" s="685"/>
      <c r="CN39" s="680"/>
      <c r="CO39" s="680"/>
      <c r="CP39" s="680"/>
      <c r="CQ39" s="686"/>
      <c r="CR39" s="685"/>
      <c r="CS39" s="680"/>
      <c r="CT39" s="680"/>
      <c r="CU39" s="680"/>
      <c r="CV39" s="686"/>
      <c r="CW39" s="685"/>
      <c r="CX39" s="680"/>
      <c r="CY39" s="680"/>
      <c r="CZ39" s="680"/>
      <c r="DA39" s="686"/>
      <c r="DB39" s="685"/>
      <c r="DC39" s="680"/>
      <c r="DD39" s="680"/>
      <c r="DE39" s="680"/>
      <c r="DF39" s="686"/>
      <c r="DG39" s="685"/>
      <c r="DH39" s="680"/>
      <c r="DI39" s="680"/>
      <c r="DJ39" s="680"/>
      <c r="DK39" s="686"/>
      <c r="DL39" s="685"/>
      <c r="DM39" s="680"/>
      <c r="DN39" s="680"/>
      <c r="DO39" s="680"/>
      <c r="DP39" s="686"/>
      <c r="DQ39" s="685"/>
      <c r="DR39" s="680"/>
      <c r="DS39" s="680"/>
      <c r="DT39" s="680"/>
      <c r="DU39" s="686"/>
      <c r="DV39" s="673"/>
      <c r="DW39" s="674"/>
      <c r="DX39" s="674"/>
      <c r="DY39" s="674"/>
      <c r="DZ39" s="687"/>
      <c r="EA39" s="48"/>
    </row>
    <row r="40" spans="1:131" ht="26.25" customHeight="1" x14ac:dyDescent="0.15">
      <c r="A40" s="52">
        <v>13</v>
      </c>
      <c r="B40" s="673"/>
      <c r="C40" s="674"/>
      <c r="D40" s="674"/>
      <c r="E40" s="674"/>
      <c r="F40" s="674"/>
      <c r="G40" s="674"/>
      <c r="H40" s="674"/>
      <c r="I40" s="674"/>
      <c r="J40" s="674"/>
      <c r="K40" s="674"/>
      <c r="L40" s="674"/>
      <c r="M40" s="674"/>
      <c r="N40" s="674"/>
      <c r="O40" s="674"/>
      <c r="P40" s="675"/>
      <c r="Q40" s="676"/>
      <c r="R40" s="677"/>
      <c r="S40" s="677"/>
      <c r="T40" s="677"/>
      <c r="U40" s="677"/>
      <c r="V40" s="677"/>
      <c r="W40" s="677"/>
      <c r="X40" s="677"/>
      <c r="Y40" s="677"/>
      <c r="Z40" s="677"/>
      <c r="AA40" s="677"/>
      <c r="AB40" s="677"/>
      <c r="AC40" s="677"/>
      <c r="AD40" s="677"/>
      <c r="AE40" s="678"/>
      <c r="AF40" s="679"/>
      <c r="AG40" s="680"/>
      <c r="AH40" s="680"/>
      <c r="AI40" s="680"/>
      <c r="AJ40" s="681"/>
      <c r="AK40" s="682"/>
      <c r="AL40" s="677"/>
      <c r="AM40" s="677"/>
      <c r="AN40" s="677"/>
      <c r="AO40" s="677"/>
      <c r="AP40" s="677"/>
      <c r="AQ40" s="677"/>
      <c r="AR40" s="677"/>
      <c r="AS40" s="677"/>
      <c r="AT40" s="677"/>
      <c r="AU40" s="677"/>
      <c r="AV40" s="677"/>
      <c r="AW40" s="677"/>
      <c r="AX40" s="677"/>
      <c r="AY40" s="677"/>
      <c r="AZ40" s="721"/>
      <c r="BA40" s="721"/>
      <c r="BB40" s="721"/>
      <c r="BC40" s="721"/>
      <c r="BD40" s="721"/>
      <c r="BE40" s="683"/>
      <c r="BF40" s="683"/>
      <c r="BG40" s="683"/>
      <c r="BH40" s="683"/>
      <c r="BI40" s="684"/>
      <c r="BJ40" s="56"/>
      <c r="BK40" s="56"/>
      <c r="BL40" s="56"/>
      <c r="BM40" s="56"/>
      <c r="BN40" s="56"/>
      <c r="BO40" s="55"/>
      <c r="BP40" s="55"/>
      <c r="BQ40" s="52">
        <v>34</v>
      </c>
      <c r="BR40" s="72"/>
      <c r="BS40" s="673"/>
      <c r="BT40" s="674"/>
      <c r="BU40" s="674"/>
      <c r="BV40" s="674"/>
      <c r="BW40" s="674"/>
      <c r="BX40" s="674"/>
      <c r="BY40" s="674"/>
      <c r="BZ40" s="674"/>
      <c r="CA40" s="674"/>
      <c r="CB40" s="674"/>
      <c r="CC40" s="674"/>
      <c r="CD40" s="674"/>
      <c r="CE40" s="674"/>
      <c r="CF40" s="674"/>
      <c r="CG40" s="675"/>
      <c r="CH40" s="685"/>
      <c r="CI40" s="680"/>
      <c r="CJ40" s="680"/>
      <c r="CK40" s="680"/>
      <c r="CL40" s="686"/>
      <c r="CM40" s="685"/>
      <c r="CN40" s="680"/>
      <c r="CO40" s="680"/>
      <c r="CP40" s="680"/>
      <c r="CQ40" s="686"/>
      <c r="CR40" s="685"/>
      <c r="CS40" s="680"/>
      <c r="CT40" s="680"/>
      <c r="CU40" s="680"/>
      <c r="CV40" s="686"/>
      <c r="CW40" s="685"/>
      <c r="CX40" s="680"/>
      <c r="CY40" s="680"/>
      <c r="CZ40" s="680"/>
      <c r="DA40" s="686"/>
      <c r="DB40" s="685"/>
      <c r="DC40" s="680"/>
      <c r="DD40" s="680"/>
      <c r="DE40" s="680"/>
      <c r="DF40" s="686"/>
      <c r="DG40" s="685"/>
      <c r="DH40" s="680"/>
      <c r="DI40" s="680"/>
      <c r="DJ40" s="680"/>
      <c r="DK40" s="686"/>
      <c r="DL40" s="685"/>
      <c r="DM40" s="680"/>
      <c r="DN40" s="680"/>
      <c r="DO40" s="680"/>
      <c r="DP40" s="686"/>
      <c r="DQ40" s="685"/>
      <c r="DR40" s="680"/>
      <c r="DS40" s="680"/>
      <c r="DT40" s="680"/>
      <c r="DU40" s="686"/>
      <c r="DV40" s="673"/>
      <c r="DW40" s="674"/>
      <c r="DX40" s="674"/>
      <c r="DY40" s="674"/>
      <c r="DZ40" s="687"/>
      <c r="EA40" s="48"/>
    </row>
    <row r="41" spans="1:131" ht="26.25" customHeight="1" x14ac:dyDescent="0.15">
      <c r="A41" s="52">
        <v>14</v>
      </c>
      <c r="B41" s="673"/>
      <c r="C41" s="674"/>
      <c r="D41" s="674"/>
      <c r="E41" s="674"/>
      <c r="F41" s="674"/>
      <c r="G41" s="674"/>
      <c r="H41" s="674"/>
      <c r="I41" s="674"/>
      <c r="J41" s="674"/>
      <c r="K41" s="674"/>
      <c r="L41" s="674"/>
      <c r="M41" s="674"/>
      <c r="N41" s="674"/>
      <c r="O41" s="674"/>
      <c r="P41" s="675"/>
      <c r="Q41" s="676"/>
      <c r="R41" s="677"/>
      <c r="S41" s="677"/>
      <c r="T41" s="677"/>
      <c r="U41" s="677"/>
      <c r="V41" s="677"/>
      <c r="W41" s="677"/>
      <c r="X41" s="677"/>
      <c r="Y41" s="677"/>
      <c r="Z41" s="677"/>
      <c r="AA41" s="677"/>
      <c r="AB41" s="677"/>
      <c r="AC41" s="677"/>
      <c r="AD41" s="677"/>
      <c r="AE41" s="678"/>
      <c r="AF41" s="679"/>
      <c r="AG41" s="680"/>
      <c r="AH41" s="680"/>
      <c r="AI41" s="680"/>
      <c r="AJ41" s="681"/>
      <c r="AK41" s="682"/>
      <c r="AL41" s="677"/>
      <c r="AM41" s="677"/>
      <c r="AN41" s="677"/>
      <c r="AO41" s="677"/>
      <c r="AP41" s="677"/>
      <c r="AQ41" s="677"/>
      <c r="AR41" s="677"/>
      <c r="AS41" s="677"/>
      <c r="AT41" s="677"/>
      <c r="AU41" s="677"/>
      <c r="AV41" s="677"/>
      <c r="AW41" s="677"/>
      <c r="AX41" s="677"/>
      <c r="AY41" s="677"/>
      <c r="AZ41" s="721"/>
      <c r="BA41" s="721"/>
      <c r="BB41" s="721"/>
      <c r="BC41" s="721"/>
      <c r="BD41" s="721"/>
      <c r="BE41" s="683"/>
      <c r="BF41" s="683"/>
      <c r="BG41" s="683"/>
      <c r="BH41" s="683"/>
      <c r="BI41" s="684"/>
      <c r="BJ41" s="56"/>
      <c r="BK41" s="56"/>
      <c r="BL41" s="56"/>
      <c r="BM41" s="56"/>
      <c r="BN41" s="56"/>
      <c r="BO41" s="55"/>
      <c r="BP41" s="55"/>
      <c r="BQ41" s="52">
        <v>35</v>
      </c>
      <c r="BR41" s="72"/>
      <c r="BS41" s="673"/>
      <c r="BT41" s="674"/>
      <c r="BU41" s="674"/>
      <c r="BV41" s="674"/>
      <c r="BW41" s="674"/>
      <c r="BX41" s="674"/>
      <c r="BY41" s="674"/>
      <c r="BZ41" s="674"/>
      <c r="CA41" s="674"/>
      <c r="CB41" s="674"/>
      <c r="CC41" s="674"/>
      <c r="CD41" s="674"/>
      <c r="CE41" s="674"/>
      <c r="CF41" s="674"/>
      <c r="CG41" s="675"/>
      <c r="CH41" s="685"/>
      <c r="CI41" s="680"/>
      <c r="CJ41" s="680"/>
      <c r="CK41" s="680"/>
      <c r="CL41" s="686"/>
      <c r="CM41" s="685"/>
      <c r="CN41" s="680"/>
      <c r="CO41" s="680"/>
      <c r="CP41" s="680"/>
      <c r="CQ41" s="686"/>
      <c r="CR41" s="685"/>
      <c r="CS41" s="680"/>
      <c r="CT41" s="680"/>
      <c r="CU41" s="680"/>
      <c r="CV41" s="686"/>
      <c r="CW41" s="685"/>
      <c r="CX41" s="680"/>
      <c r="CY41" s="680"/>
      <c r="CZ41" s="680"/>
      <c r="DA41" s="686"/>
      <c r="DB41" s="685"/>
      <c r="DC41" s="680"/>
      <c r="DD41" s="680"/>
      <c r="DE41" s="680"/>
      <c r="DF41" s="686"/>
      <c r="DG41" s="685"/>
      <c r="DH41" s="680"/>
      <c r="DI41" s="680"/>
      <c r="DJ41" s="680"/>
      <c r="DK41" s="686"/>
      <c r="DL41" s="685"/>
      <c r="DM41" s="680"/>
      <c r="DN41" s="680"/>
      <c r="DO41" s="680"/>
      <c r="DP41" s="686"/>
      <c r="DQ41" s="685"/>
      <c r="DR41" s="680"/>
      <c r="DS41" s="680"/>
      <c r="DT41" s="680"/>
      <c r="DU41" s="686"/>
      <c r="DV41" s="673"/>
      <c r="DW41" s="674"/>
      <c r="DX41" s="674"/>
      <c r="DY41" s="674"/>
      <c r="DZ41" s="687"/>
      <c r="EA41" s="48"/>
    </row>
    <row r="42" spans="1:131" ht="26.25" customHeight="1" x14ac:dyDescent="0.15">
      <c r="A42" s="52">
        <v>15</v>
      </c>
      <c r="B42" s="673"/>
      <c r="C42" s="674"/>
      <c r="D42" s="674"/>
      <c r="E42" s="674"/>
      <c r="F42" s="674"/>
      <c r="G42" s="674"/>
      <c r="H42" s="674"/>
      <c r="I42" s="674"/>
      <c r="J42" s="674"/>
      <c r="K42" s="674"/>
      <c r="L42" s="674"/>
      <c r="M42" s="674"/>
      <c r="N42" s="674"/>
      <c r="O42" s="674"/>
      <c r="P42" s="675"/>
      <c r="Q42" s="676"/>
      <c r="R42" s="677"/>
      <c r="S42" s="677"/>
      <c r="T42" s="677"/>
      <c r="U42" s="677"/>
      <c r="V42" s="677"/>
      <c r="W42" s="677"/>
      <c r="X42" s="677"/>
      <c r="Y42" s="677"/>
      <c r="Z42" s="677"/>
      <c r="AA42" s="677"/>
      <c r="AB42" s="677"/>
      <c r="AC42" s="677"/>
      <c r="AD42" s="677"/>
      <c r="AE42" s="678"/>
      <c r="AF42" s="679"/>
      <c r="AG42" s="680"/>
      <c r="AH42" s="680"/>
      <c r="AI42" s="680"/>
      <c r="AJ42" s="681"/>
      <c r="AK42" s="682"/>
      <c r="AL42" s="677"/>
      <c r="AM42" s="677"/>
      <c r="AN42" s="677"/>
      <c r="AO42" s="677"/>
      <c r="AP42" s="677"/>
      <c r="AQ42" s="677"/>
      <c r="AR42" s="677"/>
      <c r="AS42" s="677"/>
      <c r="AT42" s="677"/>
      <c r="AU42" s="677"/>
      <c r="AV42" s="677"/>
      <c r="AW42" s="677"/>
      <c r="AX42" s="677"/>
      <c r="AY42" s="677"/>
      <c r="AZ42" s="721"/>
      <c r="BA42" s="721"/>
      <c r="BB42" s="721"/>
      <c r="BC42" s="721"/>
      <c r="BD42" s="721"/>
      <c r="BE42" s="683"/>
      <c r="BF42" s="683"/>
      <c r="BG42" s="683"/>
      <c r="BH42" s="683"/>
      <c r="BI42" s="684"/>
      <c r="BJ42" s="56"/>
      <c r="BK42" s="56"/>
      <c r="BL42" s="56"/>
      <c r="BM42" s="56"/>
      <c r="BN42" s="56"/>
      <c r="BO42" s="55"/>
      <c r="BP42" s="55"/>
      <c r="BQ42" s="52">
        <v>36</v>
      </c>
      <c r="BR42" s="72"/>
      <c r="BS42" s="673"/>
      <c r="BT42" s="674"/>
      <c r="BU42" s="674"/>
      <c r="BV42" s="674"/>
      <c r="BW42" s="674"/>
      <c r="BX42" s="674"/>
      <c r="BY42" s="674"/>
      <c r="BZ42" s="674"/>
      <c r="CA42" s="674"/>
      <c r="CB42" s="674"/>
      <c r="CC42" s="674"/>
      <c r="CD42" s="674"/>
      <c r="CE42" s="674"/>
      <c r="CF42" s="674"/>
      <c r="CG42" s="675"/>
      <c r="CH42" s="685"/>
      <c r="CI42" s="680"/>
      <c r="CJ42" s="680"/>
      <c r="CK42" s="680"/>
      <c r="CL42" s="686"/>
      <c r="CM42" s="685"/>
      <c r="CN42" s="680"/>
      <c r="CO42" s="680"/>
      <c r="CP42" s="680"/>
      <c r="CQ42" s="686"/>
      <c r="CR42" s="685"/>
      <c r="CS42" s="680"/>
      <c r="CT42" s="680"/>
      <c r="CU42" s="680"/>
      <c r="CV42" s="686"/>
      <c r="CW42" s="685"/>
      <c r="CX42" s="680"/>
      <c r="CY42" s="680"/>
      <c r="CZ42" s="680"/>
      <c r="DA42" s="686"/>
      <c r="DB42" s="685"/>
      <c r="DC42" s="680"/>
      <c r="DD42" s="680"/>
      <c r="DE42" s="680"/>
      <c r="DF42" s="686"/>
      <c r="DG42" s="685"/>
      <c r="DH42" s="680"/>
      <c r="DI42" s="680"/>
      <c r="DJ42" s="680"/>
      <c r="DK42" s="686"/>
      <c r="DL42" s="685"/>
      <c r="DM42" s="680"/>
      <c r="DN42" s="680"/>
      <c r="DO42" s="680"/>
      <c r="DP42" s="686"/>
      <c r="DQ42" s="685"/>
      <c r="DR42" s="680"/>
      <c r="DS42" s="680"/>
      <c r="DT42" s="680"/>
      <c r="DU42" s="686"/>
      <c r="DV42" s="673"/>
      <c r="DW42" s="674"/>
      <c r="DX42" s="674"/>
      <c r="DY42" s="674"/>
      <c r="DZ42" s="687"/>
      <c r="EA42" s="48"/>
    </row>
    <row r="43" spans="1:131" ht="26.25" customHeight="1" x14ac:dyDescent="0.15">
      <c r="A43" s="52">
        <v>16</v>
      </c>
      <c r="B43" s="673"/>
      <c r="C43" s="674"/>
      <c r="D43" s="674"/>
      <c r="E43" s="674"/>
      <c r="F43" s="674"/>
      <c r="G43" s="674"/>
      <c r="H43" s="674"/>
      <c r="I43" s="674"/>
      <c r="J43" s="674"/>
      <c r="K43" s="674"/>
      <c r="L43" s="674"/>
      <c r="M43" s="674"/>
      <c r="N43" s="674"/>
      <c r="O43" s="674"/>
      <c r="P43" s="675"/>
      <c r="Q43" s="676"/>
      <c r="R43" s="677"/>
      <c r="S43" s="677"/>
      <c r="T43" s="677"/>
      <c r="U43" s="677"/>
      <c r="V43" s="677"/>
      <c r="W43" s="677"/>
      <c r="X43" s="677"/>
      <c r="Y43" s="677"/>
      <c r="Z43" s="677"/>
      <c r="AA43" s="677"/>
      <c r="AB43" s="677"/>
      <c r="AC43" s="677"/>
      <c r="AD43" s="677"/>
      <c r="AE43" s="678"/>
      <c r="AF43" s="679"/>
      <c r="AG43" s="680"/>
      <c r="AH43" s="680"/>
      <c r="AI43" s="680"/>
      <c r="AJ43" s="681"/>
      <c r="AK43" s="682"/>
      <c r="AL43" s="677"/>
      <c r="AM43" s="677"/>
      <c r="AN43" s="677"/>
      <c r="AO43" s="677"/>
      <c r="AP43" s="677"/>
      <c r="AQ43" s="677"/>
      <c r="AR43" s="677"/>
      <c r="AS43" s="677"/>
      <c r="AT43" s="677"/>
      <c r="AU43" s="677"/>
      <c r="AV43" s="677"/>
      <c r="AW43" s="677"/>
      <c r="AX43" s="677"/>
      <c r="AY43" s="677"/>
      <c r="AZ43" s="721"/>
      <c r="BA43" s="721"/>
      <c r="BB43" s="721"/>
      <c r="BC43" s="721"/>
      <c r="BD43" s="721"/>
      <c r="BE43" s="683"/>
      <c r="BF43" s="683"/>
      <c r="BG43" s="683"/>
      <c r="BH43" s="683"/>
      <c r="BI43" s="684"/>
      <c r="BJ43" s="56"/>
      <c r="BK43" s="56"/>
      <c r="BL43" s="56"/>
      <c r="BM43" s="56"/>
      <c r="BN43" s="56"/>
      <c r="BO43" s="55"/>
      <c r="BP43" s="55"/>
      <c r="BQ43" s="52">
        <v>37</v>
      </c>
      <c r="BR43" s="72"/>
      <c r="BS43" s="673"/>
      <c r="BT43" s="674"/>
      <c r="BU43" s="674"/>
      <c r="BV43" s="674"/>
      <c r="BW43" s="674"/>
      <c r="BX43" s="674"/>
      <c r="BY43" s="674"/>
      <c r="BZ43" s="674"/>
      <c r="CA43" s="674"/>
      <c r="CB43" s="674"/>
      <c r="CC43" s="674"/>
      <c r="CD43" s="674"/>
      <c r="CE43" s="674"/>
      <c r="CF43" s="674"/>
      <c r="CG43" s="675"/>
      <c r="CH43" s="685"/>
      <c r="CI43" s="680"/>
      <c r="CJ43" s="680"/>
      <c r="CK43" s="680"/>
      <c r="CL43" s="686"/>
      <c r="CM43" s="685"/>
      <c r="CN43" s="680"/>
      <c r="CO43" s="680"/>
      <c r="CP43" s="680"/>
      <c r="CQ43" s="686"/>
      <c r="CR43" s="685"/>
      <c r="CS43" s="680"/>
      <c r="CT43" s="680"/>
      <c r="CU43" s="680"/>
      <c r="CV43" s="686"/>
      <c r="CW43" s="685"/>
      <c r="CX43" s="680"/>
      <c r="CY43" s="680"/>
      <c r="CZ43" s="680"/>
      <c r="DA43" s="686"/>
      <c r="DB43" s="685"/>
      <c r="DC43" s="680"/>
      <c r="DD43" s="680"/>
      <c r="DE43" s="680"/>
      <c r="DF43" s="686"/>
      <c r="DG43" s="685"/>
      <c r="DH43" s="680"/>
      <c r="DI43" s="680"/>
      <c r="DJ43" s="680"/>
      <c r="DK43" s="686"/>
      <c r="DL43" s="685"/>
      <c r="DM43" s="680"/>
      <c r="DN43" s="680"/>
      <c r="DO43" s="680"/>
      <c r="DP43" s="686"/>
      <c r="DQ43" s="685"/>
      <c r="DR43" s="680"/>
      <c r="DS43" s="680"/>
      <c r="DT43" s="680"/>
      <c r="DU43" s="686"/>
      <c r="DV43" s="673"/>
      <c r="DW43" s="674"/>
      <c r="DX43" s="674"/>
      <c r="DY43" s="674"/>
      <c r="DZ43" s="687"/>
      <c r="EA43" s="48"/>
    </row>
    <row r="44" spans="1:131" ht="26.25" customHeight="1" x14ac:dyDescent="0.15">
      <c r="A44" s="52">
        <v>17</v>
      </c>
      <c r="B44" s="673"/>
      <c r="C44" s="674"/>
      <c r="D44" s="674"/>
      <c r="E44" s="674"/>
      <c r="F44" s="674"/>
      <c r="G44" s="674"/>
      <c r="H44" s="674"/>
      <c r="I44" s="674"/>
      <c r="J44" s="674"/>
      <c r="K44" s="674"/>
      <c r="L44" s="674"/>
      <c r="M44" s="674"/>
      <c r="N44" s="674"/>
      <c r="O44" s="674"/>
      <c r="P44" s="675"/>
      <c r="Q44" s="676"/>
      <c r="R44" s="677"/>
      <c r="S44" s="677"/>
      <c r="T44" s="677"/>
      <c r="U44" s="677"/>
      <c r="V44" s="677"/>
      <c r="W44" s="677"/>
      <c r="X44" s="677"/>
      <c r="Y44" s="677"/>
      <c r="Z44" s="677"/>
      <c r="AA44" s="677"/>
      <c r="AB44" s="677"/>
      <c r="AC44" s="677"/>
      <c r="AD44" s="677"/>
      <c r="AE44" s="678"/>
      <c r="AF44" s="679"/>
      <c r="AG44" s="680"/>
      <c r="AH44" s="680"/>
      <c r="AI44" s="680"/>
      <c r="AJ44" s="681"/>
      <c r="AK44" s="682"/>
      <c r="AL44" s="677"/>
      <c r="AM44" s="677"/>
      <c r="AN44" s="677"/>
      <c r="AO44" s="677"/>
      <c r="AP44" s="677"/>
      <c r="AQ44" s="677"/>
      <c r="AR44" s="677"/>
      <c r="AS44" s="677"/>
      <c r="AT44" s="677"/>
      <c r="AU44" s="677"/>
      <c r="AV44" s="677"/>
      <c r="AW44" s="677"/>
      <c r="AX44" s="677"/>
      <c r="AY44" s="677"/>
      <c r="AZ44" s="721"/>
      <c r="BA44" s="721"/>
      <c r="BB44" s="721"/>
      <c r="BC44" s="721"/>
      <c r="BD44" s="721"/>
      <c r="BE44" s="683"/>
      <c r="BF44" s="683"/>
      <c r="BG44" s="683"/>
      <c r="BH44" s="683"/>
      <c r="BI44" s="684"/>
      <c r="BJ44" s="56"/>
      <c r="BK44" s="56"/>
      <c r="BL44" s="56"/>
      <c r="BM44" s="56"/>
      <c r="BN44" s="56"/>
      <c r="BO44" s="55"/>
      <c r="BP44" s="55"/>
      <c r="BQ44" s="52">
        <v>38</v>
      </c>
      <c r="BR44" s="72"/>
      <c r="BS44" s="673"/>
      <c r="BT44" s="674"/>
      <c r="BU44" s="674"/>
      <c r="BV44" s="674"/>
      <c r="BW44" s="674"/>
      <c r="BX44" s="674"/>
      <c r="BY44" s="674"/>
      <c r="BZ44" s="674"/>
      <c r="CA44" s="674"/>
      <c r="CB44" s="674"/>
      <c r="CC44" s="674"/>
      <c r="CD44" s="674"/>
      <c r="CE44" s="674"/>
      <c r="CF44" s="674"/>
      <c r="CG44" s="675"/>
      <c r="CH44" s="685"/>
      <c r="CI44" s="680"/>
      <c r="CJ44" s="680"/>
      <c r="CK44" s="680"/>
      <c r="CL44" s="686"/>
      <c r="CM44" s="685"/>
      <c r="CN44" s="680"/>
      <c r="CO44" s="680"/>
      <c r="CP44" s="680"/>
      <c r="CQ44" s="686"/>
      <c r="CR44" s="685"/>
      <c r="CS44" s="680"/>
      <c r="CT44" s="680"/>
      <c r="CU44" s="680"/>
      <c r="CV44" s="686"/>
      <c r="CW44" s="685"/>
      <c r="CX44" s="680"/>
      <c r="CY44" s="680"/>
      <c r="CZ44" s="680"/>
      <c r="DA44" s="686"/>
      <c r="DB44" s="685"/>
      <c r="DC44" s="680"/>
      <c r="DD44" s="680"/>
      <c r="DE44" s="680"/>
      <c r="DF44" s="686"/>
      <c r="DG44" s="685"/>
      <c r="DH44" s="680"/>
      <c r="DI44" s="680"/>
      <c r="DJ44" s="680"/>
      <c r="DK44" s="686"/>
      <c r="DL44" s="685"/>
      <c r="DM44" s="680"/>
      <c r="DN44" s="680"/>
      <c r="DO44" s="680"/>
      <c r="DP44" s="686"/>
      <c r="DQ44" s="685"/>
      <c r="DR44" s="680"/>
      <c r="DS44" s="680"/>
      <c r="DT44" s="680"/>
      <c r="DU44" s="686"/>
      <c r="DV44" s="673"/>
      <c r="DW44" s="674"/>
      <c r="DX44" s="674"/>
      <c r="DY44" s="674"/>
      <c r="DZ44" s="687"/>
      <c r="EA44" s="48"/>
    </row>
    <row r="45" spans="1:131" ht="26.25" customHeight="1" x14ac:dyDescent="0.15">
      <c r="A45" s="52">
        <v>18</v>
      </c>
      <c r="B45" s="673"/>
      <c r="C45" s="674"/>
      <c r="D45" s="674"/>
      <c r="E45" s="674"/>
      <c r="F45" s="674"/>
      <c r="G45" s="674"/>
      <c r="H45" s="674"/>
      <c r="I45" s="674"/>
      <c r="J45" s="674"/>
      <c r="K45" s="674"/>
      <c r="L45" s="674"/>
      <c r="M45" s="674"/>
      <c r="N45" s="674"/>
      <c r="O45" s="674"/>
      <c r="P45" s="675"/>
      <c r="Q45" s="676"/>
      <c r="R45" s="677"/>
      <c r="S45" s="677"/>
      <c r="T45" s="677"/>
      <c r="U45" s="677"/>
      <c r="V45" s="677"/>
      <c r="W45" s="677"/>
      <c r="X45" s="677"/>
      <c r="Y45" s="677"/>
      <c r="Z45" s="677"/>
      <c r="AA45" s="677"/>
      <c r="AB45" s="677"/>
      <c r="AC45" s="677"/>
      <c r="AD45" s="677"/>
      <c r="AE45" s="678"/>
      <c r="AF45" s="679"/>
      <c r="AG45" s="680"/>
      <c r="AH45" s="680"/>
      <c r="AI45" s="680"/>
      <c r="AJ45" s="681"/>
      <c r="AK45" s="682"/>
      <c r="AL45" s="677"/>
      <c r="AM45" s="677"/>
      <c r="AN45" s="677"/>
      <c r="AO45" s="677"/>
      <c r="AP45" s="677"/>
      <c r="AQ45" s="677"/>
      <c r="AR45" s="677"/>
      <c r="AS45" s="677"/>
      <c r="AT45" s="677"/>
      <c r="AU45" s="677"/>
      <c r="AV45" s="677"/>
      <c r="AW45" s="677"/>
      <c r="AX45" s="677"/>
      <c r="AY45" s="677"/>
      <c r="AZ45" s="721"/>
      <c r="BA45" s="721"/>
      <c r="BB45" s="721"/>
      <c r="BC45" s="721"/>
      <c r="BD45" s="721"/>
      <c r="BE45" s="683"/>
      <c r="BF45" s="683"/>
      <c r="BG45" s="683"/>
      <c r="BH45" s="683"/>
      <c r="BI45" s="684"/>
      <c r="BJ45" s="56"/>
      <c r="BK45" s="56"/>
      <c r="BL45" s="56"/>
      <c r="BM45" s="56"/>
      <c r="BN45" s="56"/>
      <c r="BO45" s="55"/>
      <c r="BP45" s="55"/>
      <c r="BQ45" s="52">
        <v>39</v>
      </c>
      <c r="BR45" s="72"/>
      <c r="BS45" s="673"/>
      <c r="BT45" s="674"/>
      <c r="BU45" s="674"/>
      <c r="BV45" s="674"/>
      <c r="BW45" s="674"/>
      <c r="BX45" s="674"/>
      <c r="BY45" s="674"/>
      <c r="BZ45" s="674"/>
      <c r="CA45" s="674"/>
      <c r="CB45" s="674"/>
      <c r="CC45" s="674"/>
      <c r="CD45" s="674"/>
      <c r="CE45" s="674"/>
      <c r="CF45" s="674"/>
      <c r="CG45" s="675"/>
      <c r="CH45" s="685"/>
      <c r="CI45" s="680"/>
      <c r="CJ45" s="680"/>
      <c r="CK45" s="680"/>
      <c r="CL45" s="686"/>
      <c r="CM45" s="685"/>
      <c r="CN45" s="680"/>
      <c r="CO45" s="680"/>
      <c r="CP45" s="680"/>
      <c r="CQ45" s="686"/>
      <c r="CR45" s="685"/>
      <c r="CS45" s="680"/>
      <c r="CT45" s="680"/>
      <c r="CU45" s="680"/>
      <c r="CV45" s="686"/>
      <c r="CW45" s="685"/>
      <c r="CX45" s="680"/>
      <c r="CY45" s="680"/>
      <c r="CZ45" s="680"/>
      <c r="DA45" s="686"/>
      <c r="DB45" s="685"/>
      <c r="DC45" s="680"/>
      <c r="DD45" s="680"/>
      <c r="DE45" s="680"/>
      <c r="DF45" s="686"/>
      <c r="DG45" s="685"/>
      <c r="DH45" s="680"/>
      <c r="DI45" s="680"/>
      <c r="DJ45" s="680"/>
      <c r="DK45" s="686"/>
      <c r="DL45" s="685"/>
      <c r="DM45" s="680"/>
      <c r="DN45" s="680"/>
      <c r="DO45" s="680"/>
      <c r="DP45" s="686"/>
      <c r="DQ45" s="685"/>
      <c r="DR45" s="680"/>
      <c r="DS45" s="680"/>
      <c r="DT45" s="680"/>
      <c r="DU45" s="686"/>
      <c r="DV45" s="673"/>
      <c r="DW45" s="674"/>
      <c r="DX45" s="674"/>
      <c r="DY45" s="674"/>
      <c r="DZ45" s="687"/>
      <c r="EA45" s="48"/>
    </row>
    <row r="46" spans="1:131" ht="26.25" customHeight="1" x14ac:dyDescent="0.15">
      <c r="A46" s="52">
        <v>19</v>
      </c>
      <c r="B46" s="673"/>
      <c r="C46" s="674"/>
      <c r="D46" s="674"/>
      <c r="E46" s="674"/>
      <c r="F46" s="674"/>
      <c r="G46" s="674"/>
      <c r="H46" s="674"/>
      <c r="I46" s="674"/>
      <c r="J46" s="674"/>
      <c r="K46" s="674"/>
      <c r="L46" s="674"/>
      <c r="M46" s="674"/>
      <c r="N46" s="674"/>
      <c r="O46" s="674"/>
      <c r="P46" s="675"/>
      <c r="Q46" s="676"/>
      <c r="R46" s="677"/>
      <c r="S46" s="677"/>
      <c r="T46" s="677"/>
      <c r="U46" s="677"/>
      <c r="V46" s="677"/>
      <c r="W46" s="677"/>
      <c r="X46" s="677"/>
      <c r="Y46" s="677"/>
      <c r="Z46" s="677"/>
      <c r="AA46" s="677"/>
      <c r="AB46" s="677"/>
      <c r="AC46" s="677"/>
      <c r="AD46" s="677"/>
      <c r="AE46" s="678"/>
      <c r="AF46" s="679"/>
      <c r="AG46" s="680"/>
      <c r="AH46" s="680"/>
      <c r="AI46" s="680"/>
      <c r="AJ46" s="681"/>
      <c r="AK46" s="682"/>
      <c r="AL46" s="677"/>
      <c r="AM46" s="677"/>
      <c r="AN46" s="677"/>
      <c r="AO46" s="677"/>
      <c r="AP46" s="677"/>
      <c r="AQ46" s="677"/>
      <c r="AR46" s="677"/>
      <c r="AS46" s="677"/>
      <c r="AT46" s="677"/>
      <c r="AU46" s="677"/>
      <c r="AV46" s="677"/>
      <c r="AW46" s="677"/>
      <c r="AX46" s="677"/>
      <c r="AY46" s="677"/>
      <c r="AZ46" s="721"/>
      <c r="BA46" s="721"/>
      <c r="BB46" s="721"/>
      <c r="BC46" s="721"/>
      <c r="BD46" s="721"/>
      <c r="BE46" s="683"/>
      <c r="BF46" s="683"/>
      <c r="BG46" s="683"/>
      <c r="BH46" s="683"/>
      <c r="BI46" s="684"/>
      <c r="BJ46" s="56"/>
      <c r="BK46" s="56"/>
      <c r="BL46" s="56"/>
      <c r="BM46" s="56"/>
      <c r="BN46" s="56"/>
      <c r="BO46" s="55"/>
      <c r="BP46" s="55"/>
      <c r="BQ46" s="52">
        <v>40</v>
      </c>
      <c r="BR46" s="72"/>
      <c r="BS46" s="673"/>
      <c r="BT46" s="674"/>
      <c r="BU46" s="674"/>
      <c r="BV46" s="674"/>
      <c r="BW46" s="674"/>
      <c r="BX46" s="674"/>
      <c r="BY46" s="674"/>
      <c r="BZ46" s="674"/>
      <c r="CA46" s="674"/>
      <c r="CB46" s="674"/>
      <c r="CC46" s="674"/>
      <c r="CD46" s="674"/>
      <c r="CE46" s="674"/>
      <c r="CF46" s="674"/>
      <c r="CG46" s="675"/>
      <c r="CH46" s="685"/>
      <c r="CI46" s="680"/>
      <c r="CJ46" s="680"/>
      <c r="CK46" s="680"/>
      <c r="CL46" s="686"/>
      <c r="CM46" s="685"/>
      <c r="CN46" s="680"/>
      <c r="CO46" s="680"/>
      <c r="CP46" s="680"/>
      <c r="CQ46" s="686"/>
      <c r="CR46" s="685"/>
      <c r="CS46" s="680"/>
      <c r="CT46" s="680"/>
      <c r="CU46" s="680"/>
      <c r="CV46" s="686"/>
      <c r="CW46" s="685"/>
      <c r="CX46" s="680"/>
      <c r="CY46" s="680"/>
      <c r="CZ46" s="680"/>
      <c r="DA46" s="686"/>
      <c r="DB46" s="685"/>
      <c r="DC46" s="680"/>
      <c r="DD46" s="680"/>
      <c r="DE46" s="680"/>
      <c r="DF46" s="686"/>
      <c r="DG46" s="685"/>
      <c r="DH46" s="680"/>
      <c r="DI46" s="680"/>
      <c r="DJ46" s="680"/>
      <c r="DK46" s="686"/>
      <c r="DL46" s="685"/>
      <c r="DM46" s="680"/>
      <c r="DN46" s="680"/>
      <c r="DO46" s="680"/>
      <c r="DP46" s="686"/>
      <c r="DQ46" s="685"/>
      <c r="DR46" s="680"/>
      <c r="DS46" s="680"/>
      <c r="DT46" s="680"/>
      <c r="DU46" s="686"/>
      <c r="DV46" s="673"/>
      <c r="DW46" s="674"/>
      <c r="DX46" s="674"/>
      <c r="DY46" s="674"/>
      <c r="DZ46" s="687"/>
      <c r="EA46" s="48"/>
    </row>
    <row r="47" spans="1:131" ht="26.25" customHeight="1" x14ac:dyDescent="0.15">
      <c r="A47" s="52">
        <v>20</v>
      </c>
      <c r="B47" s="673"/>
      <c r="C47" s="674"/>
      <c r="D47" s="674"/>
      <c r="E47" s="674"/>
      <c r="F47" s="674"/>
      <c r="G47" s="674"/>
      <c r="H47" s="674"/>
      <c r="I47" s="674"/>
      <c r="J47" s="674"/>
      <c r="K47" s="674"/>
      <c r="L47" s="674"/>
      <c r="M47" s="674"/>
      <c r="N47" s="674"/>
      <c r="O47" s="674"/>
      <c r="P47" s="675"/>
      <c r="Q47" s="676"/>
      <c r="R47" s="677"/>
      <c r="S47" s="677"/>
      <c r="T47" s="677"/>
      <c r="U47" s="677"/>
      <c r="V47" s="677"/>
      <c r="W47" s="677"/>
      <c r="X47" s="677"/>
      <c r="Y47" s="677"/>
      <c r="Z47" s="677"/>
      <c r="AA47" s="677"/>
      <c r="AB47" s="677"/>
      <c r="AC47" s="677"/>
      <c r="AD47" s="677"/>
      <c r="AE47" s="678"/>
      <c r="AF47" s="679"/>
      <c r="AG47" s="680"/>
      <c r="AH47" s="680"/>
      <c r="AI47" s="680"/>
      <c r="AJ47" s="681"/>
      <c r="AK47" s="682"/>
      <c r="AL47" s="677"/>
      <c r="AM47" s="677"/>
      <c r="AN47" s="677"/>
      <c r="AO47" s="677"/>
      <c r="AP47" s="677"/>
      <c r="AQ47" s="677"/>
      <c r="AR47" s="677"/>
      <c r="AS47" s="677"/>
      <c r="AT47" s="677"/>
      <c r="AU47" s="677"/>
      <c r="AV47" s="677"/>
      <c r="AW47" s="677"/>
      <c r="AX47" s="677"/>
      <c r="AY47" s="677"/>
      <c r="AZ47" s="721"/>
      <c r="BA47" s="721"/>
      <c r="BB47" s="721"/>
      <c r="BC47" s="721"/>
      <c r="BD47" s="721"/>
      <c r="BE47" s="683"/>
      <c r="BF47" s="683"/>
      <c r="BG47" s="683"/>
      <c r="BH47" s="683"/>
      <c r="BI47" s="684"/>
      <c r="BJ47" s="56"/>
      <c r="BK47" s="56"/>
      <c r="BL47" s="56"/>
      <c r="BM47" s="56"/>
      <c r="BN47" s="56"/>
      <c r="BO47" s="55"/>
      <c r="BP47" s="55"/>
      <c r="BQ47" s="52">
        <v>41</v>
      </c>
      <c r="BR47" s="72"/>
      <c r="BS47" s="673"/>
      <c r="BT47" s="674"/>
      <c r="BU47" s="674"/>
      <c r="BV47" s="674"/>
      <c r="BW47" s="674"/>
      <c r="BX47" s="674"/>
      <c r="BY47" s="674"/>
      <c r="BZ47" s="674"/>
      <c r="CA47" s="674"/>
      <c r="CB47" s="674"/>
      <c r="CC47" s="674"/>
      <c r="CD47" s="674"/>
      <c r="CE47" s="674"/>
      <c r="CF47" s="674"/>
      <c r="CG47" s="675"/>
      <c r="CH47" s="685"/>
      <c r="CI47" s="680"/>
      <c r="CJ47" s="680"/>
      <c r="CK47" s="680"/>
      <c r="CL47" s="686"/>
      <c r="CM47" s="685"/>
      <c r="CN47" s="680"/>
      <c r="CO47" s="680"/>
      <c r="CP47" s="680"/>
      <c r="CQ47" s="686"/>
      <c r="CR47" s="685"/>
      <c r="CS47" s="680"/>
      <c r="CT47" s="680"/>
      <c r="CU47" s="680"/>
      <c r="CV47" s="686"/>
      <c r="CW47" s="685"/>
      <c r="CX47" s="680"/>
      <c r="CY47" s="680"/>
      <c r="CZ47" s="680"/>
      <c r="DA47" s="686"/>
      <c r="DB47" s="685"/>
      <c r="DC47" s="680"/>
      <c r="DD47" s="680"/>
      <c r="DE47" s="680"/>
      <c r="DF47" s="686"/>
      <c r="DG47" s="685"/>
      <c r="DH47" s="680"/>
      <c r="DI47" s="680"/>
      <c r="DJ47" s="680"/>
      <c r="DK47" s="686"/>
      <c r="DL47" s="685"/>
      <c r="DM47" s="680"/>
      <c r="DN47" s="680"/>
      <c r="DO47" s="680"/>
      <c r="DP47" s="686"/>
      <c r="DQ47" s="685"/>
      <c r="DR47" s="680"/>
      <c r="DS47" s="680"/>
      <c r="DT47" s="680"/>
      <c r="DU47" s="686"/>
      <c r="DV47" s="673"/>
      <c r="DW47" s="674"/>
      <c r="DX47" s="674"/>
      <c r="DY47" s="674"/>
      <c r="DZ47" s="687"/>
      <c r="EA47" s="48"/>
    </row>
    <row r="48" spans="1:131" ht="26.25" customHeight="1" x14ac:dyDescent="0.15">
      <c r="A48" s="52">
        <v>21</v>
      </c>
      <c r="B48" s="673"/>
      <c r="C48" s="674"/>
      <c r="D48" s="674"/>
      <c r="E48" s="674"/>
      <c r="F48" s="674"/>
      <c r="G48" s="674"/>
      <c r="H48" s="674"/>
      <c r="I48" s="674"/>
      <c r="J48" s="674"/>
      <c r="K48" s="674"/>
      <c r="L48" s="674"/>
      <c r="M48" s="674"/>
      <c r="N48" s="674"/>
      <c r="O48" s="674"/>
      <c r="P48" s="675"/>
      <c r="Q48" s="676"/>
      <c r="R48" s="677"/>
      <c r="S48" s="677"/>
      <c r="T48" s="677"/>
      <c r="U48" s="677"/>
      <c r="V48" s="677"/>
      <c r="W48" s="677"/>
      <c r="X48" s="677"/>
      <c r="Y48" s="677"/>
      <c r="Z48" s="677"/>
      <c r="AA48" s="677"/>
      <c r="AB48" s="677"/>
      <c r="AC48" s="677"/>
      <c r="AD48" s="677"/>
      <c r="AE48" s="678"/>
      <c r="AF48" s="679"/>
      <c r="AG48" s="680"/>
      <c r="AH48" s="680"/>
      <c r="AI48" s="680"/>
      <c r="AJ48" s="681"/>
      <c r="AK48" s="682"/>
      <c r="AL48" s="677"/>
      <c r="AM48" s="677"/>
      <c r="AN48" s="677"/>
      <c r="AO48" s="677"/>
      <c r="AP48" s="677"/>
      <c r="AQ48" s="677"/>
      <c r="AR48" s="677"/>
      <c r="AS48" s="677"/>
      <c r="AT48" s="677"/>
      <c r="AU48" s="677"/>
      <c r="AV48" s="677"/>
      <c r="AW48" s="677"/>
      <c r="AX48" s="677"/>
      <c r="AY48" s="677"/>
      <c r="AZ48" s="721"/>
      <c r="BA48" s="721"/>
      <c r="BB48" s="721"/>
      <c r="BC48" s="721"/>
      <c r="BD48" s="721"/>
      <c r="BE48" s="683"/>
      <c r="BF48" s="683"/>
      <c r="BG48" s="683"/>
      <c r="BH48" s="683"/>
      <c r="BI48" s="684"/>
      <c r="BJ48" s="56"/>
      <c r="BK48" s="56"/>
      <c r="BL48" s="56"/>
      <c r="BM48" s="56"/>
      <c r="BN48" s="56"/>
      <c r="BO48" s="55"/>
      <c r="BP48" s="55"/>
      <c r="BQ48" s="52">
        <v>42</v>
      </c>
      <c r="BR48" s="72"/>
      <c r="BS48" s="673"/>
      <c r="BT48" s="674"/>
      <c r="BU48" s="674"/>
      <c r="BV48" s="674"/>
      <c r="BW48" s="674"/>
      <c r="BX48" s="674"/>
      <c r="BY48" s="674"/>
      <c r="BZ48" s="674"/>
      <c r="CA48" s="674"/>
      <c r="CB48" s="674"/>
      <c r="CC48" s="674"/>
      <c r="CD48" s="674"/>
      <c r="CE48" s="674"/>
      <c r="CF48" s="674"/>
      <c r="CG48" s="675"/>
      <c r="CH48" s="685"/>
      <c r="CI48" s="680"/>
      <c r="CJ48" s="680"/>
      <c r="CK48" s="680"/>
      <c r="CL48" s="686"/>
      <c r="CM48" s="685"/>
      <c r="CN48" s="680"/>
      <c r="CO48" s="680"/>
      <c r="CP48" s="680"/>
      <c r="CQ48" s="686"/>
      <c r="CR48" s="685"/>
      <c r="CS48" s="680"/>
      <c r="CT48" s="680"/>
      <c r="CU48" s="680"/>
      <c r="CV48" s="686"/>
      <c r="CW48" s="685"/>
      <c r="CX48" s="680"/>
      <c r="CY48" s="680"/>
      <c r="CZ48" s="680"/>
      <c r="DA48" s="686"/>
      <c r="DB48" s="685"/>
      <c r="DC48" s="680"/>
      <c r="DD48" s="680"/>
      <c r="DE48" s="680"/>
      <c r="DF48" s="686"/>
      <c r="DG48" s="685"/>
      <c r="DH48" s="680"/>
      <c r="DI48" s="680"/>
      <c r="DJ48" s="680"/>
      <c r="DK48" s="686"/>
      <c r="DL48" s="685"/>
      <c r="DM48" s="680"/>
      <c r="DN48" s="680"/>
      <c r="DO48" s="680"/>
      <c r="DP48" s="686"/>
      <c r="DQ48" s="685"/>
      <c r="DR48" s="680"/>
      <c r="DS48" s="680"/>
      <c r="DT48" s="680"/>
      <c r="DU48" s="686"/>
      <c r="DV48" s="673"/>
      <c r="DW48" s="674"/>
      <c r="DX48" s="674"/>
      <c r="DY48" s="674"/>
      <c r="DZ48" s="687"/>
      <c r="EA48" s="48"/>
    </row>
    <row r="49" spans="1:131" ht="26.25" customHeight="1" x14ac:dyDescent="0.15">
      <c r="A49" s="52">
        <v>22</v>
      </c>
      <c r="B49" s="673"/>
      <c r="C49" s="674"/>
      <c r="D49" s="674"/>
      <c r="E49" s="674"/>
      <c r="F49" s="674"/>
      <c r="G49" s="674"/>
      <c r="H49" s="674"/>
      <c r="I49" s="674"/>
      <c r="J49" s="674"/>
      <c r="K49" s="674"/>
      <c r="L49" s="674"/>
      <c r="M49" s="674"/>
      <c r="N49" s="674"/>
      <c r="O49" s="674"/>
      <c r="P49" s="675"/>
      <c r="Q49" s="676"/>
      <c r="R49" s="677"/>
      <c r="S49" s="677"/>
      <c r="T49" s="677"/>
      <c r="U49" s="677"/>
      <c r="V49" s="677"/>
      <c r="W49" s="677"/>
      <c r="X49" s="677"/>
      <c r="Y49" s="677"/>
      <c r="Z49" s="677"/>
      <c r="AA49" s="677"/>
      <c r="AB49" s="677"/>
      <c r="AC49" s="677"/>
      <c r="AD49" s="677"/>
      <c r="AE49" s="678"/>
      <c r="AF49" s="679"/>
      <c r="AG49" s="680"/>
      <c r="AH49" s="680"/>
      <c r="AI49" s="680"/>
      <c r="AJ49" s="681"/>
      <c r="AK49" s="682"/>
      <c r="AL49" s="677"/>
      <c r="AM49" s="677"/>
      <c r="AN49" s="677"/>
      <c r="AO49" s="677"/>
      <c r="AP49" s="677"/>
      <c r="AQ49" s="677"/>
      <c r="AR49" s="677"/>
      <c r="AS49" s="677"/>
      <c r="AT49" s="677"/>
      <c r="AU49" s="677"/>
      <c r="AV49" s="677"/>
      <c r="AW49" s="677"/>
      <c r="AX49" s="677"/>
      <c r="AY49" s="677"/>
      <c r="AZ49" s="721"/>
      <c r="BA49" s="721"/>
      <c r="BB49" s="721"/>
      <c r="BC49" s="721"/>
      <c r="BD49" s="721"/>
      <c r="BE49" s="683"/>
      <c r="BF49" s="683"/>
      <c r="BG49" s="683"/>
      <c r="BH49" s="683"/>
      <c r="BI49" s="684"/>
      <c r="BJ49" s="56"/>
      <c r="BK49" s="56"/>
      <c r="BL49" s="56"/>
      <c r="BM49" s="56"/>
      <c r="BN49" s="56"/>
      <c r="BO49" s="55"/>
      <c r="BP49" s="55"/>
      <c r="BQ49" s="52">
        <v>43</v>
      </c>
      <c r="BR49" s="72"/>
      <c r="BS49" s="673"/>
      <c r="BT49" s="674"/>
      <c r="BU49" s="674"/>
      <c r="BV49" s="674"/>
      <c r="BW49" s="674"/>
      <c r="BX49" s="674"/>
      <c r="BY49" s="674"/>
      <c r="BZ49" s="674"/>
      <c r="CA49" s="674"/>
      <c r="CB49" s="674"/>
      <c r="CC49" s="674"/>
      <c r="CD49" s="674"/>
      <c r="CE49" s="674"/>
      <c r="CF49" s="674"/>
      <c r="CG49" s="675"/>
      <c r="CH49" s="685"/>
      <c r="CI49" s="680"/>
      <c r="CJ49" s="680"/>
      <c r="CK49" s="680"/>
      <c r="CL49" s="686"/>
      <c r="CM49" s="685"/>
      <c r="CN49" s="680"/>
      <c r="CO49" s="680"/>
      <c r="CP49" s="680"/>
      <c r="CQ49" s="686"/>
      <c r="CR49" s="685"/>
      <c r="CS49" s="680"/>
      <c r="CT49" s="680"/>
      <c r="CU49" s="680"/>
      <c r="CV49" s="686"/>
      <c r="CW49" s="685"/>
      <c r="CX49" s="680"/>
      <c r="CY49" s="680"/>
      <c r="CZ49" s="680"/>
      <c r="DA49" s="686"/>
      <c r="DB49" s="685"/>
      <c r="DC49" s="680"/>
      <c r="DD49" s="680"/>
      <c r="DE49" s="680"/>
      <c r="DF49" s="686"/>
      <c r="DG49" s="685"/>
      <c r="DH49" s="680"/>
      <c r="DI49" s="680"/>
      <c r="DJ49" s="680"/>
      <c r="DK49" s="686"/>
      <c r="DL49" s="685"/>
      <c r="DM49" s="680"/>
      <c r="DN49" s="680"/>
      <c r="DO49" s="680"/>
      <c r="DP49" s="686"/>
      <c r="DQ49" s="685"/>
      <c r="DR49" s="680"/>
      <c r="DS49" s="680"/>
      <c r="DT49" s="680"/>
      <c r="DU49" s="686"/>
      <c r="DV49" s="673"/>
      <c r="DW49" s="674"/>
      <c r="DX49" s="674"/>
      <c r="DY49" s="674"/>
      <c r="DZ49" s="687"/>
      <c r="EA49" s="48"/>
    </row>
    <row r="50" spans="1:131" ht="26.25" customHeight="1" x14ac:dyDescent="0.15">
      <c r="A50" s="52">
        <v>23</v>
      </c>
      <c r="B50" s="673"/>
      <c r="C50" s="674"/>
      <c r="D50" s="674"/>
      <c r="E50" s="674"/>
      <c r="F50" s="674"/>
      <c r="G50" s="674"/>
      <c r="H50" s="674"/>
      <c r="I50" s="674"/>
      <c r="J50" s="674"/>
      <c r="K50" s="674"/>
      <c r="L50" s="674"/>
      <c r="M50" s="674"/>
      <c r="N50" s="674"/>
      <c r="O50" s="674"/>
      <c r="P50" s="675"/>
      <c r="Q50" s="722"/>
      <c r="R50" s="723"/>
      <c r="S50" s="723"/>
      <c r="T50" s="723"/>
      <c r="U50" s="723"/>
      <c r="V50" s="723"/>
      <c r="W50" s="723"/>
      <c r="X50" s="723"/>
      <c r="Y50" s="723"/>
      <c r="Z50" s="723"/>
      <c r="AA50" s="723"/>
      <c r="AB50" s="723"/>
      <c r="AC50" s="723"/>
      <c r="AD50" s="723"/>
      <c r="AE50" s="724"/>
      <c r="AF50" s="679"/>
      <c r="AG50" s="680"/>
      <c r="AH50" s="680"/>
      <c r="AI50" s="680"/>
      <c r="AJ50" s="681"/>
      <c r="AK50" s="725"/>
      <c r="AL50" s="723"/>
      <c r="AM50" s="723"/>
      <c r="AN50" s="723"/>
      <c r="AO50" s="723"/>
      <c r="AP50" s="723"/>
      <c r="AQ50" s="723"/>
      <c r="AR50" s="723"/>
      <c r="AS50" s="723"/>
      <c r="AT50" s="723"/>
      <c r="AU50" s="723"/>
      <c r="AV50" s="723"/>
      <c r="AW50" s="723"/>
      <c r="AX50" s="723"/>
      <c r="AY50" s="723"/>
      <c r="AZ50" s="726"/>
      <c r="BA50" s="726"/>
      <c r="BB50" s="726"/>
      <c r="BC50" s="726"/>
      <c r="BD50" s="726"/>
      <c r="BE50" s="683"/>
      <c r="BF50" s="683"/>
      <c r="BG50" s="683"/>
      <c r="BH50" s="683"/>
      <c r="BI50" s="684"/>
      <c r="BJ50" s="56"/>
      <c r="BK50" s="56"/>
      <c r="BL50" s="56"/>
      <c r="BM50" s="56"/>
      <c r="BN50" s="56"/>
      <c r="BO50" s="55"/>
      <c r="BP50" s="55"/>
      <c r="BQ50" s="52">
        <v>44</v>
      </c>
      <c r="BR50" s="72"/>
      <c r="BS50" s="673"/>
      <c r="BT50" s="674"/>
      <c r="BU50" s="674"/>
      <c r="BV50" s="674"/>
      <c r="BW50" s="674"/>
      <c r="BX50" s="674"/>
      <c r="BY50" s="674"/>
      <c r="BZ50" s="674"/>
      <c r="CA50" s="674"/>
      <c r="CB50" s="674"/>
      <c r="CC50" s="674"/>
      <c r="CD50" s="674"/>
      <c r="CE50" s="674"/>
      <c r="CF50" s="674"/>
      <c r="CG50" s="675"/>
      <c r="CH50" s="685"/>
      <c r="CI50" s="680"/>
      <c r="CJ50" s="680"/>
      <c r="CK50" s="680"/>
      <c r="CL50" s="686"/>
      <c r="CM50" s="685"/>
      <c r="CN50" s="680"/>
      <c r="CO50" s="680"/>
      <c r="CP50" s="680"/>
      <c r="CQ50" s="686"/>
      <c r="CR50" s="685"/>
      <c r="CS50" s="680"/>
      <c r="CT50" s="680"/>
      <c r="CU50" s="680"/>
      <c r="CV50" s="686"/>
      <c r="CW50" s="685"/>
      <c r="CX50" s="680"/>
      <c r="CY50" s="680"/>
      <c r="CZ50" s="680"/>
      <c r="DA50" s="686"/>
      <c r="DB50" s="685"/>
      <c r="DC50" s="680"/>
      <c r="DD50" s="680"/>
      <c r="DE50" s="680"/>
      <c r="DF50" s="686"/>
      <c r="DG50" s="685"/>
      <c r="DH50" s="680"/>
      <c r="DI50" s="680"/>
      <c r="DJ50" s="680"/>
      <c r="DK50" s="686"/>
      <c r="DL50" s="685"/>
      <c r="DM50" s="680"/>
      <c r="DN50" s="680"/>
      <c r="DO50" s="680"/>
      <c r="DP50" s="686"/>
      <c r="DQ50" s="685"/>
      <c r="DR50" s="680"/>
      <c r="DS50" s="680"/>
      <c r="DT50" s="680"/>
      <c r="DU50" s="686"/>
      <c r="DV50" s="673"/>
      <c r="DW50" s="674"/>
      <c r="DX50" s="674"/>
      <c r="DY50" s="674"/>
      <c r="DZ50" s="687"/>
      <c r="EA50" s="48"/>
    </row>
    <row r="51" spans="1:131" ht="26.25" customHeight="1" x14ac:dyDescent="0.15">
      <c r="A51" s="52">
        <v>24</v>
      </c>
      <c r="B51" s="673"/>
      <c r="C51" s="674"/>
      <c r="D51" s="674"/>
      <c r="E51" s="674"/>
      <c r="F51" s="674"/>
      <c r="G51" s="674"/>
      <c r="H51" s="674"/>
      <c r="I51" s="674"/>
      <c r="J51" s="674"/>
      <c r="K51" s="674"/>
      <c r="L51" s="674"/>
      <c r="M51" s="674"/>
      <c r="N51" s="674"/>
      <c r="O51" s="674"/>
      <c r="P51" s="675"/>
      <c r="Q51" s="722"/>
      <c r="R51" s="723"/>
      <c r="S51" s="723"/>
      <c r="T51" s="723"/>
      <c r="U51" s="723"/>
      <c r="V51" s="723"/>
      <c r="W51" s="723"/>
      <c r="X51" s="723"/>
      <c r="Y51" s="723"/>
      <c r="Z51" s="723"/>
      <c r="AA51" s="723"/>
      <c r="AB51" s="723"/>
      <c r="AC51" s="723"/>
      <c r="AD51" s="723"/>
      <c r="AE51" s="724"/>
      <c r="AF51" s="679"/>
      <c r="AG51" s="680"/>
      <c r="AH51" s="680"/>
      <c r="AI51" s="680"/>
      <c r="AJ51" s="681"/>
      <c r="AK51" s="725"/>
      <c r="AL51" s="723"/>
      <c r="AM51" s="723"/>
      <c r="AN51" s="723"/>
      <c r="AO51" s="723"/>
      <c r="AP51" s="723"/>
      <c r="AQ51" s="723"/>
      <c r="AR51" s="723"/>
      <c r="AS51" s="723"/>
      <c r="AT51" s="723"/>
      <c r="AU51" s="723"/>
      <c r="AV51" s="723"/>
      <c r="AW51" s="723"/>
      <c r="AX51" s="723"/>
      <c r="AY51" s="723"/>
      <c r="AZ51" s="726"/>
      <c r="BA51" s="726"/>
      <c r="BB51" s="726"/>
      <c r="BC51" s="726"/>
      <c r="BD51" s="726"/>
      <c r="BE51" s="683"/>
      <c r="BF51" s="683"/>
      <c r="BG51" s="683"/>
      <c r="BH51" s="683"/>
      <c r="BI51" s="684"/>
      <c r="BJ51" s="56"/>
      <c r="BK51" s="56"/>
      <c r="BL51" s="56"/>
      <c r="BM51" s="56"/>
      <c r="BN51" s="56"/>
      <c r="BO51" s="55"/>
      <c r="BP51" s="55"/>
      <c r="BQ51" s="52">
        <v>45</v>
      </c>
      <c r="BR51" s="72"/>
      <c r="BS51" s="673"/>
      <c r="BT51" s="674"/>
      <c r="BU51" s="674"/>
      <c r="BV51" s="674"/>
      <c r="BW51" s="674"/>
      <c r="BX51" s="674"/>
      <c r="BY51" s="674"/>
      <c r="BZ51" s="674"/>
      <c r="CA51" s="674"/>
      <c r="CB51" s="674"/>
      <c r="CC51" s="674"/>
      <c r="CD51" s="674"/>
      <c r="CE51" s="674"/>
      <c r="CF51" s="674"/>
      <c r="CG51" s="675"/>
      <c r="CH51" s="685"/>
      <c r="CI51" s="680"/>
      <c r="CJ51" s="680"/>
      <c r="CK51" s="680"/>
      <c r="CL51" s="686"/>
      <c r="CM51" s="685"/>
      <c r="CN51" s="680"/>
      <c r="CO51" s="680"/>
      <c r="CP51" s="680"/>
      <c r="CQ51" s="686"/>
      <c r="CR51" s="685"/>
      <c r="CS51" s="680"/>
      <c r="CT51" s="680"/>
      <c r="CU51" s="680"/>
      <c r="CV51" s="686"/>
      <c r="CW51" s="685"/>
      <c r="CX51" s="680"/>
      <c r="CY51" s="680"/>
      <c r="CZ51" s="680"/>
      <c r="DA51" s="686"/>
      <c r="DB51" s="685"/>
      <c r="DC51" s="680"/>
      <c r="DD51" s="680"/>
      <c r="DE51" s="680"/>
      <c r="DF51" s="686"/>
      <c r="DG51" s="685"/>
      <c r="DH51" s="680"/>
      <c r="DI51" s="680"/>
      <c r="DJ51" s="680"/>
      <c r="DK51" s="686"/>
      <c r="DL51" s="685"/>
      <c r="DM51" s="680"/>
      <c r="DN51" s="680"/>
      <c r="DO51" s="680"/>
      <c r="DP51" s="686"/>
      <c r="DQ51" s="685"/>
      <c r="DR51" s="680"/>
      <c r="DS51" s="680"/>
      <c r="DT51" s="680"/>
      <c r="DU51" s="686"/>
      <c r="DV51" s="673"/>
      <c r="DW51" s="674"/>
      <c r="DX51" s="674"/>
      <c r="DY51" s="674"/>
      <c r="DZ51" s="687"/>
      <c r="EA51" s="48"/>
    </row>
    <row r="52" spans="1:131" ht="26.25" customHeight="1" x14ac:dyDescent="0.15">
      <c r="A52" s="52">
        <v>25</v>
      </c>
      <c r="B52" s="673"/>
      <c r="C52" s="674"/>
      <c r="D52" s="674"/>
      <c r="E52" s="674"/>
      <c r="F52" s="674"/>
      <c r="G52" s="674"/>
      <c r="H52" s="674"/>
      <c r="I52" s="674"/>
      <c r="J52" s="674"/>
      <c r="K52" s="674"/>
      <c r="L52" s="674"/>
      <c r="M52" s="674"/>
      <c r="N52" s="674"/>
      <c r="O52" s="674"/>
      <c r="P52" s="675"/>
      <c r="Q52" s="722"/>
      <c r="R52" s="723"/>
      <c r="S52" s="723"/>
      <c r="T52" s="723"/>
      <c r="U52" s="723"/>
      <c r="V52" s="723"/>
      <c r="W52" s="723"/>
      <c r="X52" s="723"/>
      <c r="Y52" s="723"/>
      <c r="Z52" s="723"/>
      <c r="AA52" s="723"/>
      <c r="AB52" s="723"/>
      <c r="AC52" s="723"/>
      <c r="AD52" s="723"/>
      <c r="AE52" s="724"/>
      <c r="AF52" s="679"/>
      <c r="AG52" s="680"/>
      <c r="AH52" s="680"/>
      <c r="AI52" s="680"/>
      <c r="AJ52" s="681"/>
      <c r="AK52" s="725"/>
      <c r="AL52" s="723"/>
      <c r="AM52" s="723"/>
      <c r="AN52" s="723"/>
      <c r="AO52" s="723"/>
      <c r="AP52" s="723"/>
      <c r="AQ52" s="723"/>
      <c r="AR52" s="723"/>
      <c r="AS52" s="723"/>
      <c r="AT52" s="723"/>
      <c r="AU52" s="723"/>
      <c r="AV52" s="723"/>
      <c r="AW52" s="723"/>
      <c r="AX52" s="723"/>
      <c r="AY52" s="723"/>
      <c r="AZ52" s="726"/>
      <c r="BA52" s="726"/>
      <c r="BB52" s="726"/>
      <c r="BC52" s="726"/>
      <c r="BD52" s="726"/>
      <c r="BE52" s="683"/>
      <c r="BF52" s="683"/>
      <c r="BG52" s="683"/>
      <c r="BH52" s="683"/>
      <c r="BI52" s="684"/>
      <c r="BJ52" s="56"/>
      <c r="BK52" s="56"/>
      <c r="BL52" s="56"/>
      <c r="BM52" s="56"/>
      <c r="BN52" s="56"/>
      <c r="BO52" s="55"/>
      <c r="BP52" s="55"/>
      <c r="BQ52" s="52">
        <v>46</v>
      </c>
      <c r="BR52" s="72"/>
      <c r="BS52" s="673"/>
      <c r="BT52" s="674"/>
      <c r="BU52" s="674"/>
      <c r="BV52" s="674"/>
      <c r="BW52" s="674"/>
      <c r="BX52" s="674"/>
      <c r="BY52" s="674"/>
      <c r="BZ52" s="674"/>
      <c r="CA52" s="674"/>
      <c r="CB52" s="674"/>
      <c r="CC52" s="674"/>
      <c r="CD52" s="674"/>
      <c r="CE52" s="674"/>
      <c r="CF52" s="674"/>
      <c r="CG52" s="675"/>
      <c r="CH52" s="685"/>
      <c r="CI52" s="680"/>
      <c r="CJ52" s="680"/>
      <c r="CK52" s="680"/>
      <c r="CL52" s="686"/>
      <c r="CM52" s="685"/>
      <c r="CN52" s="680"/>
      <c r="CO52" s="680"/>
      <c r="CP52" s="680"/>
      <c r="CQ52" s="686"/>
      <c r="CR52" s="685"/>
      <c r="CS52" s="680"/>
      <c r="CT52" s="680"/>
      <c r="CU52" s="680"/>
      <c r="CV52" s="686"/>
      <c r="CW52" s="685"/>
      <c r="CX52" s="680"/>
      <c r="CY52" s="680"/>
      <c r="CZ52" s="680"/>
      <c r="DA52" s="686"/>
      <c r="DB52" s="685"/>
      <c r="DC52" s="680"/>
      <c r="DD52" s="680"/>
      <c r="DE52" s="680"/>
      <c r="DF52" s="686"/>
      <c r="DG52" s="685"/>
      <c r="DH52" s="680"/>
      <c r="DI52" s="680"/>
      <c r="DJ52" s="680"/>
      <c r="DK52" s="686"/>
      <c r="DL52" s="685"/>
      <c r="DM52" s="680"/>
      <c r="DN52" s="680"/>
      <c r="DO52" s="680"/>
      <c r="DP52" s="686"/>
      <c r="DQ52" s="685"/>
      <c r="DR52" s="680"/>
      <c r="DS52" s="680"/>
      <c r="DT52" s="680"/>
      <c r="DU52" s="686"/>
      <c r="DV52" s="673"/>
      <c r="DW52" s="674"/>
      <c r="DX52" s="674"/>
      <c r="DY52" s="674"/>
      <c r="DZ52" s="687"/>
      <c r="EA52" s="48"/>
    </row>
    <row r="53" spans="1:131" ht="26.25" customHeight="1" x14ac:dyDescent="0.15">
      <c r="A53" s="52">
        <v>26</v>
      </c>
      <c r="B53" s="673"/>
      <c r="C53" s="674"/>
      <c r="D53" s="674"/>
      <c r="E53" s="674"/>
      <c r="F53" s="674"/>
      <c r="G53" s="674"/>
      <c r="H53" s="674"/>
      <c r="I53" s="674"/>
      <c r="J53" s="674"/>
      <c r="K53" s="674"/>
      <c r="L53" s="674"/>
      <c r="M53" s="674"/>
      <c r="N53" s="674"/>
      <c r="O53" s="674"/>
      <c r="P53" s="675"/>
      <c r="Q53" s="722"/>
      <c r="R53" s="723"/>
      <c r="S53" s="723"/>
      <c r="T53" s="723"/>
      <c r="U53" s="723"/>
      <c r="V53" s="723"/>
      <c r="W53" s="723"/>
      <c r="X53" s="723"/>
      <c r="Y53" s="723"/>
      <c r="Z53" s="723"/>
      <c r="AA53" s="723"/>
      <c r="AB53" s="723"/>
      <c r="AC53" s="723"/>
      <c r="AD53" s="723"/>
      <c r="AE53" s="724"/>
      <c r="AF53" s="679"/>
      <c r="AG53" s="680"/>
      <c r="AH53" s="680"/>
      <c r="AI53" s="680"/>
      <c r="AJ53" s="681"/>
      <c r="AK53" s="725"/>
      <c r="AL53" s="723"/>
      <c r="AM53" s="723"/>
      <c r="AN53" s="723"/>
      <c r="AO53" s="723"/>
      <c r="AP53" s="723"/>
      <c r="AQ53" s="723"/>
      <c r="AR53" s="723"/>
      <c r="AS53" s="723"/>
      <c r="AT53" s="723"/>
      <c r="AU53" s="723"/>
      <c r="AV53" s="723"/>
      <c r="AW53" s="723"/>
      <c r="AX53" s="723"/>
      <c r="AY53" s="723"/>
      <c r="AZ53" s="726"/>
      <c r="BA53" s="726"/>
      <c r="BB53" s="726"/>
      <c r="BC53" s="726"/>
      <c r="BD53" s="726"/>
      <c r="BE53" s="683"/>
      <c r="BF53" s="683"/>
      <c r="BG53" s="683"/>
      <c r="BH53" s="683"/>
      <c r="BI53" s="684"/>
      <c r="BJ53" s="56"/>
      <c r="BK53" s="56"/>
      <c r="BL53" s="56"/>
      <c r="BM53" s="56"/>
      <c r="BN53" s="56"/>
      <c r="BO53" s="55"/>
      <c r="BP53" s="55"/>
      <c r="BQ53" s="52">
        <v>47</v>
      </c>
      <c r="BR53" s="72"/>
      <c r="BS53" s="673"/>
      <c r="BT53" s="674"/>
      <c r="BU53" s="674"/>
      <c r="BV53" s="674"/>
      <c r="BW53" s="674"/>
      <c r="BX53" s="674"/>
      <c r="BY53" s="674"/>
      <c r="BZ53" s="674"/>
      <c r="CA53" s="674"/>
      <c r="CB53" s="674"/>
      <c r="CC53" s="674"/>
      <c r="CD53" s="674"/>
      <c r="CE53" s="674"/>
      <c r="CF53" s="674"/>
      <c r="CG53" s="675"/>
      <c r="CH53" s="685"/>
      <c r="CI53" s="680"/>
      <c r="CJ53" s="680"/>
      <c r="CK53" s="680"/>
      <c r="CL53" s="686"/>
      <c r="CM53" s="685"/>
      <c r="CN53" s="680"/>
      <c r="CO53" s="680"/>
      <c r="CP53" s="680"/>
      <c r="CQ53" s="686"/>
      <c r="CR53" s="685"/>
      <c r="CS53" s="680"/>
      <c r="CT53" s="680"/>
      <c r="CU53" s="680"/>
      <c r="CV53" s="686"/>
      <c r="CW53" s="685"/>
      <c r="CX53" s="680"/>
      <c r="CY53" s="680"/>
      <c r="CZ53" s="680"/>
      <c r="DA53" s="686"/>
      <c r="DB53" s="685"/>
      <c r="DC53" s="680"/>
      <c r="DD53" s="680"/>
      <c r="DE53" s="680"/>
      <c r="DF53" s="686"/>
      <c r="DG53" s="685"/>
      <c r="DH53" s="680"/>
      <c r="DI53" s="680"/>
      <c r="DJ53" s="680"/>
      <c r="DK53" s="686"/>
      <c r="DL53" s="685"/>
      <c r="DM53" s="680"/>
      <c r="DN53" s="680"/>
      <c r="DO53" s="680"/>
      <c r="DP53" s="686"/>
      <c r="DQ53" s="685"/>
      <c r="DR53" s="680"/>
      <c r="DS53" s="680"/>
      <c r="DT53" s="680"/>
      <c r="DU53" s="686"/>
      <c r="DV53" s="673"/>
      <c r="DW53" s="674"/>
      <c r="DX53" s="674"/>
      <c r="DY53" s="674"/>
      <c r="DZ53" s="687"/>
      <c r="EA53" s="48"/>
    </row>
    <row r="54" spans="1:131" ht="26.25" customHeight="1" x14ac:dyDescent="0.15">
      <c r="A54" s="52">
        <v>27</v>
      </c>
      <c r="B54" s="673"/>
      <c r="C54" s="674"/>
      <c r="D54" s="674"/>
      <c r="E54" s="674"/>
      <c r="F54" s="674"/>
      <c r="G54" s="674"/>
      <c r="H54" s="674"/>
      <c r="I54" s="674"/>
      <c r="J54" s="674"/>
      <c r="K54" s="674"/>
      <c r="L54" s="674"/>
      <c r="M54" s="674"/>
      <c r="N54" s="674"/>
      <c r="O54" s="674"/>
      <c r="P54" s="675"/>
      <c r="Q54" s="722"/>
      <c r="R54" s="723"/>
      <c r="S54" s="723"/>
      <c r="T54" s="723"/>
      <c r="U54" s="723"/>
      <c r="V54" s="723"/>
      <c r="W54" s="723"/>
      <c r="X54" s="723"/>
      <c r="Y54" s="723"/>
      <c r="Z54" s="723"/>
      <c r="AA54" s="723"/>
      <c r="AB54" s="723"/>
      <c r="AC54" s="723"/>
      <c r="AD54" s="723"/>
      <c r="AE54" s="724"/>
      <c r="AF54" s="679"/>
      <c r="AG54" s="680"/>
      <c r="AH54" s="680"/>
      <c r="AI54" s="680"/>
      <c r="AJ54" s="681"/>
      <c r="AK54" s="725"/>
      <c r="AL54" s="723"/>
      <c r="AM54" s="723"/>
      <c r="AN54" s="723"/>
      <c r="AO54" s="723"/>
      <c r="AP54" s="723"/>
      <c r="AQ54" s="723"/>
      <c r="AR54" s="723"/>
      <c r="AS54" s="723"/>
      <c r="AT54" s="723"/>
      <c r="AU54" s="723"/>
      <c r="AV54" s="723"/>
      <c r="AW54" s="723"/>
      <c r="AX54" s="723"/>
      <c r="AY54" s="723"/>
      <c r="AZ54" s="726"/>
      <c r="BA54" s="726"/>
      <c r="BB54" s="726"/>
      <c r="BC54" s="726"/>
      <c r="BD54" s="726"/>
      <c r="BE54" s="683"/>
      <c r="BF54" s="683"/>
      <c r="BG54" s="683"/>
      <c r="BH54" s="683"/>
      <c r="BI54" s="684"/>
      <c r="BJ54" s="56"/>
      <c r="BK54" s="56"/>
      <c r="BL54" s="56"/>
      <c r="BM54" s="56"/>
      <c r="BN54" s="56"/>
      <c r="BO54" s="55"/>
      <c r="BP54" s="55"/>
      <c r="BQ54" s="52">
        <v>48</v>
      </c>
      <c r="BR54" s="72"/>
      <c r="BS54" s="673"/>
      <c r="BT54" s="674"/>
      <c r="BU54" s="674"/>
      <c r="BV54" s="674"/>
      <c r="BW54" s="674"/>
      <c r="BX54" s="674"/>
      <c r="BY54" s="674"/>
      <c r="BZ54" s="674"/>
      <c r="CA54" s="674"/>
      <c r="CB54" s="674"/>
      <c r="CC54" s="674"/>
      <c r="CD54" s="674"/>
      <c r="CE54" s="674"/>
      <c r="CF54" s="674"/>
      <c r="CG54" s="675"/>
      <c r="CH54" s="685"/>
      <c r="CI54" s="680"/>
      <c r="CJ54" s="680"/>
      <c r="CK54" s="680"/>
      <c r="CL54" s="686"/>
      <c r="CM54" s="685"/>
      <c r="CN54" s="680"/>
      <c r="CO54" s="680"/>
      <c r="CP54" s="680"/>
      <c r="CQ54" s="686"/>
      <c r="CR54" s="685"/>
      <c r="CS54" s="680"/>
      <c r="CT54" s="680"/>
      <c r="CU54" s="680"/>
      <c r="CV54" s="686"/>
      <c r="CW54" s="685"/>
      <c r="CX54" s="680"/>
      <c r="CY54" s="680"/>
      <c r="CZ54" s="680"/>
      <c r="DA54" s="686"/>
      <c r="DB54" s="685"/>
      <c r="DC54" s="680"/>
      <c r="DD54" s="680"/>
      <c r="DE54" s="680"/>
      <c r="DF54" s="686"/>
      <c r="DG54" s="685"/>
      <c r="DH54" s="680"/>
      <c r="DI54" s="680"/>
      <c r="DJ54" s="680"/>
      <c r="DK54" s="686"/>
      <c r="DL54" s="685"/>
      <c r="DM54" s="680"/>
      <c r="DN54" s="680"/>
      <c r="DO54" s="680"/>
      <c r="DP54" s="686"/>
      <c r="DQ54" s="685"/>
      <c r="DR54" s="680"/>
      <c r="DS54" s="680"/>
      <c r="DT54" s="680"/>
      <c r="DU54" s="686"/>
      <c r="DV54" s="673"/>
      <c r="DW54" s="674"/>
      <c r="DX54" s="674"/>
      <c r="DY54" s="674"/>
      <c r="DZ54" s="687"/>
      <c r="EA54" s="48"/>
    </row>
    <row r="55" spans="1:131" ht="26.25" customHeight="1" x14ac:dyDescent="0.15">
      <c r="A55" s="52">
        <v>28</v>
      </c>
      <c r="B55" s="673"/>
      <c r="C55" s="674"/>
      <c r="D55" s="674"/>
      <c r="E55" s="674"/>
      <c r="F55" s="674"/>
      <c r="G55" s="674"/>
      <c r="H55" s="674"/>
      <c r="I55" s="674"/>
      <c r="J55" s="674"/>
      <c r="K55" s="674"/>
      <c r="L55" s="674"/>
      <c r="M55" s="674"/>
      <c r="N55" s="674"/>
      <c r="O55" s="674"/>
      <c r="P55" s="675"/>
      <c r="Q55" s="722"/>
      <c r="R55" s="723"/>
      <c r="S55" s="723"/>
      <c r="T55" s="723"/>
      <c r="U55" s="723"/>
      <c r="V55" s="723"/>
      <c r="W55" s="723"/>
      <c r="X55" s="723"/>
      <c r="Y55" s="723"/>
      <c r="Z55" s="723"/>
      <c r="AA55" s="723"/>
      <c r="AB55" s="723"/>
      <c r="AC55" s="723"/>
      <c r="AD55" s="723"/>
      <c r="AE55" s="724"/>
      <c r="AF55" s="679"/>
      <c r="AG55" s="680"/>
      <c r="AH55" s="680"/>
      <c r="AI55" s="680"/>
      <c r="AJ55" s="681"/>
      <c r="AK55" s="725"/>
      <c r="AL55" s="723"/>
      <c r="AM55" s="723"/>
      <c r="AN55" s="723"/>
      <c r="AO55" s="723"/>
      <c r="AP55" s="723"/>
      <c r="AQ55" s="723"/>
      <c r="AR55" s="723"/>
      <c r="AS55" s="723"/>
      <c r="AT55" s="723"/>
      <c r="AU55" s="723"/>
      <c r="AV55" s="723"/>
      <c r="AW55" s="723"/>
      <c r="AX55" s="723"/>
      <c r="AY55" s="723"/>
      <c r="AZ55" s="726"/>
      <c r="BA55" s="726"/>
      <c r="BB55" s="726"/>
      <c r="BC55" s="726"/>
      <c r="BD55" s="726"/>
      <c r="BE55" s="683"/>
      <c r="BF55" s="683"/>
      <c r="BG55" s="683"/>
      <c r="BH55" s="683"/>
      <c r="BI55" s="684"/>
      <c r="BJ55" s="56"/>
      <c r="BK55" s="56"/>
      <c r="BL55" s="56"/>
      <c r="BM55" s="56"/>
      <c r="BN55" s="56"/>
      <c r="BO55" s="55"/>
      <c r="BP55" s="55"/>
      <c r="BQ55" s="52">
        <v>49</v>
      </c>
      <c r="BR55" s="72"/>
      <c r="BS55" s="673"/>
      <c r="BT55" s="674"/>
      <c r="BU55" s="674"/>
      <c r="BV55" s="674"/>
      <c r="BW55" s="674"/>
      <c r="BX55" s="674"/>
      <c r="BY55" s="674"/>
      <c r="BZ55" s="674"/>
      <c r="CA55" s="674"/>
      <c r="CB55" s="674"/>
      <c r="CC55" s="674"/>
      <c r="CD55" s="674"/>
      <c r="CE55" s="674"/>
      <c r="CF55" s="674"/>
      <c r="CG55" s="675"/>
      <c r="CH55" s="685"/>
      <c r="CI55" s="680"/>
      <c r="CJ55" s="680"/>
      <c r="CK55" s="680"/>
      <c r="CL55" s="686"/>
      <c r="CM55" s="685"/>
      <c r="CN55" s="680"/>
      <c r="CO55" s="680"/>
      <c r="CP55" s="680"/>
      <c r="CQ55" s="686"/>
      <c r="CR55" s="685"/>
      <c r="CS55" s="680"/>
      <c r="CT55" s="680"/>
      <c r="CU55" s="680"/>
      <c r="CV55" s="686"/>
      <c r="CW55" s="685"/>
      <c r="CX55" s="680"/>
      <c r="CY55" s="680"/>
      <c r="CZ55" s="680"/>
      <c r="DA55" s="686"/>
      <c r="DB55" s="685"/>
      <c r="DC55" s="680"/>
      <c r="DD55" s="680"/>
      <c r="DE55" s="680"/>
      <c r="DF55" s="686"/>
      <c r="DG55" s="685"/>
      <c r="DH55" s="680"/>
      <c r="DI55" s="680"/>
      <c r="DJ55" s="680"/>
      <c r="DK55" s="686"/>
      <c r="DL55" s="685"/>
      <c r="DM55" s="680"/>
      <c r="DN55" s="680"/>
      <c r="DO55" s="680"/>
      <c r="DP55" s="686"/>
      <c r="DQ55" s="685"/>
      <c r="DR55" s="680"/>
      <c r="DS55" s="680"/>
      <c r="DT55" s="680"/>
      <c r="DU55" s="686"/>
      <c r="DV55" s="673"/>
      <c r="DW55" s="674"/>
      <c r="DX55" s="674"/>
      <c r="DY55" s="674"/>
      <c r="DZ55" s="687"/>
      <c r="EA55" s="48"/>
    </row>
    <row r="56" spans="1:131" ht="26.25" customHeight="1" x14ac:dyDescent="0.15">
      <c r="A56" s="52">
        <v>29</v>
      </c>
      <c r="B56" s="673"/>
      <c r="C56" s="674"/>
      <c r="D56" s="674"/>
      <c r="E56" s="674"/>
      <c r="F56" s="674"/>
      <c r="G56" s="674"/>
      <c r="H56" s="674"/>
      <c r="I56" s="674"/>
      <c r="J56" s="674"/>
      <c r="K56" s="674"/>
      <c r="L56" s="674"/>
      <c r="M56" s="674"/>
      <c r="N56" s="674"/>
      <c r="O56" s="674"/>
      <c r="P56" s="675"/>
      <c r="Q56" s="722"/>
      <c r="R56" s="723"/>
      <c r="S56" s="723"/>
      <c r="T56" s="723"/>
      <c r="U56" s="723"/>
      <c r="V56" s="723"/>
      <c r="W56" s="723"/>
      <c r="X56" s="723"/>
      <c r="Y56" s="723"/>
      <c r="Z56" s="723"/>
      <c r="AA56" s="723"/>
      <c r="AB56" s="723"/>
      <c r="AC56" s="723"/>
      <c r="AD56" s="723"/>
      <c r="AE56" s="724"/>
      <c r="AF56" s="679"/>
      <c r="AG56" s="680"/>
      <c r="AH56" s="680"/>
      <c r="AI56" s="680"/>
      <c r="AJ56" s="681"/>
      <c r="AK56" s="725"/>
      <c r="AL56" s="723"/>
      <c r="AM56" s="723"/>
      <c r="AN56" s="723"/>
      <c r="AO56" s="723"/>
      <c r="AP56" s="723"/>
      <c r="AQ56" s="723"/>
      <c r="AR56" s="723"/>
      <c r="AS56" s="723"/>
      <c r="AT56" s="723"/>
      <c r="AU56" s="723"/>
      <c r="AV56" s="723"/>
      <c r="AW56" s="723"/>
      <c r="AX56" s="723"/>
      <c r="AY56" s="723"/>
      <c r="AZ56" s="726"/>
      <c r="BA56" s="726"/>
      <c r="BB56" s="726"/>
      <c r="BC56" s="726"/>
      <c r="BD56" s="726"/>
      <c r="BE56" s="683"/>
      <c r="BF56" s="683"/>
      <c r="BG56" s="683"/>
      <c r="BH56" s="683"/>
      <c r="BI56" s="684"/>
      <c r="BJ56" s="56"/>
      <c r="BK56" s="56"/>
      <c r="BL56" s="56"/>
      <c r="BM56" s="56"/>
      <c r="BN56" s="56"/>
      <c r="BO56" s="55"/>
      <c r="BP56" s="55"/>
      <c r="BQ56" s="52">
        <v>50</v>
      </c>
      <c r="BR56" s="72"/>
      <c r="BS56" s="673"/>
      <c r="BT56" s="674"/>
      <c r="BU56" s="674"/>
      <c r="BV56" s="674"/>
      <c r="BW56" s="674"/>
      <c r="BX56" s="674"/>
      <c r="BY56" s="674"/>
      <c r="BZ56" s="674"/>
      <c r="CA56" s="674"/>
      <c r="CB56" s="674"/>
      <c r="CC56" s="674"/>
      <c r="CD56" s="674"/>
      <c r="CE56" s="674"/>
      <c r="CF56" s="674"/>
      <c r="CG56" s="675"/>
      <c r="CH56" s="685"/>
      <c r="CI56" s="680"/>
      <c r="CJ56" s="680"/>
      <c r="CK56" s="680"/>
      <c r="CL56" s="686"/>
      <c r="CM56" s="685"/>
      <c r="CN56" s="680"/>
      <c r="CO56" s="680"/>
      <c r="CP56" s="680"/>
      <c r="CQ56" s="686"/>
      <c r="CR56" s="685"/>
      <c r="CS56" s="680"/>
      <c r="CT56" s="680"/>
      <c r="CU56" s="680"/>
      <c r="CV56" s="686"/>
      <c r="CW56" s="685"/>
      <c r="CX56" s="680"/>
      <c r="CY56" s="680"/>
      <c r="CZ56" s="680"/>
      <c r="DA56" s="686"/>
      <c r="DB56" s="685"/>
      <c r="DC56" s="680"/>
      <c r="DD56" s="680"/>
      <c r="DE56" s="680"/>
      <c r="DF56" s="686"/>
      <c r="DG56" s="685"/>
      <c r="DH56" s="680"/>
      <c r="DI56" s="680"/>
      <c r="DJ56" s="680"/>
      <c r="DK56" s="686"/>
      <c r="DL56" s="685"/>
      <c r="DM56" s="680"/>
      <c r="DN56" s="680"/>
      <c r="DO56" s="680"/>
      <c r="DP56" s="686"/>
      <c r="DQ56" s="685"/>
      <c r="DR56" s="680"/>
      <c r="DS56" s="680"/>
      <c r="DT56" s="680"/>
      <c r="DU56" s="686"/>
      <c r="DV56" s="673"/>
      <c r="DW56" s="674"/>
      <c r="DX56" s="674"/>
      <c r="DY56" s="674"/>
      <c r="DZ56" s="687"/>
      <c r="EA56" s="48"/>
    </row>
    <row r="57" spans="1:131" ht="26.25" customHeight="1" x14ac:dyDescent="0.15">
      <c r="A57" s="52">
        <v>30</v>
      </c>
      <c r="B57" s="673"/>
      <c r="C57" s="674"/>
      <c r="D57" s="674"/>
      <c r="E57" s="674"/>
      <c r="F57" s="674"/>
      <c r="G57" s="674"/>
      <c r="H57" s="674"/>
      <c r="I57" s="674"/>
      <c r="J57" s="674"/>
      <c r="K57" s="674"/>
      <c r="L57" s="674"/>
      <c r="M57" s="674"/>
      <c r="N57" s="674"/>
      <c r="O57" s="674"/>
      <c r="P57" s="675"/>
      <c r="Q57" s="722"/>
      <c r="R57" s="723"/>
      <c r="S57" s="723"/>
      <c r="T57" s="723"/>
      <c r="U57" s="723"/>
      <c r="V57" s="723"/>
      <c r="W57" s="723"/>
      <c r="X57" s="723"/>
      <c r="Y57" s="723"/>
      <c r="Z57" s="723"/>
      <c r="AA57" s="723"/>
      <c r="AB57" s="723"/>
      <c r="AC57" s="723"/>
      <c r="AD57" s="723"/>
      <c r="AE57" s="724"/>
      <c r="AF57" s="679"/>
      <c r="AG57" s="680"/>
      <c r="AH57" s="680"/>
      <c r="AI57" s="680"/>
      <c r="AJ57" s="681"/>
      <c r="AK57" s="725"/>
      <c r="AL57" s="723"/>
      <c r="AM57" s="723"/>
      <c r="AN57" s="723"/>
      <c r="AO57" s="723"/>
      <c r="AP57" s="723"/>
      <c r="AQ57" s="723"/>
      <c r="AR57" s="723"/>
      <c r="AS57" s="723"/>
      <c r="AT57" s="723"/>
      <c r="AU57" s="723"/>
      <c r="AV57" s="723"/>
      <c r="AW57" s="723"/>
      <c r="AX57" s="723"/>
      <c r="AY57" s="723"/>
      <c r="AZ57" s="726"/>
      <c r="BA57" s="726"/>
      <c r="BB57" s="726"/>
      <c r="BC57" s="726"/>
      <c r="BD57" s="726"/>
      <c r="BE57" s="683"/>
      <c r="BF57" s="683"/>
      <c r="BG57" s="683"/>
      <c r="BH57" s="683"/>
      <c r="BI57" s="684"/>
      <c r="BJ57" s="56"/>
      <c r="BK57" s="56"/>
      <c r="BL57" s="56"/>
      <c r="BM57" s="56"/>
      <c r="BN57" s="56"/>
      <c r="BO57" s="55"/>
      <c r="BP57" s="55"/>
      <c r="BQ57" s="52">
        <v>51</v>
      </c>
      <c r="BR57" s="72"/>
      <c r="BS57" s="673"/>
      <c r="BT57" s="674"/>
      <c r="BU57" s="674"/>
      <c r="BV57" s="674"/>
      <c r="BW57" s="674"/>
      <c r="BX57" s="674"/>
      <c r="BY57" s="674"/>
      <c r="BZ57" s="674"/>
      <c r="CA57" s="674"/>
      <c r="CB57" s="674"/>
      <c r="CC57" s="674"/>
      <c r="CD57" s="674"/>
      <c r="CE57" s="674"/>
      <c r="CF57" s="674"/>
      <c r="CG57" s="675"/>
      <c r="CH57" s="685"/>
      <c r="CI57" s="680"/>
      <c r="CJ57" s="680"/>
      <c r="CK57" s="680"/>
      <c r="CL57" s="686"/>
      <c r="CM57" s="685"/>
      <c r="CN57" s="680"/>
      <c r="CO57" s="680"/>
      <c r="CP57" s="680"/>
      <c r="CQ57" s="686"/>
      <c r="CR57" s="685"/>
      <c r="CS57" s="680"/>
      <c r="CT57" s="680"/>
      <c r="CU57" s="680"/>
      <c r="CV57" s="686"/>
      <c r="CW57" s="685"/>
      <c r="CX57" s="680"/>
      <c r="CY57" s="680"/>
      <c r="CZ57" s="680"/>
      <c r="DA57" s="686"/>
      <c r="DB57" s="685"/>
      <c r="DC57" s="680"/>
      <c r="DD57" s="680"/>
      <c r="DE57" s="680"/>
      <c r="DF57" s="686"/>
      <c r="DG57" s="685"/>
      <c r="DH57" s="680"/>
      <c r="DI57" s="680"/>
      <c r="DJ57" s="680"/>
      <c r="DK57" s="686"/>
      <c r="DL57" s="685"/>
      <c r="DM57" s="680"/>
      <c r="DN57" s="680"/>
      <c r="DO57" s="680"/>
      <c r="DP57" s="686"/>
      <c r="DQ57" s="685"/>
      <c r="DR57" s="680"/>
      <c r="DS57" s="680"/>
      <c r="DT57" s="680"/>
      <c r="DU57" s="686"/>
      <c r="DV57" s="673"/>
      <c r="DW57" s="674"/>
      <c r="DX57" s="674"/>
      <c r="DY57" s="674"/>
      <c r="DZ57" s="687"/>
      <c r="EA57" s="48"/>
    </row>
    <row r="58" spans="1:131" ht="26.25" customHeight="1" x14ac:dyDescent="0.15">
      <c r="A58" s="52">
        <v>31</v>
      </c>
      <c r="B58" s="673"/>
      <c r="C58" s="674"/>
      <c r="D58" s="674"/>
      <c r="E58" s="674"/>
      <c r="F58" s="674"/>
      <c r="G58" s="674"/>
      <c r="H58" s="674"/>
      <c r="I58" s="674"/>
      <c r="J58" s="674"/>
      <c r="K58" s="674"/>
      <c r="L58" s="674"/>
      <c r="M58" s="674"/>
      <c r="N58" s="674"/>
      <c r="O58" s="674"/>
      <c r="P58" s="675"/>
      <c r="Q58" s="722"/>
      <c r="R58" s="723"/>
      <c r="S58" s="723"/>
      <c r="T58" s="723"/>
      <c r="U58" s="723"/>
      <c r="V58" s="723"/>
      <c r="W58" s="723"/>
      <c r="X58" s="723"/>
      <c r="Y58" s="723"/>
      <c r="Z58" s="723"/>
      <c r="AA58" s="723"/>
      <c r="AB58" s="723"/>
      <c r="AC58" s="723"/>
      <c r="AD58" s="723"/>
      <c r="AE58" s="724"/>
      <c r="AF58" s="679"/>
      <c r="AG58" s="680"/>
      <c r="AH58" s="680"/>
      <c r="AI58" s="680"/>
      <c r="AJ58" s="681"/>
      <c r="AK58" s="725"/>
      <c r="AL58" s="723"/>
      <c r="AM58" s="723"/>
      <c r="AN58" s="723"/>
      <c r="AO58" s="723"/>
      <c r="AP58" s="723"/>
      <c r="AQ58" s="723"/>
      <c r="AR58" s="723"/>
      <c r="AS58" s="723"/>
      <c r="AT58" s="723"/>
      <c r="AU58" s="723"/>
      <c r="AV58" s="723"/>
      <c r="AW58" s="723"/>
      <c r="AX58" s="723"/>
      <c r="AY58" s="723"/>
      <c r="AZ58" s="726"/>
      <c r="BA58" s="726"/>
      <c r="BB58" s="726"/>
      <c r="BC58" s="726"/>
      <c r="BD58" s="726"/>
      <c r="BE58" s="683"/>
      <c r="BF58" s="683"/>
      <c r="BG58" s="683"/>
      <c r="BH58" s="683"/>
      <c r="BI58" s="684"/>
      <c r="BJ58" s="56"/>
      <c r="BK58" s="56"/>
      <c r="BL58" s="56"/>
      <c r="BM58" s="56"/>
      <c r="BN58" s="56"/>
      <c r="BO58" s="55"/>
      <c r="BP58" s="55"/>
      <c r="BQ58" s="52">
        <v>52</v>
      </c>
      <c r="BR58" s="72"/>
      <c r="BS58" s="673"/>
      <c r="BT58" s="674"/>
      <c r="BU58" s="674"/>
      <c r="BV58" s="674"/>
      <c r="BW58" s="674"/>
      <c r="BX58" s="674"/>
      <c r="BY58" s="674"/>
      <c r="BZ58" s="674"/>
      <c r="CA58" s="674"/>
      <c r="CB58" s="674"/>
      <c r="CC58" s="674"/>
      <c r="CD58" s="674"/>
      <c r="CE58" s="674"/>
      <c r="CF58" s="674"/>
      <c r="CG58" s="675"/>
      <c r="CH58" s="685"/>
      <c r="CI58" s="680"/>
      <c r="CJ58" s="680"/>
      <c r="CK58" s="680"/>
      <c r="CL58" s="686"/>
      <c r="CM58" s="685"/>
      <c r="CN58" s="680"/>
      <c r="CO58" s="680"/>
      <c r="CP58" s="680"/>
      <c r="CQ58" s="686"/>
      <c r="CR58" s="685"/>
      <c r="CS58" s="680"/>
      <c r="CT58" s="680"/>
      <c r="CU58" s="680"/>
      <c r="CV58" s="686"/>
      <c r="CW58" s="685"/>
      <c r="CX58" s="680"/>
      <c r="CY58" s="680"/>
      <c r="CZ58" s="680"/>
      <c r="DA58" s="686"/>
      <c r="DB58" s="685"/>
      <c r="DC58" s="680"/>
      <c r="DD58" s="680"/>
      <c r="DE58" s="680"/>
      <c r="DF58" s="686"/>
      <c r="DG58" s="685"/>
      <c r="DH58" s="680"/>
      <c r="DI58" s="680"/>
      <c r="DJ58" s="680"/>
      <c r="DK58" s="686"/>
      <c r="DL58" s="685"/>
      <c r="DM58" s="680"/>
      <c r="DN58" s="680"/>
      <c r="DO58" s="680"/>
      <c r="DP58" s="686"/>
      <c r="DQ58" s="685"/>
      <c r="DR58" s="680"/>
      <c r="DS58" s="680"/>
      <c r="DT58" s="680"/>
      <c r="DU58" s="686"/>
      <c r="DV58" s="673"/>
      <c r="DW58" s="674"/>
      <c r="DX58" s="674"/>
      <c r="DY58" s="674"/>
      <c r="DZ58" s="687"/>
      <c r="EA58" s="48"/>
    </row>
    <row r="59" spans="1:131" ht="26.25" customHeight="1" x14ac:dyDescent="0.15">
      <c r="A59" s="52">
        <v>32</v>
      </c>
      <c r="B59" s="673"/>
      <c r="C59" s="674"/>
      <c r="D59" s="674"/>
      <c r="E59" s="674"/>
      <c r="F59" s="674"/>
      <c r="G59" s="674"/>
      <c r="H59" s="674"/>
      <c r="I59" s="674"/>
      <c r="J59" s="674"/>
      <c r="K59" s="674"/>
      <c r="L59" s="674"/>
      <c r="M59" s="674"/>
      <c r="N59" s="674"/>
      <c r="O59" s="674"/>
      <c r="P59" s="675"/>
      <c r="Q59" s="722"/>
      <c r="R59" s="723"/>
      <c r="S59" s="723"/>
      <c r="T59" s="723"/>
      <c r="U59" s="723"/>
      <c r="V59" s="723"/>
      <c r="W59" s="723"/>
      <c r="X59" s="723"/>
      <c r="Y59" s="723"/>
      <c r="Z59" s="723"/>
      <c r="AA59" s="723"/>
      <c r="AB59" s="723"/>
      <c r="AC59" s="723"/>
      <c r="AD59" s="723"/>
      <c r="AE59" s="724"/>
      <c r="AF59" s="679"/>
      <c r="AG59" s="680"/>
      <c r="AH59" s="680"/>
      <c r="AI59" s="680"/>
      <c r="AJ59" s="681"/>
      <c r="AK59" s="725"/>
      <c r="AL59" s="723"/>
      <c r="AM59" s="723"/>
      <c r="AN59" s="723"/>
      <c r="AO59" s="723"/>
      <c r="AP59" s="723"/>
      <c r="AQ59" s="723"/>
      <c r="AR59" s="723"/>
      <c r="AS59" s="723"/>
      <c r="AT59" s="723"/>
      <c r="AU59" s="723"/>
      <c r="AV59" s="723"/>
      <c r="AW59" s="723"/>
      <c r="AX59" s="723"/>
      <c r="AY59" s="723"/>
      <c r="AZ59" s="726"/>
      <c r="BA59" s="726"/>
      <c r="BB59" s="726"/>
      <c r="BC59" s="726"/>
      <c r="BD59" s="726"/>
      <c r="BE59" s="683"/>
      <c r="BF59" s="683"/>
      <c r="BG59" s="683"/>
      <c r="BH59" s="683"/>
      <c r="BI59" s="684"/>
      <c r="BJ59" s="56"/>
      <c r="BK59" s="56"/>
      <c r="BL59" s="56"/>
      <c r="BM59" s="56"/>
      <c r="BN59" s="56"/>
      <c r="BO59" s="55"/>
      <c r="BP59" s="55"/>
      <c r="BQ59" s="52">
        <v>53</v>
      </c>
      <c r="BR59" s="72"/>
      <c r="BS59" s="673"/>
      <c r="BT59" s="674"/>
      <c r="BU59" s="674"/>
      <c r="BV59" s="674"/>
      <c r="BW59" s="674"/>
      <c r="BX59" s="674"/>
      <c r="BY59" s="674"/>
      <c r="BZ59" s="674"/>
      <c r="CA59" s="674"/>
      <c r="CB59" s="674"/>
      <c r="CC59" s="674"/>
      <c r="CD59" s="674"/>
      <c r="CE59" s="674"/>
      <c r="CF59" s="674"/>
      <c r="CG59" s="675"/>
      <c r="CH59" s="685"/>
      <c r="CI59" s="680"/>
      <c r="CJ59" s="680"/>
      <c r="CK59" s="680"/>
      <c r="CL59" s="686"/>
      <c r="CM59" s="685"/>
      <c r="CN59" s="680"/>
      <c r="CO59" s="680"/>
      <c r="CP59" s="680"/>
      <c r="CQ59" s="686"/>
      <c r="CR59" s="685"/>
      <c r="CS59" s="680"/>
      <c r="CT59" s="680"/>
      <c r="CU59" s="680"/>
      <c r="CV59" s="686"/>
      <c r="CW59" s="685"/>
      <c r="CX59" s="680"/>
      <c r="CY59" s="680"/>
      <c r="CZ59" s="680"/>
      <c r="DA59" s="686"/>
      <c r="DB59" s="685"/>
      <c r="DC59" s="680"/>
      <c r="DD59" s="680"/>
      <c r="DE59" s="680"/>
      <c r="DF59" s="686"/>
      <c r="DG59" s="685"/>
      <c r="DH59" s="680"/>
      <c r="DI59" s="680"/>
      <c r="DJ59" s="680"/>
      <c r="DK59" s="686"/>
      <c r="DL59" s="685"/>
      <c r="DM59" s="680"/>
      <c r="DN59" s="680"/>
      <c r="DO59" s="680"/>
      <c r="DP59" s="686"/>
      <c r="DQ59" s="685"/>
      <c r="DR59" s="680"/>
      <c r="DS59" s="680"/>
      <c r="DT59" s="680"/>
      <c r="DU59" s="686"/>
      <c r="DV59" s="673"/>
      <c r="DW59" s="674"/>
      <c r="DX59" s="674"/>
      <c r="DY59" s="674"/>
      <c r="DZ59" s="687"/>
      <c r="EA59" s="48"/>
    </row>
    <row r="60" spans="1:131" ht="26.25" customHeight="1" x14ac:dyDescent="0.15">
      <c r="A60" s="52">
        <v>33</v>
      </c>
      <c r="B60" s="673"/>
      <c r="C60" s="674"/>
      <c r="D60" s="674"/>
      <c r="E60" s="674"/>
      <c r="F60" s="674"/>
      <c r="G60" s="674"/>
      <c r="H60" s="674"/>
      <c r="I60" s="674"/>
      <c r="J60" s="674"/>
      <c r="K60" s="674"/>
      <c r="L60" s="674"/>
      <c r="M60" s="674"/>
      <c r="N60" s="674"/>
      <c r="O60" s="674"/>
      <c r="P60" s="675"/>
      <c r="Q60" s="722"/>
      <c r="R60" s="723"/>
      <c r="S60" s="723"/>
      <c r="T60" s="723"/>
      <c r="U60" s="723"/>
      <c r="V60" s="723"/>
      <c r="W60" s="723"/>
      <c r="X60" s="723"/>
      <c r="Y60" s="723"/>
      <c r="Z60" s="723"/>
      <c r="AA60" s="723"/>
      <c r="AB60" s="723"/>
      <c r="AC60" s="723"/>
      <c r="AD60" s="723"/>
      <c r="AE60" s="724"/>
      <c r="AF60" s="679"/>
      <c r="AG60" s="680"/>
      <c r="AH60" s="680"/>
      <c r="AI60" s="680"/>
      <c r="AJ60" s="681"/>
      <c r="AK60" s="725"/>
      <c r="AL60" s="723"/>
      <c r="AM60" s="723"/>
      <c r="AN60" s="723"/>
      <c r="AO60" s="723"/>
      <c r="AP60" s="723"/>
      <c r="AQ60" s="723"/>
      <c r="AR60" s="723"/>
      <c r="AS60" s="723"/>
      <c r="AT60" s="723"/>
      <c r="AU60" s="723"/>
      <c r="AV60" s="723"/>
      <c r="AW60" s="723"/>
      <c r="AX60" s="723"/>
      <c r="AY60" s="723"/>
      <c r="AZ60" s="726"/>
      <c r="BA60" s="726"/>
      <c r="BB60" s="726"/>
      <c r="BC60" s="726"/>
      <c r="BD60" s="726"/>
      <c r="BE60" s="683"/>
      <c r="BF60" s="683"/>
      <c r="BG60" s="683"/>
      <c r="BH60" s="683"/>
      <c r="BI60" s="684"/>
      <c r="BJ60" s="56"/>
      <c r="BK60" s="56"/>
      <c r="BL60" s="56"/>
      <c r="BM60" s="56"/>
      <c r="BN60" s="56"/>
      <c r="BO60" s="55"/>
      <c r="BP60" s="55"/>
      <c r="BQ60" s="52">
        <v>54</v>
      </c>
      <c r="BR60" s="72"/>
      <c r="BS60" s="673"/>
      <c r="BT60" s="674"/>
      <c r="BU60" s="674"/>
      <c r="BV60" s="674"/>
      <c r="BW60" s="674"/>
      <c r="BX60" s="674"/>
      <c r="BY60" s="674"/>
      <c r="BZ60" s="674"/>
      <c r="CA60" s="674"/>
      <c r="CB60" s="674"/>
      <c r="CC60" s="674"/>
      <c r="CD60" s="674"/>
      <c r="CE60" s="674"/>
      <c r="CF60" s="674"/>
      <c r="CG60" s="675"/>
      <c r="CH60" s="685"/>
      <c r="CI60" s="680"/>
      <c r="CJ60" s="680"/>
      <c r="CK60" s="680"/>
      <c r="CL60" s="686"/>
      <c r="CM60" s="685"/>
      <c r="CN60" s="680"/>
      <c r="CO60" s="680"/>
      <c r="CP60" s="680"/>
      <c r="CQ60" s="686"/>
      <c r="CR60" s="685"/>
      <c r="CS60" s="680"/>
      <c r="CT60" s="680"/>
      <c r="CU60" s="680"/>
      <c r="CV60" s="686"/>
      <c r="CW60" s="685"/>
      <c r="CX60" s="680"/>
      <c r="CY60" s="680"/>
      <c r="CZ60" s="680"/>
      <c r="DA60" s="686"/>
      <c r="DB60" s="685"/>
      <c r="DC60" s="680"/>
      <c r="DD60" s="680"/>
      <c r="DE60" s="680"/>
      <c r="DF60" s="686"/>
      <c r="DG60" s="685"/>
      <c r="DH60" s="680"/>
      <c r="DI60" s="680"/>
      <c r="DJ60" s="680"/>
      <c r="DK60" s="686"/>
      <c r="DL60" s="685"/>
      <c r="DM60" s="680"/>
      <c r="DN60" s="680"/>
      <c r="DO60" s="680"/>
      <c r="DP60" s="686"/>
      <c r="DQ60" s="685"/>
      <c r="DR60" s="680"/>
      <c r="DS60" s="680"/>
      <c r="DT60" s="680"/>
      <c r="DU60" s="686"/>
      <c r="DV60" s="673"/>
      <c r="DW60" s="674"/>
      <c r="DX60" s="674"/>
      <c r="DY60" s="674"/>
      <c r="DZ60" s="687"/>
      <c r="EA60" s="48"/>
    </row>
    <row r="61" spans="1:131" ht="26.25" customHeight="1" x14ac:dyDescent="0.15">
      <c r="A61" s="52">
        <v>34</v>
      </c>
      <c r="B61" s="673"/>
      <c r="C61" s="674"/>
      <c r="D61" s="674"/>
      <c r="E61" s="674"/>
      <c r="F61" s="674"/>
      <c r="G61" s="674"/>
      <c r="H61" s="674"/>
      <c r="I61" s="674"/>
      <c r="J61" s="674"/>
      <c r="K61" s="674"/>
      <c r="L61" s="674"/>
      <c r="M61" s="674"/>
      <c r="N61" s="674"/>
      <c r="O61" s="674"/>
      <c r="P61" s="675"/>
      <c r="Q61" s="722"/>
      <c r="R61" s="723"/>
      <c r="S61" s="723"/>
      <c r="T61" s="723"/>
      <c r="U61" s="723"/>
      <c r="V61" s="723"/>
      <c r="W61" s="723"/>
      <c r="X61" s="723"/>
      <c r="Y61" s="723"/>
      <c r="Z61" s="723"/>
      <c r="AA61" s="723"/>
      <c r="AB61" s="723"/>
      <c r="AC61" s="723"/>
      <c r="AD61" s="723"/>
      <c r="AE61" s="724"/>
      <c r="AF61" s="679"/>
      <c r="AG61" s="680"/>
      <c r="AH61" s="680"/>
      <c r="AI61" s="680"/>
      <c r="AJ61" s="681"/>
      <c r="AK61" s="725"/>
      <c r="AL61" s="723"/>
      <c r="AM61" s="723"/>
      <c r="AN61" s="723"/>
      <c r="AO61" s="723"/>
      <c r="AP61" s="723"/>
      <c r="AQ61" s="723"/>
      <c r="AR61" s="723"/>
      <c r="AS61" s="723"/>
      <c r="AT61" s="723"/>
      <c r="AU61" s="723"/>
      <c r="AV61" s="723"/>
      <c r="AW61" s="723"/>
      <c r="AX61" s="723"/>
      <c r="AY61" s="723"/>
      <c r="AZ61" s="726"/>
      <c r="BA61" s="726"/>
      <c r="BB61" s="726"/>
      <c r="BC61" s="726"/>
      <c r="BD61" s="726"/>
      <c r="BE61" s="683"/>
      <c r="BF61" s="683"/>
      <c r="BG61" s="683"/>
      <c r="BH61" s="683"/>
      <c r="BI61" s="684"/>
      <c r="BJ61" s="56"/>
      <c r="BK61" s="56"/>
      <c r="BL61" s="56"/>
      <c r="BM61" s="56"/>
      <c r="BN61" s="56"/>
      <c r="BO61" s="55"/>
      <c r="BP61" s="55"/>
      <c r="BQ61" s="52">
        <v>55</v>
      </c>
      <c r="BR61" s="72"/>
      <c r="BS61" s="673"/>
      <c r="BT61" s="674"/>
      <c r="BU61" s="674"/>
      <c r="BV61" s="674"/>
      <c r="BW61" s="674"/>
      <c r="BX61" s="674"/>
      <c r="BY61" s="674"/>
      <c r="BZ61" s="674"/>
      <c r="CA61" s="674"/>
      <c r="CB61" s="674"/>
      <c r="CC61" s="674"/>
      <c r="CD61" s="674"/>
      <c r="CE61" s="674"/>
      <c r="CF61" s="674"/>
      <c r="CG61" s="675"/>
      <c r="CH61" s="685"/>
      <c r="CI61" s="680"/>
      <c r="CJ61" s="680"/>
      <c r="CK61" s="680"/>
      <c r="CL61" s="686"/>
      <c r="CM61" s="685"/>
      <c r="CN61" s="680"/>
      <c r="CO61" s="680"/>
      <c r="CP61" s="680"/>
      <c r="CQ61" s="686"/>
      <c r="CR61" s="685"/>
      <c r="CS61" s="680"/>
      <c r="CT61" s="680"/>
      <c r="CU61" s="680"/>
      <c r="CV61" s="686"/>
      <c r="CW61" s="685"/>
      <c r="CX61" s="680"/>
      <c r="CY61" s="680"/>
      <c r="CZ61" s="680"/>
      <c r="DA61" s="686"/>
      <c r="DB61" s="685"/>
      <c r="DC61" s="680"/>
      <c r="DD61" s="680"/>
      <c r="DE61" s="680"/>
      <c r="DF61" s="686"/>
      <c r="DG61" s="685"/>
      <c r="DH61" s="680"/>
      <c r="DI61" s="680"/>
      <c r="DJ61" s="680"/>
      <c r="DK61" s="686"/>
      <c r="DL61" s="685"/>
      <c r="DM61" s="680"/>
      <c r="DN61" s="680"/>
      <c r="DO61" s="680"/>
      <c r="DP61" s="686"/>
      <c r="DQ61" s="685"/>
      <c r="DR61" s="680"/>
      <c r="DS61" s="680"/>
      <c r="DT61" s="680"/>
      <c r="DU61" s="686"/>
      <c r="DV61" s="673"/>
      <c r="DW61" s="674"/>
      <c r="DX61" s="674"/>
      <c r="DY61" s="674"/>
      <c r="DZ61" s="687"/>
      <c r="EA61" s="48"/>
    </row>
    <row r="62" spans="1:131" ht="26.25" customHeight="1" x14ac:dyDescent="0.15">
      <c r="A62" s="52">
        <v>35</v>
      </c>
      <c r="B62" s="673"/>
      <c r="C62" s="674"/>
      <c r="D62" s="674"/>
      <c r="E62" s="674"/>
      <c r="F62" s="674"/>
      <c r="G62" s="674"/>
      <c r="H62" s="674"/>
      <c r="I62" s="674"/>
      <c r="J62" s="674"/>
      <c r="K62" s="674"/>
      <c r="L62" s="674"/>
      <c r="M62" s="674"/>
      <c r="N62" s="674"/>
      <c r="O62" s="674"/>
      <c r="P62" s="675"/>
      <c r="Q62" s="722"/>
      <c r="R62" s="723"/>
      <c r="S62" s="723"/>
      <c r="T62" s="723"/>
      <c r="U62" s="723"/>
      <c r="V62" s="723"/>
      <c r="W62" s="723"/>
      <c r="X62" s="723"/>
      <c r="Y62" s="723"/>
      <c r="Z62" s="723"/>
      <c r="AA62" s="723"/>
      <c r="AB62" s="723"/>
      <c r="AC62" s="723"/>
      <c r="AD62" s="723"/>
      <c r="AE62" s="724"/>
      <c r="AF62" s="679"/>
      <c r="AG62" s="680"/>
      <c r="AH62" s="680"/>
      <c r="AI62" s="680"/>
      <c r="AJ62" s="681"/>
      <c r="AK62" s="725"/>
      <c r="AL62" s="723"/>
      <c r="AM62" s="723"/>
      <c r="AN62" s="723"/>
      <c r="AO62" s="723"/>
      <c r="AP62" s="723"/>
      <c r="AQ62" s="723"/>
      <c r="AR62" s="723"/>
      <c r="AS62" s="723"/>
      <c r="AT62" s="723"/>
      <c r="AU62" s="723"/>
      <c r="AV62" s="723"/>
      <c r="AW62" s="723"/>
      <c r="AX62" s="723"/>
      <c r="AY62" s="723"/>
      <c r="AZ62" s="726"/>
      <c r="BA62" s="726"/>
      <c r="BB62" s="726"/>
      <c r="BC62" s="726"/>
      <c r="BD62" s="726"/>
      <c r="BE62" s="683"/>
      <c r="BF62" s="683"/>
      <c r="BG62" s="683"/>
      <c r="BH62" s="683"/>
      <c r="BI62" s="684"/>
      <c r="BJ62" s="727" t="s">
        <v>467</v>
      </c>
      <c r="BK62" s="694"/>
      <c r="BL62" s="694"/>
      <c r="BM62" s="694"/>
      <c r="BN62" s="695"/>
      <c r="BO62" s="55"/>
      <c r="BP62" s="55"/>
      <c r="BQ62" s="52">
        <v>56</v>
      </c>
      <c r="BR62" s="72"/>
      <c r="BS62" s="673"/>
      <c r="BT62" s="674"/>
      <c r="BU62" s="674"/>
      <c r="BV62" s="674"/>
      <c r="BW62" s="674"/>
      <c r="BX62" s="674"/>
      <c r="BY62" s="674"/>
      <c r="BZ62" s="674"/>
      <c r="CA62" s="674"/>
      <c r="CB62" s="674"/>
      <c r="CC62" s="674"/>
      <c r="CD62" s="674"/>
      <c r="CE62" s="674"/>
      <c r="CF62" s="674"/>
      <c r="CG62" s="675"/>
      <c r="CH62" s="685"/>
      <c r="CI62" s="680"/>
      <c r="CJ62" s="680"/>
      <c r="CK62" s="680"/>
      <c r="CL62" s="686"/>
      <c r="CM62" s="685"/>
      <c r="CN62" s="680"/>
      <c r="CO62" s="680"/>
      <c r="CP62" s="680"/>
      <c r="CQ62" s="686"/>
      <c r="CR62" s="685"/>
      <c r="CS62" s="680"/>
      <c r="CT62" s="680"/>
      <c r="CU62" s="680"/>
      <c r="CV62" s="686"/>
      <c r="CW62" s="685"/>
      <c r="CX62" s="680"/>
      <c r="CY62" s="680"/>
      <c r="CZ62" s="680"/>
      <c r="DA62" s="686"/>
      <c r="DB62" s="685"/>
      <c r="DC62" s="680"/>
      <c r="DD62" s="680"/>
      <c r="DE62" s="680"/>
      <c r="DF62" s="686"/>
      <c r="DG62" s="685"/>
      <c r="DH62" s="680"/>
      <c r="DI62" s="680"/>
      <c r="DJ62" s="680"/>
      <c r="DK62" s="686"/>
      <c r="DL62" s="685"/>
      <c r="DM62" s="680"/>
      <c r="DN62" s="680"/>
      <c r="DO62" s="680"/>
      <c r="DP62" s="686"/>
      <c r="DQ62" s="685"/>
      <c r="DR62" s="680"/>
      <c r="DS62" s="680"/>
      <c r="DT62" s="680"/>
      <c r="DU62" s="686"/>
      <c r="DV62" s="673"/>
      <c r="DW62" s="674"/>
      <c r="DX62" s="674"/>
      <c r="DY62" s="674"/>
      <c r="DZ62" s="687"/>
      <c r="EA62" s="48"/>
    </row>
    <row r="63" spans="1:131" ht="26.25" customHeight="1" x14ac:dyDescent="0.15">
      <c r="A63" s="53" t="s">
        <v>247</v>
      </c>
      <c r="B63" s="696" t="s">
        <v>378</v>
      </c>
      <c r="C63" s="697"/>
      <c r="D63" s="697"/>
      <c r="E63" s="697"/>
      <c r="F63" s="697"/>
      <c r="G63" s="697"/>
      <c r="H63" s="697"/>
      <c r="I63" s="697"/>
      <c r="J63" s="697"/>
      <c r="K63" s="697"/>
      <c r="L63" s="697"/>
      <c r="M63" s="697"/>
      <c r="N63" s="697"/>
      <c r="O63" s="697"/>
      <c r="P63" s="698"/>
      <c r="Q63" s="728"/>
      <c r="R63" s="705"/>
      <c r="S63" s="705"/>
      <c r="T63" s="705"/>
      <c r="U63" s="705"/>
      <c r="V63" s="705"/>
      <c r="W63" s="705"/>
      <c r="X63" s="705"/>
      <c r="Y63" s="705"/>
      <c r="Z63" s="705"/>
      <c r="AA63" s="705"/>
      <c r="AB63" s="705"/>
      <c r="AC63" s="705"/>
      <c r="AD63" s="705"/>
      <c r="AE63" s="729"/>
      <c r="AF63" s="702">
        <v>197</v>
      </c>
      <c r="AG63" s="700"/>
      <c r="AH63" s="700"/>
      <c r="AI63" s="700"/>
      <c r="AJ63" s="703"/>
      <c r="AK63" s="704"/>
      <c r="AL63" s="705"/>
      <c r="AM63" s="705"/>
      <c r="AN63" s="705"/>
      <c r="AO63" s="705"/>
      <c r="AP63" s="700">
        <v>1494</v>
      </c>
      <c r="AQ63" s="700"/>
      <c r="AR63" s="700"/>
      <c r="AS63" s="700"/>
      <c r="AT63" s="700"/>
      <c r="AU63" s="700">
        <v>817</v>
      </c>
      <c r="AV63" s="700"/>
      <c r="AW63" s="700"/>
      <c r="AX63" s="700"/>
      <c r="AY63" s="700"/>
      <c r="AZ63" s="730"/>
      <c r="BA63" s="730"/>
      <c r="BB63" s="730"/>
      <c r="BC63" s="730"/>
      <c r="BD63" s="730"/>
      <c r="BE63" s="706"/>
      <c r="BF63" s="706"/>
      <c r="BG63" s="706"/>
      <c r="BH63" s="706"/>
      <c r="BI63" s="707"/>
      <c r="BJ63" s="708" t="s">
        <v>196</v>
      </c>
      <c r="BK63" s="709"/>
      <c r="BL63" s="709"/>
      <c r="BM63" s="709"/>
      <c r="BN63" s="710"/>
      <c r="BO63" s="55"/>
      <c r="BP63" s="55"/>
      <c r="BQ63" s="52">
        <v>57</v>
      </c>
      <c r="BR63" s="72"/>
      <c r="BS63" s="673"/>
      <c r="BT63" s="674"/>
      <c r="BU63" s="674"/>
      <c r="BV63" s="674"/>
      <c r="BW63" s="674"/>
      <c r="BX63" s="674"/>
      <c r="BY63" s="674"/>
      <c r="BZ63" s="674"/>
      <c r="CA63" s="674"/>
      <c r="CB63" s="674"/>
      <c r="CC63" s="674"/>
      <c r="CD63" s="674"/>
      <c r="CE63" s="674"/>
      <c r="CF63" s="674"/>
      <c r="CG63" s="675"/>
      <c r="CH63" s="685"/>
      <c r="CI63" s="680"/>
      <c r="CJ63" s="680"/>
      <c r="CK63" s="680"/>
      <c r="CL63" s="686"/>
      <c r="CM63" s="685"/>
      <c r="CN63" s="680"/>
      <c r="CO63" s="680"/>
      <c r="CP63" s="680"/>
      <c r="CQ63" s="686"/>
      <c r="CR63" s="685"/>
      <c r="CS63" s="680"/>
      <c r="CT63" s="680"/>
      <c r="CU63" s="680"/>
      <c r="CV63" s="686"/>
      <c r="CW63" s="685"/>
      <c r="CX63" s="680"/>
      <c r="CY63" s="680"/>
      <c r="CZ63" s="680"/>
      <c r="DA63" s="686"/>
      <c r="DB63" s="685"/>
      <c r="DC63" s="680"/>
      <c r="DD63" s="680"/>
      <c r="DE63" s="680"/>
      <c r="DF63" s="686"/>
      <c r="DG63" s="685"/>
      <c r="DH63" s="680"/>
      <c r="DI63" s="680"/>
      <c r="DJ63" s="680"/>
      <c r="DK63" s="686"/>
      <c r="DL63" s="685"/>
      <c r="DM63" s="680"/>
      <c r="DN63" s="680"/>
      <c r="DO63" s="680"/>
      <c r="DP63" s="686"/>
      <c r="DQ63" s="685"/>
      <c r="DR63" s="680"/>
      <c r="DS63" s="680"/>
      <c r="DT63" s="680"/>
      <c r="DU63" s="686"/>
      <c r="DV63" s="673"/>
      <c r="DW63" s="674"/>
      <c r="DX63" s="674"/>
      <c r="DY63" s="674"/>
      <c r="DZ63" s="687"/>
      <c r="EA63" s="48"/>
    </row>
    <row r="64" spans="1:131" ht="26.25" customHeight="1" x14ac:dyDescent="0.1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2">
        <v>58</v>
      </c>
      <c r="BR64" s="72"/>
      <c r="BS64" s="673"/>
      <c r="BT64" s="674"/>
      <c r="BU64" s="674"/>
      <c r="BV64" s="674"/>
      <c r="BW64" s="674"/>
      <c r="BX64" s="674"/>
      <c r="BY64" s="674"/>
      <c r="BZ64" s="674"/>
      <c r="CA64" s="674"/>
      <c r="CB64" s="674"/>
      <c r="CC64" s="674"/>
      <c r="CD64" s="674"/>
      <c r="CE64" s="674"/>
      <c r="CF64" s="674"/>
      <c r="CG64" s="675"/>
      <c r="CH64" s="685"/>
      <c r="CI64" s="680"/>
      <c r="CJ64" s="680"/>
      <c r="CK64" s="680"/>
      <c r="CL64" s="686"/>
      <c r="CM64" s="685"/>
      <c r="CN64" s="680"/>
      <c r="CO64" s="680"/>
      <c r="CP64" s="680"/>
      <c r="CQ64" s="686"/>
      <c r="CR64" s="685"/>
      <c r="CS64" s="680"/>
      <c r="CT64" s="680"/>
      <c r="CU64" s="680"/>
      <c r="CV64" s="686"/>
      <c r="CW64" s="685"/>
      <c r="CX64" s="680"/>
      <c r="CY64" s="680"/>
      <c r="CZ64" s="680"/>
      <c r="DA64" s="686"/>
      <c r="DB64" s="685"/>
      <c r="DC64" s="680"/>
      <c r="DD64" s="680"/>
      <c r="DE64" s="680"/>
      <c r="DF64" s="686"/>
      <c r="DG64" s="685"/>
      <c r="DH64" s="680"/>
      <c r="DI64" s="680"/>
      <c r="DJ64" s="680"/>
      <c r="DK64" s="686"/>
      <c r="DL64" s="685"/>
      <c r="DM64" s="680"/>
      <c r="DN64" s="680"/>
      <c r="DO64" s="680"/>
      <c r="DP64" s="686"/>
      <c r="DQ64" s="685"/>
      <c r="DR64" s="680"/>
      <c r="DS64" s="680"/>
      <c r="DT64" s="680"/>
      <c r="DU64" s="686"/>
      <c r="DV64" s="673"/>
      <c r="DW64" s="674"/>
      <c r="DX64" s="674"/>
      <c r="DY64" s="674"/>
      <c r="DZ64" s="687"/>
      <c r="EA64" s="48"/>
    </row>
    <row r="65" spans="1:131" ht="26.25" customHeight="1" x14ac:dyDescent="0.15">
      <c r="A65" s="56" t="s">
        <v>259</v>
      </c>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5"/>
      <c r="BF65" s="55"/>
      <c r="BG65" s="55"/>
      <c r="BH65" s="55"/>
      <c r="BI65" s="55"/>
      <c r="BJ65" s="55"/>
      <c r="BK65" s="55"/>
      <c r="BL65" s="55"/>
      <c r="BM65" s="55"/>
      <c r="BN65" s="55"/>
      <c r="BO65" s="55"/>
      <c r="BP65" s="55"/>
      <c r="BQ65" s="52">
        <v>59</v>
      </c>
      <c r="BR65" s="72"/>
      <c r="BS65" s="673"/>
      <c r="BT65" s="674"/>
      <c r="BU65" s="674"/>
      <c r="BV65" s="674"/>
      <c r="BW65" s="674"/>
      <c r="BX65" s="674"/>
      <c r="BY65" s="674"/>
      <c r="BZ65" s="674"/>
      <c r="CA65" s="674"/>
      <c r="CB65" s="674"/>
      <c r="CC65" s="674"/>
      <c r="CD65" s="674"/>
      <c r="CE65" s="674"/>
      <c r="CF65" s="674"/>
      <c r="CG65" s="675"/>
      <c r="CH65" s="685"/>
      <c r="CI65" s="680"/>
      <c r="CJ65" s="680"/>
      <c r="CK65" s="680"/>
      <c r="CL65" s="686"/>
      <c r="CM65" s="685"/>
      <c r="CN65" s="680"/>
      <c r="CO65" s="680"/>
      <c r="CP65" s="680"/>
      <c r="CQ65" s="686"/>
      <c r="CR65" s="685"/>
      <c r="CS65" s="680"/>
      <c r="CT65" s="680"/>
      <c r="CU65" s="680"/>
      <c r="CV65" s="686"/>
      <c r="CW65" s="685"/>
      <c r="CX65" s="680"/>
      <c r="CY65" s="680"/>
      <c r="CZ65" s="680"/>
      <c r="DA65" s="686"/>
      <c r="DB65" s="685"/>
      <c r="DC65" s="680"/>
      <c r="DD65" s="680"/>
      <c r="DE65" s="680"/>
      <c r="DF65" s="686"/>
      <c r="DG65" s="685"/>
      <c r="DH65" s="680"/>
      <c r="DI65" s="680"/>
      <c r="DJ65" s="680"/>
      <c r="DK65" s="686"/>
      <c r="DL65" s="685"/>
      <c r="DM65" s="680"/>
      <c r="DN65" s="680"/>
      <c r="DO65" s="680"/>
      <c r="DP65" s="686"/>
      <c r="DQ65" s="685"/>
      <c r="DR65" s="680"/>
      <c r="DS65" s="680"/>
      <c r="DT65" s="680"/>
      <c r="DU65" s="686"/>
      <c r="DV65" s="673"/>
      <c r="DW65" s="674"/>
      <c r="DX65" s="674"/>
      <c r="DY65" s="674"/>
      <c r="DZ65" s="687"/>
      <c r="EA65" s="48"/>
    </row>
    <row r="66" spans="1:131" ht="26.25" customHeight="1" x14ac:dyDescent="0.15">
      <c r="A66" s="910" t="s">
        <v>449</v>
      </c>
      <c r="B66" s="911"/>
      <c r="C66" s="911"/>
      <c r="D66" s="911"/>
      <c r="E66" s="911"/>
      <c r="F66" s="911"/>
      <c r="G66" s="911"/>
      <c r="H66" s="911"/>
      <c r="I66" s="911"/>
      <c r="J66" s="911"/>
      <c r="K66" s="911"/>
      <c r="L66" s="911"/>
      <c r="M66" s="911"/>
      <c r="N66" s="911"/>
      <c r="O66" s="911"/>
      <c r="P66" s="912"/>
      <c r="Q66" s="916" t="s">
        <v>455</v>
      </c>
      <c r="R66" s="917"/>
      <c r="S66" s="917"/>
      <c r="T66" s="917"/>
      <c r="U66" s="918"/>
      <c r="V66" s="916" t="s">
        <v>456</v>
      </c>
      <c r="W66" s="917"/>
      <c r="X66" s="917"/>
      <c r="Y66" s="917"/>
      <c r="Z66" s="918"/>
      <c r="AA66" s="916" t="s">
        <v>457</v>
      </c>
      <c r="AB66" s="917"/>
      <c r="AC66" s="917"/>
      <c r="AD66" s="917"/>
      <c r="AE66" s="918"/>
      <c r="AF66" s="938" t="s">
        <v>243</v>
      </c>
      <c r="AG66" s="933"/>
      <c r="AH66" s="933"/>
      <c r="AI66" s="933"/>
      <c r="AJ66" s="939"/>
      <c r="AK66" s="916" t="s">
        <v>391</v>
      </c>
      <c r="AL66" s="911"/>
      <c r="AM66" s="911"/>
      <c r="AN66" s="911"/>
      <c r="AO66" s="912"/>
      <c r="AP66" s="916" t="s">
        <v>359</v>
      </c>
      <c r="AQ66" s="917"/>
      <c r="AR66" s="917"/>
      <c r="AS66" s="917"/>
      <c r="AT66" s="918"/>
      <c r="AU66" s="916" t="s">
        <v>468</v>
      </c>
      <c r="AV66" s="917"/>
      <c r="AW66" s="917"/>
      <c r="AX66" s="917"/>
      <c r="AY66" s="918"/>
      <c r="AZ66" s="916" t="s">
        <v>445</v>
      </c>
      <c r="BA66" s="917"/>
      <c r="BB66" s="917"/>
      <c r="BC66" s="917"/>
      <c r="BD66" s="923"/>
      <c r="BE66" s="55"/>
      <c r="BF66" s="55"/>
      <c r="BG66" s="55"/>
      <c r="BH66" s="55"/>
      <c r="BI66" s="55"/>
      <c r="BJ66" s="55"/>
      <c r="BK66" s="55"/>
      <c r="BL66" s="55"/>
      <c r="BM66" s="55"/>
      <c r="BN66" s="55"/>
      <c r="BO66" s="55"/>
      <c r="BP66" s="55"/>
      <c r="BQ66" s="52">
        <v>60</v>
      </c>
      <c r="BR66" s="73"/>
      <c r="BS66" s="731"/>
      <c r="BT66" s="732"/>
      <c r="BU66" s="732"/>
      <c r="BV66" s="732"/>
      <c r="BW66" s="732"/>
      <c r="BX66" s="732"/>
      <c r="BY66" s="732"/>
      <c r="BZ66" s="732"/>
      <c r="CA66" s="732"/>
      <c r="CB66" s="732"/>
      <c r="CC66" s="732"/>
      <c r="CD66" s="732"/>
      <c r="CE66" s="732"/>
      <c r="CF66" s="732"/>
      <c r="CG66" s="733"/>
      <c r="CH66" s="734"/>
      <c r="CI66" s="735"/>
      <c r="CJ66" s="735"/>
      <c r="CK66" s="735"/>
      <c r="CL66" s="736"/>
      <c r="CM66" s="734"/>
      <c r="CN66" s="735"/>
      <c r="CO66" s="735"/>
      <c r="CP66" s="735"/>
      <c r="CQ66" s="736"/>
      <c r="CR66" s="734"/>
      <c r="CS66" s="735"/>
      <c r="CT66" s="735"/>
      <c r="CU66" s="735"/>
      <c r="CV66" s="736"/>
      <c r="CW66" s="734"/>
      <c r="CX66" s="735"/>
      <c r="CY66" s="735"/>
      <c r="CZ66" s="735"/>
      <c r="DA66" s="736"/>
      <c r="DB66" s="734"/>
      <c r="DC66" s="735"/>
      <c r="DD66" s="735"/>
      <c r="DE66" s="735"/>
      <c r="DF66" s="736"/>
      <c r="DG66" s="734"/>
      <c r="DH66" s="735"/>
      <c r="DI66" s="735"/>
      <c r="DJ66" s="735"/>
      <c r="DK66" s="736"/>
      <c r="DL66" s="734"/>
      <c r="DM66" s="735"/>
      <c r="DN66" s="735"/>
      <c r="DO66" s="735"/>
      <c r="DP66" s="736"/>
      <c r="DQ66" s="734"/>
      <c r="DR66" s="735"/>
      <c r="DS66" s="735"/>
      <c r="DT66" s="735"/>
      <c r="DU66" s="736"/>
      <c r="DV66" s="731"/>
      <c r="DW66" s="732"/>
      <c r="DX66" s="732"/>
      <c r="DY66" s="732"/>
      <c r="DZ66" s="737"/>
      <c r="EA66" s="48"/>
    </row>
    <row r="67" spans="1:131" ht="26.25" customHeight="1" x14ac:dyDescent="0.15">
      <c r="A67" s="913"/>
      <c r="B67" s="914"/>
      <c r="C67" s="914"/>
      <c r="D67" s="914"/>
      <c r="E67" s="914"/>
      <c r="F67" s="914"/>
      <c r="G67" s="914"/>
      <c r="H67" s="914"/>
      <c r="I67" s="914"/>
      <c r="J67" s="914"/>
      <c r="K67" s="914"/>
      <c r="L67" s="914"/>
      <c r="M67" s="914"/>
      <c r="N67" s="914"/>
      <c r="O67" s="914"/>
      <c r="P67" s="915"/>
      <c r="Q67" s="919"/>
      <c r="R67" s="920"/>
      <c r="S67" s="920"/>
      <c r="T67" s="920"/>
      <c r="U67" s="921"/>
      <c r="V67" s="919"/>
      <c r="W67" s="920"/>
      <c r="X67" s="920"/>
      <c r="Y67" s="920"/>
      <c r="Z67" s="921"/>
      <c r="AA67" s="919"/>
      <c r="AB67" s="920"/>
      <c r="AC67" s="920"/>
      <c r="AD67" s="920"/>
      <c r="AE67" s="921"/>
      <c r="AF67" s="940"/>
      <c r="AG67" s="936"/>
      <c r="AH67" s="936"/>
      <c r="AI67" s="936"/>
      <c r="AJ67" s="941"/>
      <c r="AK67" s="942"/>
      <c r="AL67" s="914"/>
      <c r="AM67" s="914"/>
      <c r="AN67" s="914"/>
      <c r="AO67" s="915"/>
      <c r="AP67" s="919"/>
      <c r="AQ67" s="920"/>
      <c r="AR67" s="920"/>
      <c r="AS67" s="920"/>
      <c r="AT67" s="921"/>
      <c r="AU67" s="919"/>
      <c r="AV67" s="920"/>
      <c r="AW67" s="920"/>
      <c r="AX67" s="920"/>
      <c r="AY67" s="921"/>
      <c r="AZ67" s="919"/>
      <c r="BA67" s="920"/>
      <c r="BB67" s="920"/>
      <c r="BC67" s="920"/>
      <c r="BD67" s="925"/>
      <c r="BE67" s="55"/>
      <c r="BF67" s="55"/>
      <c r="BG67" s="55"/>
      <c r="BH67" s="55"/>
      <c r="BI67" s="55"/>
      <c r="BJ67" s="55"/>
      <c r="BK67" s="55"/>
      <c r="BL67" s="55"/>
      <c r="BM67" s="55"/>
      <c r="BN67" s="55"/>
      <c r="BO67" s="55"/>
      <c r="BP67" s="55"/>
      <c r="BQ67" s="52">
        <v>61</v>
      </c>
      <c r="BR67" s="73"/>
      <c r="BS67" s="731"/>
      <c r="BT67" s="732"/>
      <c r="BU67" s="732"/>
      <c r="BV67" s="732"/>
      <c r="BW67" s="732"/>
      <c r="BX67" s="732"/>
      <c r="BY67" s="732"/>
      <c r="BZ67" s="732"/>
      <c r="CA67" s="732"/>
      <c r="CB67" s="732"/>
      <c r="CC67" s="732"/>
      <c r="CD67" s="732"/>
      <c r="CE67" s="732"/>
      <c r="CF67" s="732"/>
      <c r="CG67" s="733"/>
      <c r="CH67" s="734"/>
      <c r="CI67" s="735"/>
      <c r="CJ67" s="735"/>
      <c r="CK67" s="735"/>
      <c r="CL67" s="736"/>
      <c r="CM67" s="734"/>
      <c r="CN67" s="735"/>
      <c r="CO67" s="735"/>
      <c r="CP67" s="735"/>
      <c r="CQ67" s="736"/>
      <c r="CR67" s="734"/>
      <c r="CS67" s="735"/>
      <c r="CT67" s="735"/>
      <c r="CU67" s="735"/>
      <c r="CV67" s="736"/>
      <c r="CW67" s="734"/>
      <c r="CX67" s="735"/>
      <c r="CY67" s="735"/>
      <c r="CZ67" s="735"/>
      <c r="DA67" s="736"/>
      <c r="DB67" s="734"/>
      <c r="DC67" s="735"/>
      <c r="DD67" s="735"/>
      <c r="DE67" s="735"/>
      <c r="DF67" s="736"/>
      <c r="DG67" s="734"/>
      <c r="DH67" s="735"/>
      <c r="DI67" s="735"/>
      <c r="DJ67" s="735"/>
      <c r="DK67" s="736"/>
      <c r="DL67" s="734"/>
      <c r="DM67" s="735"/>
      <c r="DN67" s="735"/>
      <c r="DO67" s="735"/>
      <c r="DP67" s="736"/>
      <c r="DQ67" s="734"/>
      <c r="DR67" s="735"/>
      <c r="DS67" s="735"/>
      <c r="DT67" s="735"/>
      <c r="DU67" s="736"/>
      <c r="DV67" s="731"/>
      <c r="DW67" s="732"/>
      <c r="DX67" s="732"/>
      <c r="DY67" s="732"/>
      <c r="DZ67" s="737"/>
      <c r="EA67" s="48"/>
    </row>
    <row r="68" spans="1:131" ht="26.25" customHeight="1" x14ac:dyDescent="0.15">
      <c r="A68" s="51">
        <v>1</v>
      </c>
      <c r="B68" s="657" t="s">
        <v>289</v>
      </c>
      <c r="C68" s="658"/>
      <c r="D68" s="658"/>
      <c r="E68" s="658"/>
      <c r="F68" s="658"/>
      <c r="G68" s="658"/>
      <c r="H68" s="658"/>
      <c r="I68" s="658"/>
      <c r="J68" s="658"/>
      <c r="K68" s="658"/>
      <c r="L68" s="658"/>
      <c r="M68" s="658"/>
      <c r="N68" s="658"/>
      <c r="O68" s="658"/>
      <c r="P68" s="659"/>
      <c r="Q68" s="660">
        <v>1139</v>
      </c>
      <c r="R68" s="661"/>
      <c r="S68" s="661"/>
      <c r="T68" s="661"/>
      <c r="U68" s="661"/>
      <c r="V68" s="661">
        <v>1066</v>
      </c>
      <c r="W68" s="661"/>
      <c r="X68" s="661"/>
      <c r="Y68" s="661"/>
      <c r="Z68" s="661"/>
      <c r="AA68" s="661">
        <v>73</v>
      </c>
      <c r="AB68" s="661"/>
      <c r="AC68" s="661"/>
      <c r="AD68" s="661"/>
      <c r="AE68" s="661"/>
      <c r="AF68" s="661">
        <v>73</v>
      </c>
      <c r="AG68" s="661"/>
      <c r="AH68" s="661"/>
      <c r="AI68" s="661"/>
      <c r="AJ68" s="661"/>
      <c r="AK68" s="661" t="s">
        <v>536</v>
      </c>
      <c r="AL68" s="661"/>
      <c r="AM68" s="661"/>
      <c r="AN68" s="661"/>
      <c r="AO68" s="661"/>
      <c r="AP68" s="661">
        <v>1400</v>
      </c>
      <c r="AQ68" s="661"/>
      <c r="AR68" s="661"/>
      <c r="AS68" s="661"/>
      <c r="AT68" s="661"/>
      <c r="AU68" s="661">
        <v>183</v>
      </c>
      <c r="AV68" s="661"/>
      <c r="AW68" s="661"/>
      <c r="AX68" s="661"/>
      <c r="AY68" s="661"/>
      <c r="AZ68" s="667"/>
      <c r="BA68" s="667"/>
      <c r="BB68" s="667"/>
      <c r="BC68" s="667"/>
      <c r="BD68" s="668"/>
      <c r="BE68" s="55"/>
      <c r="BF68" s="55"/>
      <c r="BG68" s="55"/>
      <c r="BH68" s="55"/>
      <c r="BI68" s="55"/>
      <c r="BJ68" s="55"/>
      <c r="BK68" s="55"/>
      <c r="BL68" s="55"/>
      <c r="BM68" s="55"/>
      <c r="BN68" s="55"/>
      <c r="BO68" s="55"/>
      <c r="BP68" s="55"/>
      <c r="BQ68" s="52">
        <v>62</v>
      </c>
      <c r="BR68" s="73"/>
      <c r="BS68" s="731"/>
      <c r="BT68" s="732"/>
      <c r="BU68" s="732"/>
      <c r="BV68" s="732"/>
      <c r="BW68" s="732"/>
      <c r="BX68" s="732"/>
      <c r="BY68" s="732"/>
      <c r="BZ68" s="732"/>
      <c r="CA68" s="732"/>
      <c r="CB68" s="732"/>
      <c r="CC68" s="732"/>
      <c r="CD68" s="732"/>
      <c r="CE68" s="732"/>
      <c r="CF68" s="732"/>
      <c r="CG68" s="733"/>
      <c r="CH68" s="734"/>
      <c r="CI68" s="735"/>
      <c r="CJ68" s="735"/>
      <c r="CK68" s="735"/>
      <c r="CL68" s="736"/>
      <c r="CM68" s="734"/>
      <c r="CN68" s="735"/>
      <c r="CO68" s="735"/>
      <c r="CP68" s="735"/>
      <c r="CQ68" s="736"/>
      <c r="CR68" s="734"/>
      <c r="CS68" s="735"/>
      <c r="CT68" s="735"/>
      <c r="CU68" s="735"/>
      <c r="CV68" s="736"/>
      <c r="CW68" s="734"/>
      <c r="CX68" s="735"/>
      <c r="CY68" s="735"/>
      <c r="CZ68" s="735"/>
      <c r="DA68" s="736"/>
      <c r="DB68" s="734"/>
      <c r="DC68" s="735"/>
      <c r="DD68" s="735"/>
      <c r="DE68" s="735"/>
      <c r="DF68" s="736"/>
      <c r="DG68" s="734"/>
      <c r="DH68" s="735"/>
      <c r="DI68" s="735"/>
      <c r="DJ68" s="735"/>
      <c r="DK68" s="736"/>
      <c r="DL68" s="734"/>
      <c r="DM68" s="735"/>
      <c r="DN68" s="735"/>
      <c r="DO68" s="735"/>
      <c r="DP68" s="736"/>
      <c r="DQ68" s="734"/>
      <c r="DR68" s="735"/>
      <c r="DS68" s="735"/>
      <c r="DT68" s="735"/>
      <c r="DU68" s="736"/>
      <c r="DV68" s="731"/>
      <c r="DW68" s="732"/>
      <c r="DX68" s="732"/>
      <c r="DY68" s="732"/>
      <c r="DZ68" s="737"/>
      <c r="EA68" s="48"/>
    </row>
    <row r="69" spans="1:131" ht="26.25" customHeight="1" x14ac:dyDescent="0.15">
      <c r="A69" s="52">
        <v>2</v>
      </c>
      <c r="B69" s="673" t="s">
        <v>401</v>
      </c>
      <c r="C69" s="674"/>
      <c r="D69" s="674"/>
      <c r="E69" s="674"/>
      <c r="F69" s="674"/>
      <c r="G69" s="674"/>
      <c r="H69" s="674"/>
      <c r="I69" s="674"/>
      <c r="J69" s="674"/>
      <c r="K69" s="674"/>
      <c r="L69" s="674"/>
      <c r="M69" s="674"/>
      <c r="N69" s="674"/>
      <c r="O69" s="674"/>
      <c r="P69" s="675"/>
      <c r="Q69" s="676">
        <v>1095</v>
      </c>
      <c r="R69" s="677"/>
      <c r="S69" s="677"/>
      <c r="T69" s="677"/>
      <c r="U69" s="677"/>
      <c r="V69" s="677">
        <v>1002</v>
      </c>
      <c r="W69" s="677"/>
      <c r="X69" s="677"/>
      <c r="Y69" s="677"/>
      <c r="Z69" s="677"/>
      <c r="AA69" s="677">
        <v>94</v>
      </c>
      <c r="AB69" s="677"/>
      <c r="AC69" s="677"/>
      <c r="AD69" s="677"/>
      <c r="AE69" s="677"/>
      <c r="AF69" s="677">
        <v>64</v>
      </c>
      <c r="AG69" s="677"/>
      <c r="AH69" s="677"/>
      <c r="AI69" s="677"/>
      <c r="AJ69" s="677"/>
      <c r="AK69" s="677" t="s">
        <v>536</v>
      </c>
      <c r="AL69" s="677"/>
      <c r="AM69" s="677"/>
      <c r="AN69" s="677"/>
      <c r="AO69" s="677"/>
      <c r="AP69" s="677">
        <v>50</v>
      </c>
      <c r="AQ69" s="677"/>
      <c r="AR69" s="677"/>
      <c r="AS69" s="677"/>
      <c r="AT69" s="677"/>
      <c r="AU69" s="677">
        <v>11</v>
      </c>
      <c r="AV69" s="677"/>
      <c r="AW69" s="677"/>
      <c r="AX69" s="677"/>
      <c r="AY69" s="677"/>
      <c r="AZ69" s="683"/>
      <c r="BA69" s="683"/>
      <c r="BB69" s="683"/>
      <c r="BC69" s="683"/>
      <c r="BD69" s="684"/>
      <c r="BE69" s="55"/>
      <c r="BF69" s="55"/>
      <c r="BG69" s="55"/>
      <c r="BH69" s="55"/>
      <c r="BI69" s="55"/>
      <c r="BJ69" s="55"/>
      <c r="BK69" s="55"/>
      <c r="BL69" s="55"/>
      <c r="BM69" s="55"/>
      <c r="BN69" s="55"/>
      <c r="BO69" s="55"/>
      <c r="BP69" s="55"/>
      <c r="BQ69" s="52">
        <v>63</v>
      </c>
      <c r="BR69" s="73"/>
      <c r="BS69" s="731"/>
      <c r="BT69" s="732"/>
      <c r="BU69" s="732"/>
      <c r="BV69" s="732"/>
      <c r="BW69" s="732"/>
      <c r="BX69" s="732"/>
      <c r="BY69" s="732"/>
      <c r="BZ69" s="732"/>
      <c r="CA69" s="732"/>
      <c r="CB69" s="732"/>
      <c r="CC69" s="732"/>
      <c r="CD69" s="732"/>
      <c r="CE69" s="732"/>
      <c r="CF69" s="732"/>
      <c r="CG69" s="733"/>
      <c r="CH69" s="734"/>
      <c r="CI69" s="735"/>
      <c r="CJ69" s="735"/>
      <c r="CK69" s="735"/>
      <c r="CL69" s="736"/>
      <c r="CM69" s="734"/>
      <c r="CN69" s="735"/>
      <c r="CO69" s="735"/>
      <c r="CP69" s="735"/>
      <c r="CQ69" s="736"/>
      <c r="CR69" s="734"/>
      <c r="CS69" s="735"/>
      <c r="CT69" s="735"/>
      <c r="CU69" s="735"/>
      <c r="CV69" s="736"/>
      <c r="CW69" s="734"/>
      <c r="CX69" s="735"/>
      <c r="CY69" s="735"/>
      <c r="CZ69" s="735"/>
      <c r="DA69" s="736"/>
      <c r="DB69" s="734"/>
      <c r="DC69" s="735"/>
      <c r="DD69" s="735"/>
      <c r="DE69" s="735"/>
      <c r="DF69" s="736"/>
      <c r="DG69" s="734"/>
      <c r="DH69" s="735"/>
      <c r="DI69" s="735"/>
      <c r="DJ69" s="735"/>
      <c r="DK69" s="736"/>
      <c r="DL69" s="734"/>
      <c r="DM69" s="735"/>
      <c r="DN69" s="735"/>
      <c r="DO69" s="735"/>
      <c r="DP69" s="736"/>
      <c r="DQ69" s="734"/>
      <c r="DR69" s="735"/>
      <c r="DS69" s="735"/>
      <c r="DT69" s="735"/>
      <c r="DU69" s="736"/>
      <c r="DV69" s="731"/>
      <c r="DW69" s="732"/>
      <c r="DX69" s="732"/>
      <c r="DY69" s="732"/>
      <c r="DZ69" s="737"/>
      <c r="EA69" s="48"/>
    </row>
    <row r="70" spans="1:131" ht="26.25" customHeight="1" x14ac:dyDescent="0.15">
      <c r="A70" s="52">
        <v>3</v>
      </c>
      <c r="B70" s="673" t="s">
        <v>366</v>
      </c>
      <c r="C70" s="674"/>
      <c r="D70" s="674"/>
      <c r="E70" s="674"/>
      <c r="F70" s="674"/>
      <c r="G70" s="674"/>
      <c r="H70" s="674"/>
      <c r="I70" s="674"/>
      <c r="J70" s="674"/>
      <c r="K70" s="674"/>
      <c r="L70" s="674"/>
      <c r="M70" s="674"/>
      <c r="N70" s="674"/>
      <c r="O70" s="674"/>
      <c r="P70" s="675"/>
      <c r="Q70" s="676">
        <v>109</v>
      </c>
      <c r="R70" s="677"/>
      <c r="S70" s="677"/>
      <c r="T70" s="677"/>
      <c r="U70" s="677"/>
      <c r="V70" s="677">
        <v>103</v>
      </c>
      <c r="W70" s="677"/>
      <c r="X70" s="677"/>
      <c r="Y70" s="677"/>
      <c r="Z70" s="677"/>
      <c r="AA70" s="677">
        <v>6</v>
      </c>
      <c r="AB70" s="677"/>
      <c r="AC70" s="677"/>
      <c r="AD70" s="677"/>
      <c r="AE70" s="677"/>
      <c r="AF70" s="677">
        <v>6</v>
      </c>
      <c r="AG70" s="677"/>
      <c r="AH70" s="677"/>
      <c r="AI70" s="677"/>
      <c r="AJ70" s="677"/>
      <c r="AK70" s="677" t="s">
        <v>536</v>
      </c>
      <c r="AL70" s="677"/>
      <c r="AM70" s="677"/>
      <c r="AN70" s="677"/>
      <c r="AO70" s="677"/>
      <c r="AP70" s="677">
        <v>30</v>
      </c>
      <c r="AQ70" s="677"/>
      <c r="AR70" s="677"/>
      <c r="AS70" s="677"/>
      <c r="AT70" s="677"/>
      <c r="AU70" s="677">
        <v>2</v>
      </c>
      <c r="AV70" s="677"/>
      <c r="AW70" s="677"/>
      <c r="AX70" s="677"/>
      <c r="AY70" s="677"/>
      <c r="AZ70" s="683"/>
      <c r="BA70" s="683"/>
      <c r="BB70" s="683"/>
      <c r="BC70" s="683"/>
      <c r="BD70" s="684"/>
      <c r="BE70" s="55"/>
      <c r="BF70" s="55"/>
      <c r="BG70" s="55"/>
      <c r="BH70" s="55"/>
      <c r="BI70" s="55"/>
      <c r="BJ70" s="55"/>
      <c r="BK70" s="55"/>
      <c r="BL70" s="55"/>
      <c r="BM70" s="55"/>
      <c r="BN70" s="55"/>
      <c r="BO70" s="55"/>
      <c r="BP70" s="55"/>
      <c r="BQ70" s="52">
        <v>64</v>
      </c>
      <c r="BR70" s="73"/>
      <c r="BS70" s="731"/>
      <c r="BT70" s="732"/>
      <c r="BU70" s="732"/>
      <c r="BV70" s="732"/>
      <c r="BW70" s="732"/>
      <c r="BX70" s="732"/>
      <c r="BY70" s="732"/>
      <c r="BZ70" s="732"/>
      <c r="CA70" s="732"/>
      <c r="CB70" s="732"/>
      <c r="CC70" s="732"/>
      <c r="CD70" s="732"/>
      <c r="CE70" s="732"/>
      <c r="CF70" s="732"/>
      <c r="CG70" s="733"/>
      <c r="CH70" s="734"/>
      <c r="CI70" s="735"/>
      <c r="CJ70" s="735"/>
      <c r="CK70" s="735"/>
      <c r="CL70" s="736"/>
      <c r="CM70" s="734"/>
      <c r="CN70" s="735"/>
      <c r="CO70" s="735"/>
      <c r="CP70" s="735"/>
      <c r="CQ70" s="736"/>
      <c r="CR70" s="734"/>
      <c r="CS70" s="735"/>
      <c r="CT70" s="735"/>
      <c r="CU70" s="735"/>
      <c r="CV70" s="736"/>
      <c r="CW70" s="734"/>
      <c r="CX70" s="735"/>
      <c r="CY70" s="735"/>
      <c r="CZ70" s="735"/>
      <c r="DA70" s="736"/>
      <c r="DB70" s="734"/>
      <c r="DC70" s="735"/>
      <c r="DD70" s="735"/>
      <c r="DE70" s="735"/>
      <c r="DF70" s="736"/>
      <c r="DG70" s="734"/>
      <c r="DH70" s="735"/>
      <c r="DI70" s="735"/>
      <c r="DJ70" s="735"/>
      <c r="DK70" s="736"/>
      <c r="DL70" s="734"/>
      <c r="DM70" s="735"/>
      <c r="DN70" s="735"/>
      <c r="DO70" s="735"/>
      <c r="DP70" s="736"/>
      <c r="DQ70" s="734"/>
      <c r="DR70" s="735"/>
      <c r="DS70" s="735"/>
      <c r="DT70" s="735"/>
      <c r="DU70" s="736"/>
      <c r="DV70" s="731"/>
      <c r="DW70" s="732"/>
      <c r="DX70" s="732"/>
      <c r="DY70" s="732"/>
      <c r="DZ70" s="737"/>
      <c r="EA70" s="48"/>
    </row>
    <row r="71" spans="1:131" ht="26.25" customHeight="1" x14ac:dyDescent="0.15">
      <c r="A71" s="52">
        <v>4</v>
      </c>
      <c r="B71" s="673" t="s">
        <v>443</v>
      </c>
      <c r="C71" s="674"/>
      <c r="D71" s="674"/>
      <c r="E71" s="674"/>
      <c r="F71" s="674"/>
      <c r="G71" s="674"/>
      <c r="H71" s="674"/>
      <c r="I71" s="674"/>
      <c r="J71" s="674"/>
      <c r="K71" s="674"/>
      <c r="L71" s="674"/>
      <c r="M71" s="674"/>
      <c r="N71" s="674"/>
      <c r="O71" s="674"/>
      <c r="P71" s="675"/>
      <c r="Q71" s="676">
        <v>500</v>
      </c>
      <c r="R71" s="677"/>
      <c r="S71" s="677"/>
      <c r="T71" s="677"/>
      <c r="U71" s="677"/>
      <c r="V71" s="677">
        <v>267</v>
      </c>
      <c r="W71" s="677"/>
      <c r="X71" s="677"/>
      <c r="Y71" s="677"/>
      <c r="Z71" s="677"/>
      <c r="AA71" s="677">
        <v>233</v>
      </c>
      <c r="AB71" s="677"/>
      <c r="AC71" s="677"/>
      <c r="AD71" s="677"/>
      <c r="AE71" s="677"/>
      <c r="AF71" s="677">
        <v>233</v>
      </c>
      <c r="AG71" s="677"/>
      <c r="AH71" s="677"/>
      <c r="AI71" s="677"/>
      <c r="AJ71" s="677"/>
      <c r="AK71" s="677" t="s">
        <v>536</v>
      </c>
      <c r="AL71" s="677"/>
      <c r="AM71" s="677"/>
      <c r="AN71" s="677"/>
      <c r="AO71" s="677"/>
      <c r="AP71" s="677">
        <v>128</v>
      </c>
      <c r="AQ71" s="677"/>
      <c r="AR71" s="677"/>
      <c r="AS71" s="677"/>
      <c r="AT71" s="677"/>
      <c r="AU71" s="677">
        <v>17</v>
      </c>
      <c r="AV71" s="677"/>
      <c r="AW71" s="677"/>
      <c r="AX71" s="677"/>
      <c r="AY71" s="677"/>
      <c r="AZ71" s="683"/>
      <c r="BA71" s="683"/>
      <c r="BB71" s="683"/>
      <c r="BC71" s="683"/>
      <c r="BD71" s="684"/>
      <c r="BE71" s="55"/>
      <c r="BF71" s="55"/>
      <c r="BG71" s="55"/>
      <c r="BH71" s="55"/>
      <c r="BI71" s="55"/>
      <c r="BJ71" s="55"/>
      <c r="BK71" s="55"/>
      <c r="BL71" s="55"/>
      <c r="BM71" s="55"/>
      <c r="BN71" s="55"/>
      <c r="BO71" s="55"/>
      <c r="BP71" s="55"/>
      <c r="BQ71" s="52">
        <v>65</v>
      </c>
      <c r="BR71" s="73"/>
      <c r="BS71" s="731"/>
      <c r="BT71" s="732"/>
      <c r="BU71" s="732"/>
      <c r="BV71" s="732"/>
      <c r="BW71" s="732"/>
      <c r="BX71" s="732"/>
      <c r="BY71" s="732"/>
      <c r="BZ71" s="732"/>
      <c r="CA71" s="732"/>
      <c r="CB71" s="732"/>
      <c r="CC71" s="732"/>
      <c r="CD71" s="732"/>
      <c r="CE71" s="732"/>
      <c r="CF71" s="732"/>
      <c r="CG71" s="733"/>
      <c r="CH71" s="734"/>
      <c r="CI71" s="735"/>
      <c r="CJ71" s="735"/>
      <c r="CK71" s="735"/>
      <c r="CL71" s="736"/>
      <c r="CM71" s="734"/>
      <c r="CN71" s="735"/>
      <c r="CO71" s="735"/>
      <c r="CP71" s="735"/>
      <c r="CQ71" s="736"/>
      <c r="CR71" s="734"/>
      <c r="CS71" s="735"/>
      <c r="CT71" s="735"/>
      <c r="CU71" s="735"/>
      <c r="CV71" s="736"/>
      <c r="CW71" s="734"/>
      <c r="CX71" s="735"/>
      <c r="CY71" s="735"/>
      <c r="CZ71" s="735"/>
      <c r="DA71" s="736"/>
      <c r="DB71" s="734"/>
      <c r="DC71" s="735"/>
      <c r="DD71" s="735"/>
      <c r="DE71" s="735"/>
      <c r="DF71" s="736"/>
      <c r="DG71" s="734"/>
      <c r="DH71" s="735"/>
      <c r="DI71" s="735"/>
      <c r="DJ71" s="735"/>
      <c r="DK71" s="736"/>
      <c r="DL71" s="734"/>
      <c r="DM71" s="735"/>
      <c r="DN71" s="735"/>
      <c r="DO71" s="735"/>
      <c r="DP71" s="736"/>
      <c r="DQ71" s="734"/>
      <c r="DR71" s="735"/>
      <c r="DS71" s="735"/>
      <c r="DT71" s="735"/>
      <c r="DU71" s="736"/>
      <c r="DV71" s="731"/>
      <c r="DW71" s="732"/>
      <c r="DX71" s="732"/>
      <c r="DY71" s="732"/>
      <c r="DZ71" s="737"/>
      <c r="EA71" s="48"/>
    </row>
    <row r="72" spans="1:131" ht="26.25" customHeight="1" x14ac:dyDescent="0.15">
      <c r="A72" s="52">
        <v>5</v>
      </c>
      <c r="B72" s="673" t="s">
        <v>532</v>
      </c>
      <c r="C72" s="674"/>
      <c r="D72" s="674"/>
      <c r="E72" s="674"/>
      <c r="F72" s="674"/>
      <c r="G72" s="674"/>
      <c r="H72" s="674"/>
      <c r="I72" s="674"/>
      <c r="J72" s="674"/>
      <c r="K72" s="674"/>
      <c r="L72" s="674"/>
      <c r="M72" s="674"/>
      <c r="N72" s="674"/>
      <c r="O72" s="674"/>
      <c r="P72" s="675"/>
      <c r="Q72" s="676">
        <v>5</v>
      </c>
      <c r="R72" s="677"/>
      <c r="S72" s="677"/>
      <c r="T72" s="677"/>
      <c r="U72" s="677"/>
      <c r="V72" s="677">
        <v>0</v>
      </c>
      <c r="W72" s="677"/>
      <c r="X72" s="677"/>
      <c r="Y72" s="677"/>
      <c r="Z72" s="677"/>
      <c r="AA72" s="677">
        <v>5</v>
      </c>
      <c r="AB72" s="677"/>
      <c r="AC72" s="677"/>
      <c r="AD72" s="677"/>
      <c r="AE72" s="677"/>
      <c r="AF72" s="677">
        <v>5</v>
      </c>
      <c r="AG72" s="677"/>
      <c r="AH72" s="677"/>
      <c r="AI72" s="677"/>
      <c r="AJ72" s="677"/>
      <c r="AK72" s="677" t="s">
        <v>536</v>
      </c>
      <c r="AL72" s="677"/>
      <c r="AM72" s="677"/>
      <c r="AN72" s="677"/>
      <c r="AO72" s="677"/>
      <c r="AP72" s="677" t="s">
        <v>536</v>
      </c>
      <c r="AQ72" s="677"/>
      <c r="AR72" s="677"/>
      <c r="AS72" s="677"/>
      <c r="AT72" s="677"/>
      <c r="AU72" s="677" t="s">
        <v>536</v>
      </c>
      <c r="AV72" s="677"/>
      <c r="AW72" s="677"/>
      <c r="AX72" s="677"/>
      <c r="AY72" s="677"/>
      <c r="AZ72" s="683"/>
      <c r="BA72" s="683"/>
      <c r="BB72" s="683"/>
      <c r="BC72" s="683"/>
      <c r="BD72" s="684"/>
      <c r="BE72" s="55"/>
      <c r="BF72" s="55"/>
      <c r="BG72" s="55"/>
      <c r="BH72" s="55"/>
      <c r="BI72" s="55"/>
      <c r="BJ72" s="55"/>
      <c r="BK72" s="55"/>
      <c r="BL72" s="55"/>
      <c r="BM72" s="55"/>
      <c r="BN72" s="55"/>
      <c r="BO72" s="55"/>
      <c r="BP72" s="55"/>
      <c r="BQ72" s="52">
        <v>66</v>
      </c>
      <c r="BR72" s="73"/>
      <c r="BS72" s="731"/>
      <c r="BT72" s="732"/>
      <c r="BU72" s="732"/>
      <c r="BV72" s="732"/>
      <c r="BW72" s="732"/>
      <c r="BX72" s="732"/>
      <c r="BY72" s="732"/>
      <c r="BZ72" s="732"/>
      <c r="CA72" s="732"/>
      <c r="CB72" s="732"/>
      <c r="CC72" s="732"/>
      <c r="CD72" s="732"/>
      <c r="CE72" s="732"/>
      <c r="CF72" s="732"/>
      <c r="CG72" s="733"/>
      <c r="CH72" s="734"/>
      <c r="CI72" s="735"/>
      <c r="CJ72" s="735"/>
      <c r="CK72" s="735"/>
      <c r="CL72" s="736"/>
      <c r="CM72" s="734"/>
      <c r="CN72" s="735"/>
      <c r="CO72" s="735"/>
      <c r="CP72" s="735"/>
      <c r="CQ72" s="736"/>
      <c r="CR72" s="734"/>
      <c r="CS72" s="735"/>
      <c r="CT72" s="735"/>
      <c r="CU72" s="735"/>
      <c r="CV72" s="736"/>
      <c r="CW72" s="734"/>
      <c r="CX72" s="735"/>
      <c r="CY72" s="735"/>
      <c r="CZ72" s="735"/>
      <c r="DA72" s="736"/>
      <c r="DB72" s="734"/>
      <c r="DC72" s="735"/>
      <c r="DD72" s="735"/>
      <c r="DE72" s="735"/>
      <c r="DF72" s="736"/>
      <c r="DG72" s="734"/>
      <c r="DH72" s="735"/>
      <c r="DI72" s="735"/>
      <c r="DJ72" s="735"/>
      <c r="DK72" s="736"/>
      <c r="DL72" s="734"/>
      <c r="DM72" s="735"/>
      <c r="DN72" s="735"/>
      <c r="DO72" s="735"/>
      <c r="DP72" s="736"/>
      <c r="DQ72" s="734"/>
      <c r="DR72" s="735"/>
      <c r="DS72" s="735"/>
      <c r="DT72" s="735"/>
      <c r="DU72" s="736"/>
      <c r="DV72" s="731"/>
      <c r="DW72" s="732"/>
      <c r="DX72" s="732"/>
      <c r="DY72" s="732"/>
      <c r="DZ72" s="737"/>
      <c r="EA72" s="48"/>
    </row>
    <row r="73" spans="1:131" ht="26.25" customHeight="1" x14ac:dyDescent="0.15">
      <c r="A73" s="52">
        <v>6</v>
      </c>
      <c r="B73" s="673" t="s">
        <v>11</v>
      </c>
      <c r="C73" s="674"/>
      <c r="D73" s="674"/>
      <c r="E73" s="674"/>
      <c r="F73" s="674"/>
      <c r="G73" s="674"/>
      <c r="H73" s="674"/>
      <c r="I73" s="674"/>
      <c r="J73" s="674"/>
      <c r="K73" s="674"/>
      <c r="L73" s="674"/>
      <c r="M73" s="674"/>
      <c r="N73" s="674"/>
      <c r="O73" s="674"/>
      <c r="P73" s="675"/>
      <c r="Q73" s="676">
        <v>152</v>
      </c>
      <c r="R73" s="677"/>
      <c r="S73" s="677"/>
      <c r="T73" s="677"/>
      <c r="U73" s="677"/>
      <c r="V73" s="677">
        <v>143</v>
      </c>
      <c r="W73" s="677"/>
      <c r="X73" s="677"/>
      <c r="Y73" s="677"/>
      <c r="Z73" s="677"/>
      <c r="AA73" s="677">
        <v>9</v>
      </c>
      <c r="AB73" s="677"/>
      <c r="AC73" s="677"/>
      <c r="AD73" s="677"/>
      <c r="AE73" s="677"/>
      <c r="AF73" s="677">
        <v>9</v>
      </c>
      <c r="AG73" s="677"/>
      <c r="AH73" s="677"/>
      <c r="AI73" s="677"/>
      <c r="AJ73" s="677"/>
      <c r="AK73" s="677" t="s">
        <v>536</v>
      </c>
      <c r="AL73" s="677"/>
      <c r="AM73" s="677"/>
      <c r="AN73" s="677"/>
      <c r="AO73" s="677"/>
      <c r="AP73" s="677" t="s">
        <v>536</v>
      </c>
      <c r="AQ73" s="677"/>
      <c r="AR73" s="677"/>
      <c r="AS73" s="677"/>
      <c r="AT73" s="677"/>
      <c r="AU73" s="677" t="s">
        <v>536</v>
      </c>
      <c r="AV73" s="677"/>
      <c r="AW73" s="677"/>
      <c r="AX73" s="677"/>
      <c r="AY73" s="677"/>
      <c r="AZ73" s="683"/>
      <c r="BA73" s="683"/>
      <c r="BB73" s="683"/>
      <c r="BC73" s="683"/>
      <c r="BD73" s="684"/>
      <c r="BE73" s="55"/>
      <c r="BF73" s="55"/>
      <c r="BG73" s="55"/>
      <c r="BH73" s="55"/>
      <c r="BI73" s="55"/>
      <c r="BJ73" s="55"/>
      <c r="BK73" s="55"/>
      <c r="BL73" s="55"/>
      <c r="BM73" s="55"/>
      <c r="BN73" s="55"/>
      <c r="BO73" s="55"/>
      <c r="BP73" s="55"/>
      <c r="BQ73" s="52">
        <v>67</v>
      </c>
      <c r="BR73" s="73"/>
      <c r="BS73" s="731"/>
      <c r="BT73" s="732"/>
      <c r="BU73" s="732"/>
      <c r="BV73" s="732"/>
      <c r="BW73" s="732"/>
      <c r="BX73" s="732"/>
      <c r="BY73" s="732"/>
      <c r="BZ73" s="732"/>
      <c r="CA73" s="732"/>
      <c r="CB73" s="732"/>
      <c r="CC73" s="732"/>
      <c r="CD73" s="732"/>
      <c r="CE73" s="732"/>
      <c r="CF73" s="732"/>
      <c r="CG73" s="733"/>
      <c r="CH73" s="734"/>
      <c r="CI73" s="735"/>
      <c r="CJ73" s="735"/>
      <c r="CK73" s="735"/>
      <c r="CL73" s="736"/>
      <c r="CM73" s="734"/>
      <c r="CN73" s="735"/>
      <c r="CO73" s="735"/>
      <c r="CP73" s="735"/>
      <c r="CQ73" s="736"/>
      <c r="CR73" s="734"/>
      <c r="CS73" s="735"/>
      <c r="CT73" s="735"/>
      <c r="CU73" s="735"/>
      <c r="CV73" s="736"/>
      <c r="CW73" s="734"/>
      <c r="CX73" s="735"/>
      <c r="CY73" s="735"/>
      <c r="CZ73" s="735"/>
      <c r="DA73" s="736"/>
      <c r="DB73" s="734"/>
      <c r="DC73" s="735"/>
      <c r="DD73" s="735"/>
      <c r="DE73" s="735"/>
      <c r="DF73" s="736"/>
      <c r="DG73" s="734"/>
      <c r="DH73" s="735"/>
      <c r="DI73" s="735"/>
      <c r="DJ73" s="735"/>
      <c r="DK73" s="736"/>
      <c r="DL73" s="734"/>
      <c r="DM73" s="735"/>
      <c r="DN73" s="735"/>
      <c r="DO73" s="735"/>
      <c r="DP73" s="736"/>
      <c r="DQ73" s="734"/>
      <c r="DR73" s="735"/>
      <c r="DS73" s="735"/>
      <c r="DT73" s="735"/>
      <c r="DU73" s="736"/>
      <c r="DV73" s="731"/>
      <c r="DW73" s="732"/>
      <c r="DX73" s="732"/>
      <c r="DY73" s="732"/>
      <c r="DZ73" s="737"/>
      <c r="EA73" s="48"/>
    </row>
    <row r="74" spans="1:131" ht="26.25" customHeight="1" x14ac:dyDescent="0.15">
      <c r="A74" s="52">
        <v>7</v>
      </c>
      <c r="B74" s="673" t="s">
        <v>204</v>
      </c>
      <c r="C74" s="674"/>
      <c r="D74" s="674"/>
      <c r="E74" s="674"/>
      <c r="F74" s="674"/>
      <c r="G74" s="674"/>
      <c r="H74" s="674"/>
      <c r="I74" s="674"/>
      <c r="J74" s="674"/>
      <c r="K74" s="674"/>
      <c r="L74" s="674"/>
      <c r="M74" s="674"/>
      <c r="N74" s="674"/>
      <c r="O74" s="674"/>
      <c r="P74" s="675"/>
      <c r="Q74" s="676">
        <v>4171</v>
      </c>
      <c r="R74" s="677"/>
      <c r="S74" s="677"/>
      <c r="T74" s="677"/>
      <c r="U74" s="677"/>
      <c r="V74" s="677">
        <v>3764</v>
      </c>
      <c r="W74" s="677"/>
      <c r="X74" s="677"/>
      <c r="Y74" s="677"/>
      <c r="Z74" s="677"/>
      <c r="AA74" s="677">
        <v>407</v>
      </c>
      <c r="AB74" s="677"/>
      <c r="AC74" s="677"/>
      <c r="AD74" s="677"/>
      <c r="AE74" s="677"/>
      <c r="AF74" s="677">
        <v>407</v>
      </c>
      <c r="AG74" s="677"/>
      <c r="AH74" s="677"/>
      <c r="AI74" s="677"/>
      <c r="AJ74" s="677"/>
      <c r="AK74" s="677">
        <v>2</v>
      </c>
      <c r="AL74" s="677"/>
      <c r="AM74" s="677"/>
      <c r="AN74" s="677"/>
      <c r="AO74" s="677"/>
      <c r="AP74" s="677" t="s">
        <v>536</v>
      </c>
      <c r="AQ74" s="677"/>
      <c r="AR74" s="677"/>
      <c r="AS74" s="677"/>
      <c r="AT74" s="677"/>
      <c r="AU74" s="677" t="s">
        <v>536</v>
      </c>
      <c r="AV74" s="677"/>
      <c r="AW74" s="677"/>
      <c r="AX74" s="677"/>
      <c r="AY74" s="677"/>
      <c r="AZ74" s="683"/>
      <c r="BA74" s="683"/>
      <c r="BB74" s="683"/>
      <c r="BC74" s="683"/>
      <c r="BD74" s="684"/>
      <c r="BE74" s="55"/>
      <c r="BF74" s="55"/>
      <c r="BG74" s="55"/>
      <c r="BH74" s="55"/>
      <c r="BI74" s="55"/>
      <c r="BJ74" s="55"/>
      <c r="BK74" s="55"/>
      <c r="BL74" s="55"/>
      <c r="BM74" s="55"/>
      <c r="BN74" s="55"/>
      <c r="BO74" s="55"/>
      <c r="BP74" s="55"/>
      <c r="BQ74" s="52">
        <v>68</v>
      </c>
      <c r="BR74" s="73"/>
      <c r="BS74" s="731"/>
      <c r="BT74" s="732"/>
      <c r="BU74" s="732"/>
      <c r="BV74" s="732"/>
      <c r="BW74" s="732"/>
      <c r="BX74" s="732"/>
      <c r="BY74" s="732"/>
      <c r="BZ74" s="732"/>
      <c r="CA74" s="732"/>
      <c r="CB74" s="732"/>
      <c r="CC74" s="732"/>
      <c r="CD74" s="732"/>
      <c r="CE74" s="732"/>
      <c r="CF74" s="732"/>
      <c r="CG74" s="733"/>
      <c r="CH74" s="734"/>
      <c r="CI74" s="735"/>
      <c r="CJ74" s="735"/>
      <c r="CK74" s="735"/>
      <c r="CL74" s="736"/>
      <c r="CM74" s="734"/>
      <c r="CN74" s="735"/>
      <c r="CO74" s="735"/>
      <c r="CP74" s="735"/>
      <c r="CQ74" s="736"/>
      <c r="CR74" s="734"/>
      <c r="CS74" s="735"/>
      <c r="CT74" s="735"/>
      <c r="CU74" s="735"/>
      <c r="CV74" s="736"/>
      <c r="CW74" s="734"/>
      <c r="CX74" s="735"/>
      <c r="CY74" s="735"/>
      <c r="CZ74" s="735"/>
      <c r="DA74" s="736"/>
      <c r="DB74" s="734"/>
      <c r="DC74" s="735"/>
      <c r="DD74" s="735"/>
      <c r="DE74" s="735"/>
      <c r="DF74" s="736"/>
      <c r="DG74" s="734"/>
      <c r="DH74" s="735"/>
      <c r="DI74" s="735"/>
      <c r="DJ74" s="735"/>
      <c r="DK74" s="736"/>
      <c r="DL74" s="734"/>
      <c r="DM74" s="735"/>
      <c r="DN74" s="735"/>
      <c r="DO74" s="735"/>
      <c r="DP74" s="736"/>
      <c r="DQ74" s="734"/>
      <c r="DR74" s="735"/>
      <c r="DS74" s="735"/>
      <c r="DT74" s="735"/>
      <c r="DU74" s="736"/>
      <c r="DV74" s="731"/>
      <c r="DW74" s="732"/>
      <c r="DX74" s="732"/>
      <c r="DY74" s="732"/>
      <c r="DZ74" s="737"/>
      <c r="EA74" s="48"/>
    </row>
    <row r="75" spans="1:131" ht="26.25" customHeight="1" x14ac:dyDescent="0.15">
      <c r="A75" s="52">
        <v>8</v>
      </c>
      <c r="B75" s="673" t="s">
        <v>533</v>
      </c>
      <c r="C75" s="674"/>
      <c r="D75" s="674"/>
      <c r="E75" s="674"/>
      <c r="F75" s="674"/>
      <c r="G75" s="674"/>
      <c r="H75" s="674"/>
      <c r="I75" s="674"/>
      <c r="J75" s="674"/>
      <c r="K75" s="674"/>
      <c r="L75" s="674"/>
      <c r="M75" s="674"/>
      <c r="N75" s="674"/>
      <c r="O75" s="674"/>
      <c r="P75" s="675"/>
      <c r="Q75" s="685">
        <v>7</v>
      </c>
      <c r="R75" s="680"/>
      <c r="S75" s="680"/>
      <c r="T75" s="680"/>
      <c r="U75" s="682"/>
      <c r="V75" s="678">
        <v>7</v>
      </c>
      <c r="W75" s="680"/>
      <c r="X75" s="680"/>
      <c r="Y75" s="680"/>
      <c r="Z75" s="682"/>
      <c r="AA75" s="678">
        <v>0</v>
      </c>
      <c r="AB75" s="680"/>
      <c r="AC75" s="680"/>
      <c r="AD75" s="680"/>
      <c r="AE75" s="682"/>
      <c r="AF75" s="678">
        <v>0</v>
      </c>
      <c r="AG75" s="680"/>
      <c r="AH75" s="680"/>
      <c r="AI75" s="680"/>
      <c r="AJ75" s="682"/>
      <c r="AK75" s="678" t="s">
        <v>536</v>
      </c>
      <c r="AL75" s="680"/>
      <c r="AM75" s="680"/>
      <c r="AN75" s="680"/>
      <c r="AO75" s="682"/>
      <c r="AP75" s="678" t="s">
        <v>536</v>
      </c>
      <c r="AQ75" s="680"/>
      <c r="AR75" s="680"/>
      <c r="AS75" s="680"/>
      <c r="AT75" s="682"/>
      <c r="AU75" s="678" t="s">
        <v>536</v>
      </c>
      <c r="AV75" s="680"/>
      <c r="AW75" s="680"/>
      <c r="AX75" s="680"/>
      <c r="AY75" s="682"/>
      <c r="AZ75" s="683"/>
      <c r="BA75" s="683"/>
      <c r="BB75" s="683"/>
      <c r="BC75" s="683"/>
      <c r="BD75" s="684"/>
      <c r="BE75" s="55"/>
      <c r="BF75" s="55"/>
      <c r="BG75" s="55"/>
      <c r="BH75" s="55"/>
      <c r="BI75" s="55"/>
      <c r="BJ75" s="55"/>
      <c r="BK75" s="55"/>
      <c r="BL75" s="55"/>
      <c r="BM75" s="55"/>
      <c r="BN75" s="55"/>
      <c r="BO75" s="55"/>
      <c r="BP75" s="55"/>
      <c r="BQ75" s="52">
        <v>69</v>
      </c>
      <c r="BR75" s="73"/>
      <c r="BS75" s="731"/>
      <c r="BT75" s="732"/>
      <c r="BU75" s="732"/>
      <c r="BV75" s="732"/>
      <c r="BW75" s="732"/>
      <c r="BX75" s="732"/>
      <c r="BY75" s="732"/>
      <c r="BZ75" s="732"/>
      <c r="CA75" s="732"/>
      <c r="CB75" s="732"/>
      <c r="CC75" s="732"/>
      <c r="CD75" s="732"/>
      <c r="CE75" s="732"/>
      <c r="CF75" s="732"/>
      <c r="CG75" s="733"/>
      <c r="CH75" s="734"/>
      <c r="CI75" s="735"/>
      <c r="CJ75" s="735"/>
      <c r="CK75" s="735"/>
      <c r="CL75" s="736"/>
      <c r="CM75" s="734"/>
      <c r="CN75" s="735"/>
      <c r="CO75" s="735"/>
      <c r="CP75" s="735"/>
      <c r="CQ75" s="736"/>
      <c r="CR75" s="734"/>
      <c r="CS75" s="735"/>
      <c r="CT75" s="735"/>
      <c r="CU75" s="735"/>
      <c r="CV75" s="736"/>
      <c r="CW75" s="734"/>
      <c r="CX75" s="735"/>
      <c r="CY75" s="735"/>
      <c r="CZ75" s="735"/>
      <c r="DA75" s="736"/>
      <c r="DB75" s="734"/>
      <c r="DC75" s="735"/>
      <c r="DD75" s="735"/>
      <c r="DE75" s="735"/>
      <c r="DF75" s="736"/>
      <c r="DG75" s="734"/>
      <c r="DH75" s="735"/>
      <c r="DI75" s="735"/>
      <c r="DJ75" s="735"/>
      <c r="DK75" s="736"/>
      <c r="DL75" s="734"/>
      <c r="DM75" s="735"/>
      <c r="DN75" s="735"/>
      <c r="DO75" s="735"/>
      <c r="DP75" s="736"/>
      <c r="DQ75" s="734"/>
      <c r="DR75" s="735"/>
      <c r="DS75" s="735"/>
      <c r="DT75" s="735"/>
      <c r="DU75" s="736"/>
      <c r="DV75" s="731"/>
      <c r="DW75" s="732"/>
      <c r="DX75" s="732"/>
      <c r="DY75" s="732"/>
      <c r="DZ75" s="737"/>
      <c r="EA75" s="48"/>
    </row>
    <row r="76" spans="1:131" ht="26.25" customHeight="1" x14ac:dyDescent="0.15">
      <c r="A76" s="52">
        <v>9</v>
      </c>
      <c r="B76" s="673" t="s">
        <v>534</v>
      </c>
      <c r="C76" s="674"/>
      <c r="D76" s="674"/>
      <c r="E76" s="674"/>
      <c r="F76" s="674"/>
      <c r="G76" s="674"/>
      <c r="H76" s="674"/>
      <c r="I76" s="674"/>
      <c r="J76" s="674"/>
      <c r="K76" s="674"/>
      <c r="L76" s="674"/>
      <c r="M76" s="674"/>
      <c r="N76" s="674"/>
      <c r="O76" s="674"/>
      <c r="P76" s="675"/>
      <c r="Q76" s="685">
        <v>59</v>
      </c>
      <c r="R76" s="680"/>
      <c r="S76" s="680"/>
      <c r="T76" s="680"/>
      <c r="U76" s="682"/>
      <c r="V76" s="678">
        <v>48</v>
      </c>
      <c r="W76" s="680"/>
      <c r="X76" s="680"/>
      <c r="Y76" s="680"/>
      <c r="Z76" s="682"/>
      <c r="AA76" s="678">
        <v>11</v>
      </c>
      <c r="AB76" s="680"/>
      <c r="AC76" s="680"/>
      <c r="AD76" s="680"/>
      <c r="AE76" s="682"/>
      <c r="AF76" s="678">
        <v>11</v>
      </c>
      <c r="AG76" s="680"/>
      <c r="AH76" s="680"/>
      <c r="AI76" s="680"/>
      <c r="AJ76" s="682"/>
      <c r="AK76" s="678" t="s">
        <v>536</v>
      </c>
      <c r="AL76" s="680"/>
      <c r="AM76" s="680"/>
      <c r="AN76" s="680"/>
      <c r="AO76" s="682"/>
      <c r="AP76" s="678" t="s">
        <v>536</v>
      </c>
      <c r="AQ76" s="680"/>
      <c r="AR76" s="680"/>
      <c r="AS76" s="680"/>
      <c r="AT76" s="682"/>
      <c r="AU76" s="678" t="s">
        <v>536</v>
      </c>
      <c r="AV76" s="680"/>
      <c r="AW76" s="680"/>
      <c r="AX76" s="680"/>
      <c r="AY76" s="682"/>
      <c r="AZ76" s="683"/>
      <c r="BA76" s="683"/>
      <c r="BB76" s="683"/>
      <c r="BC76" s="683"/>
      <c r="BD76" s="684"/>
      <c r="BE76" s="55"/>
      <c r="BF76" s="55"/>
      <c r="BG76" s="55"/>
      <c r="BH76" s="55"/>
      <c r="BI76" s="55"/>
      <c r="BJ76" s="55"/>
      <c r="BK76" s="55"/>
      <c r="BL76" s="55"/>
      <c r="BM76" s="55"/>
      <c r="BN76" s="55"/>
      <c r="BO76" s="55"/>
      <c r="BP76" s="55"/>
      <c r="BQ76" s="52">
        <v>70</v>
      </c>
      <c r="BR76" s="73"/>
      <c r="BS76" s="731"/>
      <c r="BT76" s="732"/>
      <c r="BU76" s="732"/>
      <c r="BV76" s="732"/>
      <c r="BW76" s="732"/>
      <c r="BX76" s="732"/>
      <c r="BY76" s="732"/>
      <c r="BZ76" s="732"/>
      <c r="CA76" s="732"/>
      <c r="CB76" s="732"/>
      <c r="CC76" s="732"/>
      <c r="CD76" s="732"/>
      <c r="CE76" s="732"/>
      <c r="CF76" s="732"/>
      <c r="CG76" s="733"/>
      <c r="CH76" s="734"/>
      <c r="CI76" s="735"/>
      <c r="CJ76" s="735"/>
      <c r="CK76" s="735"/>
      <c r="CL76" s="736"/>
      <c r="CM76" s="734"/>
      <c r="CN76" s="735"/>
      <c r="CO76" s="735"/>
      <c r="CP76" s="735"/>
      <c r="CQ76" s="736"/>
      <c r="CR76" s="734"/>
      <c r="CS76" s="735"/>
      <c r="CT76" s="735"/>
      <c r="CU76" s="735"/>
      <c r="CV76" s="736"/>
      <c r="CW76" s="734"/>
      <c r="CX76" s="735"/>
      <c r="CY76" s="735"/>
      <c r="CZ76" s="735"/>
      <c r="DA76" s="736"/>
      <c r="DB76" s="734"/>
      <c r="DC76" s="735"/>
      <c r="DD76" s="735"/>
      <c r="DE76" s="735"/>
      <c r="DF76" s="736"/>
      <c r="DG76" s="734"/>
      <c r="DH76" s="735"/>
      <c r="DI76" s="735"/>
      <c r="DJ76" s="735"/>
      <c r="DK76" s="736"/>
      <c r="DL76" s="734"/>
      <c r="DM76" s="735"/>
      <c r="DN76" s="735"/>
      <c r="DO76" s="735"/>
      <c r="DP76" s="736"/>
      <c r="DQ76" s="734"/>
      <c r="DR76" s="735"/>
      <c r="DS76" s="735"/>
      <c r="DT76" s="735"/>
      <c r="DU76" s="736"/>
      <c r="DV76" s="731"/>
      <c r="DW76" s="732"/>
      <c r="DX76" s="732"/>
      <c r="DY76" s="732"/>
      <c r="DZ76" s="737"/>
      <c r="EA76" s="48"/>
    </row>
    <row r="77" spans="1:131" ht="26.25" customHeight="1" x14ac:dyDescent="0.15">
      <c r="A77" s="52">
        <v>10</v>
      </c>
      <c r="B77" s="673" t="s">
        <v>535</v>
      </c>
      <c r="C77" s="674"/>
      <c r="D77" s="674"/>
      <c r="E77" s="674"/>
      <c r="F77" s="674"/>
      <c r="G77" s="674"/>
      <c r="H77" s="674"/>
      <c r="I77" s="674"/>
      <c r="J77" s="674"/>
      <c r="K77" s="674"/>
      <c r="L77" s="674"/>
      <c r="M77" s="674"/>
      <c r="N77" s="674"/>
      <c r="O77" s="674"/>
      <c r="P77" s="675"/>
      <c r="Q77" s="685">
        <v>155045</v>
      </c>
      <c r="R77" s="680"/>
      <c r="S77" s="680"/>
      <c r="T77" s="680"/>
      <c r="U77" s="682"/>
      <c r="V77" s="678">
        <v>151878</v>
      </c>
      <c r="W77" s="680"/>
      <c r="X77" s="680"/>
      <c r="Y77" s="680"/>
      <c r="Z77" s="682"/>
      <c r="AA77" s="678">
        <v>3167</v>
      </c>
      <c r="AB77" s="680"/>
      <c r="AC77" s="680"/>
      <c r="AD77" s="680"/>
      <c r="AE77" s="682"/>
      <c r="AF77" s="678">
        <v>3167</v>
      </c>
      <c r="AG77" s="680"/>
      <c r="AH77" s="680"/>
      <c r="AI77" s="680"/>
      <c r="AJ77" s="682"/>
      <c r="AK77" s="678" t="s">
        <v>536</v>
      </c>
      <c r="AL77" s="680"/>
      <c r="AM77" s="680"/>
      <c r="AN77" s="680"/>
      <c r="AO77" s="682"/>
      <c r="AP77" s="678" t="s">
        <v>536</v>
      </c>
      <c r="AQ77" s="680"/>
      <c r="AR77" s="680"/>
      <c r="AS77" s="680"/>
      <c r="AT77" s="682"/>
      <c r="AU77" s="678" t="s">
        <v>536</v>
      </c>
      <c r="AV77" s="680"/>
      <c r="AW77" s="680"/>
      <c r="AX77" s="680"/>
      <c r="AY77" s="682"/>
      <c r="AZ77" s="683"/>
      <c r="BA77" s="683"/>
      <c r="BB77" s="683"/>
      <c r="BC77" s="683"/>
      <c r="BD77" s="684"/>
      <c r="BE77" s="55"/>
      <c r="BF77" s="55"/>
      <c r="BG77" s="55"/>
      <c r="BH77" s="55"/>
      <c r="BI77" s="55"/>
      <c r="BJ77" s="55"/>
      <c r="BK77" s="55"/>
      <c r="BL77" s="55"/>
      <c r="BM77" s="55"/>
      <c r="BN77" s="55"/>
      <c r="BO77" s="55"/>
      <c r="BP77" s="55"/>
      <c r="BQ77" s="52">
        <v>71</v>
      </c>
      <c r="BR77" s="73"/>
      <c r="BS77" s="731"/>
      <c r="BT77" s="732"/>
      <c r="BU77" s="732"/>
      <c r="BV77" s="732"/>
      <c r="BW77" s="732"/>
      <c r="BX77" s="732"/>
      <c r="BY77" s="732"/>
      <c r="BZ77" s="732"/>
      <c r="CA77" s="732"/>
      <c r="CB77" s="732"/>
      <c r="CC77" s="732"/>
      <c r="CD77" s="732"/>
      <c r="CE77" s="732"/>
      <c r="CF77" s="732"/>
      <c r="CG77" s="733"/>
      <c r="CH77" s="734"/>
      <c r="CI77" s="735"/>
      <c r="CJ77" s="735"/>
      <c r="CK77" s="735"/>
      <c r="CL77" s="736"/>
      <c r="CM77" s="734"/>
      <c r="CN77" s="735"/>
      <c r="CO77" s="735"/>
      <c r="CP77" s="735"/>
      <c r="CQ77" s="736"/>
      <c r="CR77" s="734"/>
      <c r="CS77" s="735"/>
      <c r="CT77" s="735"/>
      <c r="CU77" s="735"/>
      <c r="CV77" s="736"/>
      <c r="CW77" s="734"/>
      <c r="CX77" s="735"/>
      <c r="CY77" s="735"/>
      <c r="CZ77" s="735"/>
      <c r="DA77" s="736"/>
      <c r="DB77" s="734"/>
      <c r="DC77" s="735"/>
      <c r="DD77" s="735"/>
      <c r="DE77" s="735"/>
      <c r="DF77" s="736"/>
      <c r="DG77" s="734"/>
      <c r="DH77" s="735"/>
      <c r="DI77" s="735"/>
      <c r="DJ77" s="735"/>
      <c r="DK77" s="736"/>
      <c r="DL77" s="734"/>
      <c r="DM77" s="735"/>
      <c r="DN77" s="735"/>
      <c r="DO77" s="735"/>
      <c r="DP77" s="736"/>
      <c r="DQ77" s="734"/>
      <c r="DR77" s="735"/>
      <c r="DS77" s="735"/>
      <c r="DT77" s="735"/>
      <c r="DU77" s="736"/>
      <c r="DV77" s="731"/>
      <c r="DW77" s="732"/>
      <c r="DX77" s="732"/>
      <c r="DY77" s="732"/>
      <c r="DZ77" s="737"/>
      <c r="EA77" s="48"/>
    </row>
    <row r="78" spans="1:131" ht="26.25" customHeight="1" x14ac:dyDescent="0.15">
      <c r="A78" s="52">
        <v>11</v>
      </c>
      <c r="B78" s="673"/>
      <c r="C78" s="674"/>
      <c r="D78" s="674"/>
      <c r="E78" s="674"/>
      <c r="F78" s="674"/>
      <c r="G78" s="674"/>
      <c r="H78" s="674"/>
      <c r="I78" s="674"/>
      <c r="J78" s="674"/>
      <c r="K78" s="674"/>
      <c r="L78" s="674"/>
      <c r="M78" s="674"/>
      <c r="N78" s="674"/>
      <c r="O78" s="674"/>
      <c r="P78" s="675"/>
      <c r="Q78" s="676"/>
      <c r="R78" s="677"/>
      <c r="S78" s="677"/>
      <c r="T78" s="677"/>
      <c r="U78" s="677"/>
      <c r="V78" s="677"/>
      <c r="W78" s="677"/>
      <c r="X78" s="677"/>
      <c r="Y78" s="677"/>
      <c r="Z78" s="677"/>
      <c r="AA78" s="677"/>
      <c r="AB78" s="677"/>
      <c r="AC78" s="677"/>
      <c r="AD78" s="677"/>
      <c r="AE78" s="677"/>
      <c r="AF78" s="677"/>
      <c r="AG78" s="677"/>
      <c r="AH78" s="677"/>
      <c r="AI78" s="677"/>
      <c r="AJ78" s="677"/>
      <c r="AK78" s="677"/>
      <c r="AL78" s="677"/>
      <c r="AM78" s="677"/>
      <c r="AN78" s="677"/>
      <c r="AO78" s="677"/>
      <c r="AP78" s="677"/>
      <c r="AQ78" s="677"/>
      <c r="AR78" s="677"/>
      <c r="AS78" s="677"/>
      <c r="AT78" s="677"/>
      <c r="AU78" s="677"/>
      <c r="AV78" s="677"/>
      <c r="AW78" s="677"/>
      <c r="AX78" s="677"/>
      <c r="AY78" s="677"/>
      <c r="AZ78" s="683"/>
      <c r="BA78" s="683"/>
      <c r="BB78" s="683"/>
      <c r="BC78" s="683"/>
      <c r="BD78" s="684"/>
      <c r="BE78" s="55"/>
      <c r="BF78" s="55"/>
      <c r="BG78" s="55"/>
      <c r="BH78" s="55"/>
      <c r="BI78" s="55"/>
      <c r="BJ78" s="48"/>
      <c r="BK78" s="48"/>
      <c r="BL78" s="48"/>
      <c r="BM78" s="48"/>
      <c r="BN78" s="48"/>
      <c r="BO78" s="55"/>
      <c r="BP78" s="55"/>
      <c r="BQ78" s="52">
        <v>72</v>
      </c>
      <c r="BR78" s="73"/>
      <c r="BS78" s="731"/>
      <c r="BT78" s="732"/>
      <c r="BU78" s="732"/>
      <c r="BV78" s="732"/>
      <c r="BW78" s="732"/>
      <c r="BX78" s="732"/>
      <c r="BY78" s="732"/>
      <c r="BZ78" s="732"/>
      <c r="CA78" s="732"/>
      <c r="CB78" s="732"/>
      <c r="CC78" s="732"/>
      <c r="CD78" s="732"/>
      <c r="CE78" s="732"/>
      <c r="CF78" s="732"/>
      <c r="CG78" s="733"/>
      <c r="CH78" s="734"/>
      <c r="CI78" s="735"/>
      <c r="CJ78" s="735"/>
      <c r="CK78" s="735"/>
      <c r="CL78" s="736"/>
      <c r="CM78" s="734"/>
      <c r="CN78" s="735"/>
      <c r="CO78" s="735"/>
      <c r="CP78" s="735"/>
      <c r="CQ78" s="736"/>
      <c r="CR78" s="734"/>
      <c r="CS78" s="735"/>
      <c r="CT78" s="735"/>
      <c r="CU78" s="735"/>
      <c r="CV78" s="736"/>
      <c r="CW78" s="734"/>
      <c r="CX78" s="735"/>
      <c r="CY78" s="735"/>
      <c r="CZ78" s="735"/>
      <c r="DA78" s="736"/>
      <c r="DB78" s="734"/>
      <c r="DC78" s="735"/>
      <c r="DD78" s="735"/>
      <c r="DE78" s="735"/>
      <c r="DF78" s="736"/>
      <c r="DG78" s="734"/>
      <c r="DH78" s="735"/>
      <c r="DI78" s="735"/>
      <c r="DJ78" s="735"/>
      <c r="DK78" s="736"/>
      <c r="DL78" s="734"/>
      <c r="DM78" s="735"/>
      <c r="DN78" s="735"/>
      <c r="DO78" s="735"/>
      <c r="DP78" s="736"/>
      <c r="DQ78" s="734"/>
      <c r="DR78" s="735"/>
      <c r="DS78" s="735"/>
      <c r="DT78" s="735"/>
      <c r="DU78" s="736"/>
      <c r="DV78" s="731"/>
      <c r="DW78" s="732"/>
      <c r="DX78" s="732"/>
      <c r="DY78" s="732"/>
      <c r="DZ78" s="737"/>
      <c r="EA78" s="48"/>
    </row>
    <row r="79" spans="1:131" ht="26.25" customHeight="1" x14ac:dyDescent="0.15">
      <c r="A79" s="52">
        <v>12</v>
      </c>
      <c r="B79" s="673"/>
      <c r="C79" s="674"/>
      <c r="D79" s="674"/>
      <c r="E79" s="674"/>
      <c r="F79" s="674"/>
      <c r="G79" s="674"/>
      <c r="H79" s="674"/>
      <c r="I79" s="674"/>
      <c r="J79" s="674"/>
      <c r="K79" s="674"/>
      <c r="L79" s="674"/>
      <c r="M79" s="674"/>
      <c r="N79" s="674"/>
      <c r="O79" s="674"/>
      <c r="P79" s="675"/>
      <c r="Q79" s="676"/>
      <c r="R79" s="677"/>
      <c r="S79" s="677"/>
      <c r="T79" s="677"/>
      <c r="U79" s="677"/>
      <c r="V79" s="677"/>
      <c r="W79" s="677"/>
      <c r="X79" s="677"/>
      <c r="Y79" s="677"/>
      <c r="Z79" s="677"/>
      <c r="AA79" s="677"/>
      <c r="AB79" s="677"/>
      <c r="AC79" s="677"/>
      <c r="AD79" s="677"/>
      <c r="AE79" s="677"/>
      <c r="AF79" s="677"/>
      <c r="AG79" s="677"/>
      <c r="AH79" s="677"/>
      <c r="AI79" s="677"/>
      <c r="AJ79" s="677"/>
      <c r="AK79" s="677"/>
      <c r="AL79" s="677"/>
      <c r="AM79" s="677"/>
      <c r="AN79" s="677"/>
      <c r="AO79" s="677"/>
      <c r="AP79" s="677"/>
      <c r="AQ79" s="677"/>
      <c r="AR79" s="677"/>
      <c r="AS79" s="677"/>
      <c r="AT79" s="677"/>
      <c r="AU79" s="677"/>
      <c r="AV79" s="677"/>
      <c r="AW79" s="677"/>
      <c r="AX79" s="677"/>
      <c r="AY79" s="677"/>
      <c r="AZ79" s="683"/>
      <c r="BA79" s="683"/>
      <c r="BB79" s="683"/>
      <c r="BC79" s="683"/>
      <c r="BD79" s="684"/>
      <c r="BE79" s="55"/>
      <c r="BF79" s="55"/>
      <c r="BG79" s="55"/>
      <c r="BH79" s="55"/>
      <c r="BI79" s="55"/>
      <c r="BJ79" s="48"/>
      <c r="BK79" s="48"/>
      <c r="BL79" s="48"/>
      <c r="BM79" s="48"/>
      <c r="BN79" s="48"/>
      <c r="BO79" s="55"/>
      <c r="BP79" s="55"/>
      <c r="BQ79" s="52">
        <v>73</v>
      </c>
      <c r="BR79" s="73"/>
      <c r="BS79" s="731"/>
      <c r="BT79" s="732"/>
      <c r="BU79" s="732"/>
      <c r="BV79" s="732"/>
      <c r="BW79" s="732"/>
      <c r="BX79" s="732"/>
      <c r="BY79" s="732"/>
      <c r="BZ79" s="732"/>
      <c r="CA79" s="732"/>
      <c r="CB79" s="732"/>
      <c r="CC79" s="732"/>
      <c r="CD79" s="732"/>
      <c r="CE79" s="732"/>
      <c r="CF79" s="732"/>
      <c r="CG79" s="733"/>
      <c r="CH79" s="734"/>
      <c r="CI79" s="735"/>
      <c r="CJ79" s="735"/>
      <c r="CK79" s="735"/>
      <c r="CL79" s="736"/>
      <c r="CM79" s="734"/>
      <c r="CN79" s="735"/>
      <c r="CO79" s="735"/>
      <c r="CP79" s="735"/>
      <c r="CQ79" s="736"/>
      <c r="CR79" s="734"/>
      <c r="CS79" s="735"/>
      <c r="CT79" s="735"/>
      <c r="CU79" s="735"/>
      <c r="CV79" s="736"/>
      <c r="CW79" s="734"/>
      <c r="CX79" s="735"/>
      <c r="CY79" s="735"/>
      <c r="CZ79" s="735"/>
      <c r="DA79" s="736"/>
      <c r="DB79" s="734"/>
      <c r="DC79" s="735"/>
      <c r="DD79" s="735"/>
      <c r="DE79" s="735"/>
      <c r="DF79" s="736"/>
      <c r="DG79" s="734"/>
      <c r="DH79" s="735"/>
      <c r="DI79" s="735"/>
      <c r="DJ79" s="735"/>
      <c r="DK79" s="736"/>
      <c r="DL79" s="734"/>
      <c r="DM79" s="735"/>
      <c r="DN79" s="735"/>
      <c r="DO79" s="735"/>
      <c r="DP79" s="736"/>
      <c r="DQ79" s="734"/>
      <c r="DR79" s="735"/>
      <c r="DS79" s="735"/>
      <c r="DT79" s="735"/>
      <c r="DU79" s="736"/>
      <c r="DV79" s="731"/>
      <c r="DW79" s="732"/>
      <c r="DX79" s="732"/>
      <c r="DY79" s="732"/>
      <c r="DZ79" s="737"/>
      <c r="EA79" s="48"/>
    </row>
    <row r="80" spans="1:131" ht="26.25" customHeight="1" x14ac:dyDescent="0.15">
      <c r="A80" s="52">
        <v>13</v>
      </c>
      <c r="B80" s="673"/>
      <c r="C80" s="674"/>
      <c r="D80" s="674"/>
      <c r="E80" s="674"/>
      <c r="F80" s="674"/>
      <c r="G80" s="674"/>
      <c r="H80" s="674"/>
      <c r="I80" s="674"/>
      <c r="J80" s="674"/>
      <c r="K80" s="674"/>
      <c r="L80" s="674"/>
      <c r="M80" s="674"/>
      <c r="N80" s="674"/>
      <c r="O80" s="674"/>
      <c r="P80" s="675"/>
      <c r="Q80" s="676"/>
      <c r="R80" s="677"/>
      <c r="S80" s="677"/>
      <c r="T80" s="677"/>
      <c r="U80" s="677"/>
      <c r="V80" s="677"/>
      <c r="W80" s="677"/>
      <c r="X80" s="677"/>
      <c r="Y80" s="677"/>
      <c r="Z80" s="677"/>
      <c r="AA80" s="677"/>
      <c r="AB80" s="677"/>
      <c r="AC80" s="677"/>
      <c r="AD80" s="677"/>
      <c r="AE80" s="677"/>
      <c r="AF80" s="677"/>
      <c r="AG80" s="677"/>
      <c r="AH80" s="677"/>
      <c r="AI80" s="677"/>
      <c r="AJ80" s="677"/>
      <c r="AK80" s="677"/>
      <c r="AL80" s="677"/>
      <c r="AM80" s="677"/>
      <c r="AN80" s="677"/>
      <c r="AO80" s="677"/>
      <c r="AP80" s="677"/>
      <c r="AQ80" s="677"/>
      <c r="AR80" s="677"/>
      <c r="AS80" s="677"/>
      <c r="AT80" s="677"/>
      <c r="AU80" s="677"/>
      <c r="AV80" s="677"/>
      <c r="AW80" s="677"/>
      <c r="AX80" s="677"/>
      <c r="AY80" s="677"/>
      <c r="AZ80" s="683"/>
      <c r="BA80" s="683"/>
      <c r="BB80" s="683"/>
      <c r="BC80" s="683"/>
      <c r="BD80" s="684"/>
      <c r="BE80" s="55"/>
      <c r="BF80" s="55"/>
      <c r="BG80" s="55"/>
      <c r="BH80" s="55"/>
      <c r="BI80" s="55"/>
      <c r="BJ80" s="55"/>
      <c r="BK80" s="55"/>
      <c r="BL80" s="55"/>
      <c r="BM80" s="55"/>
      <c r="BN80" s="55"/>
      <c r="BO80" s="55"/>
      <c r="BP80" s="55"/>
      <c r="BQ80" s="52">
        <v>74</v>
      </c>
      <c r="BR80" s="73"/>
      <c r="BS80" s="731"/>
      <c r="BT80" s="732"/>
      <c r="BU80" s="732"/>
      <c r="BV80" s="732"/>
      <c r="BW80" s="732"/>
      <c r="BX80" s="732"/>
      <c r="BY80" s="732"/>
      <c r="BZ80" s="732"/>
      <c r="CA80" s="732"/>
      <c r="CB80" s="732"/>
      <c r="CC80" s="732"/>
      <c r="CD80" s="732"/>
      <c r="CE80" s="732"/>
      <c r="CF80" s="732"/>
      <c r="CG80" s="733"/>
      <c r="CH80" s="734"/>
      <c r="CI80" s="735"/>
      <c r="CJ80" s="735"/>
      <c r="CK80" s="735"/>
      <c r="CL80" s="736"/>
      <c r="CM80" s="734"/>
      <c r="CN80" s="735"/>
      <c r="CO80" s="735"/>
      <c r="CP80" s="735"/>
      <c r="CQ80" s="736"/>
      <c r="CR80" s="734"/>
      <c r="CS80" s="735"/>
      <c r="CT80" s="735"/>
      <c r="CU80" s="735"/>
      <c r="CV80" s="736"/>
      <c r="CW80" s="734"/>
      <c r="CX80" s="735"/>
      <c r="CY80" s="735"/>
      <c r="CZ80" s="735"/>
      <c r="DA80" s="736"/>
      <c r="DB80" s="734"/>
      <c r="DC80" s="735"/>
      <c r="DD80" s="735"/>
      <c r="DE80" s="735"/>
      <c r="DF80" s="736"/>
      <c r="DG80" s="734"/>
      <c r="DH80" s="735"/>
      <c r="DI80" s="735"/>
      <c r="DJ80" s="735"/>
      <c r="DK80" s="736"/>
      <c r="DL80" s="734"/>
      <c r="DM80" s="735"/>
      <c r="DN80" s="735"/>
      <c r="DO80" s="735"/>
      <c r="DP80" s="736"/>
      <c r="DQ80" s="734"/>
      <c r="DR80" s="735"/>
      <c r="DS80" s="735"/>
      <c r="DT80" s="735"/>
      <c r="DU80" s="736"/>
      <c r="DV80" s="731"/>
      <c r="DW80" s="732"/>
      <c r="DX80" s="732"/>
      <c r="DY80" s="732"/>
      <c r="DZ80" s="737"/>
      <c r="EA80" s="48"/>
    </row>
    <row r="81" spans="1:131" ht="26.25" customHeight="1" x14ac:dyDescent="0.15">
      <c r="A81" s="52">
        <v>14</v>
      </c>
      <c r="B81" s="673"/>
      <c r="C81" s="674"/>
      <c r="D81" s="674"/>
      <c r="E81" s="674"/>
      <c r="F81" s="674"/>
      <c r="G81" s="674"/>
      <c r="H81" s="674"/>
      <c r="I81" s="674"/>
      <c r="J81" s="674"/>
      <c r="K81" s="674"/>
      <c r="L81" s="674"/>
      <c r="M81" s="674"/>
      <c r="N81" s="674"/>
      <c r="O81" s="674"/>
      <c r="P81" s="675"/>
      <c r="Q81" s="676"/>
      <c r="R81" s="677"/>
      <c r="S81" s="677"/>
      <c r="T81" s="677"/>
      <c r="U81" s="677"/>
      <c r="V81" s="677"/>
      <c r="W81" s="677"/>
      <c r="X81" s="677"/>
      <c r="Y81" s="677"/>
      <c r="Z81" s="677"/>
      <c r="AA81" s="677"/>
      <c r="AB81" s="677"/>
      <c r="AC81" s="677"/>
      <c r="AD81" s="677"/>
      <c r="AE81" s="677"/>
      <c r="AF81" s="677"/>
      <c r="AG81" s="677"/>
      <c r="AH81" s="677"/>
      <c r="AI81" s="677"/>
      <c r="AJ81" s="677"/>
      <c r="AK81" s="677"/>
      <c r="AL81" s="677"/>
      <c r="AM81" s="677"/>
      <c r="AN81" s="677"/>
      <c r="AO81" s="677"/>
      <c r="AP81" s="677"/>
      <c r="AQ81" s="677"/>
      <c r="AR81" s="677"/>
      <c r="AS81" s="677"/>
      <c r="AT81" s="677"/>
      <c r="AU81" s="677"/>
      <c r="AV81" s="677"/>
      <c r="AW81" s="677"/>
      <c r="AX81" s="677"/>
      <c r="AY81" s="677"/>
      <c r="AZ81" s="683"/>
      <c r="BA81" s="683"/>
      <c r="BB81" s="683"/>
      <c r="BC81" s="683"/>
      <c r="BD81" s="684"/>
      <c r="BE81" s="55"/>
      <c r="BF81" s="55"/>
      <c r="BG81" s="55"/>
      <c r="BH81" s="55"/>
      <c r="BI81" s="55"/>
      <c r="BJ81" s="55"/>
      <c r="BK81" s="55"/>
      <c r="BL81" s="55"/>
      <c r="BM81" s="55"/>
      <c r="BN81" s="55"/>
      <c r="BO81" s="55"/>
      <c r="BP81" s="55"/>
      <c r="BQ81" s="52">
        <v>75</v>
      </c>
      <c r="BR81" s="73"/>
      <c r="BS81" s="731"/>
      <c r="BT81" s="732"/>
      <c r="BU81" s="732"/>
      <c r="BV81" s="732"/>
      <c r="BW81" s="732"/>
      <c r="BX81" s="732"/>
      <c r="BY81" s="732"/>
      <c r="BZ81" s="732"/>
      <c r="CA81" s="732"/>
      <c r="CB81" s="732"/>
      <c r="CC81" s="732"/>
      <c r="CD81" s="732"/>
      <c r="CE81" s="732"/>
      <c r="CF81" s="732"/>
      <c r="CG81" s="733"/>
      <c r="CH81" s="734"/>
      <c r="CI81" s="735"/>
      <c r="CJ81" s="735"/>
      <c r="CK81" s="735"/>
      <c r="CL81" s="736"/>
      <c r="CM81" s="734"/>
      <c r="CN81" s="735"/>
      <c r="CO81" s="735"/>
      <c r="CP81" s="735"/>
      <c r="CQ81" s="736"/>
      <c r="CR81" s="734"/>
      <c r="CS81" s="735"/>
      <c r="CT81" s="735"/>
      <c r="CU81" s="735"/>
      <c r="CV81" s="736"/>
      <c r="CW81" s="734"/>
      <c r="CX81" s="735"/>
      <c r="CY81" s="735"/>
      <c r="CZ81" s="735"/>
      <c r="DA81" s="736"/>
      <c r="DB81" s="734"/>
      <c r="DC81" s="735"/>
      <c r="DD81" s="735"/>
      <c r="DE81" s="735"/>
      <c r="DF81" s="736"/>
      <c r="DG81" s="734"/>
      <c r="DH81" s="735"/>
      <c r="DI81" s="735"/>
      <c r="DJ81" s="735"/>
      <c r="DK81" s="736"/>
      <c r="DL81" s="734"/>
      <c r="DM81" s="735"/>
      <c r="DN81" s="735"/>
      <c r="DO81" s="735"/>
      <c r="DP81" s="736"/>
      <c r="DQ81" s="734"/>
      <c r="DR81" s="735"/>
      <c r="DS81" s="735"/>
      <c r="DT81" s="735"/>
      <c r="DU81" s="736"/>
      <c r="DV81" s="731"/>
      <c r="DW81" s="732"/>
      <c r="DX81" s="732"/>
      <c r="DY81" s="732"/>
      <c r="DZ81" s="737"/>
      <c r="EA81" s="48"/>
    </row>
    <row r="82" spans="1:131" ht="26.25" customHeight="1" x14ac:dyDescent="0.15">
      <c r="A82" s="52">
        <v>15</v>
      </c>
      <c r="B82" s="673"/>
      <c r="C82" s="674"/>
      <c r="D82" s="674"/>
      <c r="E82" s="674"/>
      <c r="F82" s="674"/>
      <c r="G82" s="674"/>
      <c r="H82" s="674"/>
      <c r="I82" s="674"/>
      <c r="J82" s="674"/>
      <c r="K82" s="674"/>
      <c r="L82" s="674"/>
      <c r="M82" s="674"/>
      <c r="N82" s="674"/>
      <c r="O82" s="674"/>
      <c r="P82" s="675"/>
      <c r="Q82" s="676"/>
      <c r="R82" s="677"/>
      <c r="S82" s="677"/>
      <c r="T82" s="677"/>
      <c r="U82" s="677"/>
      <c r="V82" s="677"/>
      <c r="W82" s="677"/>
      <c r="X82" s="677"/>
      <c r="Y82" s="677"/>
      <c r="Z82" s="677"/>
      <c r="AA82" s="677"/>
      <c r="AB82" s="677"/>
      <c r="AC82" s="677"/>
      <c r="AD82" s="677"/>
      <c r="AE82" s="677"/>
      <c r="AF82" s="677"/>
      <c r="AG82" s="677"/>
      <c r="AH82" s="677"/>
      <c r="AI82" s="677"/>
      <c r="AJ82" s="677"/>
      <c r="AK82" s="677"/>
      <c r="AL82" s="677"/>
      <c r="AM82" s="677"/>
      <c r="AN82" s="677"/>
      <c r="AO82" s="677"/>
      <c r="AP82" s="677"/>
      <c r="AQ82" s="677"/>
      <c r="AR82" s="677"/>
      <c r="AS82" s="677"/>
      <c r="AT82" s="677"/>
      <c r="AU82" s="677"/>
      <c r="AV82" s="677"/>
      <c r="AW82" s="677"/>
      <c r="AX82" s="677"/>
      <c r="AY82" s="677"/>
      <c r="AZ82" s="683"/>
      <c r="BA82" s="683"/>
      <c r="BB82" s="683"/>
      <c r="BC82" s="683"/>
      <c r="BD82" s="684"/>
      <c r="BE82" s="55"/>
      <c r="BF82" s="55"/>
      <c r="BG82" s="55"/>
      <c r="BH82" s="55"/>
      <c r="BI82" s="55"/>
      <c r="BJ82" s="55"/>
      <c r="BK82" s="55"/>
      <c r="BL82" s="55"/>
      <c r="BM82" s="55"/>
      <c r="BN82" s="55"/>
      <c r="BO82" s="55"/>
      <c r="BP82" s="55"/>
      <c r="BQ82" s="52">
        <v>76</v>
      </c>
      <c r="BR82" s="73"/>
      <c r="BS82" s="731"/>
      <c r="BT82" s="732"/>
      <c r="BU82" s="732"/>
      <c r="BV82" s="732"/>
      <c r="BW82" s="732"/>
      <c r="BX82" s="732"/>
      <c r="BY82" s="732"/>
      <c r="BZ82" s="732"/>
      <c r="CA82" s="732"/>
      <c r="CB82" s="732"/>
      <c r="CC82" s="732"/>
      <c r="CD82" s="732"/>
      <c r="CE82" s="732"/>
      <c r="CF82" s="732"/>
      <c r="CG82" s="733"/>
      <c r="CH82" s="734"/>
      <c r="CI82" s="735"/>
      <c r="CJ82" s="735"/>
      <c r="CK82" s="735"/>
      <c r="CL82" s="736"/>
      <c r="CM82" s="734"/>
      <c r="CN82" s="735"/>
      <c r="CO82" s="735"/>
      <c r="CP82" s="735"/>
      <c r="CQ82" s="736"/>
      <c r="CR82" s="734"/>
      <c r="CS82" s="735"/>
      <c r="CT82" s="735"/>
      <c r="CU82" s="735"/>
      <c r="CV82" s="736"/>
      <c r="CW82" s="734"/>
      <c r="CX82" s="735"/>
      <c r="CY82" s="735"/>
      <c r="CZ82" s="735"/>
      <c r="DA82" s="736"/>
      <c r="DB82" s="734"/>
      <c r="DC82" s="735"/>
      <c r="DD82" s="735"/>
      <c r="DE82" s="735"/>
      <c r="DF82" s="736"/>
      <c r="DG82" s="734"/>
      <c r="DH82" s="735"/>
      <c r="DI82" s="735"/>
      <c r="DJ82" s="735"/>
      <c r="DK82" s="736"/>
      <c r="DL82" s="734"/>
      <c r="DM82" s="735"/>
      <c r="DN82" s="735"/>
      <c r="DO82" s="735"/>
      <c r="DP82" s="736"/>
      <c r="DQ82" s="734"/>
      <c r="DR82" s="735"/>
      <c r="DS82" s="735"/>
      <c r="DT82" s="735"/>
      <c r="DU82" s="736"/>
      <c r="DV82" s="731"/>
      <c r="DW82" s="732"/>
      <c r="DX82" s="732"/>
      <c r="DY82" s="732"/>
      <c r="DZ82" s="737"/>
      <c r="EA82" s="48"/>
    </row>
    <row r="83" spans="1:131" ht="26.25" customHeight="1" x14ac:dyDescent="0.15">
      <c r="A83" s="52">
        <v>16</v>
      </c>
      <c r="B83" s="673"/>
      <c r="C83" s="674"/>
      <c r="D83" s="674"/>
      <c r="E83" s="674"/>
      <c r="F83" s="674"/>
      <c r="G83" s="674"/>
      <c r="H83" s="674"/>
      <c r="I83" s="674"/>
      <c r="J83" s="674"/>
      <c r="K83" s="674"/>
      <c r="L83" s="674"/>
      <c r="M83" s="674"/>
      <c r="N83" s="674"/>
      <c r="O83" s="674"/>
      <c r="P83" s="675"/>
      <c r="Q83" s="676"/>
      <c r="R83" s="677"/>
      <c r="S83" s="677"/>
      <c r="T83" s="677"/>
      <c r="U83" s="677"/>
      <c r="V83" s="677"/>
      <c r="W83" s="677"/>
      <c r="X83" s="677"/>
      <c r="Y83" s="677"/>
      <c r="Z83" s="677"/>
      <c r="AA83" s="677"/>
      <c r="AB83" s="677"/>
      <c r="AC83" s="677"/>
      <c r="AD83" s="677"/>
      <c r="AE83" s="677"/>
      <c r="AF83" s="677"/>
      <c r="AG83" s="677"/>
      <c r="AH83" s="677"/>
      <c r="AI83" s="677"/>
      <c r="AJ83" s="677"/>
      <c r="AK83" s="677"/>
      <c r="AL83" s="677"/>
      <c r="AM83" s="677"/>
      <c r="AN83" s="677"/>
      <c r="AO83" s="677"/>
      <c r="AP83" s="677"/>
      <c r="AQ83" s="677"/>
      <c r="AR83" s="677"/>
      <c r="AS83" s="677"/>
      <c r="AT83" s="677"/>
      <c r="AU83" s="677"/>
      <c r="AV83" s="677"/>
      <c r="AW83" s="677"/>
      <c r="AX83" s="677"/>
      <c r="AY83" s="677"/>
      <c r="AZ83" s="683"/>
      <c r="BA83" s="683"/>
      <c r="BB83" s="683"/>
      <c r="BC83" s="683"/>
      <c r="BD83" s="684"/>
      <c r="BE83" s="55"/>
      <c r="BF83" s="55"/>
      <c r="BG83" s="55"/>
      <c r="BH83" s="55"/>
      <c r="BI83" s="55"/>
      <c r="BJ83" s="55"/>
      <c r="BK83" s="55"/>
      <c r="BL83" s="55"/>
      <c r="BM83" s="55"/>
      <c r="BN83" s="55"/>
      <c r="BO83" s="55"/>
      <c r="BP83" s="55"/>
      <c r="BQ83" s="52">
        <v>77</v>
      </c>
      <c r="BR83" s="73"/>
      <c r="BS83" s="731"/>
      <c r="BT83" s="732"/>
      <c r="BU83" s="732"/>
      <c r="BV83" s="732"/>
      <c r="BW83" s="732"/>
      <c r="BX83" s="732"/>
      <c r="BY83" s="732"/>
      <c r="BZ83" s="732"/>
      <c r="CA83" s="732"/>
      <c r="CB83" s="732"/>
      <c r="CC83" s="732"/>
      <c r="CD83" s="732"/>
      <c r="CE83" s="732"/>
      <c r="CF83" s="732"/>
      <c r="CG83" s="733"/>
      <c r="CH83" s="734"/>
      <c r="CI83" s="735"/>
      <c r="CJ83" s="735"/>
      <c r="CK83" s="735"/>
      <c r="CL83" s="736"/>
      <c r="CM83" s="734"/>
      <c r="CN83" s="735"/>
      <c r="CO83" s="735"/>
      <c r="CP83" s="735"/>
      <c r="CQ83" s="736"/>
      <c r="CR83" s="734"/>
      <c r="CS83" s="735"/>
      <c r="CT83" s="735"/>
      <c r="CU83" s="735"/>
      <c r="CV83" s="736"/>
      <c r="CW83" s="734"/>
      <c r="CX83" s="735"/>
      <c r="CY83" s="735"/>
      <c r="CZ83" s="735"/>
      <c r="DA83" s="736"/>
      <c r="DB83" s="734"/>
      <c r="DC83" s="735"/>
      <c r="DD83" s="735"/>
      <c r="DE83" s="735"/>
      <c r="DF83" s="736"/>
      <c r="DG83" s="734"/>
      <c r="DH83" s="735"/>
      <c r="DI83" s="735"/>
      <c r="DJ83" s="735"/>
      <c r="DK83" s="736"/>
      <c r="DL83" s="734"/>
      <c r="DM83" s="735"/>
      <c r="DN83" s="735"/>
      <c r="DO83" s="735"/>
      <c r="DP83" s="736"/>
      <c r="DQ83" s="734"/>
      <c r="DR83" s="735"/>
      <c r="DS83" s="735"/>
      <c r="DT83" s="735"/>
      <c r="DU83" s="736"/>
      <c r="DV83" s="731"/>
      <c r="DW83" s="732"/>
      <c r="DX83" s="732"/>
      <c r="DY83" s="732"/>
      <c r="DZ83" s="737"/>
      <c r="EA83" s="48"/>
    </row>
    <row r="84" spans="1:131" ht="26.25" customHeight="1" x14ac:dyDescent="0.15">
      <c r="A84" s="52">
        <v>17</v>
      </c>
      <c r="B84" s="673"/>
      <c r="C84" s="674"/>
      <c r="D84" s="674"/>
      <c r="E84" s="674"/>
      <c r="F84" s="674"/>
      <c r="G84" s="674"/>
      <c r="H84" s="674"/>
      <c r="I84" s="674"/>
      <c r="J84" s="674"/>
      <c r="K84" s="674"/>
      <c r="L84" s="674"/>
      <c r="M84" s="674"/>
      <c r="N84" s="674"/>
      <c r="O84" s="674"/>
      <c r="P84" s="675"/>
      <c r="Q84" s="676"/>
      <c r="R84" s="677"/>
      <c r="S84" s="677"/>
      <c r="T84" s="677"/>
      <c r="U84" s="677"/>
      <c r="V84" s="677"/>
      <c r="W84" s="677"/>
      <c r="X84" s="677"/>
      <c r="Y84" s="677"/>
      <c r="Z84" s="677"/>
      <c r="AA84" s="677"/>
      <c r="AB84" s="677"/>
      <c r="AC84" s="677"/>
      <c r="AD84" s="677"/>
      <c r="AE84" s="677"/>
      <c r="AF84" s="677"/>
      <c r="AG84" s="677"/>
      <c r="AH84" s="677"/>
      <c r="AI84" s="677"/>
      <c r="AJ84" s="677"/>
      <c r="AK84" s="677"/>
      <c r="AL84" s="677"/>
      <c r="AM84" s="677"/>
      <c r="AN84" s="677"/>
      <c r="AO84" s="677"/>
      <c r="AP84" s="677"/>
      <c r="AQ84" s="677"/>
      <c r="AR84" s="677"/>
      <c r="AS84" s="677"/>
      <c r="AT84" s="677"/>
      <c r="AU84" s="677"/>
      <c r="AV84" s="677"/>
      <c r="AW84" s="677"/>
      <c r="AX84" s="677"/>
      <c r="AY84" s="677"/>
      <c r="AZ84" s="683"/>
      <c r="BA84" s="683"/>
      <c r="BB84" s="683"/>
      <c r="BC84" s="683"/>
      <c r="BD84" s="684"/>
      <c r="BE84" s="55"/>
      <c r="BF84" s="55"/>
      <c r="BG84" s="55"/>
      <c r="BH84" s="55"/>
      <c r="BI84" s="55"/>
      <c r="BJ84" s="55"/>
      <c r="BK84" s="55"/>
      <c r="BL84" s="55"/>
      <c r="BM84" s="55"/>
      <c r="BN84" s="55"/>
      <c r="BO84" s="55"/>
      <c r="BP84" s="55"/>
      <c r="BQ84" s="52">
        <v>78</v>
      </c>
      <c r="BR84" s="73"/>
      <c r="BS84" s="731"/>
      <c r="BT84" s="732"/>
      <c r="BU84" s="732"/>
      <c r="BV84" s="732"/>
      <c r="BW84" s="732"/>
      <c r="BX84" s="732"/>
      <c r="BY84" s="732"/>
      <c r="BZ84" s="732"/>
      <c r="CA84" s="732"/>
      <c r="CB84" s="732"/>
      <c r="CC84" s="732"/>
      <c r="CD84" s="732"/>
      <c r="CE84" s="732"/>
      <c r="CF84" s="732"/>
      <c r="CG84" s="733"/>
      <c r="CH84" s="734"/>
      <c r="CI84" s="735"/>
      <c r="CJ84" s="735"/>
      <c r="CK84" s="735"/>
      <c r="CL84" s="736"/>
      <c r="CM84" s="734"/>
      <c r="CN84" s="735"/>
      <c r="CO84" s="735"/>
      <c r="CP84" s="735"/>
      <c r="CQ84" s="736"/>
      <c r="CR84" s="734"/>
      <c r="CS84" s="735"/>
      <c r="CT84" s="735"/>
      <c r="CU84" s="735"/>
      <c r="CV84" s="736"/>
      <c r="CW84" s="734"/>
      <c r="CX84" s="735"/>
      <c r="CY84" s="735"/>
      <c r="CZ84" s="735"/>
      <c r="DA84" s="736"/>
      <c r="DB84" s="734"/>
      <c r="DC84" s="735"/>
      <c r="DD84" s="735"/>
      <c r="DE84" s="735"/>
      <c r="DF84" s="736"/>
      <c r="DG84" s="734"/>
      <c r="DH84" s="735"/>
      <c r="DI84" s="735"/>
      <c r="DJ84" s="735"/>
      <c r="DK84" s="736"/>
      <c r="DL84" s="734"/>
      <c r="DM84" s="735"/>
      <c r="DN84" s="735"/>
      <c r="DO84" s="735"/>
      <c r="DP84" s="736"/>
      <c r="DQ84" s="734"/>
      <c r="DR84" s="735"/>
      <c r="DS84" s="735"/>
      <c r="DT84" s="735"/>
      <c r="DU84" s="736"/>
      <c r="DV84" s="731"/>
      <c r="DW84" s="732"/>
      <c r="DX84" s="732"/>
      <c r="DY84" s="732"/>
      <c r="DZ84" s="737"/>
      <c r="EA84" s="48"/>
    </row>
    <row r="85" spans="1:131" ht="26.25" customHeight="1" x14ac:dyDescent="0.15">
      <c r="A85" s="52">
        <v>18</v>
      </c>
      <c r="B85" s="673"/>
      <c r="C85" s="674"/>
      <c r="D85" s="674"/>
      <c r="E85" s="674"/>
      <c r="F85" s="674"/>
      <c r="G85" s="674"/>
      <c r="H85" s="674"/>
      <c r="I85" s="674"/>
      <c r="J85" s="674"/>
      <c r="K85" s="674"/>
      <c r="L85" s="674"/>
      <c r="M85" s="674"/>
      <c r="N85" s="674"/>
      <c r="O85" s="674"/>
      <c r="P85" s="675"/>
      <c r="Q85" s="676"/>
      <c r="R85" s="677"/>
      <c r="S85" s="677"/>
      <c r="T85" s="677"/>
      <c r="U85" s="677"/>
      <c r="V85" s="677"/>
      <c r="W85" s="677"/>
      <c r="X85" s="677"/>
      <c r="Y85" s="677"/>
      <c r="Z85" s="677"/>
      <c r="AA85" s="677"/>
      <c r="AB85" s="677"/>
      <c r="AC85" s="677"/>
      <c r="AD85" s="677"/>
      <c r="AE85" s="677"/>
      <c r="AF85" s="677"/>
      <c r="AG85" s="677"/>
      <c r="AH85" s="677"/>
      <c r="AI85" s="677"/>
      <c r="AJ85" s="677"/>
      <c r="AK85" s="677"/>
      <c r="AL85" s="677"/>
      <c r="AM85" s="677"/>
      <c r="AN85" s="677"/>
      <c r="AO85" s="677"/>
      <c r="AP85" s="677"/>
      <c r="AQ85" s="677"/>
      <c r="AR85" s="677"/>
      <c r="AS85" s="677"/>
      <c r="AT85" s="677"/>
      <c r="AU85" s="677"/>
      <c r="AV85" s="677"/>
      <c r="AW85" s="677"/>
      <c r="AX85" s="677"/>
      <c r="AY85" s="677"/>
      <c r="AZ85" s="683"/>
      <c r="BA85" s="683"/>
      <c r="BB85" s="683"/>
      <c r="BC85" s="683"/>
      <c r="BD85" s="684"/>
      <c r="BE85" s="55"/>
      <c r="BF85" s="55"/>
      <c r="BG85" s="55"/>
      <c r="BH85" s="55"/>
      <c r="BI85" s="55"/>
      <c r="BJ85" s="55"/>
      <c r="BK85" s="55"/>
      <c r="BL85" s="55"/>
      <c r="BM85" s="55"/>
      <c r="BN85" s="55"/>
      <c r="BO85" s="55"/>
      <c r="BP85" s="55"/>
      <c r="BQ85" s="52">
        <v>79</v>
      </c>
      <c r="BR85" s="73"/>
      <c r="BS85" s="731"/>
      <c r="BT85" s="732"/>
      <c r="BU85" s="732"/>
      <c r="BV85" s="732"/>
      <c r="BW85" s="732"/>
      <c r="BX85" s="732"/>
      <c r="BY85" s="732"/>
      <c r="BZ85" s="732"/>
      <c r="CA85" s="732"/>
      <c r="CB85" s="732"/>
      <c r="CC85" s="732"/>
      <c r="CD85" s="732"/>
      <c r="CE85" s="732"/>
      <c r="CF85" s="732"/>
      <c r="CG85" s="733"/>
      <c r="CH85" s="734"/>
      <c r="CI85" s="735"/>
      <c r="CJ85" s="735"/>
      <c r="CK85" s="735"/>
      <c r="CL85" s="736"/>
      <c r="CM85" s="734"/>
      <c r="CN85" s="735"/>
      <c r="CO85" s="735"/>
      <c r="CP85" s="735"/>
      <c r="CQ85" s="736"/>
      <c r="CR85" s="734"/>
      <c r="CS85" s="735"/>
      <c r="CT85" s="735"/>
      <c r="CU85" s="735"/>
      <c r="CV85" s="736"/>
      <c r="CW85" s="734"/>
      <c r="CX85" s="735"/>
      <c r="CY85" s="735"/>
      <c r="CZ85" s="735"/>
      <c r="DA85" s="736"/>
      <c r="DB85" s="734"/>
      <c r="DC85" s="735"/>
      <c r="DD85" s="735"/>
      <c r="DE85" s="735"/>
      <c r="DF85" s="736"/>
      <c r="DG85" s="734"/>
      <c r="DH85" s="735"/>
      <c r="DI85" s="735"/>
      <c r="DJ85" s="735"/>
      <c r="DK85" s="736"/>
      <c r="DL85" s="734"/>
      <c r="DM85" s="735"/>
      <c r="DN85" s="735"/>
      <c r="DO85" s="735"/>
      <c r="DP85" s="736"/>
      <c r="DQ85" s="734"/>
      <c r="DR85" s="735"/>
      <c r="DS85" s="735"/>
      <c r="DT85" s="735"/>
      <c r="DU85" s="736"/>
      <c r="DV85" s="731"/>
      <c r="DW85" s="732"/>
      <c r="DX85" s="732"/>
      <c r="DY85" s="732"/>
      <c r="DZ85" s="737"/>
      <c r="EA85" s="48"/>
    </row>
    <row r="86" spans="1:131" ht="26.25" customHeight="1" x14ac:dyDescent="0.15">
      <c r="A86" s="52">
        <v>19</v>
      </c>
      <c r="B86" s="673"/>
      <c r="C86" s="674"/>
      <c r="D86" s="674"/>
      <c r="E86" s="674"/>
      <c r="F86" s="674"/>
      <c r="G86" s="674"/>
      <c r="H86" s="674"/>
      <c r="I86" s="674"/>
      <c r="J86" s="674"/>
      <c r="K86" s="674"/>
      <c r="L86" s="674"/>
      <c r="M86" s="674"/>
      <c r="N86" s="674"/>
      <c r="O86" s="674"/>
      <c r="P86" s="675"/>
      <c r="Q86" s="676"/>
      <c r="R86" s="677"/>
      <c r="S86" s="677"/>
      <c r="T86" s="677"/>
      <c r="U86" s="677"/>
      <c r="V86" s="677"/>
      <c r="W86" s="677"/>
      <c r="X86" s="677"/>
      <c r="Y86" s="677"/>
      <c r="Z86" s="677"/>
      <c r="AA86" s="677"/>
      <c r="AB86" s="677"/>
      <c r="AC86" s="677"/>
      <c r="AD86" s="677"/>
      <c r="AE86" s="677"/>
      <c r="AF86" s="677"/>
      <c r="AG86" s="677"/>
      <c r="AH86" s="677"/>
      <c r="AI86" s="677"/>
      <c r="AJ86" s="677"/>
      <c r="AK86" s="677"/>
      <c r="AL86" s="677"/>
      <c r="AM86" s="677"/>
      <c r="AN86" s="677"/>
      <c r="AO86" s="677"/>
      <c r="AP86" s="677"/>
      <c r="AQ86" s="677"/>
      <c r="AR86" s="677"/>
      <c r="AS86" s="677"/>
      <c r="AT86" s="677"/>
      <c r="AU86" s="677"/>
      <c r="AV86" s="677"/>
      <c r="AW86" s="677"/>
      <c r="AX86" s="677"/>
      <c r="AY86" s="677"/>
      <c r="AZ86" s="683"/>
      <c r="BA86" s="683"/>
      <c r="BB86" s="683"/>
      <c r="BC86" s="683"/>
      <c r="BD86" s="684"/>
      <c r="BE86" s="55"/>
      <c r="BF86" s="55"/>
      <c r="BG86" s="55"/>
      <c r="BH86" s="55"/>
      <c r="BI86" s="55"/>
      <c r="BJ86" s="55"/>
      <c r="BK86" s="55"/>
      <c r="BL86" s="55"/>
      <c r="BM86" s="55"/>
      <c r="BN86" s="55"/>
      <c r="BO86" s="55"/>
      <c r="BP86" s="55"/>
      <c r="BQ86" s="52">
        <v>80</v>
      </c>
      <c r="BR86" s="73"/>
      <c r="BS86" s="731"/>
      <c r="BT86" s="732"/>
      <c r="BU86" s="732"/>
      <c r="BV86" s="732"/>
      <c r="BW86" s="732"/>
      <c r="BX86" s="732"/>
      <c r="BY86" s="732"/>
      <c r="BZ86" s="732"/>
      <c r="CA86" s="732"/>
      <c r="CB86" s="732"/>
      <c r="CC86" s="732"/>
      <c r="CD86" s="732"/>
      <c r="CE86" s="732"/>
      <c r="CF86" s="732"/>
      <c r="CG86" s="733"/>
      <c r="CH86" s="734"/>
      <c r="CI86" s="735"/>
      <c r="CJ86" s="735"/>
      <c r="CK86" s="735"/>
      <c r="CL86" s="736"/>
      <c r="CM86" s="734"/>
      <c r="CN86" s="735"/>
      <c r="CO86" s="735"/>
      <c r="CP86" s="735"/>
      <c r="CQ86" s="736"/>
      <c r="CR86" s="734"/>
      <c r="CS86" s="735"/>
      <c r="CT86" s="735"/>
      <c r="CU86" s="735"/>
      <c r="CV86" s="736"/>
      <c r="CW86" s="734"/>
      <c r="CX86" s="735"/>
      <c r="CY86" s="735"/>
      <c r="CZ86" s="735"/>
      <c r="DA86" s="736"/>
      <c r="DB86" s="734"/>
      <c r="DC86" s="735"/>
      <c r="DD86" s="735"/>
      <c r="DE86" s="735"/>
      <c r="DF86" s="736"/>
      <c r="DG86" s="734"/>
      <c r="DH86" s="735"/>
      <c r="DI86" s="735"/>
      <c r="DJ86" s="735"/>
      <c r="DK86" s="736"/>
      <c r="DL86" s="734"/>
      <c r="DM86" s="735"/>
      <c r="DN86" s="735"/>
      <c r="DO86" s="735"/>
      <c r="DP86" s="736"/>
      <c r="DQ86" s="734"/>
      <c r="DR86" s="735"/>
      <c r="DS86" s="735"/>
      <c r="DT86" s="735"/>
      <c r="DU86" s="736"/>
      <c r="DV86" s="731"/>
      <c r="DW86" s="732"/>
      <c r="DX86" s="732"/>
      <c r="DY86" s="732"/>
      <c r="DZ86" s="737"/>
      <c r="EA86" s="48"/>
    </row>
    <row r="87" spans="1:131" ht="26.25" customHeight="1" x14ac:dyDescent="0.15">
      <c r="A87" s="57">
        <v>20</v>
      </c>
      <c r="B87" s="738"/>
      <c r="C87" s="739"/>
      <c r="D87" s="739"/>
      <c r="E87" s="739"/>
      <c r="F87" s="739"/>
      <c r="G87" s="739"/>
      <c r="H87" s="739"/>
      <c r="I87" s="739"/>
      <c r="J87" s="739"/>
      <c r="K87" s="739"/>
      <c r="L87" s="739"/>
      <c r="M87" s="739"/>
      <c r="N87" s="739"/>
      <c r="O87" s="739"/>
      <c r="P87" s="740"/>
      <c r="Q87" s="741"/>
      <c r="R87" s="742"/>
      <c r="S87" s="742"/>
      <c r="T87" s="742"/>
      <c r="U87" s="742"/>
      <c r="V87" s="742"/>
      <c r="W87" s="742"/>
      <c r="X87" s="742"/>
      <c r="Y87" s="742"/>
      <c r="Z87" s="742"/>
      <c r="AA87" s="742"/>
      <c r="AB87" s="742"/>
      <c r="AC87" s="742"/>
      <c r="AD87" s="742"/>
      <c r="AE87" s="742"/>
      <c r="AF87" s="742"/>
      <c r="AG87" s="742"/>
      <c r="AH87" s="742"/>
      <c r="AI87" s="742"/>
      <c r="AJ87" s="742"/>
      <c r="AK87" s="742"/>
      <c r="AL87" s="742"/>
      <c r="AM87" s="742"/>
      <c r="AN87" s="742"/>
      <c r="AO87" s="742"/>
      <c r="AP87" s="742"/>
      <c r="AQ87" s="742"/>
      <c r="AR87" s="742"/>
      <c r="AS87" s="742"/>
      <c r="AT87" s="742"/>
      <c r="AU87" s="742"/>
      <c r="AV87" s="742"/>
      <c r="AW87" s="742"/>
      <c r="AX87" s="742"/>
      <c r="AY87" s="742"/>
      <c r="AZ87" s="743"/>
      <c r="BA87" s="743"/>
      <c r="BB87" s="743"/>
      <c r="BC87" s="743"/>
      <c r="BD87" s="744"/>
      <c r="BE87" s="55"/>
      <c r="BF87" s="55"/>
      <c r="BG87" s="55"/>
      <c r="BH87" s="55"/>
      <c r="BI87" s="55"/>
      <c r="BJ87" s="55"/>
      <c r="BK87" s="55"/>
      <c r="BL87" s="55"/>
      <c r="BM87" s="55"/>
      <c r="BN87" s="55"/>
      <c r="BO87" s="55"/>
      <c r="BP87" s="55"/>
      <c r="BQ87" s="52">
        <v>81</v>
      </c>
      <c r="BR87" s="73"/>
      <c r="BS87" s="731"/>
      <c r="BT87" s="732"/>
      <c r="BU87" s="732"/>
      <c r="BV87" s="732"/>
      <c r="BW87" s="732"/>
      <c r="BX87" s="732"/>
      <c r="BY87" s="732"/>
      <c r="BZ87" s="732"/>
      <c r="CA87" s="732"/>
      <c r="CB87" s="732"/>
      <c r="CC87" s="732"/>
      <c r="CD87" s="732"/>
      <c r="CE87" s="732"/>
      <c r="CF87" s="732"/>
      <c r="CG87" s="733"/>
      <c r="CH87" s="734"/>
      <c r="CI87" s="735"/>
      <c r="CJ87" s="735"/>
      <c r="CK87" s="735"/>
      <c r="CL87" s="736"/>
      <c r="CM87" s="734"/>
      <c r="CN87" s="735"/>
      <c r="CO87" s="735"/>
      <c r="CP87" s="735"/>
      <c r="CQ87" s="736"/>
      <c r="CR87" s="734"/>
      <c r="CS87" s="735"/>
      <c r="CT87" s="735"/>
      <c r="CU87" s="735"/>
      <c r="CV87" s="736"/>
      <c r="CW87" s="734"/>
      <c r="CX87" s="735"/>
      <c r="CY87" s="735"/>
      <c r="CZ87" s="735"/>
      <c r="DA87" s="736"/>
      <c r="DB87" s="734"/>
      <c r="DC87" s="735"/>
      <c r="DD87" s="735"/>
      <c r="DE87" s="735"/>
      <c r="DF87" s="736"/>
      <c r="DG87" s="734"/>
      <c r="DH87" s="735"/>
      <c r="DI87" s="735"/>
      <c r="DJ87" s="735"/>
      <c r="DK87" s="736"/>
      <c r="DL87" s="734"/>
      <c r="DM87" s="735"/>
      <c r="DN87" s="735"/>
      <c r="DO87" s="735"/>
      <c r="DP87" s="736"/>
      <c r="DQ87" s="734"/>
      <c r="DR87" s="735"/>
      <c r="DS87" s="735"/>
      <c r="DT87" s="735"/>
      <c r="DU87" s="736"/>
      <c r="DV87" s="731"/>
      <c r="DW87" s="732"/>
      <c r="DX87" s="732"/>
      <c r="DY87" s="732"/>
      <c r="DZ87" s="737"/>
      <c r="EA87" s="48"/>
    </row>
    <row r="88" spans="1:131" ht="26.25" customHeight="1" x14ac:dyDescent="0.15">
      <c r="A88" s="53" t="s">
        <v>247</v>
      </c>
      <c r="B88" s="696" t="s">
        <v>176</v>
      </c>
      <c r="C88" s="697"/>
      <c r="D88" s="697"/>
      <c r="E88" s="697"/>
      <c r="F88" s="697"/>
      <c r="G88" s="697"/>
      <c r="H88" s="697"/>
      <c r="I88" s="697"/>
      <c r="J88" s="697"/>
      <c r="K88" s="697"/>
      <c r="L88" s="697"/>
      <c r="M88" s="697"/>
      <c r="N88" s="697"/>
      <c r="O88" s="697"/>
      <c r="P88" s="698"/>
      <c r="Q88" s="728"/>
      <c r="R88" s="705"/>
      <c r="S88" s="705"/>
      <c r="T88" s="705"/>
      <c r="U88" s="705"/>
      <c r="V88" s="705"/>
      <c r="W88" s="705"/>
      <c r="X88" s="705"/>
      <c r="Y88" s="705"/>
      <c r="Z88" s="705"/>
      <c r="AA88" s="705"/>
      <c r="AB88" s="705"/>
      <c r="AC88" s="705"/>
      <c r="AD88" s="705"/>
      <c r="AE88" s="705"/>
      <c r="AF88" s="700">
        <v>3975</v>
      </c>
      <c r="AG88" s="700"/>
      <c r="AH88" s="700"/>
      <c r="AI88" s="700"/>
      <c r="AJ88" s="700"/>
      <c r="AK88" s="705"/>
      <c r="AL88" s="705"/>
      <c r="AM88" s="705"/>
      <c r="AN88" s="705"/>
      <c r="AO88" s="705"/>
      <c r="AP88" s="700">
        <v>1608</v>
      </c>
      <c r="AQ88" s="700"/>
      <c r="AR88" s="700"/>
      <c r="AS88" s="700"/>
      <c r="AT88" s="700"/>
      <c r="AU88" s="700">
        <v>213</v>
      </c>
      <c r="AV88" s="700"/>
      <c r="AW88" s="700"/>
      <c r="AX88" s="700"/>
      <c r="AY88" s="700"/>
      <c r="AZ88" s="706"/>
      <c r="BA88" s="706"/>
      <c r="BB88" s="706"/>
      <c r="BC88" s="706"/>
      <c r="BD88" s="707"/>
      <c r="BE88" s="55"/>
      <c r="BF88" s="55"/>
      <c r="BG88" s="55"/>
      <c r="BH88" s="55"/>
      <c r="BI88" s="55"/>
      <c r="BJ88" s="55"/>
      <c r="BK88" s="55"/>
      <c r="BL88" s="55"/>
      <c r="BM88" s="55"/>
      <c r="BN88" s="55"/>
      <c r="BO88" s="55"/>
      <c r="BP88" s="55"/>
      <c r="BQ88" s="52">
        <v>82</v>
      </c>
      <c r="BR88" s="73"/>
      <c r="BS88" s="731"/>
      <c r="BT88" s="732"/>
      <c r="BU88" s="732"/>
      <c r="BV88" s="732"/>
      <c r="BW88" s="732"/>
      <c r="BX88" s="732"/>
      <c r="BY88" s="732"/>
      <c r="BZ88" s="732"/>
      <c r="CA88" s="732"/>
      <c r="CB88" s="732"/>
      <c r="CC88" s="732"/>
      <c r="CD88" s="732"/>
      <c r="CE88" s="732"/>
      <c r="CF88" s="732"/>
      <c r="CG88" s="733"/>
      <c r="CH88" s="734"/>
      <c r="CI88" s="735"/>
      <c r="CJ88" s="735"/>
      <c r="CK88" s="735"/>
      <c r="CL88" s="736"/>
      <c r="CM88" s="734"/>
      <c r="CN88" s="735"/>
      <c r="CO88" s="735"/>
      <c r="CP88" s="735"/>
      <c r="CQ88" s="736"/>
      <c r="CR88" s="734"/>
      <c r="CS88" s="735"/>
      <c r="CT88" s="735"/>
      <c r="CU88" s="735"/>
      <c r="CV88" s="736"/>
      <c r="CW88" s="734"/>
      <c r="CX88" s="735"/>
      <c r="CY88" s="735"/>
      <c r="CZ88" s="735"/>
      <c r="DA88" s="736"/>
      <c r="DB88" s="734"/>
      <c r="DC88" s="735"/>
      <c r="DD88" s="735"/>
      <c r="DE88" s="735"/>
      <c r="DF88" s="736"/>
      <c r="DG88" s="734"/>
      <c r="DH88" s="735"/>
      <c r="DI88" s="735"/>
      <c r="DJ88" s="735"/>
      <c r="DK88" s="736"/>
      <c r="DL88" s="734"/>
      <c r="DM88" s="735"/>
      <c r="DN88" s="735"/>
      <c r="DO88" s="735"/>
      <c r="DP88" s="736"/>
      <c r="DQ88" s="734"/>
      <c r="DR88" s="735"/>
      <c r="DS88" s="735"/>
      <c r="DT88" s="735"/>
      <c r="DU88" s="736"/>
      <c r="DV88" s="731"/>
      <c r="DW88" s="732"/>
      <c r="DX88" s="732"/>
      <c r="DY88" s="732"/>
      <c r="DZ88" s="737"/>
      <c r="EA88" s="48"/>
    </row>
    <row r="89" spans="1:131" ht="26.25" hidden="1" customHeight="1" x14ac:dyDescent="0.15">
      <c r="A89" s="58"/>
      <c r="B89" s="62"/>
      <c r="C89" s="62"/>
      <c r="D89" s="62"/>
      <c r="E89" s="62"/>
      <c r="F89" s="62"/>
      <c r="G89" s="62"/>
      <c r="H89" s="62"/>
      <c r="I89" s="62"/>
      <c r="J89" s="62"/>
      <c r="K89" s="62"/>
      <c r="L89" s="62"/>
      <c r="M89" s="62"/>
      <c r="N89" s="62"/>
      <c r="O89" s="62"/>
      <c r="P89" s="62"/>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8"/>
      <c r="BA89" s="68"/>
      <c r="BB89" s="68"/>
      <c r="BC89" s="68"/>
      <c r="BD89" s="68"/>
      <c r="BE89" s="55"/>
      <c r="BF89" s="55"/>
      <c r="BG89" s="55"/>
      <c r="BH89" s="55"/>
      <c r="BI89" s="55"/>
      <c r="BJ89" s="55"/>
      <c r="BK89" s="55"/>
      <c r="BL89" s="55"/>
      <c r="BM89" s="55"/>
      <c r="BN89" s="55"/>
      <c r="BO89" s="55"/>
      <c r="BP89" s="55"/>
      <c r="BQ89" s="52">
        <v>83</v>
      </c>
      <c r="BR89" s="73"/>
      <c r="BS89" s="731"/>
      <c r="BT89" s="732"/>
      <c r="BU89" s="732"/>
      <c r="BV89" s="732"/>
      <c r="BW89" s="732"/>
      <c r="BX89" s="732"/>
      <c r="BY89" s="732"/>
      <c r="BZ89" s="732"/>
      <c r="CA89" s="732"/>
      <c r="CB89" s="732"/>
      <c r="CC89" s="732"/>
      <c r="CD89" s="732"/>
      <c r="CE89" s="732"/>
      <c r="CF89" s="732"/>
      <c r="CG89" s="733"/>
      <c r="CH89" s="734"/>
      <c r="CI89" s="735"/>
      <c r="CJ89" s="735"/>
      <c r="CK89" s="735"/>
      <c r="CL89" s="736"/>
      <c r="CM89" s="734"/>
      <c r="CN89" s="735"/>
      <c r="CO89" s="735"/>
      <c r="CP89" s="735"/>
      <c r="CQ89" s="736"/>
      <c r="CR89" s="734"/>
      <c r="CS89" s="735"/>
      <c r="CT89" s="735"/>
      <c r="CU89" s="735"/>
      <c r="CV89" s="736"/>
      <c r="CW89" s="734"/>
      <c r="CX89" s="735"/>
      <c r="CY89" s="735"/>
      <c r="CZ89" s="735"/>
      <c r="DA89" s="736"/>
      <c r="DB89" s="734"/>
      <c r="DC89" s="735"/>
      <c r="DD89" s="735"/>
      <c r="DE89" s="735"/>
      <c r="DF89" s="736"/>
      <c r="DG89" s="734"/>
      <c r="DH89" s="735"/>
      <c r="DI89" s="735"/>
      <c r="DJ89" s="735"/>
      <c r="DK89" s="736"/>
      <c r="DL89" s="734"/>
      <c r="DM89" s="735"/>
      <c r="DN89" s="735"/>
      <c r="DO89" s="735"/>
      <c r="DP89" s="736"/>
      <c r="DQ89" s="734"/>
      <c r="DR89" s="735"/>
      <c r="DS89" s="735"/>
      <c r="DT89" s="735"/>
      <c r="DU89" s="736"/>
      <c r="DV89" s="731"/>
      <c r="DW89" s="732"/>
      <c r="DX89" s="732"/>
      <c r="DY89" s="732"/>
      <c r="DZ89" s="737"/>
      <c r="EA89" s="48"/>
    </row>
    <row r="90" spans="1:131" ht="26.25" hidden="1" customHeight="1" x14ac:dyDescent="0.15">
      <c r="A90" s="58"/>
      <c r="B90" s="62"/>
      <c r="C90" s="62"/>
      <c r="D90" s="62"/>
      <c r="E90" s="62"/>
      <c r="F90" s="62"/>
      <c r="G90" s="62"/>
      <c r="H90" s="62"/>
      <c r="I90" s="62"/>
      <c r="J90" s="62"/>
      <c r="K90" s="62"/>
      <c r="L90" s="62"/>
      <c r="M90" s="62"/>
      <c r="N90" s="62"/>
      <c r="O90" s="62"/>
      <c r="P90" s="62"/>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8"/>
      <c r="BA90" s="68"/>
      <c r="BB90" s="68"/>
      <c r="BC90" s="68"/>
      <c r="BD90" s="68"/>
      <c r="BE90" s="55"/>
      <c r="BF90" s="55"/>
      <c r="BG90" s="55"/>
      <c r="BH90" s="55"/>
      <c r="BI90" s="55"/>
      <c r="BJ90" s="55"/>
      <c r="BK90" s="55"/>
      <c r="BL90" s="55"/>
      <c r="BM90" s="55"/>
      <c r="BN90" s="55"/>
      <c r="BO90" s="55"/>
      <c r="BP90" s="55"/>
      <c r="BQ90" s="52">
        <v>84</v>
      </c>
      <c r="BR90" s="73"/>
      <c r="BS90" s="731"/>
      <c r="BT90" s="732"/>
      <c r="BU90" s="732"/>
      <c r="BV90" s="732"/>
      <c r="BW90" s="732"/>
      <c r="BX90" s="732"/>
      <c r="BY90" s="732"/>
      <c r="BZ90" s="732"/>
      <c r="CA90" s="732"/>
      <c r="CB90" s="732"/>
      <c r="CC90" s="732"/>
      <c r="CD90" s="732"/>
      <c r="CE90" s="732"/>
      <c r="CF90" s="732"/>
      <c r="CG90" s="733"/>
      <c r="CH90" s="734"/>
      <c r="CI90" s="735"/>
      <c r="CJ90" s="735"/>
      <c r="CK90" s="735"/>
      <c r="CL90" s="736"/>
      <c r="CM90" s="734"/>
      <c r="CN90" s="735"/>
      <c r="CO90" s="735"/>
      <c r="CP90" s="735"/>
      <c r="CQ90" s="736"/>
      <c r="CR90" s="734"/>
      <c r="CS90" s="735"/>
      <c r="CT90" s="735"/>
      <c r="CU90" s="735"/>
      <c r="CV90" s="736"/>
      <c r="CW90" s="734"/>
      <c r="CX90" s="735"/>
      <c r="CY90" s="735"/>
      <c r="CZ90" s="735"/>
      <c r="DA90" s="736"/>
      <c r="DB90" s="734"/>
      <c r="DC90" s="735"/>
      <c r="DD90" s="735"/>
      <c r="DE90" s="735"/>
      <c r="DF90" s="736"/>
      <c r="DG90" s="734"/>
      <c r="DH90" s="735"/>
      <c r="DI90" s="735"/>
      <c r="DJ90" s="735"/>
      <c r="DK90" s="736"/>
      <c r="DL90" s="734"/>
      <c r="DM90" s="735"/>
      <c r="DN90" s="735"/>
      <c r="DO90" s="735"/>
      <c r="DP90" s="736"/>
      <c r="DQ90" s="734"/>
      <c r="DR90" s="735"/>
      <c r="DS90" s="735"/>
      <c r="DT90" s="735"/>
      <c r="DU90" s="736"/>
      <c r="DV90" s="731"/>
      <c r="DW90" s="732"/>
      <c r="DX90" s="732"/>
      <c r="DY90" s="732"/>
      <c r="DZ90" s="737"/>
      <c r="EA90" s="48"/>
    </row>
    <row r="91" spans="1:131" ht="26.25" hidden="1" customHeight="1" x14ac:dyDescent="0.15">
      <c r="A91" s="58"/>
      <c r="B91" s="62"/>
      <c r="C91" s="62"/>
      <c r="D91" s="62"/>
      <c r="E91" s="62"/>
      <c r="F91" s="62"/>
      <c r="G91" s="62"/>
      <c r="H91" s="62"/>
      <c r="I91" s="62"/>
      <c r="J91" s="62"/>
      <c r="K91" s="62"/>
      <c r="L91" s="62"/>
      <c r="M91" s="62"/>
      <c r="N91" s="62"/>
      <c r="O91" s="62"/>
      <c r="P91" s="62"/>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8"/>
      <c r="BA91" s="68"/>
      <c r="BB91" s="68"/>
      <c r="BC91" s="68"/>
      <c r="BD91" s="68"/>
      <c r="BE91" s="55"/>
      <c r="BF91" s="55"/>
      <c r="BG91" s="55"/>
      <c r="BH91" s="55"/>
      <c r="BI91" s="55"/>
      <c r="BJ91" s="55"/>
      <c r="BK91" s="55"/>
      <c r="BL91" s="55"/>
      <c r="BM91" s="55"/>
      <c r="BN91" s="55"/>
      <c r="BO91" s="55"/>
      <c r="BP91" s="55"/>
      <c r="BQ91" s="52">
        <v>85</v>
      </c>
      <c r="BR91" s="73"/>
      <c r="BS91" s="731"/>
      <c r="BT91" s="732"/>
      <c r="BU91" s="732"/>
      <c r="BV91" s="732"/>
      <c r="BW91" s="732"/>
      <c r="BX91" s="732"/>
      <c r="BY91" s="732"/>
      <c r="BZ91" s="732"/>
      <c r="CA91" s="732"/>
      <c r="CB91" s="732"/>
      <c r="CC91" s="732"/>
      <c r="CD91" s="732"/>
      <c r="CE91" s="732"/>
      <c r="CF91" s="732"/>
      <c r="CG91" s="733"/>
      <c r="CH91" s="734"/>
      <c r="CI91" s="735"/>
      <c r="CJ91" s="735"/>
      <c r="CK91" s="735"/>
      <c r="CL91" s="736"/>
      <c r="CM91" s="734"/>
      <c r="CN91" s="735"/>
      <c r="CO91" s="735"/>
      <c r="CP91" s="735"/>
      <c r="CQ91" s="736"/>
      <c r="CR91" s="734"/>
      <c r="CS91" s="735"/>
      <c r="CT91" s="735"/>
      <c r="CU91" s="735"/>
      <c r="CV91" s="736"/>
      <c r="CW91" s="734"/>
      <c r="CX91" s="735"/>
      <c r="CY91" s="735"/>
      <c r="CZ91" s="735"/>
      <c r="DA91" s="736"/>
      <c r="DB91" s="734"/>
      <c r="DC91" s="735"/>
      <c r="DD91" s="735"/>
      <c r="DE91" s="735"/>
      <c r="DF91" s="736"/>
      <c r="DG91" s="734"/>
      <c r="DH91" s="735"/>
      <c r="DI91" s="735"/>
      <c r="DJ91" s="735"/>
      <c r="DK91" s="736"/>
      <c r="DL91" s="734"/>
      <c r="DM91" s="735"/>
      <c r="DN91" s="735"/>
      <c r="DO91" s="735"/>
      <c r="DP91" s="736"/>
      <c r="DQ91" s="734"/>
      <c r="DR91" s="735"/>
      <c r="DS91" s="735"/>
      <c r="DT91" s="735"/>
      <c r="DU91" s="736"/>
      <c r="DV91" s="731"/>
      <c r="DW91" s="732"/>
      <c r="DX91" s="732"/>
      <c r="DY91" s="732"/>
      <c r="DZ91" s="737"/>
      <c r="EA91" s="48"/>
    </row>
    <row r="92" spans="1:131" ht="26.25" hidden="1" customHeight="1" x14ac:dyDescent="0.15">
      <c r="A92" s="58"/>
      <c r="B92" s="62"/>
      <c r="C92" s="62"/>
      <c r="D92" s="62"/>
      <c r="E92" s="62"/>
      <c r="F92" s="62"/>
      <c r="G92" s="62"/>
      <c r="H92" s="62"/>
      <c r="I92" s="62"/>
      <c r="J92" s="62"/>
      <c r="K92" s="62"/>
      <c r="L92" s="62"/>
      <c r="M92" s="62"/>
      <c r="N92" s="62"/>
      <c r="O92" s="62"/>
      <c r="P92" s="62"/>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8"/>
      <c r="BA92" s="68"/>
      <c r="BB92" s="68"/>
      <c r="BC92" s="68"/>
      <c r="BD92" s="68"/>
      <c r="BE92" s="55"/>
      <c r="BF92" s="55"/>
      <c r="BG92" s="55"/>
      <c r="BH92" s="55"/>
      <c r="BI92" s="55"/>
      <c r="BJ92" s="55"/>
      <c r="BK92" s="55"/>
      <c r="BL92" s="55"/>
      <c r="BM92" s="55"/>
      <c r="BN92" s="55"/>
      <c r="BO92" s="55"/>
      <c r="BP92" s="55"/>
      <c r="BQ92" s="52">
        <v>86</v>
      </c>
      <c r="BR92" s="73"/>
      <c r="BS92" s="731"/>
      <c r="BT92" s="732"/>
      <c r="BU92" s="732"/>
      <c r="BV92" s="732"/>
      <c r="BW92" s="732"/>
      <c r="BX92" s="732"/>
      <c r="BY92" s="732"/>
      <c r="BZ92" s="732"/>
      <c r="CA92" s="732"/>
      <c r="CB92" s="732"/>
      <c r="CC92" s="732"/>
      <c r="CD92" s="732"/>
      <c r="CE92" s="732"/>
      <c r="CF92" s="732"/>
      <c r="CG92" s="733"/>
      <c r="CH92" s="734"/>
      <c r="CI92" s="735"/>
      <c r="CJ92" s="735"/>
      <c r="CK92" s="735"/>
      <c r="CL92" s="736"/>
      <c r="CM92" s="734"/>
      <c r="CN92" s="735"/>
      <c r="CO92" s="735"/>
      <c r="CP92" s="735"/>
      <c r="CQ92" s="736"/>
      <c r="CR92" s="734"/>
      <c r="CS92" s="735"/>
      <c r="CT92" s="735"/>
      <c r="CU92" s="735"/>
      <c r="CV92" s="736"/>
      <c r="CW92" s="734"/>
      <c r="CX92" s="735"/>
      <c r="CY92" s="735"/>
      <c r="CZ92" s="735"/>
      <c r="DA92" s="736"/>
      <c r="DB92" s="734"/>
      <c r="DC92" s="735"/>
      <c r="DD92" s="735"/>
      <c r="DE92" s="735"/>
      <c r="DF92" s="736"/>
      <c r="DG92" s="734"/>
      <c r="DH92" s="735"/>
      <c r="DI92" s="735"/>
      <c r="DJ92" s="735"/>
      <c r="DK92" s="736"/>
      <c r="DL92" s="734"/>
      <c r="DM92" s="735"/>
      <c r="DN92" s="735"/>
      <c r="DO92" s="735"/>
      <c r="DP92" s="736"/>
      <c r="DQ92" s="734"/>
      <c r="DR92" s="735"/>
      <c r="DS92" s="735"/>
      <c r="DT92" s="735"/>
      <c r="DU92" s="736"/>
      <c r="DV92" s="731"/>
      <c r="DW92" s="732"/>
      <c r="DX92" s="732"/>
      <c r="DY92" s="732"/>
      <c r="DZ92" s="737"/>
      <c r="EA92" s="48"/>
    </row>
    <row r="93" spans="1:131" ht="26.25" hidden="1" customHeight="1" x14ac:dyDescent="0.15">
      <c r="A93" s="58"/>
      <c r="B93" s="62"/>
      <c r="C93" s="62"/>
      <c r="D93" s="62"/>
      <c r="E93" s="62"/>
      <c r="F93" s="62"/>
      <c r="G93" s="62"/>
      <c r="H93" s="62"/>
      <c r="I93" s="62"/>
      <c r="J93" s="62"/>
      <c r="K93" s="62"/>
      <c r="L93" s="62"/>
      <c r="M93" s="62"/>
      <c r="N93" s="62"/>
      <c r="O93" s="62"/>
      <c r="P93" s="62"/>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8"/>
      <c r="BA93" s="68"/>
      <c r="BB93" s="68"/>
      <c r="BC93" s="68"/>
      <c r="BD93" s="68"/>
      <c r="BE93" s="55"/>
      <c r="BF93" s="55"/>
      <c r="BG93" s="55"/>
      <c r="BH93" s="55"/>
      <c r="BI93" s="55"/>
      <c r="BJ93" s="55"/>
      <c r="BK93" s="55"/>
      <c r="BL93" s="55"/>
      <c r="BM93" s="55"/>
      <c r="BN93" s="55"/>
      <c r="BO93" s="55"/>
      <c r="BP93" s="55"/>
      <c r="BQ93" s="52">
        <v>87</v>
      </c>
      <c r="BR93" s="73"/>
      <c r="BS93" s="731"/>
      <c r="BT93" s="732"/>
      <c r="BU93" s="732"/>
      <c r="BV93" s="732"/>
      <c r="BW93" s="732"/>
      <c r="BX93" s="732"/>
      <c r="BY93" s="732"/>
      <c r="BZ93" s="732"/>
      <c r="CA93" s="732"/>
      <c r="CB93" s="732"/>
      <c r="CC93" s="732"/>
      <c r="CD93" s="732"/>
      <c r="CE93" s="732"/>
      <c r="CF93" s="732"/>
      <c r="CG93" s="733"/>
      <c r="CH93" s="734"/>
      <c r="CI93" s="735"/>
      <c r="CJ93" s="735"/>
      <c r="CK93" s="735"/>
      <c r="CL93" s="736"/>
      <c r="CM93" s="734"/>
      <c r="CN93" s="735"/>
      <c r="CO93" s="735"/>
      <c r="CP93" s="735"/>
      <c r="CQ93" s="736"/>
      <c r="CR93" s="734"/>
      <c r="CS93" s="735"/>
      <c r="CT93" s="735"/>
      <c r="CU93" s="735"/>
      <c r="CV93" s="736"/>
      <c r="CW93" s="734"/>
      <c r="CX93" s="735"/>
      <c r="CY93" s="735"/>
      <c r="CZ93" s="735"/>
      <c r="DA93" s="736"/>
      <c r="DB93" s="734"/>
      <c r="DC93" s="735"/>
      <c r="DD93" s="735"/>
      <c r="DE93" s="735"/>
      <c r="DF93" s="736"/>
      <c r="DG93" s="734"/>
      <c r="DH93" s="735"/>
      <c r="DI93" s="735"/>
      <c r="DJ93" s="735"/>
      <c r="DK93" s="736"/>
      <c r="DL93" s="734"/>
      <c r="DM93" s="735"/>
      <c r="DN93" s="735"/>
      <c r="DO93" s="735"/>
      <c r="DP93" s="736"/>
      <c r="DQ93" s="734"/>
      <c r="DR93" s="735"/>
      <c r="DS93" s="735"/>
      <c r="DT93" s="735"/>
      <c r="DU93" s="736"/>
      <c r="DV93" s="731"/>
      <c r="DW93" s="732"/>
      <c r="DX93" s="732"/>
      <c r="DY93" s="732"/>
      <c r="DZ93" s="737"/>
      <c r="EA93" s="48"/>
    </row>
    <row r="94" spans="1:131" ht="26.25" hidden="1" customHeight="1" x14ac:dyDescent="0.15">
      <c r="A94" s="58"/>
      <c r="B94" s="62"/>
      <c r="C94" s="62"/>
      <c r="D94" s="62"/>
      <c r="E94" s="62"/>
      <c r="F94" s="62"/>
      <c r="G94" s="62"/>
      <c r="H94" s="62"/>
      <c r="I94" s="62"/>
      <c r="J94" s="62"/>
      <c r="K94" s="62"/>
      <c r="L94" s="62"/>
      <c r="M94" s="62"/>
      <c r="N94" s="62"/>
      <c r="O94" s="62"/>
      <c r="P94" s="62"/>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8"/>
      <c r="BA94" s="68"/>
      <c r="BB94" s="68"/>
      <c r="BC94" s="68"/>
      <c r="BD94" s="68"/>
      <c r="BE94" s="55"/>
      <c r="BF94" s="55"/>
      <c r="BG94" s="55"/>
      <c r="BH94" s="55"/>
      <c r="BI94" s="55"/>
      <c r="BJ94" s="55"/>
      <c r="BK94" s="55"/>
      <c r="BL94" s="55"/>
      <c r="BM94" s="55"/>
      <c r="BN94" s="55"/>
      <c r="BO94" s="55"/>
      <c r="BP94" s="55"/>
      <c r="BQ94" s="52">
        <v>88</v>
      </c>
      <c r="BR94" s="73"/>
      <c r="BS94" s="731"/>
      <c r="BT94" s="732"/>
      <c r="BU94" s="732"/>
      <c r="BV94" s="732"/>
      <c r="BW94" s="732"/>
      <c r="BX94" s="732"/>
      <c r="BY94" s="732"/>
      <c r="BZ94" s="732"/>
      <c r="CA94" s="732"/>
      <c r="CB94" s="732"/>
      <c r="CC94" s="732"/>
      <c r="CD94" s="732"/>
      <c r="CE94" s="732"/>
      <c r="CF94" s="732"/>
      <c r="CG94" s="733"/>
      <c r="CH94" s="734"/>
      <c r="CI94" s="735"/>
      <c r="CJ94" s="735"/>
      <c r="CK94" s="735"/>
      <c r="CL94" s="736"/>
      <c r="CM94" s="734"/>
      <c r="CN94" s="735"/>
      <c r="CO94" s="735"/>
      <c r="CP94" s="735"/>
      <c r="CQ94" s="736"/>
      <c r="CR94" s="734"/>
      <c r="CS94" s="735"/>
      <c r="CT94" s="735"/>
      <c r="CU94" s="735"/>
      <c r="CV94" s="736"/>
      <c r="CW94" s="734"/>
      <c r="CX94" s="735"/>
      <c r="CY94" s="735"/>
      <c r="CZ94" s="735"/>
      <c r="DA94" s="736"/>
      <c r="DB94" s="734"/>
      <c r="DC94" s="735"/>
      <c r="DD94" s="735"/>
      <c r="DE94" s="735"/>
      <c r="DF94" s="736"/>
      <c r="DG94" s="734"/>
      <c r="DH94" s="735"/>
      <c r="DI94" s="735"/>
      <c r="DJ94" s="735"/>
      <c r="DK94" s="736"/>
      <c r="DL94" s="734"/>
      <c r="DM94" s="735"/>
      <c r="DN94" s="735"/>
      <c r="DO94" s="735"/>
      <c r="DP94" s="736"/>
      <c r="DQ94" s="734"/>
      <c r="DR94" s="735"/>
      <c r="DS94" s="735"/>
      <c r="DT94" s="735"/>
      <c r="DU94" s="736"/>
      <c r="DV94" s="731"/>
      <c r="DW94" s="732"/>
      <c r="DX94" s="732"/>
      <c r="DY94" s="732"/>
      <c r="DZ94" s="737"/>
      <c r="EA94" s="48"/>
    </row>
    <row r="95" spans="1:131" ht="26.25" hidden="1" customHeight="1" x14ac:dyDescent="0.15">
      <c r="A95" s="58"/>
      <c r="B95" s="62"/>
      <c r="C95" s="62"/>
      <c r="D95" s="62"/>
      <c r="E95" s="62"/>
      <c r="F95" s="62"/>
      <c r="G95" s="62"/>
      <c r="H95" s="62"/>
      <c r="I95" s="62"/>
      <c r="J95" s="62"/>
      <c r="K95" s="62"/>
      <c r="L95" s="62"/>
      <c r="M95" s="62"/>
      <c r="N95" s="62"/>
      <c r="O95" s="62"/>
      <c r="P95" s="62"/>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8"/>
      <c r="BA95" s="68"/>
      <c r="BB95" s="68"/>
      <c r="BC95" s="68"/>
      <c r="BD95" s="68"/>
      <c r="BE95" s="55"/>
      <c r="BF95" s="55"/>
      <c r="BG95" s="55"/>
      <c r="BH95" s="55"/>
      <c r="BI95" s="55"/>
      <c r="BJ95" s="55"/>
      <c r="BK95" s="55"/>
      <c r="BL95" s="55"/>
      <c r="BM95" s="55"/>
      <c r="BN95" s="55"/>
      <c r="BO95" s="55"/>
      <c r="BP95" s="55"/>
      <c r="BQ95" s="52">
        <v>89</v>
      </c>
      <c r="BR95" s="73"/>
      <c r="BS95" s="731"/>
      <c r="BT95" s="732"/>
      <c r="BU95" s="732"/>
      <c r="BV95" s="732"/>
      <c r="BW95" s="732"/>
      <c r="BX95" s="732"/>
      <c r="BY95" s="732"/>
      <c r="BZ95" s="732"/>
      <c r="CA95" s="732"/>
      <c r="CB95" s="732"/>
      <c r="CC95" s="732"/>
      <c r="CD95" s="732"/>
      <c r="CE95" s="732"/>
      <c r="CF95" s="732"/>
      <c r="CG95" s="733"/>
      <c r="CH95" s="734"/>
      <c r="CI95" s="735"/>
      <c r="CJ95" s="735"/>
      <c r="CK95" s="735"/>
      <c r="CL95" s="736"/>
      <c r="CM95" s="734"/>
      <c r="CN95" s="735"/>
      <c r="CO95" s="735"/>
      <c r="CP95" s="735"/>
      <c r="CQ95" s="736"/>
      <c r="CR95" s="734"/>
      <c r="CS95" s="735"/>
      <c r="CT95" s="735"/>
      <c r="CU95" s="735"/>
      <c r="CV95" s="736"/>
      <c r="CW95" s="734"/>
      <c r="CX95" s="735"/>
      <c r="CY95" s="735"/>
      <c r="CZ95" s="735"/>
      <c r="DA95" s="736"/>
      <c r="DB95" s="734"/>
      <c r="DC95" s="735"/>
      <c r="DD95" s="735"/>
      <c r="DE95" s="735"/>
      <c r="DF95" s="736"/>
      <c r="DG95" s="734"/>
      <c r="DH95" s="735"/>
      <c r="DI95" s="735"/>
      <c r="DJ95" s="735"/>
      <c r="DK95" s="736"/>
      <c r="DL95" s="734"/>
      <c r="DM95" s="735"/>
      <c r="DN95" s="735"/>
      <c r="DO95" s="735"/>
      <c r="DP95" s="736"/>
      <c r="DQ95" s="734"/>
      <c r="DR95" s="735"/>
      <c r="DS95" s="735"/>
      <c r="DT95" s="735"/>
      <c r="DU95" s="736"/>
      <c r="DV95" s="731"/>
      <c r="DW95" s="732"/>
      <c r="DX95" s="732"/>
      <c r="DY95" s="732"/>
      <c r="DZ95" s="737"/>
      <c r="EA95" s="48"/>
    </row>
    <row r="96" spans="1:131" ht="26.25" hidden="1" customHeight="1" x14ac:dyDescent="0.15">
      <c r="A96" s="58"/>
      <c r="B96" s="62"/>
      <c r="C96" s="62"/>
      <c r="D96" s="62"/>
      <c r="E96" s="62"/>
      <c r="F96" s="62"/>
      <c r="G96" s="62"/>
      <c r="H96" s="62"/>
      <c r="I96" s="62"/>
      <c r="J96" s="62"/>
      <c r="K96" s="62"/>
      <c r="L96" s="62"/>
      <c r="M96" s="62"/>
      <c r="N96" s="62"/>
      <c r="O96" s="62"/>
      <c r="P96" s="62"/>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8"/>
      <c r="BA96" s="68"/>
      <c r="BB96" s="68"/>
      <c r="BC96" s="68"/>
      <c r="BD96" s="68"/>
      <c r="BE96" s="55"/>
      <c r="BF96" s="55"/>
      <c r="BG96" s="55"/>
      <c r="BH96" s="55"/>
      <c r="BI96" s="55"/>
      <c r="BJ96" s="55"/>
      <c r="BK96" s="55"/>
      <c r="BL96" s="55"/>
      <c r="BM96" s="55"/>
      <c r="BN96" s="55"/>
      <c r="BO96" s="55"/>
      <c r="BP96" s="55"/>
      <c r="BQ96" s="52">
        <v>90</v>
      </c>
      <c r="BR96" s="73"/>
      <c r="BS96" s="731"/>
      <c r="BT96" s="732"/>
      <c r="BU96" s="732"/>
      <c r="BV96" s="732"/>
      <c r="BW96" s="732"/>
      <c r="BX96" s="732"/>
      <c r="BY96" s="732"/>
      <c r="BZ96" s="732"/>
      <c r="CA96" s="732"/>
      <c r="CB96" s="732"/>
      <c r="CC96" s="732"/>
      <c r="CD96" s="732"/>
      <c r="CE96" s="732"/>
      <c r="CF96" s="732"/>
      <c r="CG96" s="733"/>
      <c r="CH96" s="734"/>
      <c r="CI96" s="735"/>
      <c r="CJ96" s="735"/>
      <c r="CK96" s="735"/>
      <c r="CL96" s="736"/>
      <c r="CM96" s="734"/>
      <c r="CN96" s="735"/>
      <c r="CO96" s="735"/>
      <c r="CP96" s="735"/>
      <c r="CQ96" s="736"/>
      <c r="CR96" s="734"/>
      <c r="CS96" s="735"/>
      <c r="CT96" s="735"/>
      <c r="CU96" s="735"/>
      <c r="CV96" s="736"/>
      <c r="CW96" s="734"/>
      <c r="CX96" s="735"/>
      <c r="CY96" s="735"/>
      <c r="CZ96" s="735"/>
      <c r="DA96" s="736"/>
      <c r="DB96" s="734"/>
      <c r="DC96" s="735"/>
      <c r="DD96" s="735"/>
      <c r="DE96" s="735"/>
      <c r="DF96" s="736"/>
      <c r="DG96" s="734"/>
      <c r="DH96" s="735"/>
      <c r="DI96" s="735"/>
      <c r="DJ96" s="735"/>
      <c r="DK96" s="736"/>
      <c r="DL96" s="734"/>
      <c r="DM96" s="735"/>
      <c r="DN96" s="735"/>
      <c r="DO96" s="735"/>
      <c r="DP96" s="736"/>
      <c r="DQ96" s="734"/>
      <c r="DR96" s="735"/>
      <c r="DS96" s="735"/>
      <c r="DT96" s="735"/>
      <c r="DU96" s="736"/>
      <c r="DV96" s="731"/>
      <c r="DW96" s="732"/>
      <c r="DX96" s="732"/>
      <c r="DY96" s="732"/>
      <c r="DZ96" s="737"/>
      <c r="EA96" s="48"/>
    </row>
    <row r="97" spans="1:131" ht="26.25" hidden="1" customHeight="1" x14ac:dyDescent="0.15">
      <c r="A97" s="58"/>
      <c r="B97" s="62"/>
      <c r="C97" s="62"/>
      <c r="D97" s="62"/>
      <c r="E97" s="62"/>
      <c r="F97" s="62"/>
      <c r="G97" s="62"/>
      <c r="H97" s="62"/>
      <c r="I97" s="62"/>
      <c r="J97" s="62"/>
      <c r="K97" s="62"/>
      <c r="L97" s="62"/>
      <c r="M97" s="62"/>
      <c r="N97" s="62"/>
      <c r="O97" s="62"/>
      <c r="P97" s="62"/>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8"/>
      <c r="BA97" s="68"/>
      <c r="BB97" s="68"/>
      <c r="BC97" s="68"/>
      <c r="BD97" s="68"/>
      <c r="BE97" s="55"/>
      <c r="BF97" s="55"/>
      <c r="BG97" s="55"/>
      <c r="BH97" s="55"/>
      <c r="BI97" s="55"/>
      <c r="BJ97" s="55"/>
      <c r="BK97" s="55"/>
      <c r="BL97" s="55"/>
      <c r="BM97" s="55"/>
      <c r="BN97" s="55"/>
      <c r="BO97" s="55"/>
      <c r="BP97" s="55"/>
      <c r="BQ97" s="52">
        <v>91</v>
      </c>
      <c r="BR97" s="73"/>
      <c r="BS97" s="731"/>
      <c r="BT97" s="732"/>
      <c r="BU97" s="732"/>
      <c r="BV97" s="732"/>
      <c r="BW97" s="732"/>
      <c r="BX97" s="732"/>
      <c r="BY97" s="732"/>
      <c r="BZ97" s="732"/>
      <c r="CA97" s="732"/>
      <c r="CB97" s="732"/>
      <c r="CC97" s="732"/>
      <c r="CD97" s="732"/>
      <c r="CE97" s="732"/>
      <c r="CF97" s="732"/>
      <c r="CG97" s="733"/>
      <c r="CH97" s="734"/>
      <c r="CI97" s="735"/>
      <c r="CJ97" s="735"/>
      <c r="CK97" s="735"/>
      <c r="CL97" s="736"/>
      <c r="CM97" s="734"/>
      <c r="CN97" s="735"/>
      <c r="CO97" s="735"/>
      <c r="CP97" s="735"/>
      <c r="CQ97" s="736"/>
      <c r="CR97" s="734"/>
      <c r="CS97" s="735"/>
      <c r="CT97" s="735"/>
      <c r="CU97" s="735"/>
      <c r="CV97" s="736"/>
      <c r="CW97" s="734"/>
      <c r="CX97" s="735"/>
      <c r="CY97" s="735"/>
      <c r="CZ97" s="735"/>
      <c r="DA97" s="736"/>
      <c r="DB97" s="734"/>
      <c r="DC97" s="735"/>
      <c r="DD97" s="735"/>
      <c r="DE97" s="735"/>
      <c r="DF97" s="736"/>
      <c r="DG97" s="734"/>
      <c r="DH97" s="735"/>
      <c r="DI97" s="735"/>
      <c r="DJ97" s="735"/>
      <c r="DK97" s="736"/>
      <c r="DL97" s="734"/>
      <c r="DM97" s="735"/>
      <c r="DN97" s="735"/>
      <c r="DO97" s="735"/>
      <c r="DP97" s="736"/>
      <c r="DQ97" s="734"/>
      <c r="DR97" s="735"/>
      <c r="DS97" s="735"/>
      <c r="DT97" s="735"/>
      <c r="DU97" s="736"/>
      <c r="DV97" s="731"/>
      <c r="DW97" s="732"/>
      <c r="DX97" s="732"/>
      <c r="DY97" s="732"/>
      <c r="DZ97" s="737"/>
      <c r="EA97" s="48"/>
    </row>
    <row r="98" spans="1:131" ht="26.25" hidden="1" customHeight="1" x14ac:dyDescent="0.15">
      <c r="A98" s="58"/>
      <c r="B98" s="62"/>
      <c r="C98" s="62"/>
      <c r="D98" s="62"/>
      <c r="E98" s="62"/>
      <c r="F98" s="62"/>
      <c r="G98" s="62"/>
      <c r="H98" s="62"/>
      <c r="I98" s="62"/>
      <c r="J98" s="62"/>
      <c r="K98" s="62"/>
      <c r="L98" s="62"/>
      <c r="M98" s="62"/>
      <c r="N98" s="62"/>
      <c r="O98" s="62"/>
      <c r="P98" s="62"/>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8"/>
      <c r="BA98" s="68"/>
      <c r="BB98" s="68"/>
      <c r="BC98" s="68"/>
      <c r="BD98" s="68"/>
      <c r="BE98" s="55"/>
      <c r="BF98" s="55"/>
      <c r="BG98" s="55"/>
      <c r="BH98" s="55"/>
      <c r="BI98" s="55"/>
      <c r="BJ98" s="55"/>
      <c r="BK98" s="55"/>
      <c r="BL98" s="55"/>
      <c r="BM98" s="55"/>
      <c r="BN98" s="55"/>
      <c r="BO98" s="55"/>
      <c r="BP98" s="55"/>
      <c r="BQ98" s="52">
        <v>92</v>
      </c>
      <c r="BR98" s="73"/>
      <c r="BS98" s="731"/>
      <c r="BT98" s="732"/>
      <c r="BU98" s="732"/>
      <c r="BV98" s="732"/>
      <c r="BW98" s="732"/>
      <c r="BX98" s="732"/>
      <c r="BY98" s="732"/>
      <c r="BZ98" s="732"/>
      <c r="CA98" s="732"/>
      <c r="CB98" s="732"/>
      <c r="CC98" s="732"/>
      <c r="CD98" s="732"/>
      <c r="CE98" s="732"/>
      <c r="CF98" s="732"/>
      <c r="CG98" s="733"/>
      <c r="CH98" s="734"/>
      <c r="CI98" s="735"/>
      <c r="CJ98" s="735"/>
      <c r="CK98" s="735"/>
      <c r="CL98" s="736"/>
      <c r="CM98" s="734"/>
      <c r="CN98" s="735"/>
      <c r="CO98" s="735"/>
      <c r="CP98" s="735"/>
      <c r="CQ98" s="736"/>
      <c r="CR98" s="734"/>
      <c r="CS98" s="735"/>
      <c r="CT98" s="735"/>
      <c r="CU98" s="735"/>
      <c r="CV98" s="736"/>
      <c r="CW98" s="734"/>
      <c r="CX98" s="735"/>
      <c r="CY98" s="735"/>
      <c r="CZ98" s="735"/>
      <c r="DA98" s="736"/>
      <c r="DB98" s="734"/>
      <c r="DC98" s="735"/>
      <c r="DD98" s="735"/>
      <c r="DE98" s="735"/>
      <c r="DF98" s="736"/>
      <c r="DG98" s="734"/>
      <c r="DH98" s="735"/>
      <c r="DI98" s="735"/>
      <c r="DJ98" s="735"/>
      <c r="DK98" s="736"/>
      <c r="DL98" s="734"/>
      <c r="DM98" s="735"/>
      <c r="DN98" s="735"/>
      <c r="DO98" s="735"/>
      <c r="DP98" s="736"/>
      <c r="DQ98" s="734"/>
      <c r="DR98" s="735"/>
      <c r="DS98" s="735"/>
      <c r="DT98" s="735"/>
      <c r="DU98" s="736"/>
      <c r="DV98" s="731"/>
      <c r="DW98" s="732"/>
      <c r="DX98" s="732"/>
      <c r="DY98" s="732"/>
      <c r="DZ98" s="737"/>
      <c r="EA98" s="48"/>
    </row>
    <row r="99" spans="1:131" ht="26.25" hidden="1" customHeight="1" x14ac:dyDescent="0.15">
      <c r="A99" s="58"/>
      <c r="B99" s="62"/>
      <c r="C99" s="62"/>
      <c r="D99" s="62"/>
      <c r="E99" s="62"/>
      <c r="F99" s="62"/>
      <c r="G99" s="62"/>
      <c r="H99" s="62"/>
      <c r="I99" s="62"/>
      <c r="J99" s="62"/>
      <c r="K99" s="62"/>
      <c r="L99" s="62"/>
      <c r="M99" s="62"/>
      <c r="N99" s="62"/>
      <c r="O99" s="62"/>
      <c r="P99" s="62"/>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8"/>
      <c r="BA99" s="68"/>
      <c r="BB99" s="68"/>
      <c r="BC99" s="68"/>
      <c r="BD99" s="68"/>
      <c r="BE99" s="55"/>
      <c r="BF99" s="55"/>
      <c r="BG99" s="55"/>
      <c r="BH99" s="55"/>
      <c r="BI99" s="55"/>
      <c r="BJ99" s="55"/>
      <c r="BK99" s="55"/>
      <c r="BL99" s="55"/>
      <c r="BM99" s="55"/>
      <c r="BN99" s="55"/>
      <c r="BO99" s="55"/>
      <c r="BP99" s="55"/>
      <c r="BQ99" s="52">
        <v>93</v>
      </c>
      <c r="BR99" s="73"/>
      <c r="BS99" s="731"/>
      <c r="BT99" s="732"/>
      <c r="BU99" s="732"/>
      <c r="BV99" s="732"/>
      <c r="BW99" s="732"/>
      <c r="BX99" s="732"/>
      <c r="BY99" s="732"/>
      <c r="BZ99" s="732"/>
      <c r="CA99" s="732"/>
      <c r="CB99" s="732"/>
      <c r="CC99" s="732"/>
      <c r="CD99" s="732"/>
      <c r="CE99" s="732"/>
      <c r="CF99" s="732"/>
      <c r="CG99" s="733"/>
      <c r="CH99" s="734"/>
      <c r="CI99" s="735"/>
      <c r="CJ99" s="735"/>
      <c r="CK99" s="735"/>
      <c r="CL99" s="736"/>
      <c r="CM99" s="734"/>
      <c r="CN99" s="735"/>
      <c r="CO99" s="735"/>
      <c r="CP99" s="735"/>
      <c r="CQ99" s="736"/>
      <c r="CR99" s="734"/>
      <c r="CS99" s="735"/>
      <c r="CT99" s="735"/>
      <c r="CU99" s="735"/>
      <c r="CV99" s="736"/>
      <c r="CW99" s="734"/>
      <c r="CX99" s="735"/>
      <c r="CY99" s="735"/>
      <c r="CZ99" s="735"/>
      <c r="DA99" s="736"/>
      <c r="DB99" s="734"/>
      <c r="DC99" s="735"/>
      <c r="DD99" s="735"/>
      <c r="DE99" s="735"/>
      <c r="DF99" s="736"/>
      <c r="DG99" s="734"/>
      <c r="DH99" s="735"/>
      <c r="DI99" s="735"/>
      <c r="DJ99" s="735"/>
      <c r="DK99" s="736"/>
      <c r="DL99" s="734"/>
      <c r="DM99" s="735"/>
      <c r="DN99" s="735"/>
      <c r="DO99" s="735"/>
      <c r="DP99" s="736"/>
      <c r="DQ99" s="734"/>
      <c r="DR99" s="735"/>
      <c r="DS99" s="735"/>
      <c r="DT99" s="735"/>
      <c r="DU99" s="736"/>
      <c r="DV99" s="731"/>
      <c r="DW99" s="732"/>
      <c r="DX99" s="732"/>
      <c r="DY99" s="732"/>
      <c r="DZ99" s="737"/>
      <c r="EA99" s="48"/>
    </row>
    <row r="100" spans="1:131" ht="26.25" hidden="1" customHeight="1" x14ac:dyDescent="0.15">
      <c r="A100" s="58"/>
      <c r="B100" s="62"/>
      <c r="C100" s="62"/>
      <c r="D100" s="62"/>
      <c r="E100" s="62"/>
      <c r="F100" s="62"/>
      <c r="G100" s="62"/>
      <c r="H100" s="62"/>
      <c r="I100" s="62"/>
      <c r="J100" s="62"/>
      <c r="K100" s="62"/>
      <c r="L100" s="62"/>
      <c r="M100" s="62"/>
      <c r="N100" s="62"/>
      <c r="O100" s="62"/>
      <c r="P100" s="62"/>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8"/>
      <c r="BA100" s="68"/>
      <c r="BB100" s="68"/>
      <c r="BC100" s="68"/>
      <c r="BD100" s="68"/>
      <c r="BE100" s="55"/>
      <c r="BF100" s="55"/>
      <c r="BG100" s="55"/>
      <c r="BH100" s="55"/>
      <c r="BI100" s="55"/>
      <c r="BJ100" s="55"/>
      <c r="BK100" s="55"/>
      <c r="BL100" s="55"/>
      <c r="BM100" s="55"/>
      <c r="BN100" s="55"/>
      <c r="BO100" s="55"/>
      <c r="BP100" s="55"/>
      <c r="BQ100" s="52">
        <v>94</v>
      </c>
      <c r="BR100" s="73"/>
      <c r="BS100" s="731"/>
      <c r="BT100" s="732"/>
      <c r="BU100" s="732"/>
      <c r="BV100" s="732"/>
      <c r="BW100" s="732"/>
      <c r="BX100" s="732"/>
      <c r="BY100" s="732"/>
      <c r="BZ100" s="732"/>
      <c r="CA100" s="732"/>
      <c r="CB100" s="732"/>
      <c r="CC100" s="732"/>
      <c r="CD100" s="732"/>
      <c r="CE100" s="732"/>
      <c r="CF100" s="732"/>
      <c r="CG100" s="733"/>
      <c r="CH100" s="734"/>
      <c r="CI100" s="735"/>
      <c r="CJ100" s="735"/>
      <c r="CK100" s="735"/>
      <c r="CL100" s="736"/>
      <c r="CM100" s="734"/>
      <c r="CN100" s="735"/>
      <c r="CO100" s="735"/>
      <c r="CP100" s="735"/>
      <c r="CQ100" s="736"/>
      <c r="CR100" s="734"/>
      <c r="CS100" s="735"/>
      <c r="CT100" s="735"/>
      <c r="CU100" s="735"/>
      <c r="CV100" s="736"/>
      <c r="CW100" s="734"/>
      <c r="CX100" s="735"/>
      <c r="CY100" s="735"/>
      <c r="CZ100" s="735"/>
      <c r="DA100" s="736"/>
      <c r="DB100" s="734"/>
      <c r="DC100" s="735"/>
      <c r="DD100" s="735"/>
      <c r="DE100" s="735"/>
      <c r="DF100" s="736"/>
      <c r="DG100" s="734"/>
      <c r="DH100" s="735"/>
      <c r="DI100" s="735"/>
      <c r="DJ100" s="735"/>
      <c r="DK100" s="736"/>
      <c r="DL100" s="734"/>
      <c r="DM100" s="735"/>
      <c r="DN100" s="735"/>
      <c r="DO100" s="735"/>
      <c r="DP100" s="736"/>
      <c r="DQ100" s="734"/>
      <c r="DR100" s="735"/>
      <c r="DS100" s="735"/>
      <c r="DT100" s="735"/>
      <c r="DU100" s="736"/>
      <c r="DV100" s="731"/>
      <c r="DW100" s="732"/>
      <c r="DX100" s="732"/>
      <c r="DY100" s="732"/>
      <c r="DZ100" s="737"/>
      <c r="EA100" s="48"/>
    </row>
    <row r="101" spans="1:131" ht="26.25" hidden="1" customHeight="1" x14ac:dyDescent="0.15">
      <c r="A101" s="58"/>
      <c r="B101" s="62"/>
      <c r="C101" s="62"/>
      <c r="D101" s="62"/>
      <c r="E101" s="62"/>
      <c r="F101" s="62"/>
      <c r="G101" s="62"/>
      <c r="H101" s="62"/>
      <c r="I101" s="62"/>
      <c r="J101" s="62"/>
      <c r="K101" s="62"/>
      <c r="L101" s="62"/>
      <c r="M101" s="62"/>
      <c r="N101" s="62"/>
      <c r="O101" s="62"/>
      <c r="P101" s="62"/>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8"/>
      <c r="BA101" s="68"/>
      <c r="BB101" s="68"/>
      <c r="BC101" s="68"/>
      <c r="BD101" s="68"/>
      <c r="BE101" s="55"/>
      <c r="BF101" s="55"/>
      <c r="BG101" s="55"/>
      <c r="BH101" s="55"/>
      <c r="BI101" s="55"/>
      <c r="BJ101" s="55"/>
      <c r="BK101" s="55"/>
      <c r="BL101" s="55"/>
      <c r="BM101" s="55"/>
      <c r="BN101" s="55"/>
      <c r="BO101" s="55"/>
      <c r="BP101" s="55"/>
      <c r="BQ101" s="52">
        <v>95</v>
      </c>
      <c r="BR101" s="73"/>
      <c r="BS101" s="731"/>
      <c r="BT101" s="732"/>
      <c r="BU101" s="732"/>
      <c r="BV101" s="732"/>
      <c r="BW101" s="732"/>
      <c r="BX101" s="732"/>
      <c r="BY101" s="732"/>
      <c r="BZ101" s="732"/>
      <c r="CA101" s="732"/>
      <c r="CB101" s="732"/>
      <c r="CC101" s="732"/>
      <c r="CD101" s="732"/>
      <c r="CE101" s="732"/>
      <c r="CF101" s="732"/>
      <c r="CG101" s="733"/>
      <c r="CH101" s="734"/>
      <c r="CI101" s="735"/>
      <c r="CJ101" s="735"/>
      <c r="CK101" s="735"/>
      <c r="CL101" s="736"/>
      <c r="CM101" s="734"/>
      <c r="CN101" s="735"/>
      <c r="CO101" s="735"/>
      <c r="CP101" s="735"/>
      <c r="CQ101" s="736"/>
      <c r="CR101" s="734"/>
      <c r="CS101" s="735"/>
      <c r="CT101" s="735"/>
      <c r="CU101" s="735"/>
      <c r="CV101" s="736"/>
      <c r="CW101" s="734"/>
      <c r="CX101" s="735"/>
      <c r="CY101" s="735"/>
      <c r="CZ101" s="735"/>
      <c r="DA101" s="736"/>
      <c r="DB101" s="734"/>
      <c r="DC101" s="735"/>
      <c r="DD101" s="735"/>
      <c r="DE101" s="735"/>
      <c r="DF101" s="736"/>
      <c r="DG101" s="734"/>
      <c r="DH101" s="735"/>
      <c r="DI101" s="735"/>
      <c r="DJ101" s="735"/>
      <c r="DK101" s="736"/>
      <c r="DL101" s="734"/>
      <c r="DM101" s="735"/>
      <c r="DN101" s="735"/>
      <c r="DO101" s="735"/>
      <c r="DP101" s="736"/>
      <c r="DQ101" s="734"/>
      <c r="DR101" s="735"/>
      <c r="DS101" s="735"/>
      <c r="DT101" s="735"/>
      <c r="DU101" s="736"/>
      <c r="DV101" s="731"/>
      <c r="DW101" s="732"/>
      <c r="DX101" s="732"/>
      <c r="DY101" s="732"/>
      <c r="DZ101" s="737"/>
      <c r="EA101" s="48"/>
    </row>
    <row r="102" spans="1:131" ht="26.25" customHeight="1" x14ac:dyDescent="0.15">
      <c r="A102" s="58"/>
      <c r="B102" s="62"/>
      <c r="C102" s="62"/>
      <c r="D102" s="62"/>
      <c r="E102" s="62"/>
      <c r="F102" s="62"/>
      <c r="G102" s="62"/>
      <c r="H102" s="62"/>
      <c r="I102" s="62"/>
      <c r="J102" s="62"/>
      <c r="K102" s="62"/>
      <c r="L102" s="62"/>
      <c r="M102" s="62"/>
      <c r="N102" s="62"/>
      <c r="O102" s="62"/>
      <c r="P102" s="62"/>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8"/>
      <c r="BA102" s="68"/>
      <c r="BB102" s="68"/>
      <c r="BC102" s="68"/>
      <c r="BD102" s="68"/>
      <c r="BE102" s="55"/>
      <c r="BF102" s="55"/>
      <c r="BG102" s="55"/>
      <c r="BH102" s="55"/>
      <c r="BI102" s="55"/>
      <c r="BJ102" s="55"/>
      <c r="BK102" s="55"/>
      <c r="BL102" s="55"/>
      <c r="BM102" s="55"/>
      <c r="BN102" s="55"/>
      <c r="BO102" s="55"/>
      <c r="BP102" s="55"/>
      <c r="BQ102" s="53" t="s">
        <v>247</v>
      </c>
      <c r="BR102" s="696" t="s">
        <v>451</v>
      </c>
      <c r="BS102" s="697"/>
      <c r="BT102" s="697"/>
      <c r="BU102" s="697"/>
      <c r="BV102" s="697"/>
      <c r="BW102" s="697"/>
      <c r="BX102" s="697"/>
      <c r="BY102" s="697"/>
      <c r="BZ102" s="697"/>
      <c r="CA102" s="697"/>
      <c r="CB102" s="697"/>
      <c r="CC102" s="697"/>
      <c r="CD102" s="697"/>
      <c r="CE102" s="697"/>
      <c r="CF102" s="697"/>
      <c r="CG102" s="698"/>
      <c r="CH102" s="745"/>
      <c r="CI102" s="746"/>
      <c r="CJ102" s="746"/>
      <c r="CK102" s="746"/>
      <c r="CL102" s="747"/>
      <c r="CM102" s="745"/>
      <c r="CN102" s="746"/>
      <c r="CO102" s="746"/>
      <c r="CP102" s="746"/>
      <c r="CQ102" s="747"/>
      <c r="CR102" s="748">
        <v>16</v>
      </c>
      <c r="CS102" s="709"/>
      <c r="CT102" s="709"/>
      <c r="CU102" s="709"/>
      <c r="CV102" s="749"/>
      <c r="CW102" s="748"/>
      <c r="CX102" s="709"/>
      <c r="CY102" s="709"/>
      <c r="CZ102" s="709"/>
      <c r="DA102" s="749"/>
      <c r="DB102" s="748"/>
      <c r="DC102" s="709"/>
      <c r="DD102" s="709"/>
      <c r="DE102" s="709"/>
      <c r="DF102" s="749"/>
      <c r="DG102" s="748"/>
      <c r="DH102" s="709"/>
      <c r="DI102" s="709"/>
      <c r="DJ102" s="709"/>
      <c r="DK102" s="749"/>
      <c r="DL102" s="748"/>
      <c r="DM102" s="709"/>
      <c r="DN102" s="709"/>
      <c r="DO102" s="709"/>
      <c r="DP102" s="749"/>
      <c r="DQ102" s="748"/>
      <c r="DR102" s="709"/>
      <c r="DS102" s="709"/>
      <c r="DT102" s="709"/>
      <c r="DU102" s="749"/>
      <c r="DV102" s="696"/>
      <c r="DW102" s="697"/>
      <c r="DX102" s="697"/>
      <c r="DY102" s="697"/>
      <c r="DZ102" s="750"/>
      <c r="EA102" s="48"/>
    </row>
    <row r="103" spans="1:131" ht="26.25" customHeight="1" x14ac:dyDescent="0.15">
      <c r="A103" s="58"/>
      <c r="B103" s="62"/>
      <c r="C103" s="62"/>
      <c r="D103" s="62"/>
      <c r="E103" s="62"/>
      <c r="F103" s="62"/>
      <c r="G103" s="62"/>
      <c r="H103" s="62"/>
      <c r="I103" s="62"/>
      <c r="J103" s="62"/>
      <c r="K103" s="62"/>
      <c r="L103" s="62"/>
      <c r="M103" s="62"/>
      <c r="N103" s="62"/>
      <c r="O103" s="62"/>
      <c r="P103" s="62"/>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8"/>
      <c r="BA103" s="68"/>
      <c r="BB103" s="68"/>
      <c r="BC103" s="68"/>
      <c r="BD103" s="68"/>
      <c r="BE103" s="55"/>
      <c r="BF103" s="55"/>
      <c r="BG103" s="55"/>
      <c r="BH103" s="55"/>
      <c r="BI103" s="55"/>
      <c r="BJ103" s="55"/>
      <c r="BK103" s="55"/>
      <c r="BL103" s="55"/>
      <c r="BM103" s="55"/>
      <c r="BN103" s="55"/>
      <c r="BO103" s="55"/>
      <c r="BP103" s="55"/>
      <c r="BQ103" s="751" t="s">
        <v>469</v>
      </c>
      <c r="BR103" s="751"/>
      <c r="BS103" s="751"/>
      <c r="BT103" s="751"/>
      <c r="BU103" s="751"/>
      <c r="BV103" s="751"/>
      <c r="BW103" s="751"/>
      <c r="BX103" s="751"/>
      <c r="BY103" s="751"/>
      <c r="BZ103" s="751"/>
      <c r="CA103" s="751"/>
      <c r="CB103" s="751"/>
      <c r="CC103" s="751"/>
      <c r="CD103" s="751"/>
      <c r="CE103" s="751"/>
      <c r="CF103" s="751"/>
      <c r="CG103" s="751"/>
      <c r="CH103" s="751"/>
      <c r="CI103" s="751"/>
      <c r="CJ103" s="751"/>
      <c r="CK103" s="751"/>
      <c r="CL103" s="751"/>
      <c r="CM103" s="751"/>
      <c r="CN103" s="751"/>
      <c r="CO103" s="751"/>
      <c r="CP103" s="751"/>
      <c r="CQ103" s="751"/>
      <c r="CR103" s="751"/>
      <c r="CS103" s="751"/>
      <c r="CT103" s="751"/>
      <c r="CU103" s="751"/>
      <c r="CV103" s="751"/>
      <c r="CW103" s="751"/>
      <c r="CX103" s="751"/>
      <c r="CY103" s="751"/>
      <c r="CZ103" s="751"/>
      <c r="DA103" s="751"/>
      <c r="DB103" s="751"/>
      <c r="DC103" s="751"/>
      <c r="DD103" s="751"/>
      <c r="DE103" s="751"/>
      <c r="DF103" s="751"/>
      <c r="DG103" s="751"/>
      <c r="DH103" s="751"/>
      <c r="DI103" s="751"/>
      <c r="DJ103" s="751"/>
      <c r="DK103" s="751"/>
      <c r="DL103" s="751"/>
      <c r="DM103" s="751"/>
      <c r="DN103" s="751"/>
      <c r="DO103" s="751"/>
      <c r="DP103" s="751"/>
      <c r="DQ103" s="751"/>
      <c r="DR103" s="751"/>
      <c r="DS103" s="751"/>
      <c r="DT103" s="751"/>
      <c r="DU103" s="751"/>
      <c r="DV103" s="751"/>
      <c r="DW103" s="751"/>
      <c r="DX103" s="751"/>
      <c r="DY103" s="751"/>
      <c r="DZ103" s="751"/>
      <c r="EA103" s="48"/>
    </row>
    <row r="104" spans="1:131" ht="26.25" customHeight="1" x14ac:dyDescent="0.15">
      <c r="A104" s="58"/>
      <c r="B104" s="62"/>
      <c r="C104" s="62"/>
      <c r="D104" s="62"/>
      <c r="E104" s="62"/>
      <c r="F104" s="62"/>
      <c r="G104" s="62"/>
      <c r="H104" s="62"/>
      <c r="I104" s="62"/>
      <c r="J104" s="62"/>
      <c r="K104" s="62"/>
      <c r="L104" s="62"/>
      <c r="M104" s="62"/>
      <c r="N104" s="62"/>
      <c r="O104" s="62"/>
      <c r="P104" s="62"/>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8"/>
      <c r="BA104" s="68"/>
      <c r="BB104" s="68"/>
      <c r="BC104" s="68"/>
      <c r="BD104" s="68"/>
      <c r="BE104" s="55"/>
      <c r="BF104" s="55"/>
      <c r="BG104" s="55"/>
      <c r="BH104" s="55"/>
      <c r="BI104" s="55"/>
      <c r="BJ104" s="55"/>
      <c r="BK104" s="55"/>
      <c r="BL104" s="55"/>
      <c r="BM104" s="55"/>
      <c r="BN104" s="55"/>
      <c r="BO104" s="55"/>
      <c r="BP104" s="55"/>
      <c r="BQ104" s="752" t="s">
        <v>470</v>
      </c>
      <c r="BR104" s="752"/>
      <c r="BS104" s="752"/>
      <c r="BT104" s="752"/>
      <c r="BU104" s="752"/>
      <c r="BV104" s="752"/>
      <c r="BW104" s="752"/>
      <c r="BX104" s="752"/>
      <c r="BY104" s="752"/>
      <c r="BZ104" s="752"/>
      <c r="CA104" s="752"/>
      <c r="CB104" s="752"/>
      <c r="CC104" s="752"/>
      <c r="CD104" s="752"/>
      <c r="CE104" s="752"/>
      <c r="CF104" s="752"/>
      <c r="CG104" s="752"/>
      <c r="CH104" s="752"/>
      <c r="CI104" s="752"/>
      <c r="CJ104" s="752"/>
      <c r="CK104" s="752"/>
      <c r="CL104" s="752"/>
      <c r="CM104" s="752"/>
      <c r="CN104" s="752"/>
      <c r="CO104" s="752"/>
      <c r="CP104" s="752"/>
      <c r="CQ104" s="752"/>
      <c r="CR104" s="752"/>
      <c r="CS104" s="752"/>
      <c r="CT104" s="752"/>
      <c r="CU104" s="752"/>
      <c r="CV104" s="752"/>
      <c r="CW104" s="752"/>
      <c r="CX104" s="752"/>
      <c r="CY104" s="752"/>
      <c r="CZ104" s="752"/>
      <c r="DA104" s="752"/>
      <c r="DB104" s="752"/>
      <c r="DC104" s="752"/>
      <c r="DD104" s="752"/>
      <c r="DE104" s="752"/>
      <c r="DF104" s="752"/>
      <c r="DG104" s="752"/>
      <c r="DH104" s="752"/>
      <c r="DI104" s="752"/>
      <c r="DJ104" s="752"/>
      <c r="DK104" s="752"/>
      <c r="DL104" s="752"/>
      <c r="DM104" s="752"/>
      <c r="DN104" s="752"/>
      <c r="DO104" s="752"/>
      <c r="DP104" s="752"/>
      <c r="DQ104" s="752"/>
      <c r="DR104" s="752"/>
      <c r="DS104" s="752"/>
      <c r="DT104" s="752"/>
      <c r="DU104" s="752"/>
      <c r="DV104" s="752"/>
      <c r="DW104" s="752"/>
      <c r="DX104" s="752"/>
      <c r="DY104" s="752"/>
      <c r="DZ104" s="752"/>
      <c r="EA104" s="48"/>
    </row>
    <row r="105" spans="1:131" ht="11.25" customHeight="1" x14ac:dyDescent="0.1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row>
    <row r="106" spans="1:131" ht="11.25" customHeight="1" x14ac:dyDescent="0.1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row>
    <row r="107" spans="1:131" s="48" customFormat="1" ht="26.25" customHeight="1" x14ac:dyDescent="0.15">
      <c r="A107" s="59" t="s">
        <v>471</v>
      </c>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59" t="s">
        <v>280</v>
      </c>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c r="CJ107" s="63"/>
      <c r="CK107" s="63"/>
      <c r="CL107" s="63"/>
      <c r="CM107" s="63"/>
      <c r="CN107" s="63"/>
      <c r="CO107" s="63"/>
      <c r="CP107" s="63"/>
      <c r="CQ107" s="63"/>
      <c r="CR107" s="63"/>
      <c r="CS107" s="63"/>
      <c r="CT107" s="63"/>
      <c r="CU107" s="63"/>
      <c r="CV107" s="63"/>
      <c r="CW107" s="63"/>
      <c r="CX107" s="63"/>
      <c r="CY107" s="63"/>
      <c r="CZ107" s="63"/>
      <c r="DA107" s="63"/>
      <c r="DB107" s="63"/>
      <c r="DC107" s="63"/>
      <c r="DD107" s="63"/>
      <c r="DE107" s="63"/>
      <c r="DF107" s="63"/>
      <c r="DG107" s="63"/>
      <c r="DH107" s="63"/>
      <c r="DI107" s="63"/>
      <c r="DJ107" s="63"/>
      <c r="DK107" s="63"/>
      <c r="DL107" s="63"/>
      <c r="DM107" s="63"/>
      <c r="DN107" s="63"/>
      <c r="DO107" s="63"/>
      <c r="DP107" s="63"/>
      <c r="DQ107" s="63"/>
      <c r="DR107" s="63"/>
      <c r="DS107" s="63"/>
      <c r="DT107" s="63"/>
      <c r="DU107" s="63"/>
      <c r="DV107" s="63"/>
      <c r="DW107" s="63"/>
      <c r="DX107" s="63"/>
      <c r="DY107" s="63"/>
      <c r="DZ107" s="63"/>
    </row>
    <row r="108" spans="1:131" s="48" customFormat="1" ht="26.25" customHeight="1" x14ac:dyDescent="0.15">
      <c r="A108" s="753" t="s">
        <v>472</v>
      </c>
      <c r="B108" s="754"/>
      <c r="C108" s="754"/>
      <c r="D108" s="754"/>
      <c r="E108" s="754"/>
      <c r="F108" s="754"/>
      <c r="G108" s="754"/>
      <c r="H108" s="754"/>
      <c r="I108" s="754"/>
      <c r="J108" s="754"/>
      <c r="K108" s="754"/>
      <c r="L108" s="754"/>
      <c r="M108" s="754"/>
      <c r="N108" s="754"/>
      <c r="O108" s="754"/>
      <c r="P108" s="754"/>
      <c r="Q108" s="754"/>
      <c r="R108" s="754"/>
      <c r="S108" s="754"/>
      <c r="T108" s="754"/>
      <c r="U108" s="754"/>
      <c r="V108" s="754"/>
      <c r="W108" s="754"/>
      <c r="X108" s="754"/>
      <c r="Y108" s="754"/>
      <c r="Z108" s="754"/>
      <c r="AA108" s="754"/>
      <c r="AB108" s="754"/>
      <c r="AC108" s="754"/>
      <c r="AD108" s="754"/>
      <c r="AE108" s="754"/>
      <c r="AF108" s="754"/>
      <c r="AG108" s="754"/>
      <c r="AH108" s="754"/>
      <c r="AI108" s="754"/>
      <c r="AJ108" s="754"/>
      <c r="AK108" s="754"/>
      <c r="AL108" s="754"/>
      <c r="AM108" s="754"/>
      <c r="AN108" s="754"/>
      <c r="AO108" s="754"/>
      <c r="AP108" s="754"/>
      <c r="AQ108" s="754"/>
      <c r="AR108" s="754"/>
      <c r="AS108" s="754"/>
      <c r="AT108" s="755"/>
      <c r="AU108" s="753" t="s">
        <v>197</v>
      </c>
      <c r="AV108" s="754"/>
      <c r="AW108" s="754"/>
      <c r="AX108" s="754"/>
      <c r="AY108" s="754"/>
      <c r="AZ108" s="754"/>
      <c r="BA108" s="754"/>
      <c r="BB108" s="754"/>
      <c r="BC108" s="754"/>
      <c r="BD108" s="754"/>
      <c r="BE108" s="754"/>
      <c r="BF108" s="754"/>
      <c r="BG108" s="754"/>
      <c r="BH108" s="754"/>
      <c r="BI108" s="754"/>
      <c r="BJ108" s="754"/>
      <c r="BK108" s="754"/>
      <c r="BL108" s="754"/>
      <c r="BM108" s="754"/>
      <c r="BN108" s="754"/>
      <c r="BO108" s="754"/>
      <c r="BP108" s="754"/>
      <c r="BQ108" s="754"/>
      <c r="BR108" s="754"/>
      <c r="BS108" s="754"/>
      <c r="BT108" s="754"/>
      <c r="BU108" s="754"/>
      <c r="BV108" s="754"/>
      <c r="BW108" s="754"/>
      <c r="BX108" s="754"/>
      <c r="BY108" s="754"/>
      <c r="BZ108" s="754"/>
      <c r="CA108" s="754"/>
      <c r="CB108" s="754"/>
      <c r="CC108" s="754"/>
      <c r="CD108" s="754"/>
      <c r="CE108" s="754"/>
      <c r="CF108" s="754"/>
      <c r="CG108" s="754"/>
      <c r="CH108" s="754"/>
      <c r="CI108" s="754"/>
      <c r="CJ108" s="754"/>
      <c r="CK108" s="754"/>
      <c r="CL108" s="754"/>
      <c r="CM108" s="754"/>
      <c r="CN108" s="754"/>
      <c r="CO108" s="754"/>
      <c r="CP108" s="754"/>
      <c r="CQ108" s="754"/>
      <c r="CR108" s="754"/>
      <c r="CS108" s="754"/>
      <c r="CT108" s="754"/>
      <c r="CU108" s="754"/>
      <c r="CV108" s="754"/>
      <c r="CW108" s="754"/>
      <c r="CX108" s="754"/>
      <c r="CY108" s="754"/>
      <c r="CZ108" s="754"/>
      <c r="DA108" s="754"/>
      <c r="DB108" s="754"/>
      <c r="DC108" s="754"/>
      <c r="DD108" s="754"/>
      <c r="DE108" s="754"/>
      <c r="DF108" s="754"/>
      <c r="DG108" s="754"/>
      <c r="DH108" s="754"/>
      <c r="DI108" s="754"/>
      <c r="DJ108" s="754"/>
      <c r="DK108" s="754"/>
      <c r="DL108" s="754"/>
      <c r="DM108" s="754"/>
      <c r="DN108" s="754"/>
      <c r="DO108" s="754"/>
      <c r="DP108" s="754"/>
      <c r="DQ108" s="754"/>
      <c r="DR108" s="754"/>
      <c r="DS108" s="754"/>
      <c r="DT108" s="754"/>
      <c r="DU108" s="754"/>
      <c r="DV108" s="754"/>
      <c r="DW108" s="754"/>
      <c r="DX108" s="754"/>
      <c r="DY108" s="754"/>
      <c r="DZ108" s="755"/>
    </row>
    <row r="109" spans="1:131" s="48" customFormat="1" ht="26.25" customHeight="1" x14ac:dyDescent="0.15">
      <c r="A109" s="756" t="s">
        <v>473</v>
      </c>
      <c r="B109" s="757"/>
      <c r="C109" s="757"/>
      <c r="D109" s="757"/>
      <c r="E109" s="757"/>
      <c r="F109" s="757"/>
      <c r="G109" s="757"/>
      <c r="H109" s="757"/>
      <c r="I109" s="757"/>
      <c r="J109" s="757"/>
      <c r="K109" s="757"/>
      <c r="L109" s="757"/>
      <c r="M109" s="757"/>
      <c r="N109" s="757"/>
      <c r="O109" s="757"/>
      <c r="P109" s="757"/>
      <c r="Q109" s="757"/>
      <c r="R109" s="757"/>
      <c r="S109" s="757"/>
      <c r="T109" s="757"/>
      <c r="U109" s="757"/>
      <c r="V109" s="757"/>
      <c r="W109" s="757"/>
      <c r="X109" s="757"/>
      <c r="Y109" s="757"/>
      <c r="Z109" s="758"/>
      <c r="AA109" s="759" t="s">
        <v>474</v>
      </c>
      <c r="AB109" s="757"/>
      <c r="AC109" s="757"/>
      <c r="AD109" s="757"/>
      <c r="AE109" s="758"/>
      <c r="AF109" s="759" t="s">
        <v>476</v>
      </c>
      <c r="AG109" s="757"/>
      <c r="AH109" s="757"/>
      <c r="AI109" s="757"/>
      <c r="AJ109" s="758"/>
      <c r="AK109" s="759" t="s">
        <v>183</v>
      </c>
      <c r="AL109" s="757"/>
      <c r="AM109" s="757"/>
      <c r="AN109" s="757"/>
      <c r="AO109" s="758"/>
      <c r="AP109" s="759" t="s">
        <v>477</v>
      </c>
      <c r="AQ109" s="757"/>
      <c r="AR109" s="757"/>
      <c r="AS109" s="757"/>
      <c r="AT109" s="760"/>
      <c r="AU109" s="756" t="s">
        <v>473</v>
      </c>
      <c r="AV109" s="757"/>
      <c r="AW109" s="757"/>
      <c r="AX109" s="757"/>
      <c r="AY109" s="757"/>
      <c r="AZ109" s="757"/>
      <c r="BA109" s="757"/>
      <c r="BB109" s="757"/>
      <c r="BC109" s="757"/>
      <c r="BD109" s="757"/>
      <c r="BE109" s="757"/>
      <c r="BF109" s="757"/>
      <c r="BG109" s="757"/>
      <c r="BH109" s="757"/>
      <c r="BI109" s="757"/>
      <c r="BJ109" s="757"/>
      <c r="BK109" s="757"/>
      <c r="BL109" s="757"/>
      <c r="BM109" s="757"/>
      <c r="BN109" s="757"/>
      <c r="BO109" s="757"/>
      <c r="BP109" s="758"/>
      <c r="BQ109" s="759" t="s">
        <v>474</v>
      </c>
      <c r="BR109" s="757"/>
      <c r="BS109" s="757"/>
      <c r="BT109" s="757"/>
      <c r="BU109" s="758"/>
      <c r="BV109" s="759" t="s">
        <v>476</v>
      </c>
      <c r="BW109" s="757"/>
      <c r="BX109" s="757"/>
      <c r="BY109" s="757"/>
      <c r="BZ109" s="758"/>
      <c r="CA109" s="759" t="s">
        <v>183</v>
      </c>
      <c r="CB109" s="757"/>
      <c r="CC109" s="757"/>
      <c r="CD109" s="757"/>
      <c r="CE109" s="758"/>
      <c r="CF109" s="761" t="s">
        <v>477</v>
      </c>
      <c r="CG109" s="761"/>
      <c r="CH109" s="761"/>
      <c r="CI109" s="761"/>
      <c r="CJ109" s="761"/>
      <c r="CK109" s="759" t="s">
        <v>93</v>
      </c>
      <c r="CL109" s="757"/>
      <c r="CM109" s="757"/>
      <c r="CN109" s="757"/>
      <c r="CO109" s="757"/>
      <c r="CP109" s="757"/>
      <c r="CQ109" s="757"/>
      <c r="CR109" s="757"/>
      <c r="CS109" s="757"/>
      <c r="CT109" s="757"/>
      <c r="CU109" s="757"/>
      <c r="CV109" s="757"/>
      <c r="CW109" s="757"/>
      <c r="CX109" s="757"/>
      <c r="CY109" s="757"/>
      <c r="CZ109" s="757"/>
      <c r="DA109" s="757"/>
      <c r="DB109" s="757"/>
      <c r="DC109" s="757"/>
      <c r="DD109" s="757"/>
      <c r="DE109" s="757"/>
      <c r="DF109" s="758"/>
      <c r="DG109" s="759" t="s">
        <v>474</v>
      </c>
      <c r="DH109" s="757"/>
      <c r="DI109" s="757"/>
      <c r="DJ109" s="757"/>
      <c r="DK109" s="758"/>
      <c r="DL109" s="759" t="s">
        <v>476</v>
      </c>
      <c r="DM109" s="757"/>
      <c r="DN109" s="757"/>
      <c r="DO109" s="757"/>
      <c r="DP109" s="758"/>
      <c r="DQ109" s="759" t="s">
        <v>183</v>
      </c>
      <c r="DR109" s="757"/>
      <c r="DS109" s="757"/>
      <c r="DT109" s="757"/>
      <c r="DU109" s="758"/>
      <c r="DV109" s="759" t="s">
        <v>477</v>
      </c>
      <c r="DW109" s="757"/>
      <c r="DX109" s="757"/>
      <c r="DY109" s="757"/>
      <c r="DZ109" s="760"/>
    </row>
    <row r="110" spans="1:131" s="48" customFormat="1" ht="26.25" customHeight="1" x14ac:dyDescent="0.15">
      <c r="A110" s="762" t="s">
        <v>331</v>
      </c>
      <c r="B110" s="763"/>
      <c r="C110" s="763"/>
      <c r="D110" s="763"/>
      <c r="E110" s="763"/>
      <c r="F110" s="763"/>
      <c r="G110" s="763"/>
      <c r="H110" s="763"/>
      <c r="I110" s="763"/>
      <c r="J110" s="763"/>
      <c r="K110" s="763"/>
      <c r="L110" s="763"/>
      <c r="M110" s="763"/>
      <c r="N110" s="763"/>
      <c r="O110" s="763"/>
      <c r="P110" s="763"/>
      <c r="Q110" s="763"/>
      <c r="R110" s="763"/>
      <c r="S110" s="763"/>
      <c r="T110" s="763"/>
      <c r="U110" s="763"/>
      <c r="V110" s="763"/>
      <c r="W110" s="763"/>
      <c r="X110" s="763"/>
      <c r="Y110" s="763"/>
      <c r="Z110" s="764"/>
      <c r="AA110" s="765">
        <v>846044</v>
      </c>
      <c r="AB110" s="766"/>
      <c r="AC110" s="766"/>
      <c r="AD110" s="766"/>
      <c r="AE110" s="767"/>
      <c r="AF110" s="768">
        <v>780813</v>
      </c>
      <c r="AG110" s="766"/>
      <c r="AH110" s="766"/>
      <c r="AI110" s="766"/>
      <c r="AJ110" s="767"/>
      <c r="AK110" s="768">
        <v>688352</v>
      </c>
      <c r="AL110" s="766"/>
      <c r="AM110" s="766"/>
      <c r="AN110" s="766"/>
      <c r="AO110" s="767"/>
      <c r="AP110" s="769">
        <v>19.100000000000001</v>
      </c>
      <c r="AQ110" s="770"/>
      <c r="AR110" s="770"/>
      <c r="AS110" s="770"/>
      <c r="AT110" s="771"/>
      <c r="AU110" s="974" t="s">
        <v>120</v>
      </c>
      <c r="AV110" s="975"/>
      <c r="AW110" s="975"/>
      <c r="AX110" s="975"/>
      <c r="AY110" s="975"/>
      <c r="AZ110" s="772" t="s">
        <v>478</v>
      </c>
      <c r="BA110" s="763"/>
      <c r="BB110" s="763"/>
      <c r="BC110" s="763"/>
      <c r="BD110" s="763"/>
      <c r="BE110" s="763"/>
      <c r="BF110" s="763"/>
      <c r="BG110" s="763"/>
      <c r="BH110" s="763"/>
      <c r="BI110" s="763"/>
      <c r="BJ110" s="763"/>
      <c r="BK110" s="763"/>
      <c r="BL110" s="763"/>
      <c r="BM110" s="763"/>
      <c r="BN110" s="763"/>
      <c r="BO110" s="763"/>
      <c r="BP110" s="764"/>
      <c r="BQ110" s="773">
        <v>5588228</v>
      </c>
      <c r="BR110" s="774"/>
      <c r="BS110" s="774"/>
      <c r="BT110" s="774"/>
      <c r="BU110" s="774"/>
      <c r="BV110" s="774">
        <v>5059267</v>
      </c>
      <c r="BW110" s="774"/>
      <c r="BX110" s="774"/>
      <c r="BY110" s="774"/>
      <c r="BZ110" s="774"/>
      <c r="CA110" s="774">
        <v>4810737</v>
      </c>
      <c r="CB110" s="774"/>
      <c r="CC110" s="774"/>
      <c r="CD110" s="774"/>
      <c r="CE110" s="774"/>
      <c r="CF110" s="775">
        <v>133.80000000000001</v>
      </c>
      <c r="CG110" s="776"/>
      <c r="CH110" s="776"/>
      <c r="CI110" s="776"/>
      <c r="CJ110" s="776"/>
      <c r="CK110" s="980" t="s">
        <v>388</v>
      </c>
      <c r="CL110" s="981"/>
      <c r="CM110" s="772" t="s">
        <v>60</v>
      </c>
      <c r="CN110" s="763"/>
      <c r="CO110" s="763"/>
      <c r="CP110" s="763"/>
      <c r="CQ110" s="763"/>
      <c r="CR110" s="763"/>
      <c r="CS110" s="763"/>
      <c r="CT110" s="763"/>
      <c r="CU110" s="763"/>
      <c r="CV110" s="763"/>
      <c r="CW110" s="763"/>
      <c r="CX110" s="763"/>
      <c r="CY110" s="763"/>
      <c r="CZ110" s="763"/>
      <c r="DA110" s="763"/>
      <c r="DB110" s="763"/>
      <c r="DC110" s="763"/>
      <c r="DD110" s="763"/>
      <c r="DE110" s="763"/>
      <c r="DF110" s="764"/>
      <c r="DG110" s="773" t="s">
        <v>196</v>
      </c>
      <c r="DH110" s="774"/>
      <c r="DI110" s="774"/>
      <c r="DJ110" s="774"/>
      <c r="DK110" s="774"/>
      <c r="DL110" s="774" t="s">
        <v>196</v>
      </c>
      <c r="DM110" s="774"/>
      <c r="DN110" s="774"/>
      <c r="DO110" s="774"/>
      <c r="DP110" s="774"/>
      <c r="DQ110" s="774" t="s">
        <v>196</v>
      </c>
      <c r="DR110" s="774"/>
      <c r="DS110" s="774"/>
      <c r="DT110" s="774"/>
      <c r="DU110" s="774"/>
      <c r="DV110" s="777" t="s">
        <v>196</v>
      </c>
      <c r="DW110" s="777"/>
      <c r="DX110" s="777"/>
      <c r="DY110" s="777"/>
      <c r="DZ110" s="778"/>
    </row>
    <row r="111" spans="1:131" s="48" customFormat="1" ht="26.25" customHeight="1" x14ac:dyDescent="0.15">
      <c r="A111" s="779" t="s">
        <v>454</v>
      </c>
      <c r="B111" s="752"/>
      <c r="C111" s="752"/>
      <c r="D111" s="752"/>
      <c r="E111" s="752"/>
      <c r="F111" s="752"/>
      <c r="G111" s="752"/>
      <c r="H111" s="752"/>
      <c r="I111" s="752"/>
      <c r="J111" s="752"/>
      <c r="K111" s="752"/>
      <c r="L111" s="752"/>
      <c r="M111" s="752"/>
      <c r="N111" s="752"/>
      <c r="O111" s="752"/>
      <c r="P111" s="752"/>
      <c r="Q111" s="752"/>
      <c r="R111" s="752"/>
      <c r="S111" s="752"/>
      <c r="T111" s="752"/>
      <c r="U111" s="752"/>
      <c r="V111" s="752"/>
      <c r="W111" s="752"/>
      <c r="X111" s="752"/>
      <c r="Y111" s="752"/>
      <c r="Z111" s="780"/>
      <c r="AA111" s="781" t="s">
        <v>196</v>
      </c>
      <c r="AB111" s="782"/>
      <c r="AC111" s="782"/>
      <c r="AD111" s="782"/>
      <c r="AE111" s="783"/>
      <c r="AF111" s="784" t="s">
        <v>196</v>
      </c>
      <c r="AG111" s="782"/>
      <c r="AH111" s="782"/>
      <c r="AI111" s="782"/>
      <c r="AJ111" s="783"/>
      <c r="AK111" s="784" t="s">
        <v>196</v>
      </c>
      <c r="AL111" s="782"/>
      <c r="AM111" s="782"/>
      <c r="AN111" s="782"/>
      <c r="AO111" s="783"/>
      <c r="AP111" s="785" t="s">
        <v>196</v>
      </c>
      <c r="AQ111" s="786"/>
      <c r="AR111" s="786"/>
      <c r="AS111" s="786"/>
      <c r="AT111" s="787"/>
      <c r="AU111" s="976"/>
      <c r="AV111" s="977"/>
      <c r="AW111" s="977"/>
      <c r="AX111" s="977"/>
      <c r="AY111" s="977"/>
      <c r="AZ111" s="788" t="s">
        <v>479</v>
      </c>
      <c r="BA111" s="789"/>
      <c r="BB111" s="789"/>
      <c r="BC111" s="789"/>
      <c r="BD111" s="789"/>
      <c r="BE111" s="789"/>
      <c r="BF111" s="789"/>
      <c r="BG111" s="789"/>
      <c r="BH111" s="789"/>
      <c r="BI111" s="789"/>
      <c r="BJ111" s="789"/>
      <c r="BK111" s="789"/>
      <c r="BL111" s="789"/>
      <c r="BM111" s="789"/>
      <c r="BN111" s="789"/>
      <c r="BO111" s="789"/>
      <c r="BP111" s="790"/>
      <c r="BQ111" s="791" t="s">
        <v>196</v>
      </c>
      <c r="BR111" s="792"/>
      <c r="BS111" s="792"/>
      <c r="BT111" s="792"/>
      <c r="BU111" s="792"/>
      <c r="BV111" s="792" t="s">
        <v>196</v>
      </c>
      <c r="BW111" s="792"/>
      <c r="BX111" s="792"/>
      <c r="BY111" s="792"/>
      <c r="BZ111" s="792"/>
      <c r="CA111" s="792" t="s">
        <v>196</v>
      </c>
      <c r="CB111" s="792"/>
      <c r="CC111" s="792"/>
      <c r="CD111" s="792"/>
      <c r="CE111" s="792"/>
      <c r="CF111" s="793" t="s">
        <v>196</v>
      </c>
      <c r="CG111" s="794"/>
      <c r="CH111" s="794"/>
      <c r="CI111" s="794"/>
      <c r="CJ111" s="794"/>
      <c r="CK111" s="982"/>
      <c r="CL111" s="983"/>
      <c r="CM111" s="788" t="s">
        <v>135</v>
      </c>
      <c r="CN111" s="789"/>
      <c r="CO111" s="789"/>
      <c r="CP111" s="789"/>
      <c r="CQ111" s="789"/>
      <c r="CR111" s="789"/>
      <c r="CS111" s="789"/>
      <c r="CT111" s="789"/>
      <c r="CU111" s="789"/>
      <c r="CV111" s="789"/>
      <c r="CW111" s="789"/>
      <c r="CX111" s="789"/>
      <c r="CY111" s="789"/>
      <c r="CZ111" s="789"/>
      <c r="DA111" s="789"/>
      <c r="DB111" s="789"/>
      <c r="DC111" s="789"/>
      <c r="DD111" s="789"/>
      <c r="DE111" s="789"/>
      <c r="DF111" s="790"/>
      <c r="DG111" s="791" t="s">
        <v>196</v>
      </c>
      <c r="DH111" s="792"/>
      <c r="DI111" s="792"/>
      <c r="DJ111" s="792"/>
      <c r="DK111" s="792"/>
      <c r="DL111" s="792" t="s">
        <v>196</v>
      </c>
      <c r="DM111" s="792"/>
      <c r="DN111" s="792"/>
      <c r="DO111" s="792"/>
      <c r="DP111" s="792"/>
      <c r="DQ111" s="792" t="s">
        <v>196</v>
      </c>
      <c r="DR111" s="792"/>
      <c r="DS111" s="792"/>
      <c r="DT111" s="792"/>
      <c r="DU111" s="792"/>
      <c r="DV111" s="795" t="s">
        <v>196</v>
      </c>
      <c r="DW111" s="795"/>
      <c r="DX111" s="795"/>
      <c r="DY111" s="795"/>
      <c r="DZ111" s="796"/>
    </row>
    <row r="112" spans="1:131" s="48" customFormat="1" ht="26.25" customHeight="1" x14ac:dyDescent="0.15">
      <c r="A112" s="943" t="s">
        <v>150</v>
      </c>
      <c r="B112" s="944"/>
      <c r="C112" s="789" t="s">
        <v>481</v>
      </c>
      <c r="D112" s="789"/>
      <c r="E112" s="789"/>
      <c r="F112" s="789"/>
      <c r="G112" s="789"/>
      <c r="H112" s="789"/>
      <c r="I112" s="789"/>
      <c r="J112" s="789"/>
      <c r="K112" s="789"/>
      <c r="L112" s="789"/>
      <c r="M112" s="789"/>
      <c r="N112" s="789"/>
      <c r="O112" s="789"/>
      <c r="P112" s="789"/>
      <c r="Q112" s="789"/>
      <c r="R112" s="789"/>
      <c r="S112" s="789"/>
      <c r="T112" s="789"/>
      <c r="U112" s="789"/>
      <c r="V112" s="789"/>
      <c r="W112" s="789"/>
      <c r="X112" s="789"/>
      <c r="Y112" s="789"/>
      <c r="Z112" s="790"/>
      <c r="AA112" s="781" t="s">
        <v>196</v>
      </c>
      <c r="AB112" s="782"/>
      <c r="AC112" s="782"/>
      <c r="AD112" s="782"/>
      <c r="AE112" s="783"/>
      <c r="AF112" s="784" t="s">
        <v>196</v>
      </c>
      <c r="AG112" s="782"/>
      <c r="AH112" s="782"/>
      <c r="AI112" s="782"/>
      <c r="AJ112" s="783"/>
      <c r="AK112" s="784" t="s">
        <v>196</v>
      </c>
      <c r="AL112" s="782"/>
      <c r="AM112" s="782"/>
      <c r="AN112" s="782"/>
      <c r="AO112" s="783"/>
      <c r="AP112" s="785" t="s">
        <v>196</v>
      </c>
      <c r="AQ112" s="786"/>
      <c r="AR112" s="786"/>
      <c r="AS112" s="786"/>
      <c r="AT112" s="787"/>
      <c r="AU112" s="976"/>
      <c r="AV112" s="977"/>
      <c r="AW112" s="977"/>
      <c r="AX112" s="977"/>
      <c r="AY112" s="977"/>
      <c r="AZ112" s="788" t="s">
        <v>268</v>
      </c>
      <c r="BA112" s="789"/>
      <c r="BB112" s="789"/>
      <c r="BC112" s="789"/>
      <c r="BD112" s="789"/>
      <c r="BE112" s="789"/>
      <c r="BF112" s="789"/>
      <c r="BG112" s="789"/>
      <c r="BH112" s="789"/>
      <c r="BI112" s="789"/>
      <c r="BJ112" s="789"/>
      <c r="BK112" s="789"/>
      <c r="BL112" s="789"/>
      <c r="BM112" s="789"/>
      <c r="BN112" s="789"/>
      <c r="BO112" s="789"/>
      <c r="BP112" s="790"/>
      <c r="BQ112" s="791">
        <v>595463</v>
      </c>
      <c r="BR112" s="792"/>
      <c r="BS112" s="792"/>
      <c r="BT112" s="792"/>
      <c r="BU112" s="792"/>
      <c r="BV112" s="792">
        <v>492473</v>
      </c>
      <c r="BW112" s="792"/>
      <c r="BX112" s="792"/>
      <c r="BY112" s="792"/>
      <c r="BZ112" s="792"/>
      <c r="CA112" s="792">
        <v>817458</v>
      </c>
      <c r="CB112" s="792"/>
      <c r="CC112" s="792"/>
      <c r="CD112" s="792"/>
      <c r="CE112" s="792"/>
      <c r="CF112" s="793">
        <v>22.7</v>
      </c>
      <c r="CG112" s="794"/>
      <c r="CH112" s="794"/>
      <c r="CI112" s="794"/>
      <c r="CJ112" s="794"/>
      <c r="CK112" s="982"/>
      <c r="CL112" s="983"/>
      <c r="CM112" s="788" t="s">
        <v>396</v>
      </c>
      <c r="CN112" s="789"/>
      <c r="CO112" s="789"/>
      <c r="CP112" s="789"/>
      <c r="CQ112" s="789"/>
      <c r="CR112" s="789"/>
      <c r="CS112" s="789"/>
      <c r="CT112" s="789"/>
      <c r="CU112" s="789"/>
      <c r="CV112" s="789"/>
      <c r="CW112" s="789"/>
      <c r="CX112" s="789"/>
      <c r="CY112" s="789"/>
      <c r="CZ112" s="789"/>
      <c r="DA112" s="789"/>
      <c r="DB112" s="789"/>
      <c r="DC112" s="789"/>
      <c r="DD112" s="789"/>
      <c r="DE112" s="789"/>
      <c r="DF112" s="790"/>
      <c r="DG112" s="791" t="s">
        <v>196</v>
      </c>
      <c r="DH112" s="792"/>
      <c r="DI112" s="792"/>
      <c r="DJ112" s="792"/>
      <c r="DK112" s="792"/>
      <c r="DL112" s="792" t="s">
        <v>196</v>
      </c>
      <c r="DM112" s="792"/>
      <c r="DN112" s="792"/>
      <c r="DO112" s="792"/>
      <c r="DP112" s="792"/>
      <c r="DQ112" s="792" t="s">
        <v>196</v>
      </c>
      <c r="DR112" s="792"/>
      <c r="DS112" s="792"/>
      <c r="DT112" s="792"/>
      <c r="DU112" s="792"/>
      <c r="DV112" s="795" t="s">
        <v>196</v>
      </c>
      <c r="DW112" s="795"/>
      <c r="DX112" s="795"/>
      <c r="DY112" s="795"/>
      <c r="DZ112" s="796"/>
    </row>
    <row r="113" spans="1:130" s="48" customFormat="1" ht="26.25" customHeight="1" x14ac:dyDescent="0.15">
      <c r="A113" s="945"/>
      <c r="B113" s="946"/>
      <c r="C113" s="789" t="s">
        <v>482</v>
      </c>
      <c r="D113" s="789"/>
      <c r="E113" s="789"/>
      <c r="F113" s="789"/>
      <c r="G113" s="789"/>
      <c r="H113" s="789"/>
      <c r="I113" s="789"/>
      <c r="J113" s="789"/>
      <c r="K113" s="789"/>
      <c r="L113" s="789"/>
      <c r="M113" s="789"/>
      <c r="N113" s="789"/>
      <c r="O113" s="789"/>
      <c r="P113" s="789"/>
      <c r="Q113" s="789"/>
      <c r="R113" s="789"/>
      <c r="S113" s="789"/>
      <c r="T113" s="789"/>
      <c r="U113" s="789"/>
      <c r="V113" s="789"/>
      <c r="W113" s="789"/>
      <c r="X113" s="789"/>
      <c r="Y113" s="789"/>
      <c r="Z113" s="790"/>
      <c r="AA113" s="781">
        <v>50301</v>
      </c>
      <c r="AB113" s="782"/>
      <c r="AC113" s="782"/>
      <c r="AD113" s="782"/>
      <c r="AE113" s="783"/>
      <c r="AF113" s="784">
        <v>53333</v>
      </c>
      <c r="AG113" s="782"/>
      <c r="AH113" s="782"/>
      <c r="AI113" s="782"/>
      <c r="AJ113" s="783"/>
      <c r="AK113" s="784">
        <v>62102</v>
      </c>
      <c r="AL113" s="782"/>
      <c r="AM113" s="782"/>
      <c r="AN113" s="782"/>
      <c r="AO113" s="783"/>
      <c r="AP113" s="785">
        <v>1.7</v>
      </c>
      <c r="AQ113" s="786"/>
      <c r="AR113" s="786"/>
      <c r="AS113" s="786"/>
      <c r="AT113" s="787"/>
      <c r="AU113" s="976"/>
      <c r="AV113" s="977"/>
      <c r="AW113" s="977"/>
      <c r="AX113" s="977"/>
      <c r="AY113" s="977"/>
      <c r="AZ113" s="788" t="s">
        <v>200</v>
      </c>
      <c r="BA113" s="789"/>
      <c r="BB113" s="789"/>
      <c r="BC113" s="789"/>
      <c r="BD113" s="789"/>
      <c r="BE113" s="789"/>
      <c r="BF113" s="789"/>
      <c r="BG113" s="789"/>
      <c r="BH113" s="789"/>
      <c r="BI113" s="789"/>
      <c r="BJ113" s="789"/>
      <c r="BK113" s="789"/>
      <c r="BL113" s="789"/>
      <c r="BM113" s="789"/>
      <c r="BN113" s="789"/>
      <c r="BO113" s="789"/>
      <c r="BP113" s="790"/>
      <c r="BQ113" s="791">
        <v>227858</v>
      </c>
      <c r="BR113" s="792"/>
      <c r="BS113" s="792"/>
      <c r="BT113" s="792"/>
      <c r="BU113" s="792"/>
      <c r="BV113" s="792">
        <v>220191</v>
      </c>
      <c r="BW113" s="792"/>
      <c r="BX113" s="792"/>
      <c r="BY113" s="792"/>
      <c r="BZ113" s="792"/>
      <c r="CA113" s="792">
        <v>212979</v>
      </c>
      <c r="CB113" s="792"/>
      <c r="CC113" s="792"/>
      <c r="CD113" s="792"/>
      <c r="CE113" s="792"/>
      <c r="CF113" s="793">
        <v>5.9</v>
      </c>
      <c r="CG113" s="794"/>
      <c r="CH113" s="794"/>
      <c r="CI113" s="794"/>
      <c r="CJ113" s="794"/>
      <c r="CK113" s="982"/>
      <c r="CL113" s="983"/>
      <c r="CM113" s="788" t="s">
        <v>407</v>
      </c>
      <c r="CN113" s="789"/>
      <c r="CO113" s="789"/>
      <c r="CP113" s="789"/>
      <c r="CQ113" s="789"/>
      <c r="CR113" s="789"/>
      <c r="CS113" s="789"/>
      <c r="CT113" s="789"/>
      <c r="CU113" s="789"/>
      <c r="CV113" s="789"/>
      <c r="CW113" s="789"/>
      <c r="CX113" s="789"/>
      <c r="CY113" s="789"/>
      <c r="CZ113" s="789"/>
      <c r="DA113" s="789"/>
      <c r="DB113" s="789"/>
      <c r="DC113" s="789"/>
      <c r="DD113" s="789"/>
      <c r="DE113" s="789"/>
      <c r="DF113" s="790"/>
      <c r="DG113" s="781" t="s">
        <v>196</v>
      </c>
      <c r="DH113" s="782"/>
      <c r="DI113" s="782"/>
      <c r="DJ113" s="782"/>
      <c r="DK113" s="783"/>
      <c r="DL113" s="784" t="s">
        <v>196</v>
      </c>
      <c r="DM113" s="782"/>
      <c r="DN113" s="782"/>
      <c r="DO113" s="782"/>
      <c r="DP113" s="783"/>
      <c r="DQ113" s="784" t="s">
        <v>196</v>
      </c>
      <c r="DR113" s="782"/>
      <c r="DS113" s="782"/>
      <c r="DT113" s="782"/>
      <c r="DU113" s="783"/>
      <c r="DV113" s="785" t="s">
        <v>196</v>
      </c>
      <c r="DW113" s="786"/>
      <c r="DX113" s="786"/>
      <c r="DY113" s="786"/>
      <c r="DZ113" s="787"/>
    </row>
    <row r="114" spans="1:130" s="48" customFormat="1" ht="26.25" customHeight="1" x14ac:dyDescent="0.15">
      <c r="A114" s="945"/>
      <c r="B114" s="946"/>
      <c r="C114" s="789" t="s">
        <v>484</v>
      </c>
      <c r="D114" s="789"/>
      <c r="E114" s="789"/>
      <c r="F114" s="789"/>
      <c r="G114" s="789"/>
      <c r="H114" s="789"/>
      <c r="I114" s="789"/>
      <c r="J114" s="789"/>
      <c r="K114" s="789"/>
      <c r="L114" s="789"/>
      <c r="M114" s="789"/>
      <c r="N114" s="789"/>
      <c r="O114" s="789"/>
      <c r="P114" s="789"/>
      <c r="Q114" s="789"/>
      <c r="R114" s="789"/>
      <c r="S114" s="789"/>
      <c r="T114" s="789"/>
      <c r="U114" s="789"/>
      <c r="V114" s="789"/>
      <c r="W114" s="789"/>
      <c r="X114" s="789"/>
      <c r="Y114" s="789"/>
      <c r="Z114" s="790"/>
      <c r="AA114" s="781">
        <v>20511</v>
      </c>
      <c r="AB114" s="782"/>
      <c r="AC114" s="782"/>
      <c r="AD114" s="782"/>
      <c r="AE114" s="783"/>
      <c r="AF114" s="784">
        <v>30413</v>
      </c>
      <c r="AG114" s="782"/>
      <c r="AH114" s="782"/>
      <c r="AI114" s="782"/>
      <c r="AJ114" s="783"/>
      <c r="AK114" s="784">
        <v>29792</v>
      </c>
      <c r="AL114" s="782"/>
      <c r="AM114" s="782"/>
      <c r="AN114" s="782"/>
      <c r="AO114" s="783"/>
      <c r="AP114" s="785">
        <v>0.8</v>
      </c>
      <c r="AQ114" s="786"/>
      <c r="AR114" s="786"/>
      <c r="AS114" s="786"/>
      <c r="AT114" s="787"/>
      <c r="AU114" s="976"/>
      <c r="AV114" s="977"/>
      <c r="AW114" s="977"/>
      <c r="AX114" s="977"/>
      <c r="AY114" s="977"/>
      <c r="AZ114" s="788" t="s">
        <v>485</v>
      </c>
      <c r="BA114" s="789"/>
      <c r="BB114" s="789"/>
      <c r="BC114" s="789"/>
      <c r="BD114" s="789"/>
      <c r="BE114" s="789"/>
      <c r="BF114" s="789"/>
      <c r="BG114" s="789"/>
      <c r="BH114" s="789"/>
      <c r="BI114" s="789"/>
      <c r="BJ114" s="789"/>
      <c r="BK114" s="789"/>
      <c r="BL114" s="789"/>
      <c r="BM114" s="789"/>
      <c r="BN114" s="789"/>
      <c r="BO114" s="789"/>
      <c r="BP114" s="790"/>
      <c r="BQ114" s="791">
        <v>999782</v>
      </c>
      <c r="BR114" s="792"/>
      <c r="BS114" s="792"/>
      <c r="BT114" s="792"/>
      <c r="BU114" s="792"/>
      <c r="BV114" s="792">
        <v>1019000</v>
      </c>
      <c r="BW114" s="792"/>
      <c r="BX114" s="792"/>
      <c r="BY114" s="792"/>
      <c r="BZ114" s="792"/>
      <c r="CA114" s="792">
        <v>1027163</v>
      </c>
      <c r="CB114" s="792"/>
      <c r="CC114" s="792"/>
      <c r="CD114" s="792"/>
      <c r="CE114" s="792"/>
      <c r="CF114" s="793">
        <v>28.6</v>
      </c>
      <c r="CG114" s="794"/>
      <c r="CH114" s="794"/>
      <c r="CI114" s="794"/>
      <c r="CJ114" s="794"/>
      <c r="CK114" s="982"/>
      <c r="CL114" s="983"/>
      <c r="CM114" s="788" t="s">
        <v>486</v>
      </c>
      <c r="CN114" s="789"/>
      <c r="CO114" s="789"/>
      <c r="CP114" s="789"/>
      <c r="CQ114" s="789"/>
      <c r="CR114" s="789"/>
      <c r="CS114" s="789"/>
      <c r="CT114" s="789"/>
      <c r="CU114" s="789"/>
      <c r="CV114" s="789"/>
      <c r="CW114" s="789"/>
      <c r="CX114" s="789"/>
      <c r="CY114" s="789"/>
      <c r="CZ114" s="789"/>
      <c r="DA114" s="789"/>
      <c r="DB114" s="789"/>
      <c r="DC114" s="789"/>
      <c r="DD114" s="789"/>
      <c r="DE114" s="789"/>
      <c r="DF114" s="790"/>
      <c r="DG114" s="781" t="s">
        <v>196</v>
      </c>
      <c r="DH114" s="782"/>
      <c r="DI114" s="782"/>
      <c r="DJ114" s="782"/>
      <c r="DK114" s="783"/>
      <c r="DL114" s="784" t="s">
        <v>196</v>
      </c>
      <c r="DM114" s="782"/>
      <c r="DN114" s="782"/>
      <c r="DO114" s="782"/>
      <c r="DP114" s="783"/>
      <c r="DQ114" s="784" t="s">
        <v>196</v>
      </c>
      <c r="DR114" s="782"/>
      <c r="DS114" s="782"/>
      <c r="DT114" s="782"/>
      <c r="DU114" s="783"/>
      <c r="DV114" s="785" t="s">
        <v>196</v>
      </c>
      <c r="DW114" s="786"/>
      <c r="DX114" s="786"/>
      <c r="DY114" s="786"/>
      <c r="DZ114" s="787"/>
    </row>
    <row r="115" spans="1:130" s="48" customFormat="1" ht="26.25" customHeight="1" x14ac:dyDescent="0.15">
      <c r="A115" s="945"/>
      <c r="B115" s="946"/>
      <c r="C115" s="789" t="s">
        <v>376</v>
      </c>
      <c r="D115" s="789"/>
      <c r="E115" s="789"/>
      <c r="F115" s="789"/>
      <c r="G115" s="789"/>
      <c r="H115" s="789"/>
      <c r="I115" s="789"/>
      <c r="J115" s="789"/>
      <c r="K115" s="789"/>
      <c r="L115" s="789"/>
      <c r="M115" s="789"/>
      <c r="N115" s="789"/>
      <c r="O115" s="789"/>
      <c r="P115" s="789"/>
      <c r="Q115" s="789"/>
      <c r="R115" s="789"/>
      <c r="S115" s="789"/>
      <c r="T115" s="789"/>
      <c r="U115" s="789"/>
      <c r="V115" s="789"/>
      <c r="W115" s="789"/>
      <c r="X115" s="789"/>
      <c r="Y115" s="789"/>
      <c r="Z115" s="790"/>
      <c r="AA115" s="781" t="s">
        <v>196</v>
      </c>
      <c r="AB115" s="782"/>
      <c r="AC115" s="782"/>
      <c r="AD115" s="782"/>
      <c r="AE115" s="783"/>
      <c r="AF115" s="784" t="s">
        <v>196</v>
      </c>
      <c r="AG115" s="782"/>
      <c r="AH115" s="782"/>
      <c r="AI115" s="782"/>
      <c r="AJ115" s="783"/>
      <c r="AK115" s="784" t="s">
        <v>196</v>
      </c>
      <c r="AL115" s="782"/>
      <c r="AM115" s="782"/>
      <c r="AN115" s="782"/>
      <c r="AO115" s="783"/>
      <c r="AP115" s="785" t="s">
        <v>196</v>
      </c>
      <c r="AQ115" s="786"/>
      <c r="AR115" s="786"/>
      <c r="AS115" s="786"/>
      <c r="AT115" s="787"/>
      <c r="AU115" s="976"/>
      <c r="AV115" s="977"/>
      <c r="AW115" s="977"/>
      <c r="AX115" s="977"/>
      <c r="AY115" s="977"/>
      <c r="AZ115" s="788" t="s">
        <v>349</v>
      </c>
      <c r="BA115" s="789"/>
      <c r="BB115" s="789"/>
      <c r="BC115" s="789"/>
      <c r="BD115" s="789"/>
      <c r="BE115" s="789"/>
      <c r="BF115" s="789"/>
      <c r="BG115" s="789"/>
      <c r="BH115" s="789"/>
      <c r="BI115" s="789"/>
      <c r="BJ115" s="789"/>
      <c r="BK115" s="789"/>
      <c r="BL115" s="789"/>
      <c r="BM115" s="789"/>
      <c r="BN115" s="789"/>
      <c r="BO115" s="789"/>
      <c r="BP115" s="790"/>
      <c r="BQ115" s="791" t="s">
        <v>196</v>
      </c>
      <c r="BR115" s="792"/>
      <c r="BS115" s="792"/>
      <c r="BT115" s="792"/>
      <c r="BU115" s="792"/>
      <c r="BV115" s="792" t="s">
        <v>196</v>
      </c>
      <c r="BW115" s="792"/>
      <c r="BX115" s="792"/>
      <c r="BY115" s="792"/>
      <c r="BZ115" s="792"/>
      <c r="CA115" s="792" t="s">
        <v>196</v>
      </c>
      <c r="CB115" s="792"/>
      <c r="CC115" s="792"/>
      <c r="CD115" s="792"/>
      <c r="CE115" s="792"/>
      <c r="CF115" s="793" t="s">
        <v>196</v>
      </c>
      <c r="CG115" s="794"/>
      <c r="CH115" s="794"/>
      <c r="CI115" s="794"/>
      <c r="CJ115" s="794"/>
      <c r="CK115" s="982"/>
      <c r="CL115" s="983"/>
      <c r="CM115" s="788" t="s">
        <v>31</v>
      </c>
      <c r="CN115" s="789"/>
      <c r="CO115" s="789"/>
      <c r="CP115" s="789"/>
      <c r="CQ115" s="789"/>
      <c r="CR115" s="789"/>
      <c r="CS115" s="789"/>
      <c r="CT115" s="789"/>
      <c r="CU115" s="789"/>
      <c r="CV115" s="789"/>
      <c r="CW115" s="789"/>
      <c r="CX115" s="789"/>
      <c r="CY115" s="789"/>
      <c r="CZ115" s="789"/>
      <c r="DA115" s="789"/>
      <c r="DB115" s="789"/>
      <c r="DC115" s="789"/>
      <c r="DD115" s="789"/>
      <c r="DE115" s="789"/>
      <c r="DF115" s="790"/>
      <c r="DG115" s="781" t="s">
        <v>196</v>
      </c>
      <c r="DH115" s="782"/>
      <c r="DI115" s="782"/>
      <c r="DJ115" s="782"/>
      <c r="DK115" s="783"/>
      <c r="DL115" s="784" t="s">
        <v>196</v>
      </c>
      <c r="DM115" s="782"/>
      <c r="DN115" s="782"/>
      <c r="DO115" s="782"/>
      <c r="DP115" s="783"/>
      <c r="DQ115" s="784" t="s">
        <v>196</v>
      </c>
      <c r="DR115" s="782"/>
      <c r="DS115" s="782"/>
      <c r="DT115" s="782"/>
      <c r="DU115" s="783"/>
      <c r="DV115" s="785" t="s">
        <v>196</v>
      </c>
      <c r="DW115" s="786"/>
      <c r="DX115" s="786"/>
      <c r="DY115" s="786"/>
      <c r="DZ115" s="787"/>
    </row>
    <row r="116" spans="1:130" s="48" customFormat="1" ht="26.25" customHeight="1" x14ac:dyDescent="0.15">
      <c r="A116" s="947"/>
      <c r="B116" s="948"/>
      <c r="C116" s="797" t="s">
        <v>1</v>
      </c>
      <c r="D116" s="797"/>
      <c r="E116" s="797"/>
      <c r="F116" s="797"/>
      <c r="G116" s="797"/>
      <c r="H116" s="797"/>
      <c r="I116" s="797"/>
      <c r="J116" s="797"/>
      <c r="K116" s="797"/>
      <c r="L116" s="797"/>
      <c r="M116" s="797"/>
      <c r="N116" s="797"/>
      <c r="O116" s="797"/>
      <c r="P116" s="797"/>
      <c r="Q116" s="797"/>
      <c r="R116" s="797"/>
      <c r="S116" s="797"/>
      <c r="T116" s="797"/>
      <c r="U116" s="797"/>
      <c r="V116" s="797"/>
      <c r="W116" s="797"/>
      <c r="X116" s="797"/>
      <c r="Y116" s="797"/>
      <c r="Z116" s="798"/>
      <c r="AA116" s="781">
        <v>277</v>
      </c>
      <c r="AB116" s="782"/>
      <c r="AC116" s="782"/>
      <c r="AD116" s="782"/>
      <c r="AE116" s="783"/>
      <c r="AF116" s="784">
        <v>12</v>
      </c>
      <c r="AG116" s="782"/>
      <c r="AH116" s="782"/>
      <c r="AI116" s="782"/>
      <c r="AJ116" s="783"/>
      <c r="AK116" s="784" t="s">
        <v>196</v>
      </c>
      <c r="AL116" s="782"/>
      <c r="AM116" s="782"/>
      <c r="AN116" s="782"/>
      <c r="AO116" s="783"/>
      <c r="AP116" s="785" t="s">
        <v>196</v>
      </c>
      <c r="AQ116" s="786"/>
      <c r="AR116" s="786"/>
      <c r="AS116" s="786"/>
      <c r="AT116" s="787"/>
      <c r="AU116" s="976"/>
      <c r="AV116" s="977"/>
      <c r="AW116" s="977"/>
      <c r="AX116" s="977"/>
      <c r="AY116" s="977"/>
      <c r="AZ116" s="799" t="s">
        <v>219</v>
      </c>
      <c r="BA116" s="800"/>
      <c r="BB116" s="800"/>
      <c r="BC116" s="800"/>
      <c r="BD116" s="800"/>
      <c r="BE116" s="800"/>
      <c r="BF116" s="800"/>
      <c r="BG116" s="800"/>
      <c r="BH116" s="800"/>
      <c r="BI116" s="800"/>
      <c r="BJ116" s="800"/>
      <c r="BK116" s="800"/>
      <c r="BL116" s="800"/>
      <c r="BM116" s="800"/>
      <c r="BN116" s="800"/>
      <c r="BO116" s="800"/>
      <c r="BP116" s="801"/>
      <c r="BQ116" s="791" t="s">
        <v>196</v>
      </c>
      <c r="BR116" s="792"/>
      <c r="BS116" s="792"/>
      <c r="BT116" s="792"/>
      <c r="BU116" s="792"/>
      <c r="BV116" s="792" t="s">
        <v>196</v>
      </c>
      <c r="BW116" s="792"/>
      <c r="BX116" s="792"/>
      <c r="BY116" s="792"/>
      <c r="BZ116" s="792"/>
      <c r="CA116" s="792" t="s">
        <v>196</v>
      </c>
      <c r="CB116" s="792"/>
      <c r="CC116" s="792"/>
      <c r="CD116" s="792"/>
      <c r="CE116" s="792"/>
      <c r="CF116" s="793" t="s">
        <v>196</v>
      </c>
      <c r="CG116" s="794"/>
      <c r="CH116" s="794"/>
      <c r="CI116" s="794"/>
      <c r="CJ116" s="794"/>
      <c r="CK116" s="982"/>
      <c r="CL116" s="983"/>
      <c r="CM116" s="788" t="s">
        <v>12</v>
      </c>
      <c r="CN116" s="789"/>
      <c r="CO116" s="789"/>
      <c r="CP116" s="789"/>
      <c r="CQ116" s="789"/>
      <c r="CR116" s="789"/>
      <c r="CS116" s="789"/>
      <c r="CT116" s="789"/>
      <c r="CU116" s="789"/>
      <c r="CV116" s="789"/>
      <c r="CW116" s="789"/>
      <c r="CX116" s="789"/>
      <c r="CY116" s="789"/>
      <c r="CZ116" s="789"/>
      <c r="DA116" s="789"/>
      <c r="DB116" s="789"/>
      <c r="DC116" s="789"/>
      <c r="DD116" s="789"/>
      <c r="DE116" s="789"/>
      <c r="DF116" s="790"/>
      <c r="DG116" s="781" t="s">
        <v>196</v>
      </c>
      <c r="DH116" s="782"/>
      <c r="DI116" s="782"/>
      <c r="DJ116" s="782"/>
      <c r="DK116" s="783"/>
      <c r="DL116" s="784" t="s">
        <v>196</v>
      </c>
      <c r="DM116" s="782"/>
      <c r="DN116" s="782"/>
      <c r="DO116" s="782"/>
      <c r="DP116" s="783"/>
      <c r="DQ116" s="784" t="s">
        <v>196</v>
      </c>
      <c r="DR116" s="782"/>
      <c r="DS116" s="782"/>
      <c r="DT116" s="782"/>
      <c r="DU116" s="783"/>
      <c r="DV116" s="785" t="s">
        <v>196</v>
      </c>
      <c r="DW116" s="786"/>
      <c r="DX116" s="786"/>
      <c r="DY116" s="786"/>
      <c r="DZ116" s="787"/>
    </row>
    <row r="117" spans="1:130" s="48" customFormat="1" ht="26.25" customHeight="1" x14ac:dyDescent="0.15">
      <c r="A117" s="756" t="s">
        <v>273</v>
      </c>
      <c r="B117" s="757"/>
      <c r="C117" s="757"/>
      <c r="D117" s="757"/>
      <c r="E117" s="757"/>
      <c r="F117" s="757"/>
      <c r="G117" s="757"/>
      <c r="H117" s="757"/>
      <c r="I117" s="757"/>
      <c r="J117" s="757"/>
      <c r="K117" s="757"/>
      <c r="L117" s="757"/>
      <c r="M117" s="757"/>
      <c r="N117" s="757"/>
      <c r="O117" s="757"/>
      <c r="P117" s="757"/>
      <c r="Q117" s="757"/>
      <c r="R117" s="757"/>
      <c r="S117" s="757"/>
      <c r="T117" s="757"/>
      <c r="U117" s="757"/>
      <c r="V117" s="757"/>
      <c r="W117" s="757"/>
      <c r="X117" s="757"/>
      <c r="Y117" s="802" t="s">
        <v>326</v>
      </c>
      <c r="Z117" s="758"/>
      <c r="AA117" s="803">
        <v>917133</v>
      </c>
      <c r="AB117" s="804"/>
      <c r="AC117" s="804"/>
      <c r="AD117" s="804"/>
      <c r="AE117" s="805"/>
      <c r="AF117" s="806">
        <v>864571</v>
      </c>
      <c r="AG117" s="804"/>
      <c r="AH117" s="804"/>
      <c r="AI117" s="804"/>
      <c r="AJ117" s="805"/>
      <c r="AK117" s="806">
        <v>780246</v>
      </c>
      <c r="AL117" s="804"/>
      <c r="AM117" s="804"/>
      <c r="AN117" s="804"/>
      <c r="AO117" s="805"/>
      <c r="AP117" s="807"/>
      <c r="AQ117" s="808"/>
      <c r="AR117" s="808"/>
      <c r="AS117" s="808"/>
      <c r="AT117" s="809"/>
      <c r="AU117" s="976"/>
      <c r="AV117" s="977"/>
      <c r="AW117" s="977"/>
      <c r="AX117" s="977"/>
      <c r="AY117" s="977"/>
      <c r="AZ117" s="810" t="s">
        <v>487</v>
      </c>
      <c r="BA117" s="811"/>
      <c r="BB117" s="811"/>
      <c r="BC117" s="811"/>
      <c r="BD117" s="811"/>
      <c r="BE117" s="811"/>
      <c r="BF117" s="811"/>
      <c r="BG117" s="811"/>
      <c r="BH117" s="811"/>
      <c r="BI117" s="811"/>
      <c r="BJ117" s="811"/>
      <c r="BK117" s="811"/>
      <c r="BL117" s="811"/>
      <c r="BM117" s="811"/>
      <c r="BN117" s="811"/>
      <c r="BO117" s="811"/>
      <c r="BP117" s="812"/>
      <c r="BQ117" s="791" t="s">
        <v>196</v>
      </c>
      <c r="BR117" s="792"/>
      <c r="BS117" s="792"/>
      <c r="BT117" s="792"/>
      <c r="BU117" s="792"/>
      <c r="BV117" s="792" t="s">
        <v>196</v>
      </c>
      <c r="BW117" s="792"/>
      <c r="BX117" s="792"/>
      <c r="BY117" s="792"/>
      <c r="BZ117" s="792"/>
      <c r="CA117" s="792" t="s">
        <v>196</v>
      </c>
      <c r="CB117" s="792"/>
      <c r="CC117" s="792"/>
      <c r="CD117" s="792"/>
      <c r="CE117" s="792"/>
      <c r="CF117" s="793" t="s">
        <v>196</v>
      </c>
      <c r="CG117" s="794"/>
      <c r="CH117" s="794"/>
      <c r="CI117" s="794"/>
      <c r="CJ117" s="794"/>
      <c r="CK117" s="982"/>
      <c r="CL117" s="983"/>
      <c r="CM117" s="788" t="s">
        <v>341</v>
      </c>
      <c r="CN117" s="789"/>
      <c r="CO117" s="789"/>
      <c r="CP117" s="789"/>
      <c r="CQ117" s="789"/>
      <c r="CR117" s="789"/>
      <c r="CS117" s="789"/>
      <c r="CT117" s="789"/>
      <c r="CU117" s="789"/>
      <c r="CV117" s="789"/>
      <c r="CW117" s="789"/>
      <c r="CX117" s="789"/>
      <c r="CY117" s="789"/>
      <c r="CZ117" s="789"/>
      <c r="DA117" s="789"/>
      <c r="DB117" s="789"/>
      <c r="DC117" s="789"/>
      <c r="DD117" s="789"/>
      <c r="DE117" s="789"/>
      <c r="DF117" s="790"/>
      <c r="DG117" s="781" t="s">
        <v>196</v>
      </c>
      <c r="DH117" s="782"/>
      <c r="DI117" s="782"/>
      <c r="DJ117" s="782"/>
      <c r="DK117" s="783"/>
      <c r="DL117" s="784" t="s">
        <v>196</v>
      </c>
      <c r="DM117" s="782"/>
      <c r="DN117" s="782"/>
      <c r="DO117" s="782"/>
      <c r="DP117" s="783"/>
      <c r="DQ117" s="784" t="s">
        <v>196</v>
      </c>
      <c r="DR117" s="782"/>
      <c r="DS117" s="782"/>
      <c r="DT117" s="782"/>
      <c r="DU117" s="783"/>
      <c r="DV117" s="785" t="s">
        <v>196</v>
      </c>
      <c r="DW117" s="786"/>
      <c r="DX117" s="786"/>
      <c r="DY117" s="786"/>
      <c r="DZ117" s="787"/>
    </row>
    <row r="118" spans="1:130" s="48" customFormat="1" ht="26.25" customHeight="1" x14ac:dyDescent="0.15">
      <c r="A118" s="756" t="s">
        <v>93</v>
      </c>
      <c r="B118" s="757"/>
      <c r="C118" s="757"/>
      <c r="D118" s="757"/>
      <c r="E118" s="757"/>
      <c r="F118" s="757"/>
      <c r="G118" s="757"/>
      <c r="H118" s="757"/>
      <c r="I118" s="757"/>
      <c r="J118" s="757"/>
      <c r="K118" s="757"/>
      <c r="L118" s="757"/>
      <c r="M118" s="757"/>
      <c r="N118" s="757"/>
      <c r="O118" s="757"/>
      <c r="P118" s="757"/>
      <c r="Q118" s="757"/>
      <c r="R118" s="757"/>
      <c r="S118" s="757"/>
      <c r="T118" s="757"/>
      <c r="U118" s="757"/>
      <c r="V118" s="757"/>
      <c r="W118" s="757"/>
      <c r="X118" s="757"/>
      <c r="Y118" s="757"/>
      <c r="Z118" s="758"/>
      <c r="AA118" s="759" t="s">
        <v>474</v>
      </c>
      <c r="AB118" s="757"/>
      <c r="AC118" s="757"/>
      <c r="AD118" s="757"/>
      <c r="AE118" s="758"/>
      <c r="AF118" s="759" t="s">
        <v>476</v>
      </c>
      <c r="AG118" s="757"/>
      <c r="AH118" s="757"/>
      <c r="AI118" s="757"/>
      <c r="AJ118" s="758"/>
      <c r="AK118" s="759" t="s">
        <v>183</v>
      </c>
      <c r="AL118" s="757"/>
      <c r="AM118" s="757"/>
      <c r="AN118" s="757"/>
      <c r="AO118" s="758"/>
      <c r="AP118" s="759" t="s">
        <v>477</v>
      </c>
      <c r="AQ118" s="757"/>
      <c r="AR118" s="757"/>
      <c r="AS118" s="757"/>
      <c r="AT118" s="760"/>
      <c r="AU118" s="976"/>
      <c r="AV118" s="977"/>
      <c r="AW118" s="977"/>
      <c r="AX118" s="977"/>
      <c r="AY118" s="977"/>
      <c r="AZ118" s="813" t="s">
        <v>488</v>
      </c>
      <c r="BA118" s="797"/>
      <c r="BB118" s="797"/>
      <c r="BC118" s="797"/>
      <c r="BD118" s="797"/>
      <c r="BE118" s="797"/>
      <c r="BF118" s="797"/>
      <c r="BG118" s="797"/>
      <c r="BH118" s="797"/>
      <c r="BI118" s="797"/>
      <c r="BJ118" s="797"/>
      <c r="BK118" s="797"/>
      <c r="BL118" s="797"/>
      <c r="BM118" s="797"/>
      <c r="BN118" s="797"/>
      <c r="BO118" s="797"/>
      <c r="BP118" s="798"/>
      <c r="BQ118" s="814" t="s">
        <v>196</v>
      </c>
      <c r="BR118" s="815"/>
      <c r="BS118" s="815"/>
      <c r="BT118" s="815"/>
      <c r="BU118" s="815"/>
      <c r="BV118" s="815" t="s">
        <v>196</v>
      </c>
      <c r="BW118" s="815"/>
      <c r="BX118" s="815"/>
      <c r="BY118" s="815"/>
      <c r="BZ118" s="815"/>
      <c r="CA118" s="815" t="s">
        <v>196</v>
      </c>
      <c r="CB118" s="815"/>
      <c r="CC118" s="815"/>
      <c r="CD118" s="815"/>
      <c r="CE118" s="815"/>
      <c r="CF118" s="793" t="s">
        <v>196</v>
      </c>
      <c r="CG118" s="794"/>
      <c r="CH118" s="794"/>
      <c r="CI118" s="794"/>
      <c r="CJ118" s="794"/>
      <c r="CK118" s="982"/>
      <c r="CL118" s="983"/>
      <c r="CM118" s="788" t="s">
        <v>489</v>
      </c>
      <c r="CN118" s="789"/>
      <c r="CO118" s="789"/>
      <c r="CP118" s="789"/>
      <c r="CQ118" s="789"/>
      <c r="CR118" s="789"/>
      <c r="CS118" s="789"/>
      <c r="CT118" s="789"/>
      <c r="CU118" s="789"/>
      <c r="CV118" s="789"/>
      <c r="CW118" s="789"/>
      <c r="CX118" s="789"/>
      <c r="CY118" s="789"/>
      <c r="CZ118" s="789"/>
      <c r="DA118" s="789"/>
      <c r="DB118" s="789"/>
      <c r="DC118" s="789"/>
      <c r="DD118" s="789"/>
      <c r="DE118" s="789"/>
      <c r="DF118" s="790"/>
      <c r="DG118" s="781" t="s">
        <v>196</v>
      </c>
      <c r="DH118" s="782"/>
      <c r="DI118" s="782"/>
      <c r="DJ118" s="782"/>
      <c r="DK118" s="783"/>
      <c r="DL118" s="784" t="s">
        <v>196</v>
      </c>
      <c r="DM118" s="782"/>
      <c r="DN118" s="782"/>
      <c r="DO118" s="782"/>
      <c r="DP118" s="783"/>
      <c r="DQ118" s="784" t="s">
        <v>196</v>
      </c>
      <c r="DR118" s="782"/>
      <c r="DS118" s="782"/>
      <c r="DT118" s="782"/>
      <c r="DU118" s="783"/>
      <c r="DV118" s="785" t="s">
        <v>196</v>
      </c>
      <c r="DW118" s="786"/>
      <c r="DX118" s="786"/>
      <c r="DY118" s="786"/>
      <c r="DZ118" s="787"/>
    </row>
    <row r="119" spans="1:130" s="48" customFormat="1" ht="26.25" customHeight="1" x14ac:dyDescent="0.15">
      <c r="A119" s="986" t="s">
        <v>388</v>
      </c>
      <c r="B119" s="981"/>
      <c r="C119" s="772" t="s">
        <v>60</v>
      </c>
      <c r="D119" s="763"/>
      <c r="E119" s="763"/>
      <c r="F119" s="763"/>
      <c r="G119" s="763"/>
      <c r="H119" s="763"/>
      <c r="I119" s="763"/>
      <c r="J119" s="763"/>
      <c r="K119" s="763"/>
      <c r="L119" s="763"/>
      <c r="M119" s="763"/>
      <c r="N119" s="763"/>
      <c r="O119" s="763"/>
      <c r="P119" s="763"/>
      <c r="Q119" s="763"/>
      <c r="R119" s="763"/>
      <c r="S119" s="763"/>
      <c r="T119" s="763"/>
      <c r="U119" s="763"/>
      <c r="V119" s="763"/>
      <c r="W119" s="763"/>
      <c r="X119" s="763"/>
      <c r="Y119" s="763"/>
      <c r="Z119" s="764"/>
      <c r="AA119" s="765" t="s">
        <v>196</v>
      </c>
      <c r="AB119" s="766"/>
      <c r="AC119" s="766"/>
      <c r="AD119" s="766"/>
      <c r="AE119" s="767"/>
      <c r="AF119" s="768" t="s">
        <v>196</v>
      </c>
      <c r="AG119" s="766"/>
      <c r="AH119" s="766"/>
      <c r="AI119" s="766"/>
      <c r="AJ119" s="767"/>
      <c r="AK119" s="768" t="s">
        <v>196</v>
      </c>
      <c r="AL119" s="766"/>
      <c r="AM119" s="766"/>
      <c r="AN119" s="766"/>
      <c r="AO119" s="767"/>
      <c r="AP119" s="769" t="s">
        <v>196</v>
      </c>
      <c r="AQ119" s="770"/>
      <c r="AR119" s="770"/>
      <c r="AS119" s="770"/>
      <c r="AT119" s="771"/>
      <c r="AU119" s="978"/>
      <c r="AV119" s="979"/>
      <c r="AW119" s="979"/>
      <c r="AX119" s="979"/>
      <c r="AY119" s="979"/>
      <c r="AZ119" s="69" t="s">
        <v>273</v>
      </c>
      <c r="BA119" s="69"/>
      <c r="BB119" s="69"/>
      <c r="BC119" s="69"/>
      <c r="BD119" s="69"/>
      <c r="BE119" s="69"/>
      <c r="BF119" s="69"/>
      <c r="BG119" s="69"/>
      <c r="BH119" s="69"/>
      <c r="BI119" s="69"/>
      <c r="BJ119" s="69"/>
      <c r="BK119" s="69"/>
      <c r="BL119" s="69"/>
      <c r="BM119" s="69"/>
      <c r="BN119" s="69"/>
      <c r="BO119" s="802" t="s">
        <v>162</v>
      </c>
      <c r="BP119" s="816"/>
      <c r="BQ119" s="814">
        <v>7411331</v>
      </c>
      <c r="BR119" s="815"/>
      <c r="BS119" s="815"/>
      <c r="BT119" s="815"/>
      <c r="BU119" s="815"/>
      <c r="BV119" s="815">
        <v>6790931</v>
      </c>
      <c r="BW119" s="815"/>
      <c r="BX119" s="815"/>
      <c r="BY119" s="815"/>
      <c r="BZ119" s="815"/>
      <c r="CA119" s="815">
        <v>6868337</v>
      </c>
      <c r="CB119" s="815"/>
      <c r="CC119" s="815"/>
      <c r="CD119" s="815"/>
      <c r="CE119" s="815"/>
      <c r="CF119" s="817"/>
      <c r="CG119" s="818"/>
      <c r="CH119" s="818"/>
      <c r="CI119" s="818"/>
      <c r="CJ119" s="819"/>
      <c r="CK119" s="984"/>
      <c r="CL119" s="985"/>
      <c r="CM119" s="813" t="s">
        <v>490</v>
      </c>
      <c r="CN119" s="797"/>
      <c r="CO119" s="797"/>
      <c r="CP119" s="797"/>
      <c r="CQ119" s="797"/>
      <c r="CR119" s="797"/>
      <c r="CS119" s="797"/>
      <c r="CT119" s="797"/>
      <c r="CU119" s="797"/>
      <c r="CV119" s="797"/>
      <c r="CW119" s="797"/>
      <c r="CX119" s="797"/>
      <c r="CY119" s="797"/>
      <c r="CZ119" s="797"/>
      <c r="DA119" s="797"/>
      <c r="DB119" s="797"/>
      <c r="DC119" s="797"/>
      <c r="DD119" s="797"/>
      <c r="DE119" s="797"/>
      <c r="DF119" s="798"/>
      <c r="DG119" s="820" t="s">
        <v>196</v>
      </c>
      <c r="DH119" s="821"/>
      <c r="DI119" s="821"/>
      <c r="DJ119" s="821"/>
      <c r="DK119" s="822"/>
      <c r="DL119" s="823" t="s">
        <v>196</v>
      </c>
      <c r="DM119" s="821"/>
      <c r="DN119" s="821"/>
      <c r="DO119" s="821"/>
      <c r="DP119" s="822"/>
      <c r="DQ119" s="823" t="s">
        <v>196</v>
      </c>
      <c r="DR119" s="821"/>
      <c r="DS119" s="821"/>
      <c r="DT119" s="821"/>
      <c r="DU119" s="822"/>
      <c r="DV119" s="824" t="s">
        <v>196</v>
      </c>
      <c r="DW119" s="825"/>
      <c r="DX119" s="825"/>
      <c r="DY119" s="825"/>
      <c r="DZ119" s="826"/>
    </row>
    <row r="120" spans="1:130" s="48" customFormat="1" ht="26.25" customHeight="1" x14ac:dyDescent="0.15">
      <c r="A120" s="987"/>
      <c r="B120" s="983"/>
      <c r="C120" s="788" t="s">
        <v>135</v>
      </c>
      <c r="D120" s="789"/>
      <c r="E120" s="789"/>
      <c r="F120" s="789"/>
      <c r="G120" s="789"/>
      <c r="H120" s="789"/>
      <c r="I120" s="789"/>
      <c r="J120" s="789"/>
      <c r="K120" s="789"/>
      <c r="L120" s="789"/>
      <c r="M120" s="789"/>
      <c r="N120" s="789"/>
      <c r="O120" s="789"/>
      <c r="P120" s="789"/>
      <c r="Q120" s="789"/>
      <c r="R120" s="789"/>
      <c r="S120" s="789"/>
      <c r="T120" s="789"/>
      <c r="U120" s="789"/>
      <c r="V120" s="789"/>
      <c r="W120" s="789"/>
      <c r="X120" s="789"/>
      <c r="Y120" s="789"/>
      <c r="Z120" s="790"/>
      <c r="AA120" s="781" t="s">
        <v>196</v>
      </c>
      <c r="AB120" s="782"/>
      <c r="AC120" s="782"/>
      <c r="AD120" s="782"/>
      <c r="AE120" s="783"/>
      <c r="AF120" s="784" t="s">
        <v>196</v>
      </c>
      <c r="AG120" s="782"/>
      <c r="AH120" s="782"/>
      <c r="AI120" s="782"/>
      <c r="AJ120" s="783"/>
      <c r="AK120" s="784" t="s">
        <v>196</v>
      </c>
      <c r="AL120" s="782"/>
      <c r="AM120" s="782"/>
      <c r="AN120" s="782"/>
      <c r="AO120" s="783"/>
      <c r="AP120" s="785" t="s">
        <v>196</v>
      </c>
      <c r="AQ120" s="786"/>
      <c r="AR120" s="786"/>
      <c r="AS120" s="786"/>
      <c r="AT120" s="787"/>
      <c r="AU120" s="949" t="s">
        <v>480</v>
      </c>
      <c r="AV120" s="950"/>
      <c r="AW120" s="950"/>
      <c r="AX120" s="950"/>
      <c r="AY120" s="951"/>
      <c r="AZ120" s="772" t="s">
        <v>211</v>
      </c>
      <c r="BA120" s="763"/>
      <c r="BB120" s="763"/>
      <c r="BC120" s="763"/>
      <c r="BD120" s="763"/>
      <c r="BE120" s="763"/>
      <c r="BF120" s="763"/>
      <c r="BG120" s="763"/>
      <c r="BH120" s="763"/>
      <c r="BI120" s="763"/>
      <c r="BJ120" s="763"/>
      <c r="BK120" s="763"/>
      <c r="BL120" s="763"/>
      <c r="BM120" s="763"/>
      <c r="BN120" s="763"/>
      <c r="BO120" s="763"/>
      <c r="BP120" s="764"/>
      <c r="BQ120" s="773">
        <v>4001110</v>
      </c>
      <c r="BR120" s="774"/>
      <c r="BS120" s="774"/>
      <c r="BT120" s="774"/>
      <c r="BU120" s="774"/>
      <c r="BV120" s="774">
        <v>4066049</v>
      </c>
      <c r="BW120" s="774"/>
      <c r="BX120" s="774"/>
      <c r="BY120" s="774"/>
      <c r="BZ120" s="774"/>
      <c r="CA120" s="774">
        <v>4199381</v>
      </c>
      <c r="CB120" s="774"/>
      <c r="CC120" s="774"/>
      <c r="CD120" s="774"/>
      <c r="CE120" s="774"/>
      <c r="CF120" s="775">
        <v>116.8</v>
      </c>
      <c r="CG120" s="776"/>
      <c r="CH120" s="776"/>
      <c r="CI120" s="776"/>
      <c r="CJ120" s="776"/>
      <c r="CK120" s="957" t="s">
        <v>269</v>
      </c>
      <c r="CL120" s="958"/>
      <c r="CM120" s="958"/>
      <c r="CN120" s="958"/>
      <c r="CO120" s="959"/>
      <c r="CP120" s="827" t="s">
        <v>461</v>
      </c>
      <c r="CQ120" s="828"/>
      <c r="CR120" s="828"/>
      <c r="CS120" s="828"/>
      <c r="CT120" s="828"/>
      <c r="CU120" s="828"/>
      <c r="CV120" s="828"/>
      <c r="CW120" s="828"/>
      <c r="CX120" s="828"/>
      <c r="CY120" s="828"/>
      <c r="CZ120" s="828"/>
      <c r="DA120" s="828"/>
      <c r="DB120" s="828"/>
      <c r="DC120" s="828"/>
      <c r="DD120" s="828"/>
      <c r="DE120" s="828"/>
      <c r="DF120" s="829"/>
      <c r="DG120" s="773" t="s">
        <v>196</v>
      </c>
      <c r="DH120" s="774"/>
      <c r="DI120" s="774"/>
      <c r="DJ120" s="774"/>
      <c r="DK120" s="774"/>
      <c r="DL120" s="774" t="s">
        <v>196</v>
      </c>
      <c r="DM120" s="774"/>
      <c r="DN120" s="774"/>
      <c r="DO120" s="774"/>
      <c r="DP120" s="774"/>
      <c r="DQ120" s="774">
        <v>399028</v>
      </c>
      <c r="DR120" s="774"/>
      <c r="DS120" s="774"/>
      <c r="DT120" s="774"/>
      <c r="DU120" s="774"/>
      <c r="DV120" s="777">
        <v>11.1</v>
      </c>
      <c r="DW120" s="777"/>
      <c r="DX120" s="777"/>
      <c r="DY120" s="777"/>
      <c r="DZ120" s="778"/>
    </row>
    <row r="121" spans="1:130" s="48" customFormat="1" ht="26.25" customHeight="1" x14ac:dyDescent="0.15">
      <c r="A121" s="987"/>
      <c r="B121" s="983"/>
      <c r="C121" s="810" t="s">
        <v>133</v>
      </c>
      <c r="D121" s="811"/>
      <c r="E121" s="811"/>
      <c r="F121" s="811"/>
      <c r="G121" s="811"/>
      <c r="H121" s="811"/>
      <c r="I121" s="811"/>
      <c r="J121" s="811"/>
      <c r="K121" s="811"/>
      <c r="L121" s="811"/>
      <c r="M121" s="811"/>
      <c r="N121" s="811"/>
      <c r="O121" s="811"/>
      <c r="P121" s="811"/>
      <c r="Q121" s="811"/>
      <c r="R121" s="811"/>
      <c r="S121" s="811"/>
      <c r="T121" s="811"/>
      <c r="U121" s="811"/>
      <c r="V121" s="811"/>
      <c r="W121" s="811"/>
      <c r="X121" s="811"/>
      <c r="Y121" s="811"/>
      <c r="Z121" s="812"/>
      <c r="AA121" s="781" t="s">
        <v>196</v>
      </c>
      <c r="AB121" s="782"/>
      <c r="AC121" s="782"/>
      <c r="AD121" s="782"/>
      <c r="AE121" s="783"/>
      <c r="AF121" s="784" t="s">
        <v>196</v>
      </c>
      <c r="AG121" s="782"/>
      <c r="AH121" s="782"/>
      <c r="AI121" s="782"/>
      <c r="AJ121" s="783"/>
      <c r="AK121" s="784" t="s">
        <v>196</v>
      </c>
      <c r="AL121" s="782"/>
      <c r="AM121" s="782"/>
      <c r="AN121" s="782"/>
      <c r="AO121" s="783"/>
      <c r="AP121" s="785" t="s">
        <v>196</v>
      </c>
      <c r="AQ121" s="786"/>
      <c r="AR121" s="786"/>
      <c r="AS121" s="786"/>
      <c r="AT121" s="787"/>
      <c r="AU121" s="952"/>
      <c r="AV121" s="953"/>
      <c r="AW121" s="953"/>
      <c r="AX121" s="953"/>
      <c r="AY121" s="954"/>
      <c r="AZ121" s="788" t="s">
        <v>475</v>
      </c>
      <c r="BA121" s="789"/>
      <c r="BB121" s="789"/>
      <c r="BC121" s="789"/>
      <c r="BD121" s="789"/>
      <c r="BE121" s="789"/>
      <c r="BF121" s="789"/>
      <c r="BG121" s="789"/>
      <c r="BH121" s="789"/>
      <c r="BI121" s="789"/>
      <c r="BJ121" s="789"/>
      <c r="BK121" s="789"/>
      <c r="BL121" s="789"/>
      <c r="BM121" s="789"/>
      <c r="BN121" s="789"/>
      <c r="BO121" s="789"/>
      <c r="BP121" s="790"/>
      <c r="BQ121" s="791">
        <v>13577</v>
      </c>
      <c r="BR121" s="792"/>
      <c r="BS121" s="792"/>
      <c r="BT121" s="792"/>
      <c r="BU121" s="792"/>
      <c r="BV121" s="792" t="s">
        <v>196</v>
      </c>
      <c r="BW121" s="792"/>
      <c r="BX121" s="792"/>
      <c r="BY121" s="792"/>
      <c r="BZ121" s="792"/>
      <c r="CA121" s="792" t="s">
        <v>196</v>
      </c>
      <c r="CB121" s="792"/>
      <c r="CC121" s="792"/>
      <c r="CD121" s="792"/>
      <c r="CE121" s="792"/>
      <c r="CF121" s="793" t="s">
        <v>196</v>
      </c>
      <c r="CG121" s="794"/>
      <c r="CH121" s="794"/>
      <c r="CI121" s="794"/>
      <c r="CJ121" s="794"/>
      <c r="CK121" s="960"/>
      <c r="CL121" s="961"/>
      <c r="CM121" s="961"/>
      <c r="CN121" s="961"/>
      <c r="CO121" s="962"/>
      <c r="CP121" s="830" t="s">
        <v>444</v>
      </c>
      <c r="CQ121" s="831"/>
      <c r="CR121" s="831"/>
      <c r="CS121" s="831"/>
      <c r="CT121" s="831"/>
      <c r="CU121" s="831"/>
      <c r="CV121" s="831"/>
      <c r="CW121" s="831"/>
      <c r="CX121" s="831"/>
      <c r="CY121" s="831"/>
      <c r="CZ121" s="831"/>
      <c r="DA121" s="831"/>
      <c r="DB121" s="831"/>
      <c r="DC121" s="831"/>
      <c r="DD121" s="831"/>
      <c r="DE121" s="831"/>
      <c r="DF121" s="832"/>
      <c r="DG121" s="791">
        <v>116096</v>
      </c>
      <c r="DH121" s="792"/>
      <c r="DI121" s="792"/>
      <c r="DJ121" s="792"/>
      <c r="DK121" s="792"/>
      <c r="DL121" s="792" t="s">
        <v>196</v>
      </c>
      <c r="DM121" s="792"/>
      <c r="DN121" s="792"/>
      <c r="DO121" s="792"/>
      <c r="DP121" s="792"/>
      <c r="DQ121" s="792">
        <v>290986</v>
      </c>
      <c r="DR121" s="792"/>
      <c r="DS121" s="792"/>
      <c r="DT121" s="792"/>
      <c r="DU121" s="792"/>
      <c r="DV121" s="795">
        <v>8.1</v>
      </c>
      <c r="DW121" s="795"/>
      <c r="DX121" s="795"/>
      <c r="DY121" s="795"/>
      <c r="DZ121" s="796"/>
    </row>
    <row r="122" spans="1:130" s="48" customFormat="1" ht="26.25" customHeight="1" x14ac:dyDescent="0.15">
      <c r="A122" s="987"/>
      <c r="B122" s="983"/>
      <c r="C122" s="788" t="s">
        <v>486</v>
      </c>
      <c r="D122" s="789"/>
      <c r="E122" s="789"/>
      <c r="F122" s="789"/>
      <c r="G122" s="789"/>
      <c r="H122" s="789"/>
      <c r="I122" s="789"/>
      <c r="J122" s="789"/>
      <c r="K122" s="789"/>
      <c r="L122" s="789"/>
      <c r="M122" s="789"/>
      <c r="N122" s="789"/>
      <c r="O122" s="789"/>
      <c r="P122" s="789"/>
      <c r="Q122" s="789"/>
      <c r="R122" s="789"/>
      <c r="S122" s="789"/>
      <c r="T122" s="789"/>
      <c r="U122" s="789"/>
      <c r="V122" s="789"/>
      <c r="W122" s="789"/>
      <c r="X122" s="789"/>
      <c r="Y122" s="789"/>
      <c r="Z122" s="790"/>
      <c r="AA122" s="781" t="s">
        <v>196</v>
      </c>
      <c r="AB122" s="782"/>
      <c r="AC122" s="782"/>
      <c r="AD122" s="782"/>
      <c r="AE122" s="783"/>
      <c r="AF122" s="784" t="s">
        <v>196</v>
      </c>
      <c r="AG122" s="782"/>
      <c r="AH122" s="782"/>
      <c r="AI122" s="782"/>
      <c r="AJ122" s="783"/>
      <c r="AK122" s="784" t="s">
        <v>196</v>
      </c>
      <c r="AL122" s="782"/>
      <c r="AM122" s="782"/>
      <c r="AN122" s="782"/>
      <c r="AO122" s="783"/>
      <c r="AP122" s="785" t="s">
        <v>196</v>
      </c>
      <c r="AQ122" s="786"/>
      <c r="AR122" s="786"/>
      <c r="AS122" s="786"/>
      <c r="AT122" s="787"/>
      <c r="AU122" s="952"/>
      <c r="AV122" s="953"/>
      <c r="AW122" s="953"/>
      <c r="AX122" s="953"/>
      <c r="AY122" s="954"/>
      <c r="AZ122" s="813" t="s">
        <v>303</v>
      </c>
      <c r="BA122" s="797"/>
      <c r="BB122" s="797"/>
      <c r="BC122" s="797"/>
      <c r="BD122" s="797"/>
      <c r="BE122" s="797"/>
      <c r="BF122" s="797"/>
      <c r="BG122" s="797"/>
      <c r="BH122" s="797"/>
      <c r="BI122" s="797"/>
      <c r="BJ122" s="797"/>
      <c r="BK122" s="797"/>
      <c r="BL122" s="797"/>
      <c r="BM122" s="797"/>
      <c r="BN122" s="797"/>
      <c r="BO122" s="797"/>
      <c r="BP122" s="798"/>
      <c r="BQ122" s="814">
        <v>6670330</v>
      </c>
      <c r="BR122" s="815"/>
      <c r="BS122" s="815"/>
      <c r="BT122" s="815"/>
      <c r="BU122" s="815"/>
      <c r="BV122" s="815">
        <v>6297996</v>
      </c>
      <c r="BW122" s="815"/>
      <c r="BX122" s="815"/>
      <c r="BY122" s="815"/>
      <c r="BZ122" s="815"/>
      <c r="CA122" s="815">
        <v>5767620</v>
      </c>
      <c r="CB122" s="815"/>
      <c r="CC122" s="815"/>
      <c r="CD122" s="815"/>
      <c r="CE122" s="815"/>
      <c r="CF122" s="833">
        <v>160.4</v>
      </c>
      <c r="CG122" s="834"/>
      <c r="CH122" s="834"/>
      <c r="CI122" s="834"/>
      <c r="CJ122" s="834"/>
      <c r="CK122" s="960"/>
      <c r="CL122" s="961"/>
      <c r="CM122" s="961"/>
      <c r="CN122" s="961"/>
      <c r="CO122" s="962"/>
      <c r="CP122" s="830" t="s">
        <v>465</v>
      </c>
      <c r="CQ122" s="831"/>
      <c r="CR122" s="831"/>
      <c r="CS122" s="831"/>
      <c r="CT122" s="831"/>
      <c r="CU122" s="831"/>
      <c r="CV122" s="831"/>
      <c r="CW122" s="831"/>
      <c r="CX122" s="831"/>
      <c r="CY122" s="831"/>
      <c r="CZ122" s="831"/>
      <c r="DA122" s="831"/>
      <c r="DB122" s="831"/>
      <c r="DC122" s="831"/>
      <c r="DD122" s="831"/>
      <c r="DE122" s="831"/>
      <c r="DF122" s="832"/>
      <c r="DG122" s="791" t="s">
        <v>196</v>
      </c>
      <c r="DH122" s="792"/>
      <c r="DI122" s="792"/>
      <c r="DJ122" s="792"/>
      <c r="DK122" s="792"/>
      <c r="DL122" s="792" t="s">
        <v>196</v>
      </c>
      <c r="DM122" s="792"/>
      <c r="DN122" s="792"/>
      <c r="DO122" s="792"/>
      <c r="DP122" s="792"/>
      <c r="DQ122" s="792">
        <v>127444</v>
      </c>
      <c r="DR122" s="792"/>
      <c r="DS122" s="792"/>
      <c r="DT122" s="792"/>
      <c r="DU122" s="792"/>
      <c r="DV122" s="795">
        <v>3.5</v>
      </c>
      <c r="DW122" s="795"/>
      <c r="DX122" s="795"/>
      <c r="DY122" s="795"/>
      <c r="DZ122" s="796"/>
    </row>
    <row r="123" spans="1:130" s="48" customFormat="1" ht="26.25" customHeight="1" x14ac:dyDescent="0.15">
      <c r="A123" s="987"/>
      <c r="B123" s="983"/>
      <c r="C123" s="788" t="s">
        <v>12</v>
      </c>
      <c r="D123" s="789"/>
      <c r="E123" s="789"/>
      <c r="F123" s="789"/>
      <c r="G123" s="789"/>
      <c r="H123" s="789"/>
      <c r="I123" s="789"/>
      <c r="J123" s="789"/>
      <c r="K123" s="789"/>
      <c r="L123" s="789"/>
      <c r="M123" s="789"/>
      <c r="N123" s="789"/>
      <c r="O123" s="789"/>
      <c r="P123" s="789"/>
      <c r="Q123" s="789"/>
      <c r="R123" s="789"/>
      <c r="S123" s="789"/>
      <c r="T123" s="789"/>
      <c r="U123" s="789"/>
      <c r="V123" s="789"/>
      <c r="W123" s="789"/>
      <c r="X123" s="789"/>
      <c r="Y123" s="789"/>
      <c r="Z123" s="790"/>
      <c r="AA123" s="781" t="s">
        <v>196</v>
      </c>
      <c r="AB123" s="782"/>
      <c r="AC123" s="782"/>
      <c r="AD123" s="782"/>
      <c r="AE123" s="783"/>
      <c r="AF123" s="784" t="s">
        <v>196</v>
      </c>
      <c r="AG123" s="782"/>
      <c r="AH123" s="782"/>
      <c r="AI123" s="782"/>
      <c r="AJ123" s="783"/>
      <c r="AK123" s="784" t="s">
        <v>196</v>
      </c>
      <c r="AL123" s="782"/>
      <c r="AM123" s="782"/>
      <c r="AN123" s="782"/>
      <c r="AO123" s="783"/>
      <c r="AP123" s="785" t="s">
        <v>196</v>
      </c>
      <c r="AQ123" s="786"/>
      <c r="AR123" s="786"/>
      <c r="AS123" s="786"/>
      <c r="AT123" s="787"/>
      <c r="AU123" s="955"/>
      <c r="AV123" s="956"/>
      <c r="AW123" s="956"/>
      <c r="AX123" s="956"/>
      <c r="AY123" s="956"/>
      <c r="AZ123" s="69" t="s">
        <v>273</v>
      </c>
      <c r="BA123" s="69"/>
      <c r="BB123" s="69"/>
      <c r="BC123" s="69"/>
      <c r="BD123" s="69"/>
      <c r="BE123" s="69"/>
      <c r="BF123" s="69"/>
      <c r="BG123" s="69"/>
      <c r="BH123" s="69"/>
      <c r="BI123" s="69"/>
      <c r="BJ123" s="69"/>
      <c r="BK123" s="69"/>
      <c r="BL123" s="69"/>
      <c r="BM123" s="69"/>
      <c r="BN123" s="69"/>
      <c r="BO123" s="802" t="s">
        <v>188</v>
      </c>
      <c r="BP123" s="816"/>
      <c r="BQ123" s="835">
        <v>10685017</v>
      </c>
      <c r="BR123" s="836"/>
      <c r="BS123" s="836"/>
      <c r="BT123" s="836"/>
      <c r="BU123" s="836"/>
      <c r="BV123" s="836">
        <v>10364045</v>
      </c>
      <c r="BW123" s="836"/>
      <c r="BX123" s="836"/>
      <c r="BY123" s="836"/>
      <c r="BZ123" s="836"/>
      <c r="CA123" s="836">
        <v>9967001</v>
      </c>
      <c r="CB123" s="836"/>
      <c r="CC123" s="836"/>
      <c r="CD123" s="836"/>
      <c r="CE123" s="836"/>
      <c r="CF123" s="817"/>
      <c r="CG123" s="818"/>
      <c r="CH123" s="818"/>
      <c r="CI123" s="818"/>
      <c r="CJ123" s="819"/>
      <c r="CK123" s="960"/>
      <c r="CL123" s="961"/>
      <c r="CM123" s="961"/>
      <c r="CN123" s="961"/>
      <c r="CO123" s="962"/>
      <c r="CP123" s="830" t="s">
        <v>26</v>
      </c>
      <c r="CQ123" s="831"/>
      <c r="CR123" s="831"/>
      <c r="CS123" s="831"/>
      <c r="CT123" s="831"/>
      <c r="CU123" s="831"/>
      <c r="CV123" s="831"/>
      <c r="CW123" s="831"/>
      <c r="CX123" s="831"/>
      <c r="CY123" s="831"/>
      <c r="CZ123" s="831"/>
      <c r="DA123" s="831"/>
      <c r="DB123" s="831"/>
      <c r="DC123" s="831"/>
      <c r="DD123" s="831"/>
      <c r="DE123" s="831"/>
      <c r="DF123" s="832"/>
      <c r="DG123" s="781" t="s">
        <v>196</v>
      </c>
      <c r="DH123" s="782"/>
      <c r="DI123" s="782"/>
      <c r="DJ123" s="782"/>
      <c r="DK123" s="783"/>
      <c r="DL123" s="784" t="s">
        <v>196</v>
      </c>
      <c r="DM123" s="782"/>
      <c r="DN123" s="782"/>
      <c r="DO123" s="782"/>
      <c r="DP123" s="783"/>
      <c r="DQ123" s="784" t="s">
        <v>196</v>
      </c>
      <c r="DR123" s="782"/>
      <c r="DS123" s="782"/>
      <c r="DT123" s="782"/>
      <c r="DU123" s="783"/>
      <c r="DV123" s="785" t="s">
        <v>196</v>
      </c>
      <c r="DW123" s="786"/>
      <c r="DX123" s="786"/>
      <c r="DY123" s="786"/>
      <c r="DZ123" s="787"/>
    </row>
    <row r="124" spans="1:130" s="48" customFormat="1" ht="26.25" customHeight="1" x14ac:dyDescent="0.15">
      <c r="A124" s="987"/>
      <c r="B124" s="983"/>
      <c r="C124" s="788" t="s">
        <v>341</v>
      </c>
      <c r="D124" s="789"/>
      <c r="E124" s="789"/>
      <c r="F124" s="789"/>
      <c r="G124" s="789"/>
      <c r="H124" s="789"/>
      <c r="I124" s="789"/>
      <c r="J124" s="789"/>
      <c r="K124" s="789"/>
      <c r="L124" s="789"/>
      <c r="M124" s="789"/>
      <c r="N124" s="789"/>
      <c r="O124" s="789"/>
      <c r="P124" s="789"/>
      <c r="Q124" s="789"/>
      <c r="R124" s="789"/>
      <c r="S124" s="789"/>
      <c r="T124" s="789"/>
      <c r="U124" s="789"/>
      <c r="V124" s="789"/>
      <c r="W124" s="789"/>
      <c r="X124" s="789"/>
      <c r="Y124" s="789"/>
      <c r="Z124" s="790"/>
      <c r="AA124" s="781" t="s">
        <v>196</v>
      </c>
      <c r="AB124" s="782"/>
      <c r="AC124" s="782"/>
      <c r="AD124" s="782"/>
      <c r="AE124" s="783"/>
      <c r="AF124" s="784" t="s">
        <v>196</v>
      </c>
      <c r="AG124" s="782"/>
      <c r="AH124" s="782"/>
      <c r="AI124" s="782"/>
      <c r="AJ124" s="783"/>
      <c r="AK124" s="784" t="s">
        <v>196</v>
      </c>
      <c r="AL124" s="782"/>
      <c r="AM124" s="782"/>
      <c r="AN124" s="782"/>
      <c r="AO124" s="783"/>
      <c r="AP124" s="785" t="s">
        <v>196</v>
      </c>
      <c r="AQ124" s="786"/>
      <c r="AR124" s="786"/>
      <c r="AS124" s="786"/>
      <c r="AT124" s="787"/>
      <c r="AU124" s="837" t="s">
        <v>491</v>
      </c>
      <c r="AV124" s="838"/>
      <c r="AW124" s="838"/>
      <c r="AX124" s="838"/>
      <c r="AY124" s="838"/>
      <c r="AZ124" s="838"/>
      <c r="BA124" s="838"/>
      <c r="BB124" s="838"/>
      <c r="BC124" s="838"/>
      <c r="BD124" s="838"/>
      <c r="BE124" s="838"/>
      <c r="BF124" s="838"/>
      <c r="BG124" s="838"/>
      <c r="BH124" s="838"/>
      <c r="BI124" s="838"/>
      <c r="BJ124" s="838"/>
      <c r="BK124" s="838"/>
      <c r="BL124" s="838"/>
      <c r="BM124" s="838"/>
      <c r="BN124" s="838"/>
      <c r="BO124" s="838"/>
      <c r="BP124" s="839"/>
      <c r="BQ124" s="840" t="s">
        <v>196</v>
      </c>
      <c r="BR124" s="841"/>
      <c r="BS124" s="841"/>
      <c r="BT124" s="841"/>
      <c r="BU124" s="841"/>
      <c r="BV124" s="841" t="s">
        <v>196</v>
      </c>
      <c r="BW124" s="841"/>
      <c r="BX124" s="841"/>
      <c r="BY124" s="841"/>
      <c r="BZ124" s="841"/>
      <c r="CA124" s="841" t="s">
        <v>196</v>
      </c>
      <c r="CB124" s="841"/>
      <c r="CC124" s="841"/>
      <c r="CD124" s="841"/>
      <c r="CE124" s="841"/>
      <c r="CF124" s="842"/>
      <c r="CG124" s="843"/>
      <c r="CH124" s="843"/>
      <c r="CI124" s="843"/>
      <c r="CJ124" s="844"/>
      <c r="CK124" s="963"/>
      <c r="CL124" s="963"/>
      <c r="CM124" s="963"/>
      <c r="CN124" s="963"/>
      <c r="CO124" s="964"/>
      <c r="CP124" s="830" t="s">
        <v>492</v>
      </c>
      <c r="CQ124" s="831"/>
      <c r="CR124" s="831"/>
      <c r="CS124" s="831"/>
      <c r="CT124" s="831"/>
      <c r="CU124" s="831"/>
      <c r="CV124" s="831"/>
      <c r="CW124" s="831"/>
      <c r="CX124" s="831"/>
      <c r="CY124" s="831"/>
      <c r="CZ124" s="831"/>
      <c r="DA124" s="831"/>
      <c r="DB124" s="831"/>
      <c r="DC124" s="831"/>
      <c r="DD124" s="831"/>
      <c r="DE124" s="831"/>
      <c r="DF124" s="832"/>
      <c r="DG124" s="820">
        <v>479367</v>
      </c>
      <c r="DH124" s="821"/>
      <c r="DI124" s="821"/>
      <c r="DJ124" s="821"/>
      <c r="DK124" s="822"/>
      <c r="DL124" s="823">
        <v>492473</v>
      </c>
      <c r="DM124" s="821"/>
      <c r="DN124" s="821"/>
      <c r="DO124" s="821"/>
      <c r="DP124" s="822"/>
      <c r="DQ124" s="823" t="s">
        <v>196</v>
      </c>
      <c r="DR124" s="821"/>
      <c r="DS124" s="821"/>
      <c r="DT124" s="821"/>
      <c r="DU124" s="822"/>
      <c r="DV124" s="824" t="s">
        <v>196</v>
      </c>
      <c r="DW124" s="825"/>
      <c r="DX124" s="825"/>
      <c r="DY124" s="825"/>
      <c r="DZ124" s="826"/>
    </row>
    <row r="125" spans="1:130" s="48" customFormat="1" ht="26.25" customHeight="1" x14ac:dyDescent="0.15">
      <c r="A125" s="987"/>
      <c r="B125" s="983"/>
      <c r="C125" s="788" t="s">
        <v>489</v>
      </c>
      <c r="D125" s="789"/>
      <c r="E125" s="789"/>
      <c r="F125" s="789"/>
      <c r="G125" s="789"/>
      <c r="H125" s="789"/>
      <c r="I125" s="789"/>
      <c r="J125" s="789"/>
      <c r="K125" s="789"/>
      <c r="L125" s="789"/>
      <c r="M125" s="789"/>
      <c r="N125" s="789"/>
      <c r="O125" s="789"/>
      <c r="P125" s="789"/>
      <c r="Q125" s="789"/>
      <c r="R125" s="789"/>
      <c r="S125" s="789"/>
      <c r="T125" s="789"/>
      <c r="U125" s="789"/>
      <c r="V125" s="789"/>
      <c r="W125" s="789"/>
      <c r="X125" s="789"/>
      <c r="Y125" s="789"/>
      <c r="Z125" s="790"/>
      <c r="AA125" s="781" t="s">
        <v>196</v>
      </c>
      <c r="AB125" s="782"/>
      <c r="AC125" s="782"/>
      <c r="AD125" s="782"/>
      <c r="AE125" s="783"/>
      <c r="AF125" s="784" t="s">
        <v>196</v>
      </c>
      <c r="AG125" s="782"/>
      <c r="AH125" s="782"/>
      <c r="AI125" s="782"/>
      <c r="AJ125" s="783"/>
      <c r="AK125" s="784" t="s">
        <v>196</v>
      </c>
      <c r="AL125" s="782"/>
      <c r="AM125" s="782"/>
      <c r="AN125" s="782"/>
      <c r="AO125" s="783"/>
      <c r="AP125" s="785" t="s">
        <v>196</v>
      </c>
      <c r="AQ125" s="786"/>
      <c r="AR125" s="786"/>
      <c r="AS125" s="786"/>
      <c r="AT125" s="787"/>
      <c r="AU125" s="60"/>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56"/>
      <c r="BR125" s="56"/>
      <c r="BS125" s="56"/>
      <c r="BT125" s="56"/>
      <c r="BU125" s="56"/>
      <c r="BV125" s="56"/>
      <c r="BW125" s="56"/>
      <c r="BX125" s="56"/>
      <c r="BY125" s="56"/>
      <c r="BZ125" s="56"/>
      <c r="CA125" s="56"/>
      <c r="CB125" s="56"/>
      <c r="CC125" s="56"/>
      <c r="CD125" s="56"/>
      <c r="CE125" s="56"/>
      <c r="CF125" s="56"/>
      <c r="CG125" s="56"/>
      <c r="CH125" s="56"/>
      <c r="CI125" s="56"/>
      <c r="CJ125" s="75"/>
      <c r="CK125" s="965" t="s">
        <v>466</v>
      </c>
      <c r="CL125" s="958"/>
      <c r="CM125" s="958"/>
      <c r="CN125" s="958"/>
      <c r="CO125" s="959"/>
      <c r="CP125" s="772" t="s">
        <v>138</v>
      </c>
      <c r="CQ125" s="763"/>
      <c r="CR125" s="763"/>
      <c r="CS125" s="763"/>
      <c r="CT125" s="763"/>
      <c r="CU125" s="763"/>
      <c r="CV125" s="763"/>
      <c r="CW125" s="763"/>
      <c r="CX125" s="763"/>
      <c r="CY125" s="763"/>
      <c r="CZ125" s="763"/>
      <c r="DA125" s="763"/>
      <c r="DB125" s="763"/>
      <c r="DC125" s="763"/>
      <c r="DD125" s="763"/>
      <c r="DE125" s="763"/>
      <c r="DF125" s="764"/>
      <c r="DG125" s="773" t="s">
        <v>196</v>
      </c>
      <c r="DH125" s="774"/>
      <c r="DI125" s="774"/>
      <c r="DJ125" s="774"/>
      <c r="DK125" s="774"/>
      <c r="DL125" s="774" t="s">
        <v>196</v>
      </c>
      <c r="DM125" s="774"/>
      <c r="DN125" s="774"/>
      <c r="DO125" s="774"/>
      <c r="DP125" s="774"/>
      <c r="DQ125" s="774" t="s">
        <v>196</v>
      </c>
      <c r="DR125" s="774"/>
      <c r="DS125" s="774"/>
      <c r="DT125" s="774"/>
      <c r="DU125" s="774"/>
      <c r="DV125" s="777" t="s">
        <v>196</v>
      </c>
      <c r="DW125" s="777"/>
      <c r="DX125" s="777"/>
      <c r="DY125" s="777"/>
      <c r="DZ125" s="778"/>
    </row>
    <row r="126" spans="1:130" s="48" customFormat="1" ht="26.25" customHeight="1" x14ac:dyDescent="0.15">
      <c r="A126" s="987"/>
      <c r="B126" s="983"/>
      <c r="C126" s="788" t="s">
        <v>490</v>
      </c>
      <c r="D126" s="789"/>
      <c r="E126" s="789"/>
      <c r="F126" s="789"/>
      <c r="G126" s="789"/>
      <c r="H126" s="789"/>
      <c r="I126" s="789"/>
      <c r="J126" s="789"/>
      <c r="K126" s="789"/>
      <c r="L126" s="789"/>
      <c r="M126" s="789"/>
      <c r="N126" s="789"/>
      <c r="O126" s="789"/>
      <c r="P126" s="789"/>
      <c r="Q126" s="789"/>
      <c r="R126" s="789"/>
      <c r="S126" s="789"/>
      <c r="T126" s="789"/>
      <c r="U126" s="789"/>
      <c r="V126" s="789"/>
      <c r="W126" s="789"/>
      <c r="X126" s="789"/>
      <c r="Y126" s="789"/>
      <c r="Z126" s="790"/>
      <c r="AA126" s="781" t="s">
        <v>196</v>
      </c>
      <c r="AB126" s="782"/>
      <c r="AC126" s="782"/>
      <c r="AD126" s="782"/>
      <c r="AE126" s="783"/>
      <c r="AF126" s="784" t="s">
        <v>196</v>
      </c>
      <c r="AG126" s="782"/>
      <c r="AH126" s="782"/>
      <c r="AI126" s="782"/>
      <c r="AJ126" s="783"/>
      <c r="AK126" s="784" t="s">
        <v>196</v>
      </c>
      <c r="AL126" s="782"/>
      <c r="AM126" s="782"/>
      <c r="AN126" s="782"/>
      <c r="AO126" s="783"/>
      <c r="AP126" s="785" t="s">
        <v>196</v>
      </c>
      <c r="AQ126" s="786"/>
      <c r="AR126" s="786"/>
      <c r="AS126" s="786"/>
      <c r="AT126" s="787"/>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74"/>
      <c r="CE126" s="74"/>
      <c r="CF126" s="74"/>
      <c r="CG126" s="56"/>
      <c r="CH126" s="56"/>
      <c r="CI126" s="56"/>
      <c r="CJ126" s="75"/>
      <c r="CK126" s="966"/>
      <c r="CL126" s="961"/>
      <c r="CM126" s="961"/>
      <c r="CN126" s="961"/>
      <c r="CO126" s="962"/>
      <c r="CP126" s="788" t="s">
        <v>420</v>
      </c>
      <c r="CQ126" s="789"/>
      <c r="CR126" s="789"/>
      <c r="CS126" s="789"/>
      <c r="CT126" s="789"/>
      <c r="CU126" s="789"/>
      <c r="CV126" s="789"/>
      <c r="CW126" s="789"/>
      <c r="CX126" s="789"/>
      <c r="CY126" s="789"/>
      <c r="CZ126" s="789"/>
      <c r="DA126" s="789"/>
      <c r="DB126" s="789"/>
      <c r="DC126" s="789"/>
      <c r="DD126" s="789"/>
      <c r="DE126" s="789"/>
      <c r="DF126" s="790"/>
      <c r="DG126" s="791" t="s">
        <v>196</v>
      </c>
      <c r="DH126" s="792"/>
      <c r="DI126" s="792"/>
      <c r="DJ126" s="792"/>
      <c r="DK126" s="792"/>
      <c r="DL126" s="792" t="s">
        <v>196</v>
      </c>
      <c r="DM126" s="792"/>
      <c r="DN126" s="792"/>
      <c r="DO126" s="792"/>
      <c r="DP126" s="792"/>
      <c r="DQ126" s="792" t="s">
        <v>196</v>
      </c>
      <c r="DR126" s="792"/>
      <c r="DS126" s="792"/>
      <c r="DT126" s="792"/>
      <c r="DU126" s="792"/>
      <c r="DV126" s="795" t="s">
        <v>196</v>
      </c>
      <c r="DW126" s="795"/>
      <c r="DX126" s="795"/>
      <c r="DY126" s="795"/>
      <c r="DZ126" s="796"/>
    </row>
    <row r="127" spans="1:130" s="48" customFormat="1" ht="26.25" customHeight="1" x14ac:dyDescent="0.15">
      <c r="A127" s="988"/>
      <c r="B127" s="985"/>
      <c r="C127" s="813" t="s">
        <v>75</v>
      </c>
      <c r="D127" s="797"/>
      <c r="E127" s="797"/>
      <c r="F127" s="797"/>
      <c r="G127" s="797"/>
      <c r="H127" s="797"/>
      <c r="I127" s="797"/>
      <c r="J127" s="797"/>
      <c r="K127" s="797"/>
      <c r="L127" s="797"/>
      <c r="M127" s="797"/>
      <c r="N127" s="797"/>
      <c r="O127" s="797"/>
      <c r="P127" s="797"/>
      <c r="Q127" s="797"/>
      <c r="R127" s="797"/>
      <c r="S127" s="797"/>
      <c r="T127" s="797"/>
      <c r="U127" s="797"/>
      <c r="V127" s="797"/>
      <c r="W127" s="797"/>
      <c r="X127" s="797"/>
      <c r="Y127" s="797"/>
      <c r="Z127" s="798"/>
      <c r="AA127" s="781" t="s">
        <v>196</v>
      </c>
      <c r="AB127" s="782"/>
      <c r="AC127" s="782"/>
      <c r="AD127" s="782"/>
      <c r="AE127" s="783"/>
      <c r="AF127" s="784" t="s">
        <v>196</v>
      </c>
      <c r="AG127" s="782"/>
      <c r="AH127" s="782"/>
      <c r="AI127" s="782"/>
      <c r="AJ127" s="783"/>
      <c r="AK127" s="784" t="s">
        <v>196</v>
      </c>
      <c r="AL127" s="782"/>
      <c r="AM127" s="782"/>
      <c r="AN127" s="782"/>
      <c r="AO127" s="783"/>
      <c r="AP127" s="785" t="s">
        <v>196</v>
      </c>
      <c r="AQ127" s="786"/>
      <c r="AR127" s="786"/>
      <c r="AS127" s="786"/>
      <c r="AT127" s="787"/>
      <c r="AU127" s="56"/>
      <c r="AV127" s="56"/>
      <c r="AW127" s="56"/>
      <c r="AX127" s="845" t="s">
        <v>493</v>
      </c>
      <c r="AY127" s="846"/>
      <c r="AZ127" s="846"/>
      <c r="BA127" s="846"/>
      <c r="BB127" s="846"/>
      <c r="BC127" s="846"/>
      <c r="BD127" s="846"/>
      <c r="BE127" s="847"/>
      <c r="BF127" s="848" t="s">
        <v>235</v>
      </c>
      <c r="BG127" s="846"/>
      <c r="BH127" s="846"/>
      <c r="BI127" s="846"/>
      <c r="BJ127" s="846"/>
      <c r="BK127" s="846"/>
      <c r="BL127" s="847"/>
      <c r="BM127" s="848" t="s">
        <v>421</v>
      </c>
      <c r="BN127" s="846"/>
      <c r="BO127" s="846"/>
      <c r="BP127" s="846"/>
      <c r="BQ127" s="846"/>
      <c r="BR127" s="846"/>
      <c r="BS127" s="847"/>
      <c r="BT127" s="848" t="s">
        <v>412</v>
      </c>
      <c r="BU127" s="846"/>
      <c r="BV127" s="846"/>
      <c r="BW127" s="846"/>
      <c r="BX127" s="846"/>
      <c r="BY127" s="846"/>
      <c r="BZ127" s="849"/>
      <c r="CA127" s="56"/>
      <c r="CB127" s="56"/>
      <c r="CC127" s="56"/>
      <c r="CD127" s="74"/>
      <c r="CE127" s="74"/>
      <c r="CF127" s="74"/>
      <c r="CG127" s="56"/>
      <c r="CH127" s="56"/>
      <c r="CI127" s="56"/>
      <c r="CJ127" s="75"/>
      <c r="CK127" s="966"/>
      <c r="CL127" s="961"/>
      <c r="CM127" s="961"/>
      <c r="CN127" s="961"/>
      <c r="CO127" s="962"/>
      <c r="CP127" s="788" t="s">
        <v>447</v>
      </c>
      <c r="CQ127" s="789"/>
      <c r="CR127" s="789"/>
      <c r="CS127" s="789"/>
      <c r="CT127" s="789"/>
      <c r="CU127" s="789"/>
      <c r="CV127" s="789"/>
      <c r="CW127" s="789"/>
      <c r="CX127" s="789"/>
      <c r="CY127" s="789"/>
      <c r="CZ127" s="789"/>
      <c r="DA127" s="789"/>
      <c r="DB127" s="789"/>
      <c r="DC127" s="789"/>
      <c r="DD127" s="789"/>
      <c r="DE127" s="789"/>
      <c r="DF127" s="790"/>
      <c r="DG127" s="791" t="s">
        <v>196</v>
      </c>
      <c r="DH127" s="792"/>
      <c r="DI127" s="792"/>
      <c r="DJ127" s="792"/>
      <c r="DK127" s="792"/>
      <c r="DL127" s="792" t="s">
        <v>196</v>
      </c>
      <c r="DM127" s="792"/>
      <c r="DN127" s="792"/>
      <c r="DO127" s="792"/>
      <c r="DP127" s="792"/>
      <c r="DQ127" s="792" t="s">
        <v>196</v>
      </c>
      <c r="DR127" s="792"/>
      <c r="DS127" s="792"/>
      <c r="DT127" s="792"/>
      <c r="DU127" s="792"/>
      <c r="DV127" s="795" t="s">
        <v>196</v>
      </c>
      <c r="DW127" s="795"/>
      <c r="DX127" s="795"/>
      <c r="DY127" s="795"/>
      <c r="DZ127" s="796"/>
    </row>
    <row r="128" spans="1:130" s="48" customFormat="1" ht="26.25" customHeight="1" x14ac:dyDescent="0.15">
      <c r="A128" s="850" t="s">
        <v>494</v>
      </c>
      <c r="B128" s="851"/>
      <c r="C128" s="851"/>
      <c r="D128" s="851"/>
      <c r="E128" s="851"/>
      <c r="F128" s="851"/>
      <c r="G128" s="851"/>
      <c r="H128" s="851"/>
      <c r="I128" s="851"/>
      <c r="J128" s="851"/>
      <c r="K128" s="851"/>
      <c r="L128" s="851"/>
      <c r="M128" s="851"/>
      <c r="N128" s="851"/>
      <c r="O128" s="851"/>
      <c r="P128" s="851"/>
      <c r="Q128" s="851"/>
      <c r="R128" s="851"/>
      <c r="S128" s="851"/>
      <c r="T128" s="851"/>
      <c r="U128" s="851"/>
      <c r="V128" s="851"/>
      <c r="W128" s="852" t="s">
        <v>6</v>
      </c>
      <c r="X128" s="852"/>
      <c r="Y128" s="852"/>
      <c r="Z128" s="853"/>
      <c r="AA128" s="765">
        <v>19165</v>
      </c>
      <c r="AB128" s="766"/>
      <c r="AC128" s="766"/>
      <c r="AD128" s="766"/>
      <c r="AE128" s="767"/>
      <c r="AF128" s="768">
        <v>98</v>
      </c>
      <c r="AG128" s="766"/>
      <c r="AH128" s="766"/>
      <c r="AI128" s="766"/>
      <c r="AJ128" s="767"/>
      <c r="AK128" s="768">
        <v>98</v>
      </c>
      <c r="AL128" s="766"/>
      <c r="AM128" s="766"/>
      <c r="AN128" s="766"/>
      <c r="AO128" s="767"/>
      <c r="AP128" s="854"/>
      <c r="AQ128" s="855"/>
      <c r="AR128" s="855"/>
      <c r="AS128" s="855"/>
      <c r="AT128" s="856"/>
      <c r="AU128" s="56"/>
      <c r="AV128" s="56"/>
      <c r="AW128" s="56"/>
      <c r="AX128" s="762" t="s">
        <v>310</v>
      </c>
      <c r="AY128" s="763"/>
      <c r="AZ128" s="763"/>
      <c r="BA128" s="763"/>
      <c r="BB128" s="763"/>
      <c r="BC128" s="763"/>
      <c r="BD128" s="763"/>
      <c r="BE128" s="764"/>
      <c r="BF128" s="857" t="s">
        <v>196</v>
      </c>
      <c r="BG128" s="858"/>
      <c r="BH128" s="858"/>
      <c r="BI128" s="858"/>
      <c r="BJ128" s="858"/>
      <c r="BK128" s="858"/>
      <c r="BL128" s="859"/>
      <c r="BM128" s="857">
        <v>15</v>
      </c>
      <c r="BN128" s="858"/>
      <c r="BO128" s="858"/>
      <c r="BP128" s="858"/>
      <c r="BQ128" s="858"/>
      <c r="BR128" s="858"/>
      <c r="BS128" s="859"/>
      <c r="BT128" s="857">
        <v>20</v>
      </c>
      <c r="BU128" s="858"/>
      <c r="BV128" s="858"/>
      <c r="BW128" s="858"/>
      <c r="BX128" s="858"/>
      <c r="BY128" s="858"/>
      <c r="BZ128" s="860"/>
      <c r="CA128" s="74"/>
      <c r="CB128" s="74"/>
      <c r="CC128" s="74"/>
      <c r="CD128" s="74"/>
      <c r="CE128" s="74"/>
      <c r="CF128" s="74"/>
      <c r="CG128" s="56"/>
      <c r="CH128" s="56"/>
      <c r="CI128" s="56"/>
      <c r="CJ128" s="75"/>
      <c r="CK128" s="967"/>
      <c r="CL128" s="968"/>
      <c r="CM128" s="968"/>
      <c r="CN128" s="968"/>
      <c r="CO128" s="969"/>
      <c r="CP128" s="861" t="s">
        <v>403</v>
      </c>
      <c r="CQ128" s="656"/>
      <c r="CR128" s="656"/>
      <c r="CS128" s="656"/>
      <c r="CT128" s="656"/>
      <c r="CU128" s="656"/>
      <c r="CV128" s="656"/>
      <c r="CW128" s="656"/>
      <c r="CX128" s="656"/>
      <c r="CY128" s="656"/>
      <c r="CZ128" s="656"/>
      <c r="DA128" s="656"/>
      <c r="DB128" s="656"/>
      <c r="DC128" s="656"/>
      <c r="DD128" s="656"/>
      <c r="DE128" s="656"/>
      <c r="DF128" s="862"/>
      <c r="DG128" s="863" t="s">
        <v>196</v>
      </c>
      <c r="DH128" s="864"/>
      <c r="DI128" s="864"/>
      <c r="DJ128" s="864"/>
      <c r="DK128" s="864"/>
      <c r="DL128" s="864" t="s">
        <v>196</v>
      </c>
      <c r="DM128" s="864"/>
      <c r="DN128" s="864"/>
      <c r="DO128" s="864"/>
      <c r="DP128" s="864"/>
      <c r="DQ128" s="864" t="s">
        <v>196</v>
      </c>
      <c r="DR128" s="864"/>
      <c r="DS128" s="864"/>
      <c r="DT128" s="864"/>
      <c r="DU128" s="864"/>
      <c r="DV128" s="865" t="s">
        <v>196</v>
      </c>
      <c r="DW128" s="865"/>
      <c r="DX128" s="865"/>
      <c r="DY128" s="865"/>
      <c r="DZ128" s="866"/>
    </row>
    <row r="129" spans="1:131" s="48" customFormat="1" ht="26.25" customHeight="1" x14ac:dyDescent="0.15">
      <c r="A129" s="779" t="s">
        <v>166</v>
      </c>
      <c r="B129" s="752"/>
      <c r="C129" s="752"/>
      <c r="D129" s="752"/>
      <c r="E129" s="752"/>
      <c r="F129" s="752"/>
      <c r="G129" s="752"/>
      <c r="H129" s="752"/>
      <c r="I129" s="752"/>
      <c r="J129" s="752"/>
      <c r="K129" s="752"/>
      <c r="L129" s="752"/>
      <c r="M129" s="752"/>
      <c r="N129" s="752"/>
      <c r="O129" s="752"/>
      <c r="P129" s="752"/>
      <c r="Q129" s="752"/>
      <c r="R129" s="752"/>
      <c r="S129" s="752"/>
      <c r="T129" s="752"/>
      <c r="U129" s="752"/>
      <c r="V129" s="752"/>
      <c r="W129" s="867" t="s">
        <v>233</v>
      </c>
      <c r="X129" s="868"/>
      <c r="Y129" s="868"/>
      <c r="Z129" s="869"/>
      <c r="AA129" s="781">
        <v>4467313</v>
      </c>
      <c r="AB129" s="782"/>
      <c r="AC129" s="782"/>
      <c r="AD129" s="782"/>
      <c r="AE129" s="783"/>
      <c r="AF129" s="784">
        <v>4442057</v>
      </c>
      <c r="AG129" s="782"/>
      <c r="AH129" s="782"/>
      <c r="AI129" s="782"/>
      <c r="AJ129" s="783"/>
      <c r="AK129" s="784">
        <v>4447967</v>
      </c>
      <c r="AL129" s="782"/>
      <c r="AM129" s="782"/>
      <c r="AN129" s="782"/>
      <c r="AO129" s="783"/>
      <c r="AP129" s="870"/>
      <c r="AQ129" s="871"/>
      <c r="AR129" s="871"/>
      <c r="AS129" s="871"/>
      <c r="AT129" s="872"/>
      <c r="AU129" s="67"/>
      <c r="AV129" s="67"/>
      <c r="AW129" s="67"/>
      <c r="AX129" s="873" t="s">
        <v>114</v>
      </c>
      <c r="AY129" s="789"/>
      <c r="AZ129" s="789"/>
      <c r="BA129" s="789"/>
      <c r="BB129" s="789"/>
      <c r="BC129" s="789"/>
      <c r="BD129" s="789"/>
      <c r="BE129" s="790"/>
      <c r="BF129" s="874" t="s">
        <v>196</v>
      </c>
      <c r="BG129" s="875"/>
      <c r="BH129" s="875"/>
      <c r="BI129" s="875"/>
      <c r="BJ129" s="875"/>
      <c r="BK129" s="875"/>
      <c r="BL129" s="876"/>
      <c r="BM129" s="874">
        <v>20</v>
      </c>
      <c r="BN129" s="875"/>
      <c r="BO129" s="875"/>
      <c r="BP129" s="875"/>
      <c r="BQ129" s="875"/>
      <c r="BR129" s="875"/>
      <c r="BS129" s="876"/>
      <c r="BT129" s="874">
        <v>30</v>
      </c>
      <c r="BU129" s="875"/>
      <c r="BV129" s="875"/>
      <c r="BW129" s="875"/>
      <c r="BX129" s="875"/>
      <c r="BY129" s="875"/>
      <c r="BZ129" s="877"/>
      <c r="CA129" s="70"/>
      <c r="CB129" s="70"/>
      <c r="CC129" s="70"/>
      <c r="CD129" s="70"/>
      <c r="CE129" s="70"/>
      <c r="CF129" s="70"/>
      <c r="CG129" s="70"/>
      <c r="CH129" s="70"/>
      <c r="CI129" s="70"/>
      <c r="CJ129" s="70"/>
      <c r="CK129" s="70"/>
      <c r="CL129" s="70"/>
      <c r="CM129" s="70"/>
      <c r="CN129" s="70"/>
      <c r="CO129" s="70"/>
      <c r="CP129" s="70"/>
      <c r="CQ129" s="70"/>
      <c r="CR129" s="70"/>
      <c r="CS129" s="70"/>
      <c r="CT129" s="70"/>
      <c r="CU129" s="70"/>
      <c r="CV129" s="70"/>
      <c r="CW129" s="70"/>
      <c r="CX129" s="70"/>
      <c r="CY129" s="70"/>
      <c r="CZ129" s="70"/>
      <c r="DA129" s="70"/>
      <c r="DB129" s="70"/>
      <c r="DC129" s="70"/>
      <c r="DD129" s="70"/>
      <c r="DE129" s="70"/>
      <c r="DF129" s="70"/>
      <c r="DG129" s="70"/>
      <c r="DH129" s="70"/>
      <c r="DI129" s="70"/>
      <c r="DJ129" s="70"/>
      <c r="DK129" s="70"/>
      <c r="DL129" s="70"/>
      <c r="DM129" s="70"/>
      <c r="DN129" s="70"/>
      <c r="DO129" s="70"/>
      <c r="DP129" s="67"/>
      <c r="DQ129" s="67"/>
      <c r="DR129" s="67"/>
      <c r="DS129" s="67"/>
      <c r="DT129" s="67"/>
      <c r="DU129" s="67"/>
      <c r="DV129" s="67"/>
      <c r="DW129" s="67"/>
      <c r="DX129" s="67"/>
      <c r="DY129" s="67"/>
      <c r="DZ129" s="67"/>
    </row>
    <row r="130" spans="1:131" s="48" customFormat="1" ht="26.25" customHeight="1" x14ac:dyDescent="0.15">
      <c r="A130" s="779" t="s">
        <v>148</v>
      </c>
      <c r="B130" s="752"/>
      <c r="C130" s="752"/>
      <c r="D130" s="752"/>
      <c r="E130" s="752"/>
      <c r="F130" s="752"/>
      <c r="G130" s="752"/>
      <c r="H130" s="752"/>
      <c r="I130" s="752"/>
      <c r="J130" s="752"/>
      <c r="K130" s="752"/>
      <c r="L130" s="752"/>
      <c r="M130" s="752"/>
      <c r="N130" s="752"/>
      <c r="O130" s="752"/>
      <c r="P130" s="752"/>
      <c r="Q130" s="752"/>
      <c r="R130" s="752"/>
      <c r="S130" s="752"/>
      <c r="T130" s="752"/>
      <c r="U130" s="752"/>
      <c r="V130" s="752"/>
      <c r="W130" s="867" t="s">
        <v>495</v>
      </c>
      <c r="X130" s="868"/>
      <c r="Y130" s="868"/>
      <c r="Z130" s="869"/>
      <c r="AA130" s="781">
        <v>998091</v>
      </c>
      <c r="AB130" s="782"/>
      <c r="AC130" s="782"/>
      <c r="AD130" s="782"/>
      <c r="AE130" s="783"/>
      <c r="AF130" s="784">
        <v>938812</v>
      </c>
      <c r="AG130" s="782"/>
      <c r="AH130" s="782"/>
      <c r="AI130" s="782"/>
      <c r="AJ130" s="783"/>
      <c r="AK130" s="784">
        <v>852688</v>
      </c>
      <c r="AL130" s="782"/>
      <c r="AM130" s="782"/>
      <c r="AN130" s="782"/>
      <c r="AO130" s="783"/>
      <c r="AP130" s="870"/>
      <c r="AQ130" s="871"/>
      <c r="AR130" s="871"/>
      <c r="AS130" s="871"/>
      <c r="AT130" s="872"/>
      <c r="AU130" s="67"/>
      <c r="AV130" s="67"/>
      <c r="AW130" s="67"/>
      <c r="AX130" s="873" t="s">
        <v>433</v>
      </c>
      <c r="AY130" s="789"/>
      <c r="AZ130" s="789"/>
      <c r="BA130" s="789"/>
      <c r="BB130" s="789"/>
      <c r="BC130" s="789"/>
      <c r="BD130" s="789"/>
      <c r="BE130" s="790"/>
      <c r="BF130" s="878">
        <v>-2.2999999999999998</v>
      </c>
      <c r="BG130" s="879"/>
      <c r="BH130" s="879"/>
      <c r="BI130" s="879"/>
      <c r="BJ130" s="879"/>
      <c r="BK130" s="879"/>
      <c r="BL130" s="880"/>
      <c r="BM130" s="878">
        <v>25</v>
      </c>
      <c r="BN130" s="879"/>
      <c r="BO130" s="879"/>
      <c r="BP130" s="879"/>
      <c r="BQ130" s="879"/>
      <c r="BR130" s="879"/>
      <c r="BS130" s="880"/>
      <c r="BT130" s="878">
        <v>35</v>
      </c>
      <c r="BU130" s="879"/>
      <c r="BV130" s="879"/>
      <c r="BW130" s="879"/>
      <c r="BX130" s="879"/>
      <c r="BY130" s="879"/>
      <c r="BZ130" s="881"/>
      <c r="CA130" s="70"/>
      <c r="CB130" s="70"/>
      <c r="CC130" s="70"/>
      <c r="CD130" s="70"/>
      <c r="CE130" s="70"/>
      <c r="CF130" s="70"/>
      <c r="CG130" s="70"/>
      <c r="CH130" s="70"/>
      <c r="CI130" s="70"/>
      <c r="CJ130" s="70"/>
      <c r="CK130" s="70"/>
      <c r="CL130" s="70"/>
      <c r="CM130" s="70"/>
      <c r="CN130" s="70"/>
      <c r="CO130" s="70"/>
      <c r="CP130" s="70"/>
      <c r="CQ130" s="70"/>
      <c r="CR130" s="70"/>
      <c r="CS130" s="70"/>
      <c r="CT130" s="70"/>
      <c r="CU130" s="70"/>
      <c r="CV130" s="70"/>
      <c r="CW130" s="70"/>
      <c r="CX130" s="70"/>
      <c r="CY130" s="70"/>
      <c r="CZ130" s="70"/>
      <c r="DA130" s="70"/>
      <c r="DB130" s="70"/>
      <c r="DC130" s="70"/>
      <c r="DD130" s="70"/>
      <c r="DE130" s="70"/>
      <c r="DF130" s="70"/>
      <c r="DG130" s="70"/>
      <c r="DH130" s="70"/>
      <c r="DI130" s="70"/>
      <c r="DJ130" s="70"/>
      <c r="DK130" s="70"/>
      <c r="DL130" s="70"/>
      <c r="DM130" s="70"/>
      <c r="DN130" s="70"/>
      <c r="DO130" s="70"/>
      <c r="DP130" s="67"/>
      <c r="DQ130" s="67"/>
      <c r="DR130" s="67"/>
      <c r="DS130" s="67"/>
      <c r="DT130" s="67"/>
      <c r="DU130" s="67"/>
      <c r="DV130" s="67"/>
      <c r="DW130" s="67"/>
      <c r="DX130" s="67"/>
      <c r="DY130" s="67"/>
      <c r="DZ130" s="67"/>
    </row>
    <row r="131" spans="1:131" s="48" customFormat="1" ht="26.25" customHeight="1" x14ac:dyDescent="0.15">
      <c r="A131" s="882"/>
      <c r="B131" s="883"/>
      <c r="C131" s="883"/>
      <c r="D131" s="883"/>
      <c r="E131" s="883"/>
      <c r="F131" s="883"/>
      <c r="G131" s="883"/>
      <c r="H131" s="883"/>
      <c r="I131" s="883"/>
      <c r="J131" s="883"/>
      <c r="K131" s="883"/>
      <c r="L131" s="883"/>
      <c r="M131" s="883"/>
      <c r="N131" s="883"/>
      <c r="O131" s="883"/>
      <c r="P131" s="883"/>
      <c r="Q131" s="883"/>
      <c r="R131" s="883"/>
      <c r="S131" s="883"/>
      <c r="T131" s="883"/>
      <c r="U131" s="883"/>
      <c r="V131" s="883"/>
      <c r="W131" s="884" t="s">
        <v>168</v>
      </c>
      <c r="X131" s="885"/>
      <c r="Y131" s="885"/>
      <c r="Z131" s="886"/>
      <c r="AA131" s="820">
        <v>3469222</v>
      </c>
      <c r="AB131" s="821"/>
      <c r="AC131" s="821"/>
      <c r="AD131" s="821"/>
      <c r="AE131" s="822"/>
      <c r="AF131" s="823">
        <v>3503245</v>
      </c>
      <c r="AG131" s="821"/>
      <c r="AH131" s="821"/>
      <c r="AI131" s="821"/>
      <c r="AJ131" s="822"/>
      <c r="AK131" s="823">
        <v>3595279</v>
      </c>
      <c r="AL131" s="821"/>
      <c r="AM131" s="821"/>
      <c r="AN131" s="821"/>
      <c r="AO131" s="822"/>
      <c r="AP131" s="887"/>
      <c r="AQ131" s="888"/>
      <c r="AR131" s="888"/>
      <c r="AS131" s="888"/>
      <c r="AT131" s="889"/>
      <c r="AU131" s="67"/>
      <c r="AV131" s="67"/>
      <c r="AW131" s="67"/>
      <c r="AX131" s="890" t="s">
        <v>59</v>
      </c>
      <c r="AY131" s="656"/>
      <c r="AZ131" s="656"/>
      <c r="BA131" s="656"/>
      <c r="BB131" s="656"/>
      <c r="BC131" s="656"/>
      <c r="BD131" s="656"/>
      <c r="BE131" s="862"/>
      <c r="BF131" s="891" t="s">
        <v>196</v>
      </c>
      <c r="BG131" s="892"/>
      <c r="BH131" s="892"/>
      <c r="BI131" s="892"/>
      <c r="BJ131" s="892"/>
      <c r="BK131" s="892"/>
      <c r="BL131" s="893"/>
      <c r="BM131" s="891">
        <v>350</v>
      </c>
      <c r="BN131" s="892"/>
      <c r="BO131" s="892"/>
      <c r="BP131" s="892"/>
      <c r="BQ131" s="892"/>
      <c r="BR131" s="892"/>
      <c r="BS131" s="893"/>
      <c r="BT131" s="894"/>
      <c r="BU131" s="895"/>
      <c r="BV131" s="895"/>
      <c r="BW131" s="895"/>
      <c r="BX131" s="895"/>
      <c r="BY131" s="895"/>
      <c r="BZ131" s="896"/>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67"/>
      <c r="DQ131" s="67"/>
      <c r="DR131" s="67"/>
      <c r="DS131" s="67"/>
      <c r="DT131" s="67"/>
      <c r="DU131" s="67"/>
      <c r="DV131" s="67"/>
      <c r="DW131" s="67"/>
      <c r="DX131" s="67"/>
      <c r="DY131" s="67"/>
      <c r="DZ131" s="67"/>
    </row>
    <row r="132" spans="1:131" s="48" customFormat="1" ht="26.25" customHeight="1" x14ac:dyDescent="0.15">
      <c r="A132" s="970" t="s">
        <v>28</v>
      </c>
      <c r="B132" s="971"/>
      <c r="C132" s="971"/>
      <c r="D132" s="971"/>
      <c r="E132" s="971"/>
      <c r="F132" s="971"/>
      <c r="G132" s="971"/>
      <c r="H132" s="971"/>
      <c r="I132" s="971"/>
      <c r="J132" s="971"/>
      <c r="K132" s="971"/>
      <c r="L132" s="971"/>
      <c r="M132" s="971"/>
      <c r="N132" s="971"/>
      <c r="O132" s="971"/>
      <c r="P132" s="971"/>
      <c r="Q132" s="971"/>
      <c r="R132" s="971"/>
      <c r="S132" s="971"/>
      <c r="T132" s="971"/>
      <c r="U132" s="971"/>
      <c r="V132" s="897" t="s">
        <v>496</v>
      </c>
      <c r="W132" s="897"/>
      <c r="X132" s="897"/>
      <c r="Y132" s="897"/>
      <c r="Z132" s="898"/>
      <c r="AA132" s="899">
        <v>-2.88603612</v>
      </c>
      <c r="AB132" s="900"/>
      <c r="AC132" s="900"/>
      <c r="AD132" s="900"/>
      <c r="AE132" s="901"/>
      <c r="AF132" s="902">
        <v>-2.1220040280000001</v>
      </c>
      <c r="AG132" s="900"/>
      <c r="AH132" s="900"/>
      <c r="AI132" s="900"/>
      <c r="AJ132" s="901"/>
      <c r="AK132" s="902">
        <v>-2.0176459179999999</v>
      </c>
      <c r="AL132" s="900"/>
      <c r="AM132" s="900"/>
      <c r="AN132" s="900"/>
      <c r="AO132" s="901"/>
      <c r="AP132" s="817"/>
      <c r="AQ132" s="818"/>
      <c r="AR132" s="818"/>
      <c r="AS132" s="818"/>
      <c r="AT132" s="903"/>
      <c r="AU132" s="66"/>
      <c r="AV132" s="67"/>
      <c r="AW132" s="67"/>
      <c r="AX132" s="67"/>
      <c r="AY132" s="67"/>
      <c r="AZ132" s="67"/>
      <c r="BA132" s="67"/>
      <c r="BB132" s="67"/>
      <c r="BC132" s="67"/>
      <c r="BD132" s="67"/>
      <c r="BE132" s="67"/>
      <c r="BF132" s="67"/>
      <c r="BG132" s="67"/>
      <c r="BH132" s="67"/>
      <c r="BI132" s="67"/>
      <c r="BJ132" s="67"/>
      <c r="BK132" s="67"/>
      <c r="BL132" s="67"/>
      <c r="BM132" s="67"/>
      <c r="BN132" s="67"/>
      <c r="BO132" s="67"/>
      <c r="BP132" s="67"/>
      <c r="BQ132" s="67"/>
      <c r="BR132" s="67"/>
      <c r="BS132" s="67"/>
      <c r="BT132" s="67"/>
      <c r="BU132" s="67"/>
      <c r="BV132" s="67"/>
      <c r="BW132" s="67"/>
      <c r="BX132" s="67"/>
      <c r="BY132" s="67"/>
      <c r="BZ132" s="67"/>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67"/>
      <c r="DQ132" s="67"/>
      <c r="DR132" s="67"/>
      <c r="DS132" s="67"/>
      <c r="DT132" s="67"/>
      <c r="DU132" s="67"/>
      <c r="DV132" s="67"/>
      <c r="DW132" s="67"/>
      <c r="DX132" s="67"/>
      <c r="DY132" s="67"/>
      <c r="DZ132" s="67"/>
    </row>
    <row r="133" spans="1:131" s="48" customFormat="1" ht="26.25" customHeight="1" x14ac:dyDescent="0.15">
      <c r="A133" s="972"/>
      <c r="B133" s="973"/>
      <c r="C133" s="973"/>
      <c r="D133" s="973"/>
      <c r="E133" s="973"/>
      <c r="F133" s="973"/>
      <c r="G133" s="973"/>
      <c r="H133" s="973"/>
      <c r="I133" s="973"/>
      <c r="J133" s="973"/>
      <c r="K133" s="973"/>
      <c r="L133" s="973"/>
      <c r="M133" s="973"/>
      <c r="N133" s="973"/>
      <c r="O133" s="973"/>
      <c r="P133" s="973"/>
      <c r="Q133" s="973"/>
      <c r="R133" s="973"/>
      <c r="S133" s="973"/>
      <c r="T133" s="973"/>
      <c r="U133" s="973"/>
      <c r="V133" s="904" t="s">
        <v>83</v>
      </c>
      <c r="W133" s="904"/>
      <c r="X133" s="904"/>
      <c r="Y133" s="904"/>
      <c r="Z133" s="905"/>
      <c r="AA133" s="906">
        <v>-0.3</v>
      </c>
      <c r="AB133" s="907"/>
      <c r="AC133" s="907"/>
      <c r="AD133" s="907"/>
      <c r="AE133" s="908"/>
      <c r="AF133" s="906">
        <v>-1.7</v>
      </c>
      <c r="AG133" s="907"/>
      <c r="AH133" s="907"/>
      <c r="AI133" s="907"/>
      <c r="AJ133" s="908"/>
      <c r="AK133" s="906">
        <v>-2.2999999999999998</v>
      </c>
      <c r="AL133" s="907"/>
      <c r="AM133" s="907"/>
      <c r="AN133" s="907"/>
      <c r="AO133" s="908"/>
      <c r="AP133" s="842"/>
      <c r="AQ133" s="843"/>
      <c r="AR133" s="843"/>
      <c r="AS133" s="843"/>
      <c r="AT133" s="909"/>
      <c r="AU133" s="67"/>
      <c r="AV133" s="67"/>
      <c r="AW133" s="67"/>
      <c r="AX133" s="67"/>
      <c r="AY133" s="67"/>
      <c r="AZ133" s="67"/>
      <c r="BA133" s="67"/>
      <c r="BB133" s="67"/>
      <c r="BC133" s="67"/>
      <c r="BD133" s="67"/>
      <c r="BE133" s="67"/>
      <c r="BF133" s="67"/>
      <c r="BG133" s="67"/>
      <c r="BH133" s="67"/>
      <c r="BI133" s="67"/>
      <c r="BJ133" s="67"/>
      <c r="BK133" s="67"/>
      <c r="BL133" s="67"/>
      <c r="BM133" s="67"/>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70"/>
      <c r="DG133" s="70"/>
      <c r="DH133" s="70"/>
      <c r="DI133" s="70"/>
      <c r="DJ133" s="70"/>
      <c r="DK133" s="70"/>
      <c r="DL133" s="70"/>
      <c r="DM133" s="70"/>
      <c r="DN133" s="70"/>
      <c r="DO133" s="70"/>
      <c r="DP133" s="67"/>
      <c r="DQ133" s="67"/>
      <c r="DR133" s="67"/>
      <c r="DS133" s="67"/>
      <c r="DT133" s="67"/>
      <c r="DU133" s="67"/>
      <c r="DV133" s="67"/>
      <c r="DW133" s="67"/>
      <c r="DX133" s="67"/>
      <c r="DY133" s="67"/>
      <c r="DZ133" s="67"/>
    </row>
    <row r="134" spans="1:131" ht="11.25" customHeight="1" x14ac:dyDescent="0.15">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7"/>
      <c r="AV134" s="67"/>
      <c r="AW134" s="67"/>
      <c r="AX134" s="67"/>
      <c r="AY134" s="67"/>
      <c r="AZ134" s="67"/>
      <c r="BA134" s="67"/>
      <c r="BB134" s="67"/>
      <c r="BC134" s="67"/>
      <c r="BD134" s="67"/>
      <c r="BE134" s="67"/>
      <c r="BF134" s="67"/>
      <c r="BG134" s="67"/>
      <c r="BH134" s="67"/>
      <c r="BI134" s="67"/>
      <c r="BJ134" s="67"/>
      <c r="BK134" s="67"/>
      <c r="BL134" s="67"/>
      <c r="BM134" s="67"/>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c r="CT134" s="70"/>
      <c r="CU134" s="70"/>
      <c r="CV134" s="70"/>
      <c r="CW134" s="70"/>
      <c r="CX134" s="70"/>
      <c r="CY134" s="70"/>
      <c r="CZ134" s="70"/>
      <c r="DA134" s="70"/>
      <c r="DB134" s="70"/>
      <c r="DC134" s="70"/>
      <c r="DD134" s="70"/>
      <c r="DE134" s="70"/>
      <c r="DF134" s="70"/>
      <c r="DG134" s="70"/>
      <c r="DH134" s="70"/>
      <c r="DI134" s="70"/>
      <c r="DJ134" s="70"/>
      <c r="DK134" s="70"/>
      <c r="DL134" s="70"/>
      <c r="DM134" s="70"/>
      <c r="DN134" s="70"/>
      <c r="DO134" s="70"/>
      <c r="DP134" s="67"/>
      <c r="DQ134" s="67"/>
      <c r="DR134" s="67"/>
      <c r="DS134" s="67"/>
      <c r="DT134" s="67"/>
      <c r="DU134" s="67"/>
      <c r="DV134" s="67"/>
      <c r="DW134" s="67"/>
      <c r="DX134" s="67"/>
      <c r="DY134" s="67"/>
      <c r="DZ134" s="67"/>
      <c r="EA134" s="48"/>
    </row>
    <row r="135" spans="1:131" ht="14.25" hidden="1" x14ac:dyDescent="0.15">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row>
  </sheetData>
  <sheetProtection algorithmName="SHA-512" hashValue="xamJNxUcgY6gIg1RArgQSak+D2m0h0hGx433bbVnpFym57JWX4c7Cau1FGNIqKq+kEPF3hBig2wmU5ecei7D2w==" saltValue="CfYwJi05aUKb+f11/DmDXQ=="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77" customWidth="1"/>
    <col min="121" max="121" width="0" style="78" hidden="1" customWidth="1"/>
    <col min="122" max="122" width="9" style="78" hidden="1" customWidth="1"/>
    <col min="123" max="16384" width="9" style="78" hidden="1"/>
  </cols>
  <sheetData>
    <row r="1" spans="1:120"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78"/>
    </row>
    <row r="17" spans="119:120" x14ac:dyDescent="0.15">
      <c r="DP17" s="78"/>
    </row>
    <row r="18" spans="119:120" x14ac:dyDescent="0.15"/>
    <row r="19" spans="119:120" x14ac:dyDescent="0.15"/>
    <row r="20" spans="119:120" x14ac:dyDescent="0.15">
      <c r="DO20" s="78"/>
      <c r="DP20" s="78"/>
    </row>
    <row r="21" spans="119:120" x14ac:dyDescent="0.15">
      <c r="DP21" s="78"/>
    </row>
    <row r="22" spans="119:120" x14ac:dyDescent="0.15"/>
    <row r="23" spans="119:120" x14ac:dyDescent="0.15">
      <c r="DO23" s="78"/>
      <c r="DP23" s="78"/>
    </row>
    <row r="24" spans="119:120" x14ac:dyDescent="0.15">
      <c r="DP24" s="78"/>
    </row>
    <row r="25" spans="119:120" x14ac:dyDescent="0.15">
      <c r="DP25" s="78"/>
    </row>
    <row r="26" spans="119:120" x14ac:dyDescent="0.15">
      <c r="DO26" s="78"/>
      <c r="DP26" s="78"/>
    </row>
    <row r="27" spans="119:120" x14ac:dyDescent="0.15"/>
    <row r="28" spans="119:120" x14ac:dyDescent="0.15">
      <c r="DO28" s="78"/>
      <c r="DP28" s="78"/>
    </row>
    <row r="29" spans="119:120" x14ac:dyDescent="0.15">
      <c r="DP29" s="78"/>
    </row>
    <row r="30" spans="119:120" x14ac:dyDescent="0.15"/>
    <row r="31" spans="119:120" x14ac:dyDescent="0.15">
      <c r="DO31" s="78"/>
      <c r="DP31" s="78"/>
    </row>
    <row r="32" spans="119:120" x14ac:dyDescent="0.15"/>
    <row r="33" spans="98:120" x14ac:dyDescent="0.15">
      <c r="DO33" s="78"/>
      <c r="DP33" s="78"/>
    </row>
    <row r="34" spans="98:120" x14ac:dyDescent="0.15">
      <c r="DM34" s="78"/>
    </row>
    <row r="35" spans="98:120" x14ac:dyDescent="0.15">
      <c r="CT35" s="78"/>
      <c r="CU35" s="78"/>
      <c r="CV35" s="78"/>
      <c r="CY35" s="78"/>
      <c r="CZ35" s="78"/>
      <c r="DA35" s="78"/>
      <c r="DD35" s="78"/>
      <c r="DE35" s="78"/>
      <c r="DF35" s="78"/>
      <c r="DI35" s="78"/>
      <c r="DJ35" s="78"/>
      <c r="DK35" s="78"/>
      <c r="DM35" s="78"/>
      <c r="DN35" s="78"/>
      <c r="DO35" s="78"/>
      <c r="DP35" s="78"/>
    </row>
    <row r="36" spans="98:120" x14ac:dyDescent="0.15"/>
    <row r="37" spans="98:120" x14ac:dyDescent="0.15">
      <c r="CW37" s="78"/>
      <c r="DB37" s="78"/>
      <c r="DG37" s="78"/>
      <c r="DL37" s="78"/>
      <c r="DP37" s="78"/>
    </row>
    <row r="38" spans="98:120" x14ac:dyDescent="0.15">
      <c r="CT38" s="78"/>
      <c r="CU38" s="78"/>
      <c r="CV38" s="78"/>
      <c r="CW38" s="78"/>
      <c r="CY38" s="78"/>
      <c r="CZ38" s="78"/>
      <c r="DA38" s="78"/>
      <c r="DB38" s="78"/>
      <c r="DD38" s="78"/>
      <c r="DE38" s="78"/>
      <c r="DF38" s="78"/>
      <c r="DG38" s="78"/>
      <c r="DI38" s="78"/>
      <c r="DJ38" s="78"/>
      <c r="DK38" s="78"/>
      <c r="DL38" s="78"/>
      <c r="DN38" s="78"/>
      <c r="DO38" s="78"/>
      <c r="DP38" s="78"/>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78"/>
      <c r="DO49" s="78"/>
      <c r="DP49" s="78"/>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78"/>
      <c r="CS63" s="78"/>
      <c r="CX63" s="78"/>
      <c r="DC63" s="78"/>
      <c r="DH63" s="78"/>
    </row>
    <row r="64" spans="22:120" x14ac:dyDescent="0.15">
      <c r="V64" s="78"/>
    </row>
    <row r="65" spans="15:120" x14ac:dyDescent="0.15">
      <c r="X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78"/>
      <c r="CJ65" s="78"/>
      <c r="CK65" s="78"/>
      <c r="CL65" s="78"/>
      <c r="CM65" s="78"/>
      <c r="CN65" s="78"/>
      <c r="CO65" s="78"/>
      <c r="CP65" s="78"/>
      <c r="CQ65" s="78"/>
      <c r="CR65" s="78"/>
      <c r="CU65" s="78"/>
      <c r="CZ65" s="78"/>
      <c r="DE65" s="78"/>
      <c r="DJ65" s="78"/>
    </row>
    <row r="66" spans="15:120" x14ac:dyDescent="0.15">
      <c r="Q66" s="78"/>
      <c r="S66" s="78"/>
      <c r="U66" s="78"/>
      <c r="DM66" s="78"/>
    </row>
    <row r="67" spans="15:120" x14ac:dyDescent="0.15">
      <c r="O67" s="78"/>
      <c r="P67" s="78"/>
      <c r="R67" s="78"/>
      <c r="T67" s="78"/>
      <c r="Y67" s="78"/>
      <c r="CT67" s="78"/>
      <c r="CV67" s="78"/>
      <c r="CW67" s="78"/>
      <c r="CY67" s="78"/>
      <c r="DA67" s="78"/>
      <c r="DB67" s="78"/>
      <c r="DD67" s="78"/>
      <c r="DF67" s="78"/>
      <c r="DG67" s="78"/>
      <c r="DI67" s="78"/>
      <c r="DK67" s="78"/>
      <c r="DL67" s="78"/>
      <c r="DN67" s="78"/>
      <c r="DO67" s="78"/>
      <c r="DP67" s="78"/>
    </row>
    <row r="68" spans="15:120" x14ac:dyDescent="0.15"/>
    <row r="69" spans="15:120" x14ac:dyDescent="0.15"/>
    <row r="70" spans="15:120" x14ac:dyDescent="0.15"/>
    <row r="71" spans="15:120" x14ac:dyDescent="0.15"/>
    <row r="72" spans="15:120" x14ac:dyDescent="0.15">
      <c r="DP72" s="78"/>
    </row>
    <row r="73" spans="15:120" x14ac:dyDescent="0.15">
      <c r="DP73" s="78"/>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78"/>
      <c r="CX96" s="78"/>
      <c r="DC96" s="78"/>
      <c r="DH96" s="78"/>
    </row>
    <row r="97" spans="24:120" x14ac:dyDescent="0.15">
      <c r="CS97" s="78"/>
      <c r="CX97" s="78"/>
      <c r="DC97" s="78"/>
      <c r="DH97" s="78"/>
      <c r="DP97" s="77" t="s">
        <v>97</v>
      </c>
    </row>
    <row r="98" spans="24:120" hidden="1" x14ac:dyDescent="0.15">
      <c r="CS98" s="78"/>
      <c r="CX98" s="78"/>
      <c r="DC98" s="78"/>
      <c r="DH98" s="78"/>
    </row>
    <row r="99" spans="24:120" hidden="1" x14ac:dyDescent="0.15">
      <c r="CS99" s="78"/>
      <c r="CX99" s="78"/>
      <c r="DC99" s="78"/>
      <c r="DH99" s="78"/>
    </row>
    <row r="101" spans="24:120" ht="12" hidden="1" customHeight="1" x14ac:dyDescent="0.15">
      <c r="X101" s="78"/>
      <c r="Y101" s="78"/>
      <c r="Z101" s="78"/>
      <c r="AA101" s="78"/>
      <c r="AB101" s="78"/>
      <c r="AC101" s="78"/>
      <c r="AD101" s="78"/>
      <c r="AE101" s="78"/>
      <c r="AF101" s="78"/>
      <c r="AG101" s="78"/>
      <c r="AH101" s="78"/>
      <c r="AI101" s="78"/>
      <c r="AJ101" s="78"/>
      <c r="AK101" s="78"/>
      <c r="AL101" s="78"/>
      <c r="AM101" s="78"/>
      <c r="AN101" s="78"/>
      <c r="AO101" s="78"/>
      <c r="AP101" s="78"/>
      <c r="AQ101" s="78"/>
      <c r="AR101" s="78"/>
      <c r="AS101" s="78"/>
      <c r="AT101" s="78"/>
      <c r="AU101" s="78"/>
      <c r="AV101" s="78"/>
      <c r="AW101" s="78"/>
      <c r="AX101" s="78"/>
      <c r="AY101" s="78"/>
      <c r="AZ101" s="78"/>
      <c r="BA101" s="78"/>
      <c r="BB101" s="78"/>
      <c r="BC101" s="78"/>
      <c r="BD101" s="78"/>
      <c r="BE101" s="78"/>
      <c r="BF101" s="78"/>
      <c r="BG101" s="78"/>
      <c r="BH101" s="78"/>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78"/>
      <c r="CJ101" s="78"/>
      <c r="CK101" s="78"/>
      <c r="CL101" s="78"/>
      <c r="CM101" s="78"/>
      <c r="CN101" s="78"/>
      <c r="CO101" s="78"/>
      <c r="CP101" s="78"/>
      <c r="CQ101" s="78"/>
      <c r="CR101" s="78"/>
      <c r="CU101" s="78"/>
      <c r="CZ101" s="78"/>
      <c r="DE101" s="78"/>
      <c r="DJ101" s="78"/>
    </row>
    <row r="102" spans="24:120" ht="1.5" hidden="1" customHeight="1" x14ac:dyDescent="0.15">
      <c r="CU102" s="78"/>
      <c r="CZ102" s="78"/>
      <c r="DE102" s="78"/>
      <c r="DJ102" s="78"/>
      <c r="DM102" s="78"/>
    </row>
    <row r="103" spans="24:120" hidden="1" x14ac:dyDescent="0.15">
      <c r="CT103" s="78"/>
      <c r="CV103" s="78"/>
      <c r="CW103" s="78"/>
      <c r="CY103" s="78"/>
      <c r="DA103" s="78"/>
      <c r="DB103" s="78"/>
      <c r="DD103" s="78"/>
      <c r="DF103" s="78"/>
      <c r="DG103" s="78"/>
      <c r="DI103" s="78"/>
      <c r="DK103" s="78"/>
      <c r="DL103" s="78"/>
      <c r="DM103" s="78"/>
      <c r="DN103" s="78"/>
      <c r="DO103" s="78"/>
      <c r="DP103" s="78"/>
    </row>
    <row r="104" spans="24:120" hidden="1" x14ac:dyDescent="0.15">
      <c r="CV104" s="78"/>
      <c r="CW104" s="78"/>
      <c r="DA104" s="78"/>
      <c r="DB104" s="78"/>
      <c r="DF104" s="78"/>
      <c r="DG104" s="78"/>
      <c r="DK104" s="78"/>
      <c r="DL104" s="78"/>
      <c r="DN104" s="78"/>
      <c r="DO104" s="78"/>
      <c r="DP104" s="78"/>
    </row>
    <row r="105" spans="24:120" ht="12.75" hidden="1" customHeight="1" x14ac:dyDescent="0.15"/>
  </sheetData>
  <sheetProtection algorithmName="SHA-512" hashValue="LvSliw/0jL7bl0595o8STx8POw64MCDQ1JSJUMggJ2uHS7XfJORMo/mIRN4TELRmgcb++IeuqfDwJXess/tgcw==" saltValue="wpBUvIcnUtYmuvfseB64ug==" spinCount="100000" sheet="1" objects="1" scenarios="1"/>
  <phoneticPr fontId="5"/>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SheetLayoutView="55" workbookViewId="0"/>
  </sheetViews>
  <sheetFormatPr defaultColWidth="0" defaultRowHeight="13.5" customHeight="1" zeroHeight="1" x14ac:dyDescent="0.15"/>
  <cols>
    <col min="1" max="116" width="2.625" style="77" customWidth="1"/>
    <col min="117" max="117" width="9" style="78" hidden="1" customWidth="1"/>
    <col min="118" max="16384" width="9" style="78" hidden="1"/>
  </cols>
  <sheetData>
    <row r="1" spans="2:116"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row>
    <row r="2" spans="2:116" ht="13.5" customHeight="1" x14ac:dyDescent="0.15"/>
    <row r="3" spans="2:116" ht="13.5" customHeight="1" x14ac:dyDescent="0.15"/>
    <row r="4" spans="2:116" ht="13.5" customHeight="1" x14ac:dyDescent="0.15">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78"/>
      <c r="BJ4" s="78"/>
      <c r="BK4" s="78"/>
      <c r="BL4" s="78"/>
      <c r="BM4" s="78"/>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78"/>
      <c r="CO4" s="78"/>
      <c r="CP4" s="78"/>
      <c r="CQ4" s="78"/>
      <c r="CR4" s="78"/>
      <c r="CS4" s="78"/>
      <c r="CT4" s="78"/>
      <c r="CU4" s="78"/>
      <c r="CV4" s="78"/>
      <c r="CW4" s="78"/>
      <c r="CX4" s="78"/>
      <c r="CY4" s="78"/>
      <c r="CZ4" s="78"/>
      <c r="DA4" s="78"/>
      <c r="DB4" s="78"/>
      <c r="DC4" s="78"/>
      <c r="DD4" s="78"/>
      <c r="DE4" s="78"/>
      <c r="DF4" s="78"/>
      <c r="DG4" s="78"/>
      <c r="DH4" s="78"/>
      <c r="DI4" s="78"/>
      <c r="DJ4" s="78"/>
      <c r="DK4" s="78"/>
      <c r="DL4" s="78"/>
    </row>
    <row r="5" spans="2:116" ht="13.5" customHeight="1" x14ac:dyDescent="0.15">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78"/>
      <c r="BE18" s="78"/>
      <c r="BF18" s="78"/>
      <c r="BG18" s="78"/>
      <c r="BH18" s="78"/>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78"/>
      <c r="CW18" s="78"/>
      <c r="CX18" s="78"/>
      <c r="CY18" s="78"/>
      <c r="CZ18" s="78"/>
      <c r="DA18" s="78"/>
      <c r="DB18" s="78"/>
      <c r="DC18" s="78"/>
      <c r="DD18" s="78"/>
      <c r="DE18" s="78"/>
      <c r="DF18" s="78"/>
      <c r="DG18" s="78"/>
      <c r="DH18" s="78"/>
      <c r="DI18" s="78"/>
      <c r="DJ18" s="78"/>
      <c r="DK18" s="78"/>
      <c r="DL18" s="78"/>
    </row>
    <row r="19" spans="9:116" ht="13.5" customHeight="1" x14ac:dyDescent="0.15"/>
    <row r="20" spans="9:116" ht="13.5" customHeight="1" x14ac:dyDescent="0.15"/>
    <row r="21" spans="9:116" ht="13.5" customHeight="1" x14ac:dyDescent="0.15">
      <c r="DL21" s="78"/>
    </row>
    <row r="22" spans="9:116" ht="13.5" customHeight="1" x14ac:dyDescent="0.15">
      <c r="DI22" s="78"/>
      <c r="DJ22" s="78"/>
      <c r="DK22" s="78"/>
      <c r="DL22" s="78"/>
    </row>
    <row r="23" spans="9:116" ht="13.5" customHeight="1" x14ac:dyDescent="0.15">
      <c r="CY23" s="78"/>
      <c r="CZ23" s="78"/>
      <c r="DA23" s="78"/>
      <c r="DB23" s="78"/>
      <c r="DC23" s="78"/>
      <c r="DD23" s="78"/>
      <c r="DE23" s="78"/>
      <c r="DF23" s="78"/>
      <c r="DG23" s="78"/>
      <c r="DH23" s="78"/>
      <c r="DI23" s="78"/>
      <c r="DJ23" s="78"/>
      <c r="DK23" s="78"/>
      <c r="DL23" s="78"/>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78"/>
      <c r="DA35" s="78"/>
      <c r="DB35" s="78"/>
      <c r="DC35" s="78"/>
      <c r="DD35" s="78"/>
      <c r="DE35" s="78"/>
      <c r="DF35" s="78"/>
      <c r="DG35" s="78"/>
      <c r="DH35" s="78"/>
      <c r="DI35" s="78"/>
      <c r="DJ35" s="78"/>
      <c r="DK35" s="78"/>
      <c r="DL35" s="78"/>
    </row>
    <row r="36" spans="15:116" ht="13.5" customHeight="1" x14ac:dyDescent="0.15"/>
    <row r="37" spans="15:116" ht="13.5" customHeight="1" x14ac:dyDescent="0.15">
      <c r="DL37" s="78"/>
    </row>
    <row r="38" spans="15:116" ht="13.5" customHeight="1" x14ac:dyDescent="0.15">
      <c r="DI38" s="78"/>
      <c r="DJ38" s="78"/>
      <c r="DK38" s="78"/>
      <c r="DL38" s="78"/>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F43" s="78"/>
      <c r="DG43" s="78"/>
      <c r="DH43" s="78"/>
      <c r="DI43" s="78"/>
      <c r="DJ43" s="78"/>
      <c r="DK43" s="78"/>
      <c r="DL43" s="78"/>
    </row>
    <row r="44" spans="15:116" ht="13.5" customHeight="1" x14ac:dyDescent="0.15">
      <c r="DL44" s="78"/>
    </row>
    <row r="45" spans="15:116" ht="13.5" customHeight="1" x14ac:dyDescent="0.15"/>
    <row r="46" spans="15:116" ht="13.5" customHeight="1" x14ac:dyDescent="0.15">
      <c r="DA46" s="78"/>
      <c r="DB46" s="78"/>
      <c r="DC46" s="78"/>
      <c r="DD46" s="78"/>
      <c r="DE46" s="78"/>
      <c r="DF46" s="78"/>
      <c r="DG46" s="78"/>
      <c r="DH46" s="78"/>
      <c r="DI46" s="78"/>
      <c r="DJ46" s="78"/>
      <c r="DK46" s="78"/>
      <c r="DL46" s="78"/>
    </row>
    <row r="47" spans="15:116" ht="13.5" customHeight="1" x14ac:dyDescent="0.15"/>
    <row r="48" spans="15:116" ht="13.5" customHeight="1" x14ac:dyDescent="0.15"/>
    <row r="49" spans="104:116" ht="13.5" customHeight="1" x14ac:dyDescent="0.15"/>
    <row r="50" spans="104:116" ht="13.5" customHeight="1" x14ac:dyDescent="0.15">
      <c r="CZ50" s="78"/>
      <c r="DA50" s="78"/>
      <c r="DB50" s="78"/>
      <c r="DC50" s="78"/>
      <c r="DD50" s="78"/>
      <c r="DE50" s="78"/>
      <c r="DF50" s="78"/>
      <c r="DG50" s="78"/>
      <c r="DH50" s="78"/>
      <c r="DI50" s="78"/>
      <c r="DJ50" s="78"/>
      <c r="DK50" s="78"/>
      <c r="DL50" s="78"/>
    </row>
    <row r="51" spans="104:116" ht="13.5" customHeight="1" x14ac:dyDescent="0.15"/>
    <row r="52" spans="104:116" ht="13.5" customHeight="1" x14ac:dyDescent="0.15"/>
    <row r="53" spans="104:116" ht="13.5" customHeight="1" x14ac:dyDescent="0.15">
      <c r="DL53" s="78"/>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78"/>
      <c r="DD67" s="78"/>
      <c r="DE67" s="78"/>
      <c r="DF67" s="78"/>
      <c r="DG67" s="78"/>
      <c r="DH67" s="78"/>
      <c r="DI67" s="78"/>
      <c r="DJ67" s="78"/>
      <c r="DK67" s="78"/>
      <c r="DL67" s="78"/>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B98bIbraHhYEplvWGTDbjVAe6e42hOeNUI6kwTrK8IEufB8idifXwaYLFxdFxkbmSGVcd9Unm7WZLCbZoZr5LQ==" saltValue="LACqBPgqaCBK+BEeBCDpog==" spinCount="100000" sheet="1" objects="1" scenarios="1"/>
  <phoneticPr fontId="5"/>
  <printOptions horizontalCentered="1" verticalCentered="1"/>
  <pageMargins left="0" right="0" top="0" bottom="0" header="0" footer="0"/>
  <pageSetup paperSize="9" scale="48" orientation="landscape"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46" customWidth="1"/>
    <col min="37" max="44" width="17" style="46" customWidth="1"/>
    <col min="45" max="45" width="6.125" style="79" customWidth="1"/>
    <col min="46" max="46" width="3" style="80" customWidth="1"/>
    <col min="47" max="47" width="19.125" style="46" hidden="1" customWidth="1"/>
    <col min="48" max="52" width="12.625" style="46" hidden="1" customWidth="1"/>
    <col min="53" max="53" width="8.625" style="46" hidden="1" customWidth="1"/>
    <col min="54" max="16384" width="8.625" style="46" hidden="1"/>
  </cols>
  <sheetData>
    <row r="1" spans="1:46" x14ac:dyDescent="0.15">
      <c r="AS1" s="90"/>
      <c r="AT1" s="90"/>
    </row>
    <row r="2" spans="1:46" x14ac:dyDescent="0.15">
      <c r="AS2" s="90"/>
      <c r="AT2" s="90"/>
    </row>
    <row r="3" spans="1:46" x14ac:dyDescent="0.15">
      <c r="AS3" s="90"/>
      <c r="AT3" s="90"/>
    </row>
    <row r="4" spans="1:46" x14ac:dyDescent="0.15">
      <c r="AS4" s="90"/>
      <c r="AT4" s="90"/>
    </row>
    <row r="5" spans="1:46" ht="17.25" x14ac:dyDescent="0.15">
      <c r="A5" s="82" t="s">
        <v>497</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161"/>
    </row>
    <row r="6" spans="1:46" x14ac:dyDescent="0.15">
      <c r="A6" s="8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1" t="s">
        <v>334</v>
      </c>
      <c r="AL6" s="91"/>
      <c r="AM6" s="91"/>
      <c r="AN6" s="91"/>
      <c r="AO6" s="90"/>
      <c r="AP6" s="90"/>
      <c r="AQ6" s="90"/>
      <c r="AR6" s="90"/>
    </row>
    <row r="7" spans="1:46" ht="13.5" customHeight="1" x14ac:dyDescent="0.15">
      <c r="A7" s="8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3"/>
      <c r="AL7" s="100"/>
      <c r="AM7" s="100"/>
      <c r="AN7" s="110"/>
      <c r="AO7" s="1011" t="s">
        <v>84</v>
      </c>
      <c r="AP7" s="127"/>
      <c r="AQ7" s="138" t="s">
        <v>498</v>
      </c>
      <c r="AR7" s="152"/>
    </row>
    <row r="8" spans="1:46" x14ac:dyDescent="0.15">
      <c r="A8" s="8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4"/>
      <c r="AL8" s="101"/>
      <c r="AM8" s="101"/>
      <c r="AN8" s="111"/>
      <c r="AO8" s="1012"/>
      <c r="AP8" s="128" t="s">
        <v>499</v>
      </c>
      <c r="AQ8" s="139" t="s">
        <v>500</v>
      </c>
      <c r="AR8" s="153" t="s">
        <v>501</v>
      </c>
    </row>
    <row r="9" spans="1:46" x14ac:dyDescent="0.15">
      <c r="A9" s="8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89" t="s">
        <v>502</v>
      </c>
      <c r="AL9" s="990"/>
      <c r="AM9" s="990"/>
      <c r="AN9" s="991"/>
      <c r="AO9" s="117">
        <v>1181171</v>
      </c>
      <c r="AP9" s="117">
        <v>264896</v>
      </c>
      <c r="AQ9" s="140">
        <v>239935</v>
      </c>
      <c r="AR9" s="154">
        <v>10.4</v>
      </c>
    </row>
    <row r="10" spans="1:46" ht="13.5" customHeight="1" x14ac:dyDescent="0.15">
      <c r="A10" s="8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89" t="s">
        <v>203</v>
      </c>
      <c r="AL10" s="990"/>
      <c r="AM10" s="990"/>
      <c r="AN10" s="991"/>
      <c r="AO10" s="118">
        <v>270750</v>
      </c>
      <c r="AP10" s="118">
        <v>60720</v>
      </c>
      <c r="AQ10" s="141">
        <v>33021</v>
      </c>
      <c r="AR10" s="155">
        <v>83.9</v>
      </c>
    </row>
    <row r="11" spans="1:46" ht="13.5" customHeight="1" x14ac:dyDescent="0.15">
      <c r="A11" s="8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89" t="s">
        <v>400</v>
      </c>
      <c r="AL11" s="990"/>
      <c r="AM11" s="990"/>
      <c r="AN11" s="991"/>
      <c r="AO11" s="118">
        <v>16421</v>
      </c>
      <c r="AP11" s="118">
        <v>3683</v>
      </c>
      <c r="AQ11" s="141">
        <v>2306</v>
      </c>
      <c r="AR11" s="155">
        <v>59.7</v>
      </c>
    </row>
    <row r="12" spans="1:46" ht="13.5" customHeight="1" x14ac:dyDescent="0.15">
      <c r="A12" s="8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89" t="s">
        <v>232</v>
      </c>
      <c r="AL12" s="990"/>
      <c r="AM12" s="990"/>
      <c r="AN12" s="991"/>
      <c r="AO12" s="118" t="s">
        <v>196</v>
      </c>
      <c r="AP12" s="118" t="s">
        <v>196</v>
      </c>
      <c r="AQ12" s="141" t="s">
        <v>196</v>
      </c>
      <c r="AR12" s="155" t="s">
        <v>196</v>
      </c>
    </row>
    <row r="13" spans="1:46" ht="13.5" customHeight="1" x14ac:dyDescent="0.15">
      <c r="A13" s="8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89" t="s">
        <v>503</v>
      </c>
      <c r="AL13" s="990"/>
      <c r="AM13" s="990"/>
      <c r="AN13" s="991"/>
      <c r="AO13" s="118" t="s">
        <v>196</v>
      </c>
      <c r="AP13" s="118" t="s">
        <v>196</v>
      </c>
      <c r="AQ13" s="141">
        <v>7428</v>
      </c>
      <c r="AR13" s="155" t="s">
        <v>196</v>
      </c>
    </row>
    <row r="14" spans="1:46" ht="13.5" customHeight="1" x14ac:dyDescent="0.15">
      <c r="A14" s="8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89" t="s">
        <v>504</v>
      </c>
      <c r="AL14" s="990"/>
      <c r="AM14" s="990"/>
      <c r="AN14" s="991"/>
      <c r="AO14" s="118">
        <v>17374</v>
      </c>
      <c r="AP14" s="118">
        <v>3896</v>
      </c>
      <c r="AQ14" s="141">
        <v>4299</v>
      </c>
      <c r="AR14" s="155">
        <v>-9.4</v>
      </c>
    </row>
    <row r="15" spans="1:46" ht="13.5" customHeight="1" x14ac:dyDescent="0.15">
      <c r="A15" s="8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92" t="s">
        <v>312</v>
      </c>
      <c r="AL15" s="993"/>
      <c r="AM15" s="993"/>
      <c r="AN15" s="994"/>
      <c r="AO15" s="118">
        <v>-73966</v>
      </c>
      <c r="AP15" s="118">
        <v>-16588</v>
      </c>
      <c r="AQ15" s="141">
        <v>-13612</v>
      </c>
      <c r="AR15" s="155">
        <v>21.9</v>
      </c>
    </row>
    <row r="16" spans="1:46" x14ac:dyDescent="0.15">
      <c r="A16" s="8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92" t="s">
        <v>273</v>
      </c>
      <c r="AL16" s="993"/>
      <c r="AM16" s="993"/>
      <c r="AN16" s="994"/>
      <c r="AO16" s="118">
        <v>1411750</v>
      </c>
      <c r="AP16" s="118">
        <v>316607</v>
      </c>
      <c r="AQ16" s="141">
        <v>273378</v>
      </c>
      <c r="AR16" s="155">
        <v>15.8</v>
      </c>
    </row>
    <row r="17" spans="1:46" x14ac:dyDescent="0.15">
      <c r="A17" s="8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row>
    <row r="18" spans="1:46" x14ac:dyDescent="0.15">
      <c r="A18" s="8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132"/>
      <c r="AR18" s="132"/>
    </row>
    <row r="19" spans="1:46" x14ac:dyDescent="0.15">
      <c r="A19" s="8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t="s">
        <v>180</v>
      </c>
      <c r="AL19" s="90"/>
      <c r="AM19" s="90"/>
      <c r="AN19" s="90"/>
      <c r="AO19" s="90"/>
      <c r="AP19" s="90"/>
      <c r="AQ19" s="90"/>
      <c r="AR19" s="90"/>
    </row>
    <row r="20" spans="1:46" x14ac:dyDescent="0.15">
      <c r="A20" s="8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5"/>
      <c r="AL20" s="102"/>
      <c r="AM20" s="102"/>
      <c r="AN20" s="112"/>
      <c r="AO20" s="119" t="s">
        <v>505</v>
      </c>
      <c r="AP20" s="129" t="s">
        <v>338</v>
      </c>
      <c r="AQ20" s="142" t="s">
        <v>41</v>
      </c>
      <c r="AR20" s="156"/>
    </row>
    <row r="21" spans="1:46" s="81" customFormat="1" x14ac:dyDescent="0.15">
      <c r="A21" s="83"/>
      <c r="B21" s="91"/>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95" t="s">
        <v>506</v>
      </c>
      <c r="AL21" s="996"/>
      <c r="AM21" s="996"/>
      <c r="AN21" s="997"/>
      <c r="AO21" s="120">
        <v>23.55</v>
      </c>
      <c r="AP21" s="130">
        <v>21.68</v>
      </c>
      <c r="AQ21" s="143">
        <v>1.87</v>
      </c>
      <c r="AR21" s="91"/>
      <c r="AS21" s="162"/>
      <c r="AT21" s="83"/>
    </row>
    <row r="22" spans="1:46" s="81" customFormat="1" x14ac:dyDescent="0.15">
      <c r="A22" s="83"/>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95" t="s">
        <v>507</v>
      </c>
      <c r="AL22" s="996"/>
      <c r="AM22" s="996"/>
      <c r="AN22" s="997"/>
      <c r="AO22" s="121">
        <v>94.6</v>
      </c>
      <c r="AP22" s="131">
        <v>95.1</v>
      </c>
      <c r="AQ22" s="144">
        <v>-0.5</v>
      </c>
      <c r="AR22" s="132"/>
      <c r="AS22" s="162"/>
      <c r="AT22" s="83"/>
    </row>
    <row r="23" spans="1:46" s="81" customFormat="1" x14ac:dyDescent="0.15">
      <c r="A23" s="83"/>
      <c r="B23" s="91"/>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132"/>
      <c r="AQ23" s="132"/>
      <c r="AR23" s="132"/>
      <c r="AS23" s="162"/>
      <c r="AT23" s="83"/>
    </row>
    <row r="24" spans="1:46" s="81" customFormat="1" x14ac:dyDescent="0.15">
      <c r="A24" s="83"/>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132"/>
      <c r="AQ24" s="132"/>
      <c r="AR24" s="132"/>
      <c r="AS24" s="162"/>
      <c r="AT24" s="83"/>
    </row>
    <row r="25" spans="1:46" s="81" customFormat="1" x14ac:dyDescent="0.15">
      <c r="A25" s="84"/>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133"/>
      <c r="AQ25" s="133"/>
      <c r="AR25" s="133"/>
      <c r="AS25" s="163"/>
      <c r="AT25" s="83"/>
    </row>
    <row r="26" spans="1:46" s="81" customFormat="1" x14ac:dyDescent="0.15">
      <c r="A26" s="998" t="s">
        <v>508</v>
      </c>
      <c r="B26" s="998"/>
      <c r="C26" s="998"/>
      <c r="D26" s="998"/>
      <c r="E26" s="998"/>
      <c r="F26" s="998"/>
      <c r="G26" s="998"/>
      <c r="H26" s="998"/>
      <c r="I26" s="998"/>
      <c r="J26" s="998"/>
      <c r="K26" s="998"/>
      <c r="L26" s="998"/>
      <c r="M26" s="998"/>
      <c r="N26" s="998"/>
      <c r="O26" s="998"/>
      <c r="P26" s="998"/>
      <c r="Q26" s="998"/>
      <c r="R26" s="998"/>
      <c r="S26" s="998"/>
      <c r="T26" s="998"/>
      <c r="U26" s="998"/>
      <c r="V26" s="998"/>
      <c r="W26" s="998"/>
      <c r="X26" s="998"/>
      <c r="Y26" s="998"/>
      <c r="Z26" s="998"/>
      <c r="AA26" s="998"/>
      <c r="AB26" s="998"/>
      <c r="AC26" s="998"/>
      <c r="AD26" s="998"/>
      <c r="AE26" s="998"/>
      <c r="AF26" s="998"/>
      <c r="AG26" s="998"/>
      <c r="AH26" s="998"/>
      <c r="AI26" s="998"/>
      <c r="AJ26" s="998"/>
      <c r="AK26" s="998"/>
      <c r="AL26" s="998"/>
      <c r="AM26" s="998"/>
      <c r="AN26" s="998"/>
      <c r="AO26" s="998"/>
      <c r="AP26" s="998"/>
      <c r="AQ26" s="998"/>
      <c r="AR26" s="998"/>
      <c r="AS26" s="998"/>
      <c r="AT26" s="91"/>
    </row>
    <row r="27" spans="1:46" x14ac:dyDescent="0.15">
      <c r="A27" s="85"/>
      <c r="AO27" s="90"/>
      <c r="AP27" s="90"/>
      <c r="AQ27" s="90"/>
      <c r="AR27" s="90"/>
      <c r="AS27" s="90"/>
      <c r="AT27" s="90"/>
    </row>
    <row r="28" spans="1:46" ht="17.25" x14ac:dyDescent="0.15">
      <c r="A28" s="82" t="s">
        <v>263</v>
      </c>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164"/>
    </row>
    <row r="29" spans="1:46" x14ac:dyDescent="0.15">
      <c r="A29" s="8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1" t="s">
        <v>118</v>
      </c>
      <c r="AL29" s="91"/>
      <c r="AM29" s="91"/>
      <c r="AN29" s="91"/>
      <c r="AO29" s="90"/>
      <c r="AP29" s="90"/>
      <c r="AQ29" s="90"/>
      <c r="AR29" s="90"/>
      <c r="AS29" s="165"/>
    </row>
    <row r="30" spans="1:46" ht="13.5" customHeight="1" x14ac:dyDescent="0.15">
      <c r="A30" s="8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3"/>
      <c r="AL30" s="100"/>
      <c r="AM30" s="100"/>
      <c r="AN30" s="110"/>
      <c r="AO30" s="1011" t="s">
        <v>84</v>
      </c>
      <c r="AP30" s="127"/>
      <c r="AQ30" s="138" t="s">
        <v>498</v>
      </c>
      <c r="AR30" s="152"/>
    </row>
    <row r="31" spans="1:46" x14ac:dyDescent="0.15">
      <c r="A31" s="8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4"/>
      <c r="AL31" s="101"/>
      <c r="AM31" s="101"/>
      <c r="AN31" s="111"/>
      <c r="AO31" s="1012"/>
      <c r="AP31" s="128" t="s">
        <v>499</v>
      </c>
      <c r="AQ31" s="139" t="s">
        <v>500</v>
      </c>
      <c r="AR31" s="153" t="s">
        <v>501</v>
      </c>
    </row>
    <row r="32" spans="1:46" ht="27" customHeight="1" x14ac:dyDescent="0.15">
      <c r="A32" s="8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99" t="s">
        <v>509</v>
      </c>
      <c r="AL32" s="1000"/>
      <c r="AM32" s="1000"/>
      <c r="AN32" s="1001"/>
      <c r="AO32" s="118">
        <v>688352</v>
      </c>
      <c r="AP32" s="118">
        <v>154374</v>
      </c>
      <c r="AQ32" s="145">
        <v>143519</v>
      </c>
      <c r="AR32" s="155">
        <v>7.6</v>
      </c>
    </row>
    <row r="33" spans="1:46" ht="13.5" customHeight="1" x14ac:dyDescent="0.15">
      <c r="A33" s="8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99" t="s">
        <v>510</v>
      </c>
      <c r="AL33" s="1000"/>
      <c r="AM33" s="1000"/>
      <c r="AN33" s="1001"/>
      <c r="AO33" s="118" t="s">
        <v>196</v>
      </c>
      <c r="AP33" s="118" t="s">
        <v>196</v>
      </c>
      <c r="AQ33" s="145" t="s">
        <v>196</v>
      </c>
      <c r="AR33" s="155" t="s">
        <v>196</v>
      </c>
    </row>
    <row r="34" spans="1:46" ht="27" customHeight="1" x14ac:dyDescent="0.15">
      <c r="A34" s="8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99" t="s">
        <v>511</v>
      </c>
      <c r="AL34" s="1000"/>
      <c r="AM34" s="1000"/>
      <c r="AN34" s="1001"/>
      <c r="AO34" s="118" t="s">
        <v>196</v>
      </c>
      <c r="AP34" s="118" t="s">
        <v>196</v>
      </c>
      <c r="AQ34" s="145" t="s">
        <v>196</v>
      </c>
      <c r="AR34" s="155" t="s">
        <v>196</v>
      </c>
    </row>
    <row r="35" spans="1:46" ht="27" customHeight="1" x14ac:dyDescent="0.15">
      <c r="A35" s="8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99" t="s">
        <v>512</v>
      </c>
      <c r="AL35" s="1000"/>
      <c r="AM35" s="1000"/>
      <c r="AN35" s="1001"/>
      <c r="AO35" s="118">
        <v>62102</v>
      </c>
      <c r="AP35" s="118">
        <v>13927</v>
      </c>
      <c r="AQ35" s="145">
        <v>32537</v>
      </c>
      <c r="AR35" s="155">
        <v>-57.2</v>
      </c>
    </row>
    <row r="36" spans="1:46" ht="27" customHeight="1" x14ac:dyDescent="0.15">
      <c r="A36" s="8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99" t="s">
        <v>37</v>
      </c>
      <c r="AL36" s="1000"/>
      <c r="AM36" s="1000"/>
      <c r="AN36" s="1001"/>
      <c r="AO36" s="118">
        <v>29792</v>
      </c>
      <c r="AP36" s="118">
        <v>6681</v>
      </c>
      <c r="AQ36" s="145">
        <v>3256</v>
      </c>
      <c r="AR36" s="155">
        <v>105.2</v>
      </c>
    </row>
    <row r="37" spans="1:46" ht="13.5" customHeight="1" x14ac:dyDescent="0.15">
      <c r="A37" s="8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99" t="s">
        <v>347</v>
      </c>
      <c r="AL37" s="1000"/>
      <c r="AM37" s="1000"/>
      <c r="AN37" s="1001"/>
      <c r="AO37" s="118" t="s">
        <v>196</v>
      </c>
      <c r="AP37" s="118" t="s">
        <v>196</v>
      </c>
      <c r="AQ37" s="145">
        <v>244</v>
      </c>
      <c r="AR37" s="155" t="s">
        <v>196</v>
      </c>
    </row>
    <row r="38" spans="1:46" ht="27" customHeight="1" x14ac:dyDescent="0.15">
      <c r="A38" s="8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1002" t="s">
        <v>513</v>
      </c>
      <c r="AL38" s="1003"/>
      <c r="AM38" s="1003"/>
      <c r="AN38" s="1004"/>
      <c r="AO38" s="122" t="s">
        <v>196</v>
      </c>
      <c r="AP38" s="122" t="s">
        <v>196</v>
      </c>
      <c r="AQ38" s="146">
        <v>45</v>
      </c>
      <c r="AR38" s="144" t="s">
        <v>196</v>
      </c>
      <c r="AS38" s="165"/>
    </row>
    <row r="39" spans="1:46" x14ac:dyDescent="0.15">
      <c r="A39" s="8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1002" t="s">
        <v>81</v>
      </c>
      <c r="AL39" s="1003"/>
      <c r="AM39" s="1003"/>
      <c r="AN39" s="1004"/>
      <c r="AO39" s="118">
        <v>-98</v>
      </c>
      <c r="AP39" s="118">
        <v>-22</v>
      </c>
      <c r="AQ39" s="145">
        <v>-3310</v>
      </c>
      <c r="AR39" s="155">
        <v>-99.3</v>
      </c>
      <c r="AS39" s="165"/>
    </row>
    <row r="40" spans="1:46" ht="27" customHeight="1" x14ac:dyDescent="0.15">
      <c r="A40" s="8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99" t="s">
        <v>514</v>
      </c>
      <c r="AL40" s="1000"/>
      <c r="AM40" s="1000"/>
      <c r="AN40" s="1001"/>
      <c r="AO40" s="118">
        <v>-852688</v>
      </c>
      <c r="AP40" s="118">
        <v>-191229</v>
      </c>
      <c r="AQ40" s="145">
        <v>-131495</v>
      </c>
      <c r="AR40" s="155">
        <v>45.4</v>
      </c>
      <c r="AS40" s="165"/>
    </row>
    <row r="41" spans="1:46" x14ac:dyDescent="0.15">
      <c r="A41" s="8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1005" t="s">
        <v>390</v>
      </c>
      <c r="AL41" s="1006"/>
      <c r="AM41" s="1006"/>
      <c r="AN41" s="1007"/>
      <c r="AO41" s="118">
        <v>-72540</v>
      </c>
      <c r="AP41" s="118">
        <v>-16268</v>
      </c>
      <c r="AQ41" s="145">
        <v>44796</v>
      </c>
      <c r="AR41" s="155">
        <v>-136.30000000000001</v>
      </c>
      <c r="AS41" s="165"/>
    </row>
    <row r="42" spans="1:46" x14ac:dyDescent="0.15">
      <c r="A42" s="8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6"/>
      <c r="AL42" s="90"/>
      <c r="AM42" s="90"/>
      <c r="AN42" s="90"/>
      <c r="AO42" s="90"/>
      <c r="AP42" s="90"/>
      <c r="AQ42" s="132"/>
      <c r="AR42" s="132"/>
      <c r="AS42" s="165"/>
    </row>
    <row r="43" spans="1:46" x14ac:dyDescent="0.15">
      <c r="A43" s="8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134"/>
      <c r="AQ43" s="132"/>
      <c r="AR43" s="90"/>
      <c r="AS43" s="165"/>
    </row>
    <row r="44" spans="1:46" x14ac:dyDescent="0.15">
      <c r="A44" s="8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132"/>
      <c r="AR44" s="90"/>
    </row>
    <row r="45" spans="1:46" x14ac:dyDescent="0.1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147"/>
      <c r="AR45" s="86"/>
      <c r="AS45" s="86"/>
      <c r="AT45" s="90"/>
    </row>
    <row r="46" spans="1:46" x14ac:dyDescent="0.1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90"/>
    </row>
    <row r="47" spans="1:46" ht="17.25" customHeight="1" x14ac:dyDescent="0.15">
      <c r="A47" s="88" t="s">
        <v>515</v>
      </c>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6" x14ac:dyDescent="0.15">
      <c r="A48" s="8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87" t="s">
        <v>516</v>
      </c>
      <c r="AL48" s="87"/>
      <c r="AM48" s="87"/>
      <c r="AN48" s="87"/>
      <c r="AO48" s="87"/>
      <c r="AP48" s="87"/>
      <c r="AQ48" s="133"/>
      <c r="AR48" s="87"/>
    </row>
    <row r="49" spans="1:44" ht="13.5" customHeight="1" x14ac:dyDescent="0.15">
      <c r="A49" s="8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7"/>
      <c r="AL49" s="103"/>
      <c r="AM49" s="1013" t="s">
        <v>84</v>
      </c>
      <c r="AN49" s="1008" t="s">
        <v>442</v>
      </c>
      <c r="AO49" s="1009"/>
      <c r="AP49" s="1009"/>
      <c r="AQ49" s="1009"/>
      <c r="AR49" s="1010"/>
    </row>
    <row r="50" spans="1:44" x14ac:dyDescent="0.15">
      <c r="A50" s="8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8"/>
      <c r="AL50" s="104"/>
      <c r="AM50" s="1014"/>
      <c r="AN50" s="114" t="s">
        <v>463</v>
      </c>
      <c r="AO50" s="124" t="s">
        <v>464</v>
      </c>
      <c r="AP50" s="135" t="s">
        <v>517</v>
      </c>
      <c r="AQ50" s="148" t="s">
        <v>385</v>
      </c>
      <c r="AR50" s="158" t="s">
        <v>518</v>
      </c>
    </row>
    <row r="51" spans="1:44" x14ac:dyDescent="0.15">
      <c r="A51" s="8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7" t="s">
        <v>483</v>
      </c>
      <c r="AL51" s="103"/>
      <c r="AM51" s="108">
        <v>1340698</v>
      </c>
      <c r="AN51" s="115">
        <v>262573</v>
      </c>
      <c r="AO51" s="125">
        <v>31.3</v>
      </c>
      <c r="AP51" s="136">
        <v>263613</v>
      </c>
      <c r="AQ51" s="149">
        <v>108.8</v>
      </c>
      <c r="AR51" s="159">
        <v>-77.5</v>
      </c>
    </row>
    <row r="52" spans="1:44" x14ac:dyDescent="0.15">
      <c r="A52" s="8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9"/>
      <c r="AL52" s="105" t="s">
        <v>275</v>
      </c>
      <c r="AM52" s="109">
        <v>654388</v>
      </c>
      <c r="AN52" s="116">
        <v>128161</v>
      </c>
      <c r="AO52" s="126">
        <v>32.200000000000003</v>
      </c>
      <c r="AP52" s="137">
        <v>128823</v>
      </c>
      <c r="AQ52" s="150">
        <v>126.9</v>
      </c>
      <c r="AR52" s="160">
        <v>-94.7</v>
      </c>
    </row>
    <row r="53" spans="1:44" x14ac:dyDescent="0.15">
      <c r="A53" s="8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7" t="s">
        <v>320</v>
      </c>
      <c r="AL53" s="103"/>
      <c r="AM53" s="108">
        <v>1298958</v>
      </c>
      <c r="AN53" s="115">
        <v>261360</v>
      </c>
      <c r="AO53" s="125">
        <v>-0.5</v>
      </c>
      <c r="AP53" s="136">
        <v>330026</v>
      </c>
      <c r="AQ53" s="149">
        <v>25.2</v>
      </c>
      <c r="AR53" s="159">
        <v>-25.7</v>
      </c>
    </row>
    <row r="54" spans="1:44" x14ac:dyDescent="0.15">
      <c r="A54" s="8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9"/>
      <c r="AL54" s="105" t="s">
        <v>275</v>
      </c>
      <c r="AM54" s="109">
        <v>696319</v>
      </c>
      <c r="AN54" s="116">
        <v>140104</v>
      </c>
      <c r="AO54" s="126">
        <v>9.3000000000000007</v>
      </c>
      <c r="AP54" s="137">
        <v>141075</v>
      </c>
      <c r="AQ54" s="150">
        <v>9.5</v>
      </c>
      <c r="AR54" s="160">
        <v>-0.2</v>
      </c>
    </row>
    <row r="55" spans="1:44" x14ac:dyDescent="0.15">
      <c r="A55" s="8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7" t="s">
        <v>134</v>
      </c>
      <c r="AL55" s="103"/>
      <c r="AM55" s="108">
        <v>1040885</v>
      </c>
      <c r="AN55" s="115">
        <v>217077</v>
      </c>
      <c r="AO55" s="125">
        <v>-16.899999999999999</v>
      </c>
      <c r="AP55" s="136">
        <v>278179</v>
      </c>
      <c r="AQ55" s="149">
        <v>-15.7</v>
      </c>
      <c r="AR55" s="159">
        <v>-1.2</v>
      </c>
    </row>
    <row r="56" spans="1:44" x14ac:dyDescent="0.15">
      <c r="A56" s="80"/>
      <c r="B56" s="90"/>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9"/>
      <c r="AL56" s="105" t="s">
        <v>275</v>
      </c>
      <c r="AM56" s="109">
        <v>445205</v>
      </c>
      <c r="AN56" s="116">
        <v>92848</v>
      </c>
      <c r="AO56" s="126">
        <v>-33.700000000000003</v>
      </c>
      <c r="AP56" s="137">
        <v>122182</v>
      </c>
      <c r="AQ56" s="150">
        <v>-13.4</v>
      </c>
      <c r="AR56" s="160">
        <v>-20.3</v>
      </c>
    </row>
    <row r="57" spans="1:44" x14ac:dyDescent="0.15">
      <c r="A57" s="80"/>
      <c r="B57" s="90"/>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7" t="s">
        <v>519</v>
      </c>
      <c r="AL57" s="103"/>
      <c r="AM57" s="108">
        <v>1143839</v>
      </c>
      <c r="AN57" s="115">
        <v>245723</v>
      </c>
      <c r="AO57" s="125">
        <v>13.2</v>
      </c>
      <c r="AP57" s="136">
        <v>283153</v>
      </c>
      <c r="AQ57" s="149">
        <v>1.8</v>
      </c>
      <c r="AR57" s="159">
        <v>11.4</v>
      </c>
    </row>
    <row r="58" spans="1:44" x14ac:dyDescent="0.15">
      <c r="A58" s="8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9"/>
      <c r="AL58" s="105" t="s">
        <v>275</v>
      </c>
      <c r="AM58" s="109">
        <v>559623</v>
      </c>
      <c r="AN58" s="116">
        <v>120220</v>
      </c>
      <c r="AO58" s="126">
        <v>29.5</v>
      </c>
      <c r="AP58" s="137">
        <v>127593</v>
      </c>
      <c r="AQ58" s="150">
        <v>4.4000000000000004</v>
      </c>
      <c r="AR58" s="160">
        <v>25.1</v>
      </c>
    </row>
    <row r="59" spans="1:44" x14ac:dyDescent="0.15">
      <c r="A59" s="8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7" t="s">
        <v>520</v>
      </c>
      <c r="AL59" s="103"/>
      <c r="AM59" s="108">
        <v>1119675</v>
      </c>
      <c r="AN59" s="115">
        <v>251105</v>
      </c>
      <c r="AO59" s="125">
        <v>2.2000000000000002</v>
      </c>
      <c r="AP59" s="136">
        <v>262169</v>
      </c>
      <c r="AQ59" s="149">
        <v>-7.4</v>
      </c>
      <c r="AR59" s="159">
        <v>9.6</v>
      </c>
    </row>
    <row r="60" spans="1:44" x14ac:dyDescent="0.15">
      <c r="A60" s="8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9"/>
      <c r="AL60" s="105" t="s">
        <v>275</v>
      </c>
      <c r="AM60" s="109">
        <v>458266</v>
      </c>
      <c r="AN60" s="116">
        <v>102773</v>
      </c>
      <c r="AO60" s="126">
        <v>-14.5</v>
      </c>
      <c r="AP60" s="137">
        <v>152658</v>
      </c>
      <c r="AQ60" s="150">
        <v>19.600000000000001</v>
      </c>
      <c r="AR60" s="160">
        <v>-34.1</v>
      </c>
    </row>
    <row r="61" spans="1:44" x14ac:dyDescent="0.15">
      <c r="A61" s="8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7" t="s">
        <v>410</v>
      </c>
      <c r="AL61" s="106"/>
      <c r="AM61" s="108">
        <v>1188811</v>
      </c>
      <c r="AN61" s="115">
        <v>247568</v>
      </c>
      <c r="AO61" s="125">
        <v>5.9</v>
      </c>
      <c r="AP61" s="136">
        <v>283428</v>
      </c>
      <c r="AQ61" s="151">
        <v>22.5</v>
      </c>
      <c r="AR61" s="159">
        <v>-16.600000000000001</v>
      </c>
    </row>
    <row r="62" spans="1:44" x14ac:dyDescent="0.15">
      <c r="A62" s="8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9"/>
      <c r="AL62" s="105" t="s">
        <v>275</v>
      </c>
      <c r="AM62" s="109">
        <v>562760</v>
      </c>
      <c r="AN62" s="116">
        <v>116821</v>
      </c>
      <c r="AO62" s="126">
        <v>4.5999999999999996</v>
      </c>
      <c r="AP62" s="137">
        <v>134466</v>
      </c>
      <c r="AQ62" s="150">
        <v>29.4</v>
      </c>
      <c r="AR62" s="160">
        <v>-24.8</v>
      </c>
    </row>
    <row r="63" spans="1:44" x14ac:dyDescent="0.15">
      <c r="A63" s="8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row>
    <row r="64" spans="1:44" x14ac:dyDescent="0.15">
      <c r="A64" s="8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row>
    <row r="65" spans="1:46" x14ac:dyDescent="0.15">
      <c r="A65" s="8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row>
    <row r="66" spans="1:46" x14ac:dyDescent="0.15">
      <c r="A66" s="89"/>
      <c r="B66" s="87"/>
      <c r="C66" s="87"/>
      <c r="D66" s="87"/>
      <c r="E66" s="87"/>
      <c r="F66" s="8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166"/>
    </row>
    <row r="67" spans="1:46" ht="13.5" hidden="1" customHeight="1" x14ac:dyDescent="0.15">
      <c r="AK67" s="90"/>
      <c r="AL67" s="90"/>
      <c r="AM67" s="90"/>
      <c r="AN67" s="90"/>
      <c r="AO67" s="90"/>
      <c r="AP67" s="90"/>
      <c r="AQ67" s="90"/>
      <c r="AR67" s="90"/>
      <c r="AS67" s="90"/>
      <c r="AT67" s="90"/>
    </row>
    <row r="68" spans="1:46" ht="13.5" hidden="1" customHeight="1" x14ac:dyDescent="0.15">
      <c r="AK68" s="90"/>
      <c r="AL68" s="90"/>
      <c r="AM68" s="90"/>
      <c r="AN68" s="90"/>
      <c r="AO68" s="90"/>
      <c r="AP68" s="90"/>
      <c r="AQ68" s="90"/>
      <c r="AR68" s="90"/>
    </row>
    <row r="69" spans="1:46" ht="13.5" hidden="1" customHeight="1" x14ac:dyDescent="0.15">
      <c r="AK69" s="90"/>
      <c r="AL69" s="90"/>
      <c r="AM69" s="90"/>
      <c r="AN69" s="90"/>
      <c r="AO69" s="90"/>
      <c r="AP69" s="90"/>
      <c r="AQ69" s="90"/>
      <c r="AR69" s="90"/>
    </row>
    <row r="70" spans="1:46" hidden="1" x14ac:dyDescent="0.15">
      <c r="AK70" s="90"/>
      <c r="AL70" s="90"/>
      <c r="AM70" s="90"/>
      <c r="AN70" s="90"/>
      <c r="AO70" s="90"/>
      <c r="AP70" s="90"/>
      <c r="AQ70" s="90"/>
      <c r="AR70" s="90"/>
    </row>
    <row r="71" spans="1:46" hidden="1" x14ac:dyDescent="0.15">
      <c r="AK71" s="90"/>
      <c r="AL71" s="90"/>
      <c r="AM71" s="90"/>
      <c r="AN71" s="90"/>
      <c r="AO71" s="90"/>
      <c r="AP71" s="90"/>
      <c r="AQ71" s="90"/>
      <c r="AR71" s="90"/>
    </row>
    <row r="72" spans="1:46" hidden="1" x14ac:dyDescent="0.15">
      <c r="AK72" s="90"/>
      <c r="AL72" s="90"/>
      <c r="AM72" s="90"/>
      <c r="AN72" s="90"/>
      <c r="AO72" s="90"/>
      <c r="AP72" s="90"/>
      <c r="AQ72" s="90"/>
      <c r="AR72" s="90"/>
    </row>
    <row r="73" spans="1:46" hidden="1" x14ac:dyDescent="0.15">
      <c r="AK73" s="90"/>
      <c r="AL73" s="90"/>
      <c r="AM73" s="90"/>
      <c r="AN73" s="90"/>
      <c r="AO73" s="90"/>
      <c r="AP73" s="90"/>
      <c r="AQ73" s="90"/>
      <c r="AR73" s="90"/>
    </row>
  </sheetData>
  <sheetProtection algorithmName="SHA-512" hashValue="7kKLK4t1Nc29tm5rc8QOUVasNS6IETfUlG0ichzY7BLD/sOfDc7kml4ZIY76OS0q3Mjfd4BVi8TQJ4JnAmroPQ==" saltValue="uBrTobdolYGajR3D/J/R3Q=="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5"/>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SheetLayoutView="55" workbookViewId="0"/>
  </sheetViews>
  <sheetFormatPr defaultColWidth="0" defaultRowHeight="13.5" customHeight="1" zeroHeight="1" x14ac:dyDescent="0.15"/>
  <cols>
    <col min="1" max="125" width="2.5" style="77" customWidth="1"/>
    <col min="126" max="126" width="9" style="78" hidden="1" customWidth="1"/>
    <col min="127" max="16384" width="9" style="78" hidden="1"/>
  </cols>
  <sheetData>
    <row r="1" spans="2:125"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2:125" x14ac:dyDescent="0.15">
      <c r="B2" s="78"/>
      <c r="DG2" s="78"/>
    </row>
    <row r="3" spans="2:125" x14ac:dyDescent="0.15">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H3" s="78"/>
      <c r="DI3" s="78"/>
      <c r="DJ3" s="78"/>
      <c r="DK3" s="78"/>
      <c r="DL3" s="78"/>
      <c r="DM3" s="78"/>
      <c r="DN3" s="78"/>
      <c r="DO3" s="78"/>
      <c r="DP3" s="78"/>
      <c r="DQ3" s="78"/>
      <c r="DR3" s="78"/>
      <c r="DS3" s="78"/>
      <c r="DT3" s="78"/>
      <c r="DU3" s="78"/>
    </row>
    <row r="4" spans="2:125" x14ac:dyDescent="0.15"/>
    <row r="5" spans="2:125" x14ac:dyDescent="0.15"/>
    <row r="6" spans="2:125" x14ac:dyDescent="0.15"/>
    <row r="7" spans="2:125" x14ac:dyDescent="0.15"/>
    <row r="8" spans="2:125" x14ac:dyDescent="0.15"/>
    <row r="9" spans="2:125" x14ac:dyDescent="0.15">
      <c r="DU9" s="78"/>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78"/>
    </row>
    <row r="18" spans="125:125" x14ac:dyDescent="0.15"/>
    <row r="19" spans="125:125" x14ac:dyDescent="0.15"/>
    <row r="20" spans="125:125" x14ac:dyDescent="0.15">
      <c r="DU20" s="78"/>
    </row>
    <row r="21" spans="125:125" x14ac:dyDescent="0.15">
      <c r="DU21" s="78"/>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78"/>
    </row>
    <row r="29" spans="125:125" x14ac:dyDescent="0.15"/>
    <row r="30" spans="125:125" x14ac:dyDescent="0.15"/>
    <row r="31" spans="125:125" x14ac:dyDescent="0.15"/>
    <row r="32" spans="125:125" x14ac:dyDescent="0.15"/>
    <row r="33" spans="2:125" x14ac:dyDescent="0.15">
      <c r="B33" s="78"/>
      <c r="G33" s="78"/>
      <c r="I33" s="78"/>
    </row>
    <row r="34" spans="2:125" x14ac:dyDescent="0.15">
      <c r="C34" s="78"/>
      <c r="P34" s="78"/>
      <c r="DE34" s="78"/>
      <c r="DH34" s="78"/>
    </row>
    <row r="35" spans="2:125" x14ac:dyDescent="0.15">
      <c r="D35" s="78"/>
      <c r="E35" s="78"/>
      <c r="DG35" s="78"/>
      <c r="DJ35" s="78"/>
      <c r="DP35" s="78"/>
      <c r="DQ35" s="78"/>
      <c r="DR35" s="78"/>
      <c r="DS35" s="78"/>
      <c r="DT35" s="78"/>
      <c r="DU35" s="78"/>
    </row>
    <row r="36" spans="2:125" x14ac:dyDescent="0.15">
      <c r="F36" s="78"/>
      <c r="H36" s="78"/>
      <c r="J36" s="78"/>
      <c r="K36" s="78"/>
      <c r="L36" s="78"/>
      <c r="M36" s="78"/>
      <c r="N36" s="78"/>
      <c r="O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c r="AW36" s="78"/>
      <c r="AX36" s="78"/>
      <c r="AY36" s="78"/>
      <c r="AZ36" s="78"/>
      <c r="BA36" s="78"/>
      <c r="BB36" s="78"/>
      <c r="BC36" s="78"/>
      <c r="BD36" s="78"/>
      <c r="BE36" s="78"/>
      <c r="BF36" s="78"/>
      <c r="BG36" s="78"/>
      <c r="BH36" s="78"/>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78"/>
      <c r="CJ36" s="78"/>
      <c r="CK36" s="78"/>
      <c r="CL36" s="78"/>
      <c r="CM36" s="78"/>
      <c r="CN36" s="78"/>
      <c r="CO36" s="78"/>
      <c r="CP36" s="78"/>
      <c r="CQ36" s="78"/>
      <c r="CR36" s="78"/>
      <c r="CS36" s="78"/>
      <c r="CT36" s="78"/>
      <c r="CU36" s="78"/>
      <c r="CV36" s="78"/>
      <c r="CW36" s="78"/>
      <c r="CX36" s="78"/>
      <c r="CY36" s="78"/>
      <c r="CZ36" s="78"/>
      <c r="DA36" s="78"/>
      <c r="DB36" s="78"/>
      <c r="DC36" s="78"/>
      <c r="DD36" s="78"/>
      <c r="DF36" s="78"/>
      <c r="DI36" s="78"/>
      <c r="DK36" s="78"/>
      <c r="DL36" s="78"/>
      <c r="DM36" s="78"/>
      <c r="DN36" s="78"/>
      <c r="DO36" s="78"/>
      <c r="DP36" s="78"/>
      <c r="DQ36" s="78"/>
      <c r="DR36" s="78"/>
      <c r="DS36" s="78"/>
      <c r="DT36" s="78"/>
      <c r="DU36" s="78"/>
    </row>
    <row r="37" spans="2:125" x14ac:dyDescent="0.15">
      <c r="DU37" s="78"/>
    </row>
    <row r="38" spans="2:125" x14ac:dyDescent="0.15">
      <c r="DT38" s="78"/>
      <c r="DU38" s="78"/>
    </row>
    <row r="39" spans="2:125" x14ac:dyDescent="0.15"/>
    <row r="40" spans="2:125" x14ac:dyDescent="0.15">
      <c r="DH40" s="78"/>
    </row>
    <row r="41" spans="2:125" x14ac:dyDescent="0.15">
      <c r="DE41" s="78"/>
    </row>
    <row r="42" spans="2:125" x14ac:dyDescent="0.15">
      <c r="DG42" s="78"/>
      <c r="DJ42" s="78"/>
    </row>
    <row r="43" spans="2:125" x14ac:dyDescent="0.15">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F43" s="78"/>
      <c r="DI43" s="78"/>
      <c r="DK43" s="78"/>
      <c r="DL43" s="78"/>
      <c r="DM43" s="78"/>
      <c r="DN43" s="78"/>
      <c r="DO43" s="78"/>
      <c r="DP43" s="78"/>
      <c r="DQ43" s="78"/>
      <c r="DR43" s="78"/>
      <c r="DS43" s="78"/>
      <c r="DT43" s="78"/>
      <c r="DU43" s="78"/>
    </row>
    <row r="44" spans="2:125" x14ac:dyDescent="0.15">
      <c r="DU44" s="78"/>
    </row>
    <row r="45" spans="2:125" x14ac:dyDescent="0.15"/>
    <row r="46" spans="2:125" x14ac:dyDescent="0.15"/>
    <row r="47" spans="2:125" x14ac:dyDescent="0.15"/>
    <row r="48" spans="2:125" x14ac:dyDescent="0.15">
      <c r="DT48" s="78"/>
      <c r="DU48" s="78"/>
    </row>
    <row r="49" spans="120:125" x14ac:dyDescent="0.15">
      <c r="DU49" s="78"/>
    </row>
    <row r="50" spans="120:125" x14ac:dyDescent="0.15">
      <c r="DU50" s="78"/>
    </row>
    <row r="51" spans="120:125" x14ac:dyDescent="0.15">
      <c r="DP51" s="78"/>
      <c r="DQ51" s="78"/>
      <c r="DR51" s="78"/>
      <c r="DS51" s="78"/>
      <c r="DT51" s="78"/>
      <c r="DU51" s="78"/>
    </row>
    <row r="52" spans="120:125" x14ac:dyDescent="0.15"/>
    <row r="53" spans="120:125" x14ac:dyDescent="0.15"/>
    <row r="54" spans="120:125" x14ac:dyDescent="0.15">
      <c r="DU54" s="78"/>
    </row>
    <row r="55" spans="120:125" x14ac:dyDescent="0.15"/>
    <row r="56" spans="120:125" x14ac:dyDescent="0.15"/>
    <row r="57" spans="120:125" x14ac:dyDescent="0.15"/>
    <row r="58" spans="120:125" x14ac:dyDescent="0.15">
      <c r="DU58" s="78"/>
    </row>
    <row r="59" spans="120:125" x14ac:dyDescent="0.15"/>
    <row r="60" spans="120:125" x14ac:dyDescent="0.15"/>
    <row r="61" spans="120:125" x14ac:dyDescent="0.15"/>
    <row r="62" spans="120:125" x14ac:dyDescent="0.15"/>
    <row r="63" spans="120:125" x14ac:dyDescent="0.15">
      <c r="DU63" s="78"/>
    </row>
    <row r="64" spans="120:125" x14ac:dyDescent="0.15">
      <c r="DT64" s="78"/>
      <c r="DU64" s="78"/>
    </row>
    <row r="65" spans="123:125" x14ac:dyDescent="0.15"/>
    <row r="66" spans="123:125" x14ac:dyDescent="0.15"/>
    <row r="67" spans="123:125" x14ac:dyDescent="0.15"/>
    <row r="68" spans="123:125" x14ac:dyDescent="0.15"/>
    <row r="69" spans="123:125" x14ac:dyDescent="0.15">
      <c r="DS69" s="78"/>
      <c r="DT69" s="78"/>
      <c r="DU69" s="78"/>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78"/>
    </row>
    <row r="83" spans="116:125" x14ac:dyDescent="0.15">
      <c r="DM83" s="78"/>
      <c r="DN83" s="78"/>
      <c r="DO83" s="78"/>
      <c r="DP83" s="78"/>
      <c r="DQ83" s="78"/>
      <c r="DR83" s="78"/>
      <c r="DS83" s="78"/>
      <c r="DT83" s="78"/>
      <c r="DU83" s="78"/>
    </row>
    <row r="84" spans="116:125" x14ac:dyDescent="0.15"/>
    <row r="85" spans="116:125" x14ac:dyDescent="0.15"/>
    <row r="86" spans="116:125" x14ac:dyDescent="0.15"/>
    <row r="87" spans="116:125" x14ac:dyDescent="0.15"/>
    <row r="88" spans="116:125" x14ac:dyDescent="0.15">
      <c r="DU88" s="78"/>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78"/>
      <c r="DT94" s="78"/>
      <c r="DU94" s="78"/>
    </row>
    <row r="95" spans="116:125" ht="13.5" customHeight="1" x14ac:dyDescent="0.15">
      <c r="DU95" s="78"/>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78"/>
    </row>
    <row r="102" spans="124:125" ht="13.5" customHeight="1" x14ac:dyDescent="0.15"/>
    <row r="103" spans="124:125" ht="13.5" customHeight="1" x14ac:dyDescent="0.15"/>
    <row r="104" spans="124:125" ht="13.5" customHeight="1" x14ac:dyDescent="0.15">
      <c r="DT104" s="78"/>
      <c r="DU104" s="78"/>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8" t="s">
        <v>97</v>
      </c>
    </row>
    <row r="120" spans="125:125" ht="13.5" hidden="1" customHeight="1" x14ac:dyDescent="0.15"/>
    <row r="121" spans="125:125" ht="13.5" hidden="1" customHeight="1" x14ac:dyDescent="0.15">
      <c r="DU121" s="78"/>
    </row>
  </sheetData>
  <sheetProtection algorithmName="SHA-512" hashValue="Agmu1WKEpIItE7T/ysK2QUAG1EyH+qdl+hjbRJA85nlFwQwCUXLXyoDlQQDxS7fSUdebt2WVuE05BzjjVOaTvg==" saltValue="yN5Yvxa54QV1POAzqTW4wA==" spinCount="100000" sheet="1" objects="1" scenarios="1"/>
  <phoneticPr fontId="5"/>
  <printOptions horizontalCentered="1" verticalCentered="1"/>
  <pageMargins left="0" right="0" top="0.19685039370078741" bottom="0" header="0.39370078740157483" footer="0"/>
  <pageSetup paperSize="8" scale="57" orientation="landscape"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SheetLayoutView="55" workbookViewId="0"/>
  </sheetViews>
  <sheetFormatPr defaultColWidth="0" defaultRowHeight="13.5" customHeight="1" zeroHeight="1" x14ac:dyDescent="0.15"/>
  <cols>
    <col min="1" max="125" width="2.5" style="77" customWidth="1"/>
    <col min="126" max="142" width="0" style="78" hidden="1" customWidth="1"/>
    <col min="143" max="143" width="9" style="78" hidden="1" customWidth="1"/>
    <col min="144" max="16384" width="9" style="78" hidden="1"/>
  </cols>
  <sheetData>
    <row r="1" spans="1:125"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1:125" x14ac:dyDescent="0.15">
      <c r="B2" s="78"/>
      <c r="T2" s="78"/>
    </row>
    <row r="3" spans="1:125"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78"/>
      <c r="G33" s="78"/>
      <c r="I33" s="78"/>
    </row>
    <row r="34" spans="2:125" x14ac:dyDescent="0.15">
      <c r="C34" s="78"/>
      <c r="P34" s="78"/>
      <c r="R34" s="78"/>
      <c r="U34" s="78"/>
    </row>
    <row r="35" spans="2:125" x14ac:dyDescent="0.15">
      <c r="D35" s="78"/>
      <c r="E35" s="78"/>
      <c r="T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78"/>
      <c r="CJ35" s="78"/>
      <c r="CK35" s="78"/>
      <c r="CL35" s="78"/>
      <c r="CM35" s="78"/>
      <c r="CN35" s="78"/>
      <c r="CO35" s="78"/>
      <c r="CP35" s="78"/>
      <c r="CQ35" s="78"/>
      <c r="CR35" s="78"/>
      <c r="CS35" s="78"/>
      <c r="CT35" s="78"/>
      <c r="CU35" s="78"/>
      <c r="CV35" s="78"/>
      <c r="CW35" s="78"/>
      <c r="CX35" s="78"/>
      <c r="CY35" s="78"/>
      <c r="CZ35" s="78"/>
      <c r="DA35" s="78"/>
      <c r="DB35" s="78"/>
      <c r="DC35" s="78"/>
      <c r="DD35" s="78"/>
      <c r="DE35" s="78"/>
      <c r="DF35" s="78"/>
      <c r="DG35" s="78"/>
      <c r="DH35" s="78"/>
      <c r="DI35" s="78"/>
      <c r="DJ35" s="78"/>
      <c r="DK35" s="78"/>
      <c r="DL35" s="78"/>
      <c r="DM35" s="78"/>
      <c r="DN35" s="78"/>
      <c r="DO35" s="78"/>
      <c r="DP35" s="78"/>
      <c r="DQ35" s="78"/>
      <c r="DR35" s="78"/>
      <c r="DS35" s="78"/>
      <c r="DT35" s="78"/>
      <c r="DU35" s="78"/>
    </row>
    <row r="36" spans="2:125" x14ac:dyDescent="0.15">
      <c r="F36" s="78"/>
      <c r="H36" s="78"/>
      <c r="J36" s="78"/>
      <c r="K36" s="78"/>
      <c r="L36" s="78"/>
      <c r="M36" s="78"/>
      <c r="N36" s="78"/>
      <c r="O36" s="78"/>
      <c r="Q36" s="78"/>
      <c r="S36" s="78"/>
      <c r="V36" s="78"/>
    </row>
    <row r="37" spans="2:125" x14ac:dyDescent="0.15"/>
    <row r="38" spans="2:125" x14ac:dyDescent="0.15"/>
    <row r="39" spans="2:125" x14ac:dyDescent="0.15"/>
    <row r="40" spans="2:125" x14ac:dyDescent="0.15">
      <c r="U40" s="78"/>
    </row>
    <row r="41" spans="2:125" x14ac:dyDescent="0.15">
      <c r="R41" s="78"/>
    </row>
    <row r="42" spans="2:125" x14ac:dyDescent="0.15">
      <c r="T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F42" s="78"/>
      <c r="DG42" s="78"/>
      <c r="DH42" s="78"/>
      <c r="DI42" s="78"/>
      <c r="DJ42" s="78"/>
      <c r="DK42" s="78"/>
      <c r="DL42" s="78"/>
      <c r="DM42" s="78"/>
      <c r="DN42" s="78"/>
      <c r="DO42" s="78"/>
      <c r="DP42" s="78"/>
      <c r="DQ42" s="78"/>
      <c r="DR42" s="78"/>
      <c r="DS42" s="78"/>
      <c r="DT42" s="78"/>
      <c r="DU42" s="78"/>
    </row>
    <row r="43" spans="2:125" x14ac:dyDescent="0.15">
      <c r="Q43" s="78"/>
      <c r="S43" s="78"/>
      <c r="V43" s="78"/>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7" t="s">
        <v>97</v>
      </c>
    </row>
  </sheetData>
  <sheetProtection algorithmName="SHA-512" hashValue="1Z8Tdp3xNE7uUw2kFcxZaY/3bPF7Zu7qABDkk1M1S1y/tvtkP9x6yO9fXsdtQG4ir5naD4e5DMNbuuymxvv5Wg==" saltValue="DS/4sf9tKdCXLzvIj5W+PA==" spinCount="100000" sheet="1" objects="1" scenarios="1"/>
  <phoneticPr fontId="5"/>
  <printOptions horizontalCentered="1" verticalCentered="1"/>
  <pageMargins left="0" right="0" top="0.19685039370078741" bottom="0" header="0.39370078740157483" footer="0"/>
  <pageSetup paperSize="8" scale="57" orientation="landscape"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46" customWidth="1"/>
    <col min="2" max="16" width="14.625" style="46" customWidth="1"/>
    <col min="17" max="17" width="0" style="46" hidden="1" customWidth="1"/>
    <col min="18"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5"/>
      <c r="C45" s="85"/>
      <c r="D45" s="85"/>
      <c r="E45" s="85"/>
      <c r="F45" s="85"/>
      <c r="G45" s="85"/>
      <c r="H45" s="85"/>
      <c r="I45" s="85"/>
      <c r="J45" s="181" t="s">
        <v>2</v>
      </c>
    </row>
    <row r="46" spans="2:10" ht="29.25" customHeight="1" x14ac:dyDescent="0.2">
      <c r="B46" s="167" t="s">
        <v>8</v>
      </c>
      <c r="C46" s="171"/>
      <c r="D46" s="171"/>
      <c r="E46" s="172" t="s">
        <v>17</v>
      </c>
      <c r="F46" s="173" t="s">
        <v>522</v>
      </c>
      <c r="G46" s="177" t="s">
        <v>523</v>
      </c>
      <c r="H46" s="177" t="s">
        <v>524</v>
      </c>
      <c r="I46" s="177" t="s">
        <v>252</v>
      </c>
      <c r="J46" s="182" t="s">
        <v>525</v>
      </c>
    </row>
    <row r="47" spans="2:10" ht="57.75" customHeight="1" x14ac:dyDescent="0.15">
      <c r="B47" s="168"/>
      <c r="C47" s="1015" t="s">
        <v>3</v>
      </c>
      <c r="D47" s="1015"/>
      <c r="E47" s="1016"/>
      <c r="F47" s="174">
        <v>20.61</v>
      </c>
      <c r="G47" s="178">
        <v>19.61</v>
      </c>
      <c r="H47" s="178">
        <v>20.14</v>
      </c>
      <c r="I47" s="178">
        <v>20.18</v>
      </c>
      <c r="J47" s="183">
        <v>23.31</v>
      </c>
    </row>
    <row r="48" spans="2:10" ht="57.75" customHeight="1" x14ac:dyDescent="0.15">
      <c r="B48" s="169"/>
      <c r="C48" s="1017" t="s">
        <v>9</v>
      </c>
      <c r="D48" s="1017"/>
      <c r="E48" s="1018"/>
      <c r="F48" s="175">
        <v>8.23</v>
      </c>
      <c r="G48" s="179">
        <v>9.5399999999999991</v>
      </c>
      <c r="H48" s="179">
        <v>9</v>
      </c>
      <c r="I48" s="179">
        <v>7.84</v>
      </c>
      <c r="J48" s="184">
        <v>8.6</v>
      </c>
    </row>
    <row r="49" spans="2:10" ht="57.75" customHeight="1" x14ac:dyDescent="0.15">
      <c r="B49" s="170"/>
      <c r="C49" s="1019" t="s">
        <v>16</v>
      </c>
      <c r="D49" s="1019"/>
      <c r="E49" s="1020"/>
      <c r="F49" s="176">
        <v>8.7200000000000006</v>
      </c>
      <c r="G49" s="180">
        <v>21.74</v>
      </c>
      <c r="H49" s="180" t="s">
        <v>526</v>
      </c>
      <c r="I49" s="180">
        <v>3.67</v>
      </c>
      <c r="J49" s="185">
        <v>3.92</v>
      </c>
    </row>
    <row r="50" spans="2:10" x14ac:dyDescent="0.15"/>
  </sheetData>
  <sheetProtection algorithmName="SHA-512" hashValue="ekhurlqJd5NjunwCF+peTKvlh0ZJ7eQFaOXwUtAs1/V11M4SFB/t6H1APBSYLFtt5yNUzPfSXUFwUcImghl7Bw==" saltValue="oTVWEI0eWOwi+9cs6l/0tg=="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4" orientation="landscape"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46" customWidth="1"/>
    <col min="2" max="2" width="11" style="46" customWidth="1"/>
    <col min="3" max="3" width="17" style="46" customWidth="1"/>
    <col min="4" max="5" width="16.625" style="46" customWidth="1"/>
    <col min="6" max="15" width="15" style="46" customWidth="1"/>
    <col min="16" max="16" width="24" style="46" customWidth="1"/>
    <col min="17" max="17" width="0" style="46" hidden="1" customWidth="1"/>
    <col min="18" max="16384" width="0" style="46" hidden="1"/>
  </cols>
  <sheetData>
    <row r="1" spans="1:16" ht="16.5" customHeight="1" x14ac:dyDescent="0.15">
      <c r="A1" s="186"/>
      <c r="B1" s="186"/>
      <c r="C1" s="186"/>
      <c r="D1" s="186"/>
      <c r="E1" s="186"/>
      <c r="F1" s="186"/>
      <c r="G1" s="186"/>
      <c r="H1" s="186"/>
      <c r="I1" s="186"/>
      <c r="J1" s="186"/>
      <c r="K1" s="186"/>
      <c r="L1" s="186"/>
      <c r="M1" s="186"/>
      <c r="N1" s="186"/>
      <c r="O1" s="186"/>
      <c r="P1" s="186"/>
    </row>
    <row r="2" spans="1:16" ht="16.5" customHeight="1" x14ac:dyDescent="0.15">
      <c r="A2" s="186"/>
      <c r="B2" s="186"/>
      <c r="C2" s="186"/>
      <c r="D2" s="186"/>
      <c r="E2" s="186"/>
      <c r="F2" s="186"/>
      <c r="G2" s="186"/>
      <c r="H2" s="186"/>
      <c r="I2" s="186"/>
      <c r="J2" s="186"/>
      <c r="K2" s="186"/>
      <c r="L2" s="186"/>
      <c r="M2" s="186"/>
      <c r="N2" s="186"/>
      <c r="O2" s="186"/>
      <c r="P2" s="186"/>
    </row>
    <row r="3" spans="1:16" ht="16.5" customHeight="1" x14ac:dyDescent="0.15">
      <c r="A3" s="186"/>
      <c r="B3" s="186"/>
      <c r="C3" s="186"/>
      <c r="D3" s="186"/>
      <c r="E3" s="186"/>
      <c r="F3" s="186"/>
      <c r="G3" s="186"/>
      <c r="H3" s="186"/>
      <c r="I3" s="186"/>
      <c r="J3" s="186"/>
      <c r="K3" s="186"/>
      <c r="L3" s="186"/>
      <c r="M3" s="186"/>
      <c r="N3" s="186"/>
      <c r="O3" s="186"/>
      <c r="P3" s="186"/>
    </row>
    <row r="4" spans="1:16" ht="16.5" customHeight="1" x14ac:dyDescent="0.15">
      <c r="A4" s="186"/>
      <c r="B4" s="186"/>
      <c r="C4" s="186"/>
      <c r="D4" s="186"/>
      <c r="E4" s="186"/>
      <c r="F4" s="186"/>
      <c r="G4" s="186"/>
      <c r="H4" s="186"/>
      <c r="I4" s="186"/>
      <c r="J4" s="186"/>
      <c r="K4" s="186"/>
      <c r="L4" s="186"/>
      <c r="M4" s="186"/>
      <c r="N4" s="186"/>
      <c r="O4" s="186"/>
      <c r="P4" s="186"/>
    </row>
    <row r="5" spans="1:16" ht="16.5" customHeight="1" x14ac:dyDescent="0.15">
      <c r="A5" s="186"/>
      <c r="B5" s="186"/>
      <c r="C5" s="186"/>
      <c r="D5" s="186"/>
      <c r="E5" s="186"/>
      <c r="F5" s="186"/>
      <c r="G5" s="186"/>
      <c r="H5" s="186"/>
      <c r="I5" s="186"/>
      <c r="J5" s="186"/>
      <c r="K5" s="186"/>
      <c r="L5" s="186"/>
      <c r="M5" s="186"/>
      <c r="N5" s="186"/>
      <c r="O5" s="186"/>
      <c r="P5" s="186"/>
    </row>
    <row r="6" spans="1:16" ht="16.5" customHeight="1" x14ac:dyDescent="0.15">
      <c r="A6" s="186"/>
      <c r="B6" s="186"/>
      <c r="C6" s="186"/>
      <c r="D6" s="186"/>
      <c r="E6" s="186"/>
      <c r="F6" s="186"/>
      <c r="G6" s="186"/>
      <c r="H6" s="186"/>
      <c r="I6" s="186"/>
      <c r="J6" s="186"/>
      <c r="K6" s="186"/>
      <c r="L6" s="186"/>
      <c r="M6" s="186"/>
      <c r="N6" s="186"/>
      <c r="O6" s="186"/>
      <c r="P6" s="186"/>
    </row>
    <row r="7" spans="1:16" ht="16.5" customHeight="1" x14ac:dyDescent="0.15">
      <c r="A7" s="186"/>
      <c r="B7" s="186"/>
      <c r="C7" s="186"/>
      <c r="D7" s="186"/>
      <c r="E7" s="186"/>
      <c r="F7" s="186"/>
      <c r="G7" s="186"/>
      <c r="H7" s="186"/>
      <c r="I7" s="186"/>
      <c r="J7" s="186"/>
      <c r="K7" s="186"/>
      <c r="L7" s="186"/>
      <c r="M7" s="186"/>
      <c r="N7" s="186"/>
      <c r="O7" s="186"/>
      <c r="P7" s="186"/>
    </row>
    <row r="8" spans="1:16" ht="16.5" customHeight="1" x14ac:dyDescent="0.15">
      <c r="A8" s="186"/>
      <c r="B8" s="186"/>
      <c r="C8" s="186"/>
      <c r="D8" s="186"/>
      <c r="E8" s="186"/>
      <c r="F8" s="186"/>
      <c r="G8" s="186"/>
      <c r="H8" s="186"/>
      <c r="I8" s="186"/>
      <c r="J8" s="186"/>
      <c r="K8" s="186"/>
      <c r="L8" s="186"/>
      <c r="M8" s="186"/>
      <c r="N8" s="186"/>
      <c r="O8" s="186"/>
      <c r="P8" s="186"/>
    </row>
    <row r="9" spans="1:16" ht="16.5" customHeight="1" x14ac:dyDescent="0.15">
      <c r="A9" s="186"/>
      <c r="B9" s="186"/>
      <c r="C9" s="186"/>
      <c r="D9" s="186"/>
      <c r="E9" s="186"/>
      <c r="F9" s="186"/>
      <c r="G9" s="186"/>
      <c r="H9" s="186"/>
      <c r="I9" s="186"/>
      <c r="J9" s="186"/>
      <c r="K9" s="186"/>
      <c r="L9" s="186"/>
      <c r="M9" s="186"/>
      <c r="N9" s="186"/>
      <c r="O9" s="186"/>
      <c r="P9" s="186"/>
    </row>
    <row r="10" spans="1:16" ht="16.5" customHeight="1" x14ac:dyDescent="0.15">
      <c r="A10" s="186"/>
      <c r="B10" s="186"/>
      <c r="C10" s="186"/>
      <c r="D10" s="186"/>
      <c r="E10" s="186"/>
      <c r="F10" s="186"/>
      <c r="G10" s="186"/>
      <c r="H10" s="186"/>
      <c r="I10" s="186"/>
      <c r="J10" s="186"/>
      <c r="K10" s="186"/>
      <c r="L10" s="186"/>
      <c r="M10" s="186"/>
      <c r="N10" s="186"/>
      <c r="O10" s="186"/>
      <c r="P10" s="186"/>
    </row>
    <row r="11" spans="1:16" ht="16.5" customHeight="1" x14ac:dyDescent="0.15">
      <c r="A11" s="186"/>
      <c r="B11" s="186"/>
      <c r="C11" s="186"/>
      <c r="D11" s="186"/>
      <c r="E11" s="186"/>
      <c r="F11" s="186"/>
      <c r="G11" s="186"/>
      <c r="H11" s="186"/>
      <c r="I11" s="186"/>
      <c r="J11" s="186"/>
      <c r="K11" s="186"/>
      <c r="L11" s="186"/>
      <c r="M11" s="186"/>
      <c r="N11" s="186"/>
      <c r="O11" s="186"/>
      <c r="P11" s="186"/>
    </row>
    <row r="12" spans="1:16" ht="16.5" customHeight="1" x14ac:dyDescent="0.15">
      <c r="A12" s="186"/>
      <c r="B12" s="186"/>
      <c r="C12" s="186"/>
      <c r="D12" s="186"/>
      <c r="E12" s="186"/>
      <c r="F12" s="186"/>
      <c r="G12" s="186"/>
      <c r="H12" s="186"/>
      <c r="I12" s="186"/>
      <c r="J12" s="186"/>
      <c r="K12" s="186"/>
      <c r="L12" s="186"/>
      <c r="M12" s="186"/>
      <c r="N12" s="186"/>
      <c r="O12" s="186"/>
      <c r="P12" s="186"/>
    </row>
    <row r="13" spans="1:16" ht="16.5" customHeight="1" x14ac:dyDescent="0.15">
      <c r="A13" s="186"/>
      <c r="B13" s="186"/>
      <c r="C13" s="186"/>
      <c r="D13" s="186"/>
      <c r="E13" s="186"/>
      <c r="F13" s="186"/>
      <c r="G13" s="186"/>
      <c r="H13" s="186"/>
      <c r="I13" s="186"/>
      <c r="J13" s="186"/>
      <c r="K13" s="186"/>
      <c r="L13" s="186"/>
      <c r="M13" s="186"/>
      <c r="N13" s="186"/>
      <c r="O13" s="186"/>
      <c r="P13" s="186"/>
    </row>
    <row r="14" spans="1:16" ht="16.5" customHeight="1" x14ac:dyDescent="0.15">
      <c r="A14" s="186"/>
      <c r="B14" s="186"/>
      <c r="C14" s="186"/>
      <c r="D14" s="186"/>
      <c r="E14" s="186"/>
      <c r="F14" s="186"/>
      <c r="G14" s="186"/>
      <c r="H14" s="186"/>
      <c r="I14" s="186"/>
      <c r="J14" s="186"/>
      <c r="K14" s="186"/>
      <c r="L14" s="186"/>
      <c r="M14" s="186"/>
      <c r="N14" s="186"/>
      <c r="O14" s="186"/>
      <c r="P14" s="186"/>
    </row>
    <row r="15" spans="1:16" ht="16.5" customHeight="1" x14ac:dyDescent="0.15">
      <c r="A15" s="186"/>
      <c r="B15" s="186"/>
      <c r="C15" s="186"/>
      <c r="D15" s="186"/>
      <c r="E15" s="186"/>
      <c r="F15" s="186"/>
      <c r="G15" s="186"/>
      <c r="H15" s="186"/>
      <c r="I15" s="186"/>
      <c r="J15" s="186"/>
      <c r="K15" s="186"/>
      <c r="L15" s="186"/>
      <c r="M15" s="186"/>
      <c r="N15" s="186"/>
      <c r="O15" s="186"/>
      <c r="P15" s="186"/>
    </row>
    <row r="16" spans="1:16" ht="16.5" customHeight="1" x14ac:dyDescent="0.15">
      <c r="A16" s="186"/>
      <c r="B16" s="186"/>
      <c r="C16" s="186"/>
      <c r="D16" s="186"/>
      <c r="E16" s="186"/>
      <c r="F16" s="186"/>
      <c r="G16" s="186"/>
      <c r="H16" s="186"/>
      <c r="I16" s="186"/>
      <c r="J16" s="186"/>
      <c r="K16" s="186"/>
      <c r="L16" s="186"/>
      <c r="M16" s="186"/>
      <c r="N16" s="186"/>
      <c r="O16" s="186"/>
      <c r="P16" s="186"/>
    </row>
    <row r="17" spans="1:16" ht="16.5" customHeight="1" x14ac:dyDescent="0.15">
      <c r="A17" s="186"/>
      <c r="B17" s="186"/>
      <c r="C17" s="186"/>
      <c r="D17" s="186"/>
      <c r="E17" s="186"/>
      <c r="F17" s="186"/>
      <c r="G17" s="186"/>
      <c r="H17" s="186"/>
      <c r="I17" s="186"/>
      <c r="J17" s="186"/>
      <c r="K17" s="186"/>
      <c r="L17" s="186"/>
      <c r="M17" s="186"/>
      <c r="N17" s="186"/>
      <c r="O17" s="186"/>
      <c r="P17" s="186"/>
    </row>
    <row r="18" spans="1:16" ht="16.5" customHeight="1" x14ac:dyDescent="0.15">
      <c r="A18" s="186"/>
      <c r="B18" s="186"/>
      <c r="C18" s="186"/>
      <c r="D18" s="186"/>
      <c r="E18" s="186"/>
      <c r="F18" s="186"/>
      <c r="G18" s="186"/>
      <c r="H18" s="186"/>
      <c r="I18" s="186"/>
      <c r="J18" s="186"/>
      <c r="K18" s="186"/>
      <c r="L18" s="186"/>
      <c r="M18" s="186"/>
      <c r="N18" s="186"/>
      <c r="O18" s="186"/>
      <c r="P18" s="186"/>
    </row>
    <row r="19" spans="1:16" ht="16.5" customHeight="1" x14ac:dyDescent="0.15">
      <c r="A19" s="186"/>
      <c r="B19" s="186"/>
      <c r="C19" s="186"/>
      <c r="D19" s="186"/>
      <c r="E19" s="186"/>
      <c r="F19" s="186"/>
      <c r="G19" s="186"/>
      <c r="H19" s="186"/>
      <c r="I19" s="186"/>
      <c r="J19" s="186"/>
      <c r="K19" s="186"/>
      <c r="L19" s="186"/>
      <c r="M19" s="186"/>
      <c r="N19" s="186"/>
      <c r="O19" s="186"/>
      <c r="P19" s="186"/>
    </row>
    <row r="20" spans="1:16" ht="16.5" customHeight="1" x14ac:dyDescent="0.15">
      <c r="A20" s="186"/>
      <c r="B20" s="186"/>
      <c r="C20" s="186"/>
      <c r="D20" s="186"/>
      <c r="E20" s="186"/>
      <c r="F20" s="186"/>
      <c r="G20" s="186"/>
      <c r="H20" s="186"/>
      <c r="I20" s="186"/>
      <c r="J20" s="186"/>
      <c r="K20" s="186"/>
      <c r="L20" s="186"/>
      <c r="M20" s="186"/>
      <c r="N20" s="186"/>
      <c r="O20" s="186"/>
      <c r="P20" s="186"/>
    </row>
    <row r="21" spans="1:16" ht="16.5" customHeight="1" x14ac:dyDescent="0.15">
      <c r="A21" s="186"/>
      <c r="B21" s="186"/>
      <c r="C21" s="186"/>
      <c r="D21" s="186"/>
      <c r="E21" s="186"/>
      <c r="F21" s="186"/>
      <c r="G21" s="186"/>
      <c r="H21" s="186"/>
      <c r="I21" s="186"/>
      <c r="J21" s="186"/>
      <c r="K21" s="186"/>
      <c r="L21" s="186"/>
      <c r="M21" s="186"/>
      <c r="N21" s="186"/>
      <c r="O21" s="186"/>
      <c r="P21" s="186"/>
    </row>
    <row r="22" spans="1:16" ht="16.5" customHeight="1" x14ac:dyDescent="0.15">
      <c r="A22" s="186"/>
      <c r="B22" s="186"/>
      <c r="C22" s="186"/>
      <c r="D22" s="186"/>
      <c r="E22" s="186"/>
      <c r="F22" s="186"/>
      <c r="G22" s="186"/>
      <c r="H22" s="186"/>
      <c r="I22" s="186"/>
      <c r="J22" s="186"/>
      <c r="K22" s="186"/>
      <c r="L22" s="186"/>
      <c r="M22" s="186"/>
      <c r="N22" s="186"/>
      <c r="O22" s="186"/>
      <c r="P22" s="186"/>
    </row>
    <row r="23" spans="1:16" ht="16.5" customHeight="1" x14ac:dyDescent="0.15">
      <c r="A23" s="186"/>
      <c r="B23" s="186"/>
      <c r="C23" s="186"/>
      <c r="D23" s="186"/>
      <c r="E23" s="186"/>
      <c r="F23" s="186"/>
      <c r="G23" s="186"/>
      <c r="H23" s="186"/>
      <c r="I23" s="186"/>
      <c r="J23" s="186"/>
      <c r="K23" s="186"/>
      <c r="L23" s="186"/>
      <c r="M23" s="186"/>
      <c r="N23" s="186"/>
      <c r="O23" s="186"/>
      <c r="P23" s="186"/>
    </row>
    <row r="24" spans="1:16" ht="16.5" customHeight="1" x14ac:dyDescent="0.15">
      <c r="A24" s="186"/>
      <c r="B24" s="186"/>
      <c r="C24" s="186"/>
      <c r="D24" s="186"/>
      <c r="E24" s="186"/>
      <c r="F24" s="186"/>
      <c r="G24" s="186"/>
      <c r="H24" s="186"/>
      <c r="I24" s="186"/>
      <c r="J24" s="186"/>
      <c r="K24" s="186"/>
      <c r="L24" s="186"/>
      <c r="M24" s="186"/>
      <c r="N24" s="186"/>
      <c r="O24" s="186"/>
      <c r="P24" s="186"/>
    </row>
    <row r="25" spans="1:16" ht="16.5" customHeight="1" x14ac:dyDescent="0.15">
      <c r="A25" s="186"/>
      <c r="B25" s="186"/>
      <c r="C25" s="186"/>
      <c r="D25" s="186"/>
      <c r="E25" s="186"/>
      <c r="F25" s="186"/>
      <c r="G25" s="186"/>
      <c r="H25" s="186"/>
      <c r="I25" s="186"/>
      <c r="J25" s="186"/>
      <c r="K25" s="186"/>
      <c r="L25" s="186"/>
      <c r="M25" s="186"/>
      <c r="N25" s="186"/>
      <c r="O25" s="186"/>
      <c r="P25" s="186"/>
    </row>
    <row r="26" spans="1:16" ht="16.5" customHeight="1" x14ac:dyDescent="0.15">
      <c r="A26" s="186"/>
      <c r="B26" s="186"/>
      <c r="C26" s="186"/>
      <c r="D26" s="186"/>
      <c r="E26" s="186"/>
      <c r="F26" s="186"/>
      <c r="G26" s="186"/>
      <c r="H26" s="186"/>
      <c r="I26" s="186"/>
      <c r="J26" s="186"/>
      <c r="K26" s="186"/>
      <c r="L26" s="186"/>
      <c r="M26" s="186"/>
      <c r="N26" s="186"/>
      <c r="O26" s="186"/>
      <c r="P26" s="186"/>
    </row>
    <row r="27" spans="1:16" ht="16.5" customHeight="1" x14ac:dyDescent="0.15">
      <c r="A27" s="186"/>
      <c r="B27" s="186"/>
      <c r="C27" s="186"/>
      <c r="D27" s="186"/>
      <c r="E27" s="186"/>
      <c r="F27" s="186"/>
      <c r="G27" s="186"/>
      <c r="H27" s="186"/>
      <c r="I27" s="186"/>
      <c r="J27" s="186"/>
      <c r="K27" s="186"/>
      <c r="L27" s="186"/>
      <c r="M27" s="186"/>
      <c r="N27" s="186"/>
      <c r="O27" s="186"/>
      <c r="P27" s="186"/>
    </row>
    <row r="28" spans="1:16" ht="16.5" customHeight="1" x14ac:dyDescent="0.15">
      <c r="A28" s="186"/>
      <c r="B28" s="186"/>
      <c r="C28" s="186"/>
      <c r="D28" s="186"/>
      <c r="E28" s="186"/>
      <c r="F28" s="186"/>
      <c r="G28" s="186"/>
      <c r="H28" s="186"/>
      <c r="I28" s="186"/>
      <c r="J28" s="186"/>
      <c r="K28" s="186"/>
      <c r="L28" s="186"/>
      <c r="M28" s="186"/>
      <c r="N28" s="186"/>
      <c r="O28" s="186"/>
      <c r="P28" s="186"/>
    </row>
    <row r="29" spans="1:16" ht="16.5" customHeight="1" x14ac:dyDescent="0.15">
      <c r="A29" s="186"/>
      <c r="B29" s="186"/>
      <c r="C29" s="186"/>
      <c r="D29" s="186"/>
      <c r="E29" s="186"/>
      <c r="F29" s="186"/>
      <c r="G29" s="186"/>
      <c r="H29" s="186"/>
      <c r="I29" s="186"/>
      <c r="J29" s="186"/>
      <c r="K29" s="186"/>
      <c r="L29" s="186"/>
      <c r="M29" s="186"/>
      <c r="N29" s="186"/>
      <c r="O29" s="186"/>
      <c r="P29" s="186"/>
    </row>
    <row r="30" spans="1:16" ht="16.5" customHeight="1" x14ac:dyDescent="0.15">
      <c r="A30" s="186"/>
      <c r="B30" s="186"/>
      <c r="C30" s="186"/>
      <c r="D30" s="186"/>
      <c r="E30" s="186"/>
      <c r="F30" s="186"/>
      <c r="G30" s="186"/>
      <c r="H30" s="186"/>
      <c r="I30" s="186"/>
      <c r="J30" s="186"/>
      <c r="K30" s="186"/>
      <c r="L30" s="186"/>
      <c r="M30" s="186"/>
      <c r="N30" s="186"/>
      <c r="O30" s="186"/>
      <c r="P30" s="186"/>
    </row>
    <row r="31" spans="1:16" ht="16.5" customHeight="1" x14ac:dyDescent="0.15">
      <c r="A31" s="186"/>
      <c r="B31" s="186"/>
      <c r="C31" s="186"/>
      <c r="D31" s="186"/>
      <c r="E31" s="186"/>
      <c r="F31" s="186"/>
      <c r="G31" s="186"/>
      <c r="H31" s="186"/>
      <c r="I31" s="186"/>
      <c r="J31" s="186"/>
      <c r="K31" s="186"/>
      <c r="L31" s="186"/>
      <c r="M31" s="186"/>
      <c r="N31" s="186"/>
      <c r="O31" s="186"/>
      <c r="P31" s="186"/>
    </row>
    <row r="32" spans="1:16" ht="31.5" customHeight="1" x14ac:dyDescent="0.15">
      <c r="A32" s="186"/>
      <c r="B32" s="186"/>
      <c r="C32" s="186"/>
      <c r="D32" s="186"/>
      <c r="E32" s="186"/>
      <c r="F32" s="186"/>
      <c r="G32" s="186"/>
      <c r="H32" s="186"/>
      <c r="I32" s="186"/>
      <c r="J32" s="181" t="s">
        <v>2</v>
      </c>
      <c r="K32" s="186"/>
      <c r="L32" s="186"/>
      <c r="M32" s="186"/>
      <c r="N32" s="186"/>
      <c r="O32" s="186"/>
      <c r="P32" s="186"/>
    </row>
    <row r="33" spans="1:16" ht="39" customHeight="1" x14ac:dyDescent="0.2">
      <c r="A33" s="186"/>
      <c r="B33" s="187" t="s">
        <v>14</v>
      </c>
      <c r="C33" s="193"/>
      <c r="D33" s="193"/>
      <c r="E33" s="195" t="s">
        <v>17</v>
      </c>
      <c r="F33" s="196" t="s">
        <v>522</v>
      </c>
      <c r="G33" s="201" t="s">
        <v>523</v>
      </c>
      <c r="H33" s="201" t="s">
        <v>524</v>
      </c>
      <c r="I33" s="201" t="s">
        <v>252</v>
      </c>
      <c r="J33" s="205" t="s">
        <v>525</v>
      </c>
      <c r="K33" s="186"/>
      <c r="L33" s="186"/>
      <c r="M33" s="186"/>
      <c r="N33" s="186"/>
      <c r="O33" s="186"/>
      <c r="P33" s="186"/>
    </row>
    <row r="34" spans="1:16" ht="39" customHeight="1" x14ac:dyDescent="0.15">
      <c r="A34" s="186"/>
      <c r="B34" s="188"/>
      <c r="C34" s="1021" t="s">
        <v>258</v>
      </c>
      <c r="D34" s="1021"/>
      <c r="E34" s="1022"/>
      <c r="F34" s="197">
        <v>8.23</v>
      </c>
      <c r="G34" s="202">
        <v>9.5399999999999991</v>
      </c>
      <c r="H34" s="202">
        <v>8.99</v>
      </c>
      <c r="I34" s="202">
        <v>7.83</v>
      </c>
      <c r="J34" s="206">
        <v>8.59</v>
      </c>
      <c r="K34" s="186"/>
      <c r="L34" s="186"/>
      <c r="M34" s="186"/>
      <c r="N34" s="186"/>
      <c r="O34" s="186"/>
      <c r="P34" s="186"/>
    </row>
    <row r="35" spans="1:16" ht="39" customHeight="1" x14ac:dyDescent="0.15">
      <c r="A35" s="186"/>
      <c r="B35" s="189"/>
      <c r="C35" s="1023" t="s">
        <v>461</v>
      </c>
      <c r="D35" s="1023"/>
      <c r="E35" s="1024"/>
      <c r="F35" s="198" t="s">
        <v>196</v>
      </c>
      <c r="G35" s="203" t="s">
        <v>196</v>
      </c>
      <c r="H35" s="203" t="s">
        <v>196</v>
      </c>
      <c r="I35" s="203" t="s">
        <v>196</v>
      </c>
      <c r="J35" s="207">
        <v>2.4900000000000002</v>
      </c>
      <c r="K35" s="186"/>
      <c r="L35" s="186"/>
      <c r="M35" s="186"/>
      <c r="N35" s="186"/>
      <c r="O35" s="186"/>
      <c r="P35" s="186"/>
    </row>
    <row r="36" spans="1:16" ht="39" customHeight="1" x14ac:dyDescent="0.15">
      <c r="A36" s="186"/>
      <c r="B36" s="189"/>
      <c r="C36" s="1023" t="s">
        <v>465</v>
      </c>
      <c r="D36" s="1023"/>
      <c r="E36" s="1024"/>
      <c r="F36" s="198" t="s">
        <v>196</v>
      </c>
      <c r="G36" s="203" t="s">
        <v>196</v>
      </c>
      <c r="H36" s="203" t="s">
        <v>196</v>
      </c>
      <c r="I36" s="203" t="s">
        <v>196</v>
      </c>
      <c r="J36" s="207">
        <v>0.98</v>
      </c>
      <c r="K36" s="186"/>
      <c r="L36" s="186"/>
      <c r="M36" s="186"/>
      <c r="N36" s="186"/>
      <c r="O36" s="186"/>
      <c r="P36" s="186"/>
    </row>
    <row r="37" spans="1:16" ht="39" customHeight="1" x14ac:dyDescent="0.15">
      <c r="A37" s="186"/>
      <c r="B37" s="189"/>
      <c r="C37" s="1023" t="s">
        <v>26</v>
      </c>
      <c r="D37" s="1023"/>
      <c r="E37" s="1024"/>
      <c r="F37" s="198">
        <v>0.26</v>
      </c>
      <c r="G37" s="203">
        <v>0.45</v>
      </c>
      <c r="H37" s="203">
        <v>1.07</v>
      </c>
      <c r="I37" s="203">
        <v>0.98</v>
      </c>
      <c r="J37" s="207">
        <v>0.88</v>
      </c>
      <c r="K37" s="186"/>
      <c r="L37" s="186"/>
      <c r="M37" s="186"/>
      <c r="N37" s="186"/>
      <c r="O37" s="186"/>
      <c r="P37" s="186"/>
    </row>
    <row r="38" spans="1:16" ht="39" customHeight="1" x14ac:dyDescent="0.15">
      <c r="A38" s="186"/>
      <c r="B38" s="189"/>
      <c r="C38" s="1023" t="s">
        <v>444</v>
      </c>
      <c r="D38" s="1023"/>
      <c r="E38" s="1024"/>
      <c r="F38" s="198" t="s">
        <v>196</v>
      </c>
      <c r="G38" s="203" t="s">
        <v>196</v>
      </c>
      <c r="H38" s="203">
        <v>0.15</v>
      </c>
      <c r="I38" s="203">
        <v>0.03</v>
      </c>
      <c r="J38" s="207">
        <v>0.02</v>
      </c>
      <c r="K38" s="186"/>
      <c r="L38" s="186"/>
      <c r="M38" s="186"/>
      <c r="N38" s="186"/>
      <c r="O38" s="186"/>
      <c r="P38" s="186"/>
    </row>
    <row r="39" spans="1:16" ht="39" customHeight="1" x14ac:dyDescent="0.15">
      <c r="A39" s="186"/>
      <c r="B39" s="189"/>
      <c r="C39" s="1023" t="s">
        <v>221</v>
      </c>
      <c r="D39" s="1023"/>
      <c r="E39" s="1024"/>
      <c r="F39" s="198">
        <v>0.01</v>
      </c>
      <c r="G39" s="203">
        <v>0.01</v>
      </c>
      <c r="H39" s="203">
        <v>0.02</v>
      </c>
      <c r="I39" s="203">
        <v>0.01</v>
      </c>
      <c r="J39" s="207">
        <v>0.02</v>
      </c>
      <c r="K39" s="186"/>
      <c r="L39" s="186"/>
      <c r="M39" s="186"/>
      <c r="N39" s="186"/>
      <c r="O39" s="186"/>
      <c r="P39" s="186"/>
    </row>
    <row r="40" spans="1:16" ht="39" customHeight="1" x14ac:dyDescent="0.15">
      <c r="A40" s="186"/>
      <c r="B40" s="189"/>
      <c r="C40" s="1023" t="s">
        <v>460</v>
      </c>
      <c r="D40" s="1023"/>
      <c r="E40" s="1024"/>
      <c r="F40" s="198">
        <v>0</v>
      </c>
      <c r="G40" s="203">
        <v>0.21</v>
      </c>
      <c r="H40" s="203">
        <v>0.49</v>
      </c>
      <c r="I40" s="203">
        <v>0.2</v>
      </c>
      <c r="J40" s="207">
        <v>0</v>
      </c>
      <c r="K40" s="186"/>
      <c r="L40" s="186"/>
      <c r="M40" s="186"/>
      <c r="N40" s="186"/>
      <c r="O40" s="186"/>
      <c r="P40" s="186"/>
    </row>
    <row r="41" spans="1:16" ht="39" customHeight="1" x14ac:dyDescent="0.15">
      <c r="A41" s="186"/>
      <c r="B41" s="189"/>
      <c r="C41" s="1023"/>
      <c r="D41" s="1023"/>
      <c r="E41" s="1024"/>
      <c r="F41" s="198"/>
      <c r="G41" s="203"/>
      <c r="H41" s="203"/>
      <c r="I41" s="203"/>
      <c r="J41" s="207"/>
      <c r="K41" s="186"/>
      <c r="L41" s="186"/>
      <c r="M41" s="186"/>
      <c r="N41" s="186"/>
      <c r="O41" s="186"/>
      <c r="P41" s="186"/>
    </row>
    <row r="42" spans="1:16" ht="39" customHeight="1" x14ac:dyDescent="0.15">
      <c r="A42" s="186"/>
      <c r="B42" s="190"/>
      <c r="C42" s="1023" t="s">
        <v>527</v>
      </c>
      <c r="D42" s="1023"/>
      <c r="E42" s="1024"/>
      <c r="F42" s="198" t="s">
        <v>196</v>
      </c>
      <c r="G42" s="203" t="s">
        <v>196</v>
      </c>
      <c r="H42" s="203" t="s">
        <v>196</v>
      </c>
      <c r="I42" s="203" t="s">
        <v>196</v>
      </c>
      <c r="J42" s="207" t="s">
        <v>196</v>
      </c>
      <c r="K42" s="186"/>
      <c r="L42" s="186"/>
      <c r="M42" s="186"/>
      <c r="N42" s="186"/>
      <c r="O42" s="186"/>
      <c r="P42" s="186"/>
    </row>
    <row r="43" spans="1:16" ht="39" customHeight="1" x14ac:dyDescent="0.15">
      <c r="A43" s="186"/>
      <c r="B43" s="191"/>
      <c r="C43" s="1025" t="s">
        <v>302</v>
      </c>
      <c r="D43" s="1025"/>
      <c r="E43" s="1026"/>
      <c r="F43" s="199">
        <v>7.0000000000000007E-2</v>
      </c>
      <c r="G43" s="204">
        <v>0.06</v>
      </c>
      <c r="H43" s="204">
        <v>0.03</v>
      </c>
      <c r="I43" s="204">
        <v>0.56999999999999995</v>
      </c>
      <c r="J43" s="208" t="s">
        <v>196</v>
      </c>
      <c r="K43" s="186"/>
      <c r="L43" s="186"/>
      <c r="M43" s="186"/>
      <c r="N43" s="186"/>
      <c r="O43" s="186"/>
      <c r="P43" s="186"/>
    </row>
    <row r="44" spans="1:16" ht="39" customHeight="1" x14ac:dyDescent="0.15">
      <c r="A44" s="186"/>
      <c r="B44" s="192"/>
      <c r="C44" s="194"/>
      <c r="D44" s="194"/>
      <c r="E44" s="194"/>
      <c r="F44" s="200"/>
      <c r="G44" s="200"/>
      <c r="H44" s="200"/>
      <c r="I44" s="200"/>
      <c r="J44" s="200"/>
      <c r="K44" s="186"/>
      <c r="L44" s="186"/>
      <c r="M44" s="186"/>
      <c r="N44" s="186"/>
      <c r="O44" s="186"/>
      <c r="P44" s="186"/>
    </row>
    <row r="45" spans="1:16" ht="17.25" x14ac:dyDescent="0.15">
      <c r="A45" s="186"/>
      <c r="B45" s="186"/>
      <c r="C45" s="186"/>
      <c r="D45" s="186"/>
      <c r="E45" s="186"/>
      <c r="F45" s="186"/>
      <c r="G45" s="186"/>
      <c r="H45" s="186"/>
      <c r="I45" s="186"/>
      <c r="J45" s="186"/>
      <c r="K45" s="186"/>
      <c r="L45" s="186"/>
      <c r="M45" s="186"/>
      <c r="N45" s="186"/>
      <c r="O45" s="186"/>
      <c r="P45" s="186"/>
    </row>
  </sheetData>
  <sheetProtection algorithmName="SHA-512" hashValue="wNL79FQQKgjOIVHI8y7YOVxFamfRf9Ied40UWGXI0Qh5Qj3nivlveayhuv+Oib4F0kQOx/k1PN/rTK/CRdabXQ==" saltValue="flwCI6jll8Ge0xCEwjoL2A=="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5"/>
  <printOptions horizontalCentered="1"/>
  <pageMargins left="0" right="0" top="0.19685039370078741" bottom="0" header="0" footer="0"/>
  <pageSetup paperSize="9" scale="61" orientation="landscape"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6" customWidth="1"/>
    <col min="2" max="3" width="10.875" style="46" customWidth="1"/>
    <col min="4" max="4" width="10" style="46" customWidth="1"/>
    <col min="5" max="10" width="11" style="46" customWidth="1"/>
    <col min="11" max="15" width="13.125" style="46" customWidth="1"/>
    <col min="16" max="21" width="11.5" style="46" customWidth="1"/>
    <col min="22" max="22" width="0" style="46" hidden="1" customWidth="1"/>
    <col min="23" max="16384" width="0" style="46" hidden="1"/>
  </cols>
  <sheetData>
    <row r="1" spans="1:21" ht="13.5" customHeight="1" x14ac:dyDescent="0.15">
      <c r="A1" s="85"/>
      <c r="B1" s="85"/>
      <c r="C1" s="85"/>
      <c r="D1" s="85"/>
      <c r="E1" s="85"/>
      <c r="F1" s="85"/>
      <c r="G1" s="85"/>
      <c r="H1" s="85"/>
      <c r="I1" s="85"/>
      <c r="J1" s="85"/>
      <c r="K1" s="85"/>
      <c r="L1" s="85"/>
      <c r="M1" s="85"/>
      <c r="N1" s="85"/>
      <c r="O1" s="85"/>
      <c r="P1" s="85"/>
      <c r="Q1" s="85"/>
      <c r="R1" s="85"/>
      <c r="S1" s="85"/>
      <c r="T1" s="85"/>
      <c r="U1" s="85"/>
    </row>
    <row r="2" spans="1:21" ht="13.5" customHeight="1" x14ac:dyDescent="0.15">
      <c r="A2" s="85"/>
      <c r="B2" s="85"/>
      <c r="C2" s="85"/>
      <c r="D2" s="85"/>
      <c r="E2" s="85"/>
      <c r="F2" s="85"/>
      <c r="G2" s="85"/>
      <c r="H2" s="85"/>
      <c r="I2" s="85"/>
      <c r="J2" s="85"/>
      <c r="K2" s="85"/>
      <c r="L2" s="85"/>
      <c r="M2" s="85"/>
      <c r="N2" s="85"/>
      <c r="O2" s="85"/>
      <c r="P2" s="85"/>
      <c r="Q2" s="85"/>
      <c r="R2" s="85"/>
      <c r="S2" s="85"/>
      <c r="T2" s="85"/>
      <c r="U2" s="85"/>
    </row>
    <row r="3" spans="1:21" ht="13.5" customHeight="1" x14ac:dyDescent="0.15">
      <c r="A3" s="85"/>
      <c r="B3" s="85"/>
      <c r="C3" s="85"/>
      <c r="D3" s="85"/>
      <c r="E3" s="85"/>
      <c r="F3" s="85"/>
      <c r="G3" s="85"/>
      <c r="H3" s="85"/>
      <c r="I3" s="85"/>
      <c r="J3" s="85"/>
      <c r="K3" s="85"/>
      <c r="L3" s="85"/>
      <c r="M3" s="85"/>
      <c r="N3" s="85"/>
      <c r="O3" s="85"/>
      <c r="P3" s="85"/>
      <c r="Q3" s="85"/>
      <c r="R3" s="85"/>
      <c r="S3" s="85"/>
      <c r="T3" s="85"/>
      <c r="U3" s="85"/>
    </row>
    <row r="4" spans="1:21" ht="13.5" customHeight="1" x14ac:dyDescent="0.15">
      <c r="A4" s="85"/>
      <c r="B4" s="85"/>
      <c r="C4" s="85"/>
      <c r="D4" s="85"/>
      <c r="E4" s="85"/>
      <c r="F4" s="85"/>
      <c r="G4" s="85"/>
      <c r="H4" s="85"/>
      <c r="I4" s="85"/>
      <c r="J4" s="85"/>
      <c r="K4" s="85"/>
      <c r="L4" s="85"/>
      <c r="M4" s="85"/>
      <c r="N4" s="85"/>
      <c r="O4" s="85"/>
      <c r="P4" s="85"/>
      <c r="Q4" s="85"/>
      <c r="R4" s="85"/>
      <c r="S4" s="85"/>
      <c r="T4" s="85"/>
      <c r="U4" s="85"/>
    </row>
    <row r="5" spans="1:21" ht="13.5" customHeight="1" x14ac:dyDescent="0.15">
      <c r="A5" s="85"/>
      <c r="B5" s="85"/>
      <c r="C5" s="85"/>
      <c r="D5" s="85"/>
      <c r="E5" s="85"/>
      <c r="F5" s="85"/>
      <c r="G5" s="85"/>
      <c r="H5" s="85"/>
      <c r="I5" s="85"/>
      <c r="J5" s="85"/>
      <c r="K5" s="85"/>
      <c r="L5" s="85"/>
      <c r="M5" s="85"/>
      <c r="N5" s="85"/>
      <c r="O5" s="85"/>
      <c r="P5" s="85"/>
      <c r="Q5" s="85"/>
      <c r="R5" s="85"/>
      <c r="S5" s="85"/>
      <c r="T5" s="85"/>
      <c r="U5" s="85"/>
    </row>
    <row r="6" spans="1:21" ht="13.5" customHeight="1" x14ac:dyDescent="0.15">
      <c r="A6" s="85"/>
      <c r="B6" s="85"/>
      <c r="C6" s="85"/>
      <c r="D6" s="85"/>
      <c r="E6" s="85"/>
      <c r="F6" s="85"/>
      <c r="G6" s="85"/>
      <c r="H6" s="85"/>
      <c r="I6" s="85"/>
      <c r="J6" s="85"/>
      <c r="K6" s="85"/>
      <c r="L6" s="85"/>
      <c r="M6" s="85"/>
      <c r="N6" s="85"/>
      <c r="O6" s="85"/>
      <c r="P6" s="85"/>
      <c r="Q6" s="85"/>
      <c r="R6" s="85"/>
      <c r="S6" s="85"/>
      <c r="T6" s="85"/>
      <c r="U6" s="85"/>
    </row>
    <row r="7" spans="1:21" ht="13.5" customHeight="1" x14ac:dyDescent="0.15">
      <c r="A7" s="85"/>
      <c r="B7" s="85"/>
      <c r="C7" s="85"/>
      <c r="D7" s="85"/>
      <c r="E7" s="85"/>
      <c r="F7" s="85"/>
      <c r="G7" s="85"/>
      <c r="H7" s="85"/>
      <c r="I7" s="85"/>
      <c r="J7" s="85"/>
      <c r="K7" s="85"/>
      <c r="L7" s="85"/>
      <c r="M7" s="85"/>
      <c r="N7" s="85"/>
      <c r="O7" s="85"/>
      <c r="P7" s="85"/>
      <c r="Q7" s="85"/>
      <c r="R7" s="85"/>
      <c r="S7" s="85"/>
      <c r="T7" s="85"/>
      <c r="U7" s="85"/>
    </row>
    <row r="8" spans="1:21" ht="13.5" customHeight="1" x14ac:dyDescent="0.15">
      <c r="A8" s="85"/>
      <c r="B8" s="85"/>
      <c r="C8" s="85"/>
      <c r="D8" s="85"/>
      <c r="E8" s="85"/>
      <c r="F8" s="85"/>
      <c r="G8" s="85"/>
      <c r="H8" s="85"/>
      <c r="I8" s="85"/>
      <c r="J8" s="85"/>
      <c r="K8" s="85"/>
      <c r="L8" s="85"/>
      <c r="M8" s="85"/>
      <c r="N8" s="85"/>
      <c r="O8" s="85"/>
      <c r="P8" s="85"/>
      <c r="Q8" s="85"/>
      <c r="R8" s="85"/>
      <c r="S8" s="85"/>
      <c r="T8" s="85"/>
      <c r="U8" s="85"/>
    </row>
    <row r="9" spans="1:21" ht="13.5" customHeight="1" x14ac:dyDescent="0.15">
      <c r="A9" s="85"/>
      <c r="B9" s="85"/>
      <c r="C9" s="85"/>
      <c r="D9" s="85"/>
      <c r="E9" s="85"/>
      <c r="F9" s="85"/>
      <c r="G9" s="85"/>
      <c r="H9" s="85"/>
      <c r="I9" s="85"/>
      <c r="J9" s="85"/>
      <c r="K9" s="85"/>
      <c r="L9" s="85"/>
      <c r="M9" s="85"/>
      <c r="N9" s="85"/>
      <c r="O9" s="85"/>
      <c r="P9" s="85"/>
      <c r="Q9" s="85"/>
      <c r="R9" s="85"/>
      <c r="S9" s="85"/>
      <c r="T9" s="85"/>
      <c r="U9" s="85"/>
    </row>
    <row r="10" spans="1:21" ht="13.5" customHeight="1" x14ac:dyDescent="0.15">
      <c r="A10" s="85"/>
      <c r="B10" s="85"/>
      <c r="C10" s="85"/>
      <c r="D10" s="85"/>
      <c r="E10" s="85"/>
      <c r="F10" s="85"/>
      <c r="G10" s="85"/>
      <c r="H10" s="85"/>
      <c r="I10" s="85"/>
      <c r="J10" s="85"/>
      <c r="K10" s="85"/>
      <c r="L10" s="85"/>
      <c r="M10" s="85"/>
      <c r="N10" s="85"/>
      <c r="O10" s="85"/>
      <c r="P10" s="85"/>
      <c r="Q10" s="85"/>
      <c r="R10" s="85"/>
      <c r="S10" s="85"/>
      <c r="T10" s="85"/>
      <c r="U10" s="85"/>
    </row>
    <row r="11" spans="1:21" ht="13.5" customHeight="1" x14ac:dyDescent="0.15">
      <c r="A11" s="85"/>
      <c r="B11" s="85"/>
      <c r="C11" s="85"/>
      <c r="D11" s="85"/>
      <c r="E11" s="85"/>
      <c r="F11" s="85"/>
      <c r="G11" s="85"/>
      <c r="H11" s="85"/>
      <c r="I11" s="85"/>
      <c r="J11" s="85"/>
      <c r="K11" s="85"/>
      <c r="L11" s="85"/>
      <c r="M11" s="85"/>
      <c r="N11" s="85"/>
      <c r="O11" s="85"/>
      <c r="P11" s="85"/>
      <c r="Q11" s="85"/>
      <c r="R11" s="85"/>
      <c r="S11" s="85"/>
      <c r="T11" s="85"/>
      <c r="U11" s="85"/>
    </row>
    <row r="12" spans="1:21" ht="13.5" customHeight="1" x14ac:dyDescent="0.15">
      <c r="A12" s="85"/>
      <c r="B12" s="85"/>
      <c r="C12" s="85"/>
      <c r="D12" s="85"/>
      <c r="E12" s="85"/>
      <c r="F12" s="85"/>
      <c r="G12" s="85"/>
      <c r="H12" s="85"/>
      <c r="I12" s="85"/>
      <c r="J12" s="85"/>
      <c r="K12" s="85"/>
      <c r="L12" s="85"/>
      <c r="M12" s="85"/>
      <c r="N12" s="85"/>
      <c r="O12" s="85"/>
      <c r="P12" s="85"/>
      <c r="Q12" s="85"/>
      <c r="R12" s="85"/>
      <c r="S12" s="85"/>
      <c r="T12" s="85"/>
      <c r="U12" s="85"/>
    </row>
    <row r="13" spans="1:21" ht="13.5" customHeight="1" x14ac:dyDescent="0.15">
      <c r="A13" s="85"/>
      <c r="B13" s="85"/>
      <c r="C13" s="85"/>
      <c r="D13" s="85"/>
      <c r="E13" s="85"/>
      <c r="F13" s="85"/>
      <c r="G13" s="85"/>
      <c r="H13" s="85"/>
      <c r="I13" s="85"/>
      <c r="J13" s="85"/>
      <c r="K13" s="85"/>
      <c r="L13" s="85"/>
      <c r="M13" s="85"/>
      <c r="N13" s="85"/>
      <c r="O13" s="85"/>
      <c r="P13" s="85"/>
      <c r="Q13" s="85"/>
      <c r="R13" s="85"/>
      <c r="S13" s="85"/>
      <c r="T13" s="85"/>
      <c r="U13" s="85"/>
    </row>
    <row r="14" spans="1:21" ht="13.5" customHeight="1" x14ac:dyDescent="0.15">
      <c r="A14" s="85"/>
      <c r="B14" s="85"/>
      <c r="C14" s="85"/>
      <c r="D14" s="85"/>
      <c r="E14" s="85"/>
      <c r="F14" s="85"/>
      <c r="G14" s="85"/>
      <c r="H14" s="85"/>
      <c r="I14" s="85"/>
      <c r="J14" s="85"/>
      <c r="K14" s="85"/>
      <c r="L14" s="85"/>
      <c r="M14" s="85"/>
      <c r="N14" s="85"/>
      <c r="O14" s="85"/>
      <c r="P14" s="85"/>
      <c r="Q14" s="85"/>
      <c r="R14" s="85"/>
      <c r="S14" s="85"/>
      <c r="T14" s="85"/>
      <c r="U14" s="85"/>
    </row>
    <row r="15" spans="1:21" ht="13.5" customHeight="1" x14ac:dyDescent="0.15">
      <c r="A15" s="85"/>
      <c r="B15" s="85"/>
      <c r="C15" s="85"/>
      <c r="D15" s="85"/>
      <c r="E15" s="85"/>
      <c r="F15" s="85"/>
      <c r="G15" s="85"/>
      <c r="H15" s="85"/>
      <c r="I15" s="85"/>
      <c r="J15" s="85"/>
      <c r="K15" s="85"/>
      <c r="L15" s="85"/>
      <c r="M15" s="85"/>
      <c r="N15" s="85"/>
      <c r="O15" s="85"/>
      <c r="P15" s="85"/>
      <c r="Q15" s="85"/>
      <c r="R15" s="85"/>
      <c r="S15" s="85"/>
      <c r="T15" s="85"/>
      <c r="U15" s="85"/>
    </row>
    <row r="16" spans="1:21" ht="13.5" customHeight="1" x14ac:dyDescent="0.15">
      <c r="A16" s="85"/>
      <c r="B16" s="85"/>
      <c r="C16" s="85"/>
      <c r="D16" s="85"/>
      <c r="E16" s="85"/>
      <c r="F16" s="85"/>
      <c r="G16" s="85"/>
      <c r="H16" s="85"/>
      <c r="I16" s="85"/>
      <c r="J16" s="85"/>
      <c r="K16" s="85"/>
      <c r="L16" s="85"/>
      <c r="M16" s="85"/>
      <c r="N16" s="85"/>
      <c r="O16" s="85"/>
      <c r="P16" s="85"/>
      <c r="Q16" s="85"/>
      <c r="R16" s="85"/>
      <c r="S16" s="85"/>
      <c r="T16" s="85"/>
      <c r="U16" s="85"/>
    </row>
    <row r="17" spans="1:21" ht="13.5" customHeight="1" x14ac:dyDescent="0.15">
      <c r="A17" s="85"/>
      <c r="B17" s="85"/>
      <c r="C17" s="85"/>
      <c r="D17" s="85"/>
      <c r="E17" s="85"/>
      <c r="F17" s="85"/>
      <c r="G17" s="85"/>
      <c r="H17" s="85"/>
      <c r="I17" s="85"/>
      <c r="J17" s="85"/>
      <c r="K17" s="85"/>
      <c r="L17" s="85"/>
      <c r="M17" s="85"/>
      <c r="N17" s="85"/>
      <c r="O17" s="85"/>
      <c r="P17" s="85"/>
      <c r="Q17" s="85"/>
      <c r="R17" s="85"/>
      <c r="S17" s="85"/>
      <c r="T17" s="85"/>
      <c r="U17" s="85"/>
    </row>
    <row r="18" spans="1:21" ht="13.5" customHeight="1" x14ac:dyDescent="0.15">
      <c r="A18" s="85"/>
      <c r="B18" s="85"/>
      <c r="C18" s="85"/>
      <c r="D18" s="85"/>
      <c r="E18" s="85"/>
      <c r="F18" s="85"/>
      <c r="G18" s="85"/>
      <c r="H18" s="85"/>
      <c r="I18" s="85"/>
      <c r="J18" s="85"/>
      <c r="K18" s="85"/>
      <c r="L18" s="85"/>
      <c r="M18" s="85"/>
      <c r="N18" s="85"/>
      <c r="O18" s="85"/>
      <c r="P18" s="85"/>
      <c r="Q18" s="85"/>
      <c r="R18" s="85"/>
      <c r="S18" s="85"/>
      <c r="T18" s="85"/>
      <c r="U18" s="85"/>
    </row>
    <row r="19" spans="1:21" ht="13.5" customHeight="1" x14ac:dyDescent="0.15">
      <c r="A19" s="85"/>
      <c r="B19" s="85"/>
      <c r="C19" s="85"/>
      <c r="D19" s="85"/>
      <c r="E19" s="85"/>
      <c r="F19" s="85"/>
      <c r="G19" s="85"/>
      <c r="H19" s="85"/>
      <c r="I19" s="85"/>
      <c r="J19" s="85"/>
      <c r="K19" s="85"/>
      <c r="L19" s="85"/>
      <c r="M19" s="85"/>
      <c r="N19" s="85"/>
      <c r="O19" s="85"/>
      <c r="P19" s="85"/>
      <c r="Q19" s="85"/>
      <c r="R19" s="85"/>
      <c r="S19" s="85"/>
      <c r="T19" s="85"/>
      <c r="U19" s="85"/>
    </row>
    <row r="20" spans="1:21" ht="13.5" customHeight="1" x14ac:dyDescent="0.15">
      <c r="A20" s="85"/>
      <c r="B20" s="85"/>
      <c r="C20" s="85"/>
      <c r="D20" s="85"/>
      <c r="E20" s="85"/>
      <c r="F20" s="85"/>
      <c r="G20" s="85"/>
      <c r="H20" s="85"/>
      <c r="I20" s="85"/>
      <c r="J20" s="85"/>
      <c r="K20" s="85"/>
      <c r="L20" s="85"/>
      <c r="M20" s="85"/>
      <c r="N20" s="85"/>
      <c r="O20" s="85"/>
      <c r="P20" s="85"/>
      <c r="Q20" s="85"/>
      <c r="R20" s="85"/>
      <c r="S20" s="85"/>
      <c r="T20" s="85"/>
      <c r="U20" s="85"/>
    </row>
    <row r="21" spans="1:21" ht="13.5" customHeight="1" x14ac:dyDescent="0.15">
      <c r="A21" s="85"/>
      <c r="B21" s="85"/>
      <c r="C21" s="85"/>
      <c r="D21" s="85"/>
      <c r="E21" s="85"/>
      <c r="F21" s="85"/>
      <c r="G21" s="85"/>
      <c r="H21" s="85"/>
      <c r="I21" s="85"/>
      <c r="J21" s="85"/>
      <c r="K21" s="85"/>
      <c r="L21" s="85"/>
      <c r="M21" s="85"/>
      <c r="N21" s="85"/>
      <c r="O21" s="85"/>
      <c r="P21" s="85"/>
      <c r="Q21" s="85"/>
      <c r="R21" s="85"/>
      <c r="S21" s="85"/>
      <c r="T21" s="85"/>
      <c r="U21" s="85"/>
    </row>
    <row r="22" spans="1:21" ht="13.5" customHeight="1" x14ac:dyDescent="0.15">
      <c r="A22" s="85"/>
      <c r="B22" s="85"/>
      <c r="C22" s="85"/>
      <c r="D22" s="85"/>
      <c r="E22" s="85"/>
      <c r="F22" s="85"/>
      <c r="G22" s="85"/>
      <c r="H22" s="85"/>
      <c r="I22" s="85"/>
      <c r="J22" s="85"/>
      <c r="K22" s="85"/>
      <c r="L22" s="85"/>
      <c r="M22" s="85"/>
      <c r="N22" s="85"/>
      <c r="O22" s="85"/>
      <c r="P22" s="85"/>
      <c r="Q22" s="85"/>
      <c r="R22" s="85"/>
      <c r="S22" s="85"/>
      <c r="T22" s="85"/>
      <c r="U22" s="85"/>
    </row>
    <row r="23" spans="1:21" ht="13.5" customHeight="1" x14ac:dyDescent="0.15">
      <c r="A23" s="85"/>
      <c r="B23" s="85"/>
      <c r="C23" s="85"/>
      <c r="D23" s="85"/>
      <c r="E23" s="85"/>
      <c r="F23" s="85"/>
      <c r="G23" s="85"/>
      <c r="H23" s="85"/>
      <c r="I23" s="85"/>
      <c r="J23" s="85"/>
      <c r="K23" s="85"/>
      <c r="L23" s="85"/>
      <c r="M23" s="85"/>
      <c r="N23" s="85"/>
      <c r="O23" s="85"/>
      <c r="P23" s="85"/>
      <c r="Q23" s="85"/>
      <c r="R23" s="85"/>
      <c r="S23" s="85"/>
      <c r="T23" s="85"/>
      <c r="U23" s="85"/>
    </row>
    <row r="24" spans="1:21" ht="13.5" customHeight="1" x14ac:dyDescent="0.15">
      <c r="A24" s="85"/>
      <c r="B24" s="85"/>
      <c r="C24" s="85"/>
      <c r="D24" s="85"/>
      <c r="E24" s="85"/>
      <c r="F24" s="85"/>
      <c r="G24" s="85"/>
      <c r="H24" s="85"/>
      <c r="I24" s="85"/>
      <c r="J24" s="85"/>
      <c r="K24" s="85"/>
      <c r="L24" s="85"/>
      <c r="M24" s="85"/>
      <c r="N24" s="85"/>
      <c r="O24" s="85"/>
      <c r="P24" s="85"/>
      <c r="Q24" s="85"/>
      <c r="R24" s="85"/>
      <c r="S24" s="85"/>
      <c r="T24" s="85"/>
      <c r="U24" s="85"/>
    </row>
    <row r="25" spans="1:21" ht="13.5" customHeight="1" x14ac:dyDescent="0.15">
      <c r="A25" s="85"/>
      <c r="B25" s="85"/>
      <c r="C25" s="85"/>
      <c r="D25" s="85"/>
      <c r="E25" s="85"/>
      <c r="F25" s="85"/>
      <c r="G25" s="85"/>
      <c r="H25" s="85"/>
      <c r="I25" s="85"/>
      <c r="J25" s="85"/>
      <c r="K25" s="85"/>
      <c r="L25" s="85"/>
      <c r="M25" s="85"/>
      <c r="N25" s="85"/>
      <c r="O25" s="85"/>
      <c r="P25" s="85"/>
      <c r="Q25" s="85"/>
      <c r="R25" s="85"/>
      <c r="S25" s="85"/>
      <c r="T25" s="85"/>
      <c r="U25" s="85"/>
    </row>
    <row r="26" spans="1:21" ht="13.5" customHeight="1" x14ac:dyDescent="0.15">
      <c r="A26" s="85"/>
      <c r="B26" s="85"/>
      <c r="C26" s="85"/>
      <c r="D26" s="85"/>
      <c r="E26" s="85"/>
      <c r="F26" s="85"/>
      <c r="G26" s="85"/>
      <c r="H26" s="85"/>
      <c r="I26" s="85"/>
      <c r="J26" s="85"/>
      <c r="K26" s="85"/>
      <c r="L26" s="85"/>
      <c r="M26" s="85"/>
      <c r="N26" s="85"/>
      <c r="O26" s="85"/>
      <c r="P26" s="85"/>
      <c r="Q26" s="85"/>
      <c r="R26" s="85"/>
      <c r="S26" s="85"/>
      <c r="T26" s="85"/>
      <c r="U26" s="85"/>
    </row>
    <row r="27" spans="1:21" ht="13.5" customHeight="1" x14ac:dyDescent="0.15">
      <c r="A27" s="85"/>
      <c r="B27" s="85"/>
      <c r="C27" s="85"/>
      <c r="D27" s="85"/>
      <c r="E27" s="85"/>
      <c r="F27" s="85"/>
      <c r="G27" s="85"/>
      <c r="H27" s="85"/>
      <c r="I27" s="85"/>
      <c r="J27" s="85"/>
      <c r="K27" s="85"/>
      <c r="L27" s="85"/>
      <c r="M27" s="85"/>
      <c r="N27" s="85"/>
      <c r="O27" s="85"/>
      <c r="P27" s="85"/>
      <c r="Q27" s="85"/>
      <c r="R27" s="85"/>
      <c r="S27" s="85"/>
      <c r="T27" s="85"/>
      <c r="U27" s="85"/>
    </row>
    <row r="28" spans="1:21" ht="13.5" customHeight="1" x14ac:dyDescent="0.15">
      <c r="A28" s="85"/>
      <c r="B28" s="85"/>
      <c r="C28" s="85"/>
      <c r="D28" s="85"/>
      <c r="E28" s="85"/>
      <c r="F28" s="85"/>
      <c r="G28" s="85"/>
      <c r="H28" s="85"/>
      <c r="I28" s="85"/>
      <c r="J28" s="85"/>
      <c r="K28" s="85"/>
      <c r="L28" s="85"/>
      <c r="M28" s="85"/>
      <c r="N28" s="85"/>
      <c r="O28" s="85"/>
      <c r="P28" s="85"/>
      <c r="Q28" s="85"/>
      <c r="R28" s="85"/>
      <c r="S28" s="85"/>
      <c r="T28" s="85"/>
      <c r="U28" s="85"/>
    </row>
    <row r="29" spans="1:21" ht="13.5" customHeight="1" x14ac:dyDescent="0.15">
      <c r="A29" s="85"/>
      <c r="B29" s="85"/>
      <c r="C29" s="85"/>
      <c r="D29" s="85"/>
      <c r="E29" s="85"/>
      <c r="F29" s="85"/>
      <c r="G29" s="85"/>
      <c r="H29" s="85"/>
      <c r="I29" s="85"/>
      <c r="J29" s="85"/>
      <c r="K29" s="85"/>
      <c r="L29" s="85"/>
      <c r="M29" s="85"/>
      <c r="N29" s="85"/>
      <c r="O29" s="85"/>
      <c r="P29" s="85"/>
      <c r="Q29" s="85"/>
      <c r="R29" s="85"/>
      <c r="S29" s="85"/>
      <c r="T29" s="85"/>
      <c r="U29" s="85"/>
    </row>
    <row r="30" spans="1:21" ht="13.5" customHeight="1" x14ac:dyDescent="0.15">
      <c r="A30" s="85"/>
      <c r="B30" s="85"/>
      <c r="C30" s="85"/>
      <c r="D30" s="85"/>
      <c r="E30" s="85"/>
      <c r="F30" s="85"/>
      <c r="G30" s="85"/>
      <c r="H30" s="85"/>
      <c r="I30" s="85"/>
      <c r="J30" s="85"/>
      <c r="K30" s="85"/>
      <c r="L30" s="85"/>
      <c r="M30" s="85"/>
      <c r="N30" s="85"/>
      <c r="O30" s="85"/>
      <c r="P30" s="85"/>
      <c r="Q30" s="85"/>
      <c r="R30" s="85"/>
      <c r="S30" s="85"/>
      <c r="T30" s="85"/>
      <c r="U30" s="85"/>
    </row>
    <row r="31" spans="1:21" ht="13.5" customHeight="1" x14ac:dyDescent="0.15">
      <c r="A31" s="85"/>
      <c r="B31" s="85"/>
      <c r="C31" s="85"/>
      <c r="D31" s="85"/>
      <c r="E31" s="85"/>
      <c r="F31" s="85"/>
      <c r="G31" s="85"/>
      <c r="H31" s="85"/>
      <c r="I31" s="85"/>
      <c r="J31" s="85"/>
      <c r="K31" s="85"/>
      <c r="L31" s="85"/>
      <c r="M31" s="85"/>
      <c r="N31" s="85"/>
      <c r="O31" s="85"/>
      <c r="P31" s="85"/>
      <c r="Q31" s="85"/>
      <c r="R31" s="85"/>
      <c r="S31" s="85"/>
      <c r="T31" s="85"/>
      <c r="U31" s="85"/>
    </row>
    <row r="32" spans="1:21" ht="13.5" customHeight="1" x14ac:dyDescent="0.15">
      <c r="A32" s="85"/>
      <c r="B32" s="85"/>
      <c r="C32" s="85"/>
      <c r="D32" s="85"/>
      <c r="E32" s="85"/>
      <c r="F32" s="85"/>
      <c r="G32" s="85"/>
      <c r="H32" s="85"/>
      <c r="I32" s="85"/>
      <c r="J32" s="85"/>
      <c r="K32" s="85"/>
      <c r="L32" s="85"/>
      <c r="M32" s="85"/>
      <c r="N32" s="85"/>
      <c r="O32" s="85"/>
      <c r="P32" s="85"/>
      <c r="Q32" s="85"/>
      <c r="R32" s="85"/>
      <c r="S32" s="85"/>
      <c r="T32" s="85"/>
      <c r="U32" s="85"/>
    </row>
    <row r="33" spans="1:21" ht="13.5" customHeight="1" x14ac:dyDescent="0.15">
      <c r="A33" s="85"/>
      <c r="B33" s="85"/>
      <c r="C33" s="85"/>
      <c r="D33" s="85"/>
      <c r="E33" s="85"/>
      <c r="F33" s="85"/>
      <c r="G33" s="85"/>
      <c r="H33" s="85"/>
      <c r="I33" s="85"/>
      <c r="J33" s="85"/>
      <c r="K33" s="85"/>
      <c r="L33" s="85"/>
      <c r="M33" s="85"/>
      <c r="N33" s="85"/>
      <c r="O33" s="85"/>
      <c r="P33" s="85"/>
      <c r="Q33" s="85"/>
      <c r="R33" s="85"/>
      <c r="S33" s="85"/>
      <c r="T33" s="85"/>
      <c r="U33" s="85"/>
    </row>
    <row r="34" spans="1:21" ht="13.5" customHeight="1" x14ac:dyDescent="0.15">
      <c r="A34" s="85"/>
      <c r="B34" s="85"/>
      <c r="C34" s="85"/>
      <c r="D34" s="85"/>
      <c r="E34" s="85"/>
      <c r="F34" s="85"/>
      <c r="G34" s="85"/>
      <c r="H34" s="85"/>
      <c r="I34" s="85"/>
      <c r="J34" s="85"/>
      <c r="K34" s="85"/>
      <c r="L34" s="85"/>
      <c r="M34" s="85"/>
      <c r="N34" s="85"/>
      <c r="O34" s="85"/>
      <c r="P34" s="85"/>
      <c r="Q34" s="85"/>
      <c r="R34" s="85"/>
      <c r="S34" s="85"/>
      <c r="T34" s="85"/>
      <c r="U34" s="85"/>
    </row>
    <row r="35" spans="1:21" ht="13.5" customHeight="1" x14ac:dyDescent="0.15">
      <c r="A35" s="85"/>
      <c r="B35" s="85"/>
      <c r="C35" s="85"/>
      <c r="D35" s="85"/>
      <c r="E35" s="85"/>
      <c r="F35" s="85"/>
      <c r="G35" s="85"/>
      <c r="H35" s="85"/>
      <c r="I35" s="85"/>
      <c r="J35" s="85"/>
      <c r="K35" s="85"/>
      <c r="L35" s="85"/>
      <c r="M35" s="85"/>
      <c r="N35" s="85"/>
      <c r="O35" s="85"/>
      <c r="P35" s="85"/>
      <c r="Q35" s="85"/>
      <c r="R35" s="85"/>
      <c r="S35" s="85"/>
      <c r="T35" s="85"/>
      <c r="U35" s="85"/>
    </row>
    <row r="36" spans="1:21" ht="13.5" customHeight="1" x14ac:dyDescent="0.15">
      <c r="A36" s="85"/>
      <c r="B36" s="85"/>
      <c r="C36" s="85"/>
      <c r="D36" s="85"/>
      <c r="E36" s="85"/>
      <c r="F36" s="85"/>
      <c r="G36" s="85"/>
      <c r="H36" s="85"/>
      <c r="I36" s="85"/>
      <c r="J36" s="85"/>
      <c r="K36" s="85"/>
      <c r="L36" s="85"/>
      <c r="M36" s="85"/>
      <c r="N36" s="85"/>
      <c r="O36" s="85"/>
      <c r="P36" s="85"/>
      <c r="Q36" s="85"/>
      <c r="R36" s="85"/>
      <c r="S36" s="85"/>
      <c r="T36" s="85"/>
      <c r="U36" s="85"/>
    </row>
    <row r="37" spans="1:21" ht="13.5" customHeight="1" x14ac:dyDescent="0.15">
      <c r="A37" s="85"/>
      <c r="B37" s="85"/>
      <c r="C37" s="85"/>
      <c r="D37" s="85"/>
      <c r="E37" s="85"/>
      <c r="F37" s="85"/>
      <c r="G37" s="85"/>
      <c r="H37" s="85"/>
      <c r="I37" s="85"/>
      <c r="J37" s="85"/>
      <c r="K37" s="85"/>
      <c r="L37" s="85"/>
      <c r="M37" s="85"/>
      <c r="N37" s="85"/>
      <c r="O37" s="85"/>
      <c r="P37" s="85"/>
      <c r="Q37" s="85"/>
      <c r="R37" s="85"/>
      <c r="S37" s="85"/>
      <c r="T37" s="85"/>
      <c r="U37" s="85"/>
    </row>
    <row r="38" spans="1:21" ht="13.5" customHeight="1" x14ac:dyDescent="0.15">
      <c r="A38" s="85"/>
      <c r="B38" s="85"/>
      <c r="C38" s="85"/>
      <c r="D38" s="85"/>
      <c r="E38" s="85"/>
      <c r="F38" s="85"/>
      <c r="G38" s="85"/>
      <c r="H38" s="85"/>
      <c r="I38" s="85"/>
      <c r="J38" s="85"/>
      <c r="K38" s="85"/>
      <c r="L38" s="85"/>
      <c r="M38" s="85"/>
      <c r="N38" s="85"/>
      <c r="O38" s="85"/>
      <c r="P38" s="85"/>
      <c r="Q38" s="85"/>
      <c r="R38" s="85"/>
      <c r="S38" s="85"/>
      <c r="T38" s="85"/>
      <c r="U38" s="85"/>
    </row>
    <row r="39" spans="1:21" ht="13.5" customHeight="1" x14ac:dyDescent="0.15">
      <c r="A39" s="85"/>
      <c r="B39" s="85"/>
      <c r="C39" s="85"/>
      <c r="D39" s="85"/>
      <c r="E39" s="85"/>
      <c r="F39" s="85"/>
      <c r="G39" s="85"/>
      <c r="H39" s="85"/>
      <c r="I39" s="85"/>
      <c r="J39" s="85"/>
      <c r="K39" s="85"/>
      <c r="L39" s="85"/>
      <c r="M39" s="85"/>
      <c r="N39" s="85"/>
      <c r="O39" s="85"/>
      <c r="P39" s="85"/>
      <c r="Q39" s="85"/>
      <c r="R39" s="85"/>
      <c r="S39" s="85"/>
      <c r="T39" s="85"/>
      <c r="U39" s="85"/>
    </row>
    <row r="40" spans="1:21" ht="13.5" customHeight="1" x14ac:dyDescent="0.15">
      <c r="A40" s="85"/>
      <c r="B40" s="85"/>
      <c r="C40" s="85"/>
      <c r="D40" s="85"/>
      <c r="E40" s="85"/>
      <c r="F40" s="85"/>
      <c r="G40" s="85"/>
      <c r="H40" s="85"/>
      <c r="I40" s="85"/>
      <c r="J40" s="85"/>
      <c r="K40" s="85"/>
      <c r="L40" s="85"/>
      <c r="M40" s="85"/>
      <c r="N40" s="85"/>
      <c r="O40" s="85"/>
      <c r="P40" s="85"/>
      <c r="Q40" s="85"/>
      <c r="R40" s="85"/>
      <c r="S40" s="85"/>
      <c r="T40" s="85"/>
      <c r="U40" s="85"/>
    </row>
    <row r="41" spans="1:21" ht="13.5" customHeight="1" x14ac:dyDescent="0.15">
      <c r="A41" s="85"/>
      <c r="B41" s="85"/>
      <c r="C41" s="85"/>
      <c r="D41" s="85"/>
      <c r="E41" s="85"/>
      <c r="F41" s="85"/>
      <c r="G41" s="85"/>
      <c r="H41" s="85"/>
      <c r="I41" s="85"/>
      <c r="J41" s="85"/>
      <c r="K41" s="85"/>
      <c r="L41" s="85"/>
      <c r="M41" s="85"/>
      <c r="N41" s="85"/>
      <c r="O41" s="85"/>
      <c r="P41" s="85"/>
      <c r="Q41" s="85"/>
      <c r="R41" s="85"/>
      <c r="S41" s="85"/>
      <c r="T41" s="85"/>
      <c r="U41" s="85"/>
    </row>
    <row r="42" spans="1:21" ht="13.5" customHeight="1" x14ac:dyDescent="0.15">
      <c r="A42" s="85"/>
      <c r="B42" s="85"/>
      <c r="C42" s="85"/>
      <c r="D42" s="85"/>
      <c r="E42" s="85"/>
      <c r="F42" s="85"/>
      <c r="G42" s="85"/>
      <c r="H42" s="85"/>
      <c r="I42" s="85"/>
      <c r="J42" s="85"/>
      <c r="K42" s="85"/>
      <c r="L42" s="85"/>
      <c r="M42" s="85"/>
      <c r="N42" s="85"/>
      <c r="O42" s="85"/>
      <c r="P42" s="85"/>
      <c r="Q42" s="85"/>
      <c r="R42" s="85"/>
      <c r="S42" s="85"/>
      <c r="T42" s="85"/>
      <c r="U42" s="85"/>
    </row>
    <row r="43" spans="1:21" ht="30.75" customHeight="1" x14ac:dyDescent="0.15">
      <c r="A43" s="85"/>
      <c r="B43" s="85"/>
      <c r="C43" s="85"/>
      <c r="D43" s="85"/>
      <c r="E43" s="85"/>
      <c r="F43" s="85"/>
      <c r="G43" s="85"/>
      <c r="H43" s="85"/>
      <c r="I43" s="85"/>
      <c r="J43" s="85"/>
      <c r="K43" s="85"/>
      <c r="L43" s="85"/>
      <c r="M43" s="85"/>
      <c r="N43" s="85"/>
      <c r="O43" s="245" t="s">
        <v>20</v>
      </c>
      <c r="P43" s="85"/>
      <c r="Q43" s="85"/>
      <c r="R43" s="85"/>
      <c r="S43" s="85"/>
      <c r="T43" s="85"/>
      <c r="U43" s="85"/>
    </row>
    <row r="44" spans="1:21" ht="30.75" customHeight="1" x14ac:dyDescent="0.15">
      <c r="A44" s="85"/>
      <c r="B44" s="209" t="s">
        <v>23</v>
      </c>
      <c r="C44" s="215"/>
      <c r="D44" s="215"/>
      <c r="E44" s="223"/>
      <c r="F44" s="223"/>
      <c r="G44" s="223"/>
      <c r="H44" s="223"/>
      <c r="I44" s="223"/>
      <c r="J44" s="226" t="s">
        <v>17</v>
      </c>
      <c r="K44" s="228" t="s">
        <v>522</v>
      </c>
      <c r="L44" s="237" t="s">
        <v>523</v>
      </c>
      <c r="M44" s="237" t="s">
        <v>524</v>
      </c>
      <c r="N44" s="237" t="s">
        <v>252</v>
      </c>
      <c r="O44" s="246" t="s">
        <v>525</v>
      </c>
      <c r="P44" s="85"/>
      <c r="Q44" s="85"/>
      <c r="R44" s="85"/>
      <c r="S44" s="85"/>
      <c r="T44" s="85"/>
      <c r="U44" s="85"/>
    </row>
    <row r="45" spans="1:21" ht="30.75" customHeight="1" x14ac:dyDescent="0.15">
      <c r="A45" s="85"/>
      <c r="B45" s="1052" t="s">
        <v>25</v>
      </c>
      <c r="C45" s="1053"/>
      <c r="D45" s="218"/>
      <c r="E45" s="1027" t="s">
        <v>22</v>
      </c>
      <c r="F45" s="1027"/>
      <c r="G45" s="1027"/>
      <c r="H45" s="1027"/>
      <c r="I45" s="1027"/>
      <c r="J45" s="1028"/>
      <c r="K45" s="229">
        <v>1091</v>
      </c>
      <c r="L45" s="238">
        <v>957</v>
      </c>
      <c r="M45" s="238">
        <v>846</v>
      </c>
      <c r="N45" s="238">
        <v>781</v>
      </c>
      <c r="O45" s="247">
        <v>688</v>
      </c>
      <c r="P45" s="85"/>
      <c r="Q45" s="85"/>
      <c r="R45" s="85"/>
      <c r="S45" s="85"/>
      <c r="T45" s="85"/>
      <c r="U45" s="85"/>
    </row>
    <row r="46" spans="1:21" ht="30.75" customHeight="1" x14ac:dyDescent="0.15">
      <c r="A46" s="85"/>
      <c r="B46" s="1054"/>
      <c r="C46" s="1055"/>
      <c r="D46" s="219"/>
      <c r="E46" s="1029" t="s">
        <v>29</v>
      </c>
      <c r="F46" s="1029"/>
      <c r="G46" s="1029"/>
      <c r="H46" s="1029"/>
      <c r="I46" s="1029"/>
      <c r="J46" s="1030"/>
      <c r="K46" s="230" t="s">
        <v>196</v>
      </c>
      <c r="L46" s="239" t="s">
        <v>196</v>
      </c>
      <c r="M46" s="239" t="s">
        <v>196</v>
      </c>
      <c r="N46" s="239" t="s">
        <v>196</v>
      </c>
      <c r="O46" s="248" t="s">
        <v>196</v>
      </c>
      <c r="P46" s="85"/>
      <c r="Q46" s="85"/>
      <c r="R46" s="85"/>
      <c r="S46" s="85"/>
      <c r="T46" s="85"/>
      <c r="U46" s="85"/>
    </row>
    <row r="47" spans="1:21" ht="30.75" customHeight="1" x14ac:dyDescent="0.15">
      <c r="A47" s="85"/>
      <c r="B47" s="1054"/>
      <c r="C47" s="1055"/>
      <c r="D47" s="219"/>
      <c r="E47" s="1029" t="s">
        <v>32</v>
      </c>
      <c r="F47" s="1029"/>
      <c r="G47" s="1029"/>
      <c r="H47" s="1029"/>
      <c r="I47" s="1029"/>
      <c r="J47" s="1030"/>
      <c r="K47" s="230" t="s">
        <v>196</v>
      </c>
      <c r="L47" s="239" t="s">
        <v>196</v>
      </c>
      <c r="M47" s="239" t="s">
        <v>196</v>
      </c>
      <c r="N47" s="239" t="s">
        <v>196</v>
      </c>
      <c r="O47" s="248" t="s">
        <v>196</v>
      </c>
      <c r="P47" s="85"/>
      <c r="Q47" s="85"/>
      <c r="R47" s="85"/>
      <c r="S47" s="85"/>
      <c r="T47" s="85"/>
      <c r="U47" s="85"/>
    </row>
    <row r="48" spans="1:21" ht="30.75" customHeight="1" x14ac:dyDescent="0.15">
      <c r="A48" s="85"/>
      <c r="B48" s="1054"/>
      <c r="C48" s="1055"/>
      <c r="D48" s="219"/>
      <c r="E48" s="1029" t="s">
        <v>38</v>
      </c>
      <c r="F48" s="1029"/>
      <c r="G48" s="1029"/>
      <c r="H48" s="1029"/>
      <c r="I48" s="1029"/>
      <c r="J48" s="1030"/>
      <c r="K48" s="230">
        <v>45</v>
      </c>
      <c r="L48" s="239">
        <v>51</v>
      </c>
      <c r="M48" s="239">
        <v>50</v>
      </c>
      <c r="N48" s="239">
        <v>53</v>
      </c>
      <c r="O48" s="248">
        <v>62</v>
      </c>
      <c r="P48" s="85"/>
      <c r="Q48" s="85"/>
      <c r="R48" s="85"/>
      <c r="S48" s="85"/>
      <c r="T48" s="85"/>
      <c r="U48" s="85"/>
    </row>
    <row r="49" spans="1:21" ht="30.75" customHeight="1" x14ac:dyDescent="0.15">
      <c r="A49" s="85"/>
      <c r="B49" s="1054"/>
      <c r="C49" s="1055"/>
      <c r="D49" s="219"/>
      <c r="E49" s="1029" t="s">
        <v>0</v>
      </c>
      <c r="F49" s="1029"/>
      <c r="G49" s="1029"/>
      <c r="H49" s="1029"/>
      <c r="I49" s="1029"/>
      <c r="J49" s="1030"/>
      <c r="K49" s="230">
        <v>12</v>
      </c>
      <c r="L49" s="239">
        <v>12</v>
      </c>
      <c r="M49" s="239">
        <v>21</v>
      </c>
      <c r="N49" s="239">
        <v>30</v>
      </c>
      <c r="O49" s="248">
        <v>30</v>
      </c>
      <c r="P49" s="85"/>
      <c r="Q49" s="85"/>
      <c r="R49" s="85"/>
      <c r="S49" s="85"/>
      <c r="T49" s="85"/>
      <c r="U49" s="85"/>
    </row>
    <row r="50" spans="1:21" ht="30.75" customHeight="1" x14ac:dyDescent="0.15">
      <c r="A50" s="85"/>
      <c r="B50" s="1054"/>
      <c r="C50" s="1055"/>
      <c r="D50" s="219"/>
      <c r="E50" s="1029" t="s">
        <v>40</v>
      </c>
      <c r="F50" s="1029"/>
      <c r="G50" s="1029"/>
      <c r="H50" s="1029"/>
      <c r="I50" s="1029"/>
      <c r="J50" s="1030"/>
      <c r="K50" s="230" t="s">
        <v>196</v>
      </c>
      <c r="L50" s="239" t="s">
        <v>196</v>
      </c>
      <c r="M50" s="239" t="s">
        <v>196</v>
      </c>
      <c r="N50" s="239" t="s">
        <v>196</v>
      </c>
      <c r="O50" s="248" t="s">
        <v>196</v>
      </c>
      <c r="P50" s="85"/>
      <c r="Q50" s="85"/>
      <c r="R50" s="85"/>
      <c r="S50" s="85"/>
      <c r="T50" s="85"/>
      <c r="U50" s="85"/>
    </row>
    <row r="51" spans="1:21" ht="30.75" customHeight="1" x14ac:dyDescent="0.15">
      <c r="A51" s="85"/>
      <c r="B51" s="1056"/>
      <c r="C51" s="1057"/>
      <c r="D51" s="220"/>
      <c r="E51" s="1029" t="s">
        <v>44</v>
      </c>
      <c r="F51" s="1029"/>
      <c r="G51" s="1029"/>
      <c r="H51" s="1029"/>
      <c r="I51" s="1029"/>
      <c r="J51" s="1030"/>
      <c r="K51" s="230">
        <v>0</v>
      </c>
      <c r="L51" s="239">
        <v>0</v>
      </c>
      <c r="M51" s="239">
        <v>0</v>
      </c>
      <c r="N51" s="239">
        <v>0</v>
      </c>
      <c r="O51" s="248" t="s">
        <v>196</v>
      </c>
      <c r="P51" s="85"/>
      <c r="Q51" s="85"/>
      <c r="R51" s="85"/>
      <c r="S51" s="85"/>
      <c r="T51" s="85"/>
      <c r="U51" s="85"/>
    </row>
    <row r="52" spans="1:21" ht="30.75" customHeight="1" x14ac:dyDescent="0.15">
      <c r="A52" s="85"/>
      <c r="B52" s="1031" t="s">
        <v>47</v>
      </c>
      <c r="C52" s="1032"/>
      <c r="D52" s="220"/>
      <c r="E52" s="1029" t="s">
        <v>48</v>
      </c>
      <c r="F52" s="1029"/>
      <c r="G52" s="1029"/>
      <c r="H52" s="1029"/>
      <c r="I52" s="1029"/>
      <c r="J52" s="1030"/>
      <c r="K52" s="230">
        <v>1079</v>
      </c>
      <c r="L52" s="239">
        <v>1026</v>
      </c>
      <c r="M52" s="239">
        <v>1017</v>
      </c>
      <c r="N52" s="239">
        <v>939</v>
      </c>
      <c r="O52" s="248">
        <v>853</v>
      </c>
      <c r="P52" s="85"/>
      <c r="Q52" s="85"/>
      <c r="R52" s="85"/>
      <c r="S52" s="85"/>
      <c r="T52" s="85"/>
      <c r="U52" s="85"/>
    </row>
    <row r="53" spans="1:21" ht="30.75" customHeight="1" x14ac:dyDescent="0.15">
      <c r="A53" s="85"/>
      <c r="B53" s="1033" t="s">
        <v>49</v>
      </c>
      <c r="C53" s="1034"/>
      <c r="D53" s="221"/>
      <c r="E53" s="1035" t="s">
        <v>52</v>
      </c>
      <c r="F53" s="1035"/>
      <c r="G53" s="1035"/>
      <c r="H53" s="1035"/>
      <c r="I53" s="1035"/>
      <c r="J53" s="1036"/>
      <c r="K53" s="231">
        <v>69</v>
      </c>
      <c r="L53" s="240">
        <v>-6</v>
      </c>
      <c r="M53" s="240">
        <v>-100</v>
      </c>
      <c r="N53" s="240">
        <v>-75</v>
      </c>
      <c r="O53" s="249">
        <v>-73</v>
      </c>
      <c r="P53" s="85"/>
      <c r="Q53" s="85"/>
      <c r="R53" s="85"/>
      <c r="S53" s="85"/>
      <c r="T53" s="85"/>
      <c r="U53" s="85"/>
    </row>
    <row r="54" spans="1:21" ht="24" customHeight="1" x14ac:dyDescent="0.15">
      <c r="A54" s="85"/>
      <c r="B54" s="210" t="s">
        <v>57</v>
      </c>
      <c r="C54" s="85"/>
      <c r="D54" s="85"/>
      <c r="E54" s="85"/>
      <c r="F54" s="85"/>
      <c r="G54" s="85"/>
      <c r="H54" s="85"/>
      <c r="I54" s="85"/>
      <c r="J54" s="85"/>
      <c r="K54" s="85"/>
      <c r="L54" s="85"/>
      <c r="M54" s="85"/>
      <c r="N54" s="85"/>
      <c r="O54" s="85"/>
      <c r="P54" s="85"/>
      <c r="Q54" s="85"/>
      <c r="R54" s="85"/>
      <c r="S54" s="85"/>
      <c r="T54" s="85"/>
      <c r="U54" s="85"/>
    </row>
    <row r="55" spans="1:21" ht="24" customHeight="1" x14ac:dyDescent="0.15">
      <c r="A55" s="85"/>
      <c r="B55" s="210"/>
      <c r="C55" s="85"/>
      <c r="D55" s="85"/>
      <c r="E55" s="85"/>
      <c r="F55" s="85"/>
      <c r="G55" s="85"/>
      <c r="H55" s="85"/>
      <c r="I55" s="85"/>
      <c r="J55" s="85"/>
      <c r="K55" s="85"/>
      <c r="L55" s="85"/>
      <c r="M55" s="85"/>
      <c r="N55" s="85"/>
      <c r="O55" s="85"/>
      <c r="P55" s="85"/>
      <c r="Q55" s="85"/>
      <c r="R55" s="85"/>
      <c r="S55" s="85"/>
      <c r="T55" s="85"/>
      <c r="U55" s="85"/>
    </row>
    <row r="56" spans="1:21" ht="24" customHeight="1" x14ac:dyDescent="0.15">
      <c r="A56" s="85"/>
      <c r="B56" s="211" t="s">
        <v>4</v>
      </c>
      <c r="C56" s="216"/>
      <c r="D56" s="216"/>
      <c r="E56" s="216"/>
      <c r="F56" s="216"/>
      <c r="G56" s="216"/>
      <c r="H56" s="216"/>
      <c r="I56" s="216"/>
      <c r="J56" s="216"/>
      <c r="K56" s="232"/>
      <c r="L56" s="232"/>
      <c r="M56" s="232"/>
      <c r="N56" s="232"/>
      <c r="O56" s="250" t="s">
        <v>24</v>
      </c>
      <c r="P56" s="85"/>
      <c r="Q56" s="85"/>
      <c r="R56" s="85"/>
      <c r="S56" s="85"/>
      <c r="T56" s="85"/>
      <c r="U56" s="85"/>
    </row>
    <row r="57" spans="1:21" ht="31.5" customHeight="1" x14ac:dyDescent="0.15">
      <c r="A57" s="85"/>
      <c r="B57" s="212"/>
      <c r="C57" s="217"/>
      <c r="D57" s="217"/>
      <c r="E57" s="224"/>
      <c r="F57" s="224"/>
      <c r="G57" s="224"/>
      <c r="H57" s="224"/>
      <c r="I57" s="224"/>
      <c r="J57" s="227" t="s">
        <v>17</v>
      </c>
      <c r="K57" s="233" t="s">
        <v>522</v>
      </c>
      <c r="L57" s="241" t="s">
        <v>523</v>
      </c>
      <c r="M57" s="241" t="s">
        <v>524</v>
      </c>
      <c r="N57" s="241" t="s">
        <v>252</v>
      </c>
      <c r="O57" s="251" t="s">
        <v>525</v>
      </c>
      <c r="P57" s="85"/>
      <c r="Q57" s="85"/>
      <c r="R57" s="85"/>
      <c r="S57" s="85"/>
      <c r="T57" s="85"/>
      <c r="U57" s="85"/>
    </row>
    <row r="58" spans="1:21" ht="31.5" customHeight="1" x14ac:dyDescent="0.15">
      <c r="B58" s="1046" t="s">
        <v>58</v>
      </c>
      <c r="C58" s="1047"/>
      <c r="D58" s="1037" t="s">
        <v>61</v>
      </c>
      <c r="E58" s="1038"/>
      <c r="F58" s="1038"/>
      <c r="G58" s="1038"/>
      <c r="H58" s="1038"/>
      <c r="I58" s="1038"/>
      <c r="J58" s="1039"/>
      <c r="K58" s="234"/>
      <c r="L58" s="242"/>
      <c r="M58" s="242"/>
      <c r="N58" s="242"/>
      <c r="O58" s="252"/>
    </row>
    <row r="59" spans="1:21" ht="31.5" customHeight="1" x14ac:dyDescent="0.15">
      <c r="B59" s="1048"/>
      <c r="C59" s="1049"/>
      <c r="D59" s="1040" t="s">
        <v>13</v>
      </c>
      <c r="E59" s="1041"/>
      <c r="F59" s="1041"/>
      <c r="G59" s="1041"/>
      <c r="H59" s="1041"/>
      <c r="I59" s="1041"/>
      <c r="J59" s="1042"/>
      <c r="K59" s="235"/>
      <c r="L59" s="243"/>
      <c r="M59" s="243"/>
      <c r="N59" s="243"/>
      <c r="O59" s="253"/>
    </row>
    <row r="60" spans="1:21" ht="31.5" customHeight="1" x14ac:dyDescent="0.15">
      <c r="B60" s="1050"/>
      <c r="C60" s="1051"/>
      <c r="D60" s="1043" t="s">
        <v>63</v>
      </c>
      <c r="E60" s="1044"/>
      <c r="F60" s="1044"/>
      <c r="G60" s="1044"/>
      <c r="H60" s="1044"/>
      <c r="I60" s="1044"/>
      <c r="J60" s="1045"/>
      <c r="K60" s="236"/>
      <c r="L60" s="244"/>
      <c r="M60" s="244"/>
      <c r="N60" s="244"/>
      <c r="O60" s="254"/>
    </row>
    <row r="61" spans="1:21" ht="24" customHeight="1" x14ac:dyDescent="0.15">
      <c r="B61" s="213"/>
      <c r="C61" s="213"/>
      <c r="D61" s="222" t="s">
        <v>46</v>
      </c>
      <c r="E61" s="225"/>
      <c r="F61" s="225"/>
      <c r="G61" s="225"/>
      <c r="H61" s="225"/>
      <c r="I61" s="225"/>
      <c r="J61" s="225"/>
      <c r="K61" s="225"/>
      <c r="L61" s="225"/>
      <c r="M61" s="225"/>
      <c r="N61" s="225"/>
      <c r="O61" s="225"/>
    </row>
    <row r="62" spans="1:21" ht="24" customHeight="1" x14ac:dyDescent="0.15">
      <c r="B62" s="214"/>
      <c r="C62" s="214"/>
      <c r="D62" s="222" t="s">
        <v>39</v>
      </c>
      <c r="E62" s="225"/>
      <c r="F62" s="225"/>
      <c r="G62" s="225"/>
      <c r="H62" s="225"/>
      <c r="I62" s="225"/>
      <c r="J62" s="225"/>
      <c r="K62" s="225"/>
      <c r="L62" s="225"/>
      <c r="M62" s="225"/>
      <c r="N62" s="225"/>
      <c r="O62" s="225"/>
    </row>
    <row r="63" spans="1:21" ht="24" customHeight="1" x14ac:dyDescent="0.15">
      <c r="A63" s="85"/>
      <c r="B63" s="210"/>
      <c r="C63" s="85"/>
      <c r="D63" s="85"/>
      <c r="E63" s="85"/>
      <c r="F63" s="85"/>
      <c r="G63" s="85"/>
      <c r="H63" s="85"/>
      <c r="I63" s="85"/>
      <c r="J63" s="85"/>
      <c r="K63" s="85"/>
      <c r="L63" s="85"/>
      <c r="M63" s="85"/>
      <c r="N63" s="85"/>
      <c r="O63" s="85"/>
      <c r="P63" s="85"/>
      <c r="Q63" s="85"/>
      <c r="R63" s="85"/>
      <c r="S63" s="85"/>
      <c r="T63" s="85"/>
      <c r="U63" s="85"/>
    </row>
    <row r="64" spans="1:21" ht="24" customHeight="1" x14ac:dyDescent="0.15">
      <c r="A64" s="85"/>
      <c r="B64" s="210"/>
      <c r="C64" s="85"/>
      <c r="D64" s="85"/>
      <c r="E64" s="85"/>
      <c r="F64" s="85"/>
      <c r="G64" s="85"/>
      <c r="H64" s="85"/>
      <c r="I64" s="85"/>
      <c r="J64" s="85"/>
      <c r="K64" s="85"/>
      <c r="L64" s="85"/>
      <c r="M64" s="85"/>
      <c r="N64" s="85"/>
      <c r="O64" s="85"/>
      <c r="P64" s="85"/>
      <c r="Q64" s="85"/>
      <c r="R64" s="85"/>
      <c r="S64" s="85"/>
      <c r="T64" s="85"/>
      <c r="U64" s="85"/>
    </row>
  </sheetData>
  <sheetProtection algorithmName="SHA-512" hashValue="GkSNGLhT0UrDizL1eMZqyoIozXAt7W8tph7L5WYIiXax61ubixS+K5EtuZspCKnJgK1A3u0LCXTyMj2AB2HNnQ==" saltValue="9YL/JDChOJbYOiNzBZNfZA==" spinCount="100000" sheet="1" objects="1" scenarios="1"/>
  <mergeCells count="16">
    <mergeCell ref="D58:J58"/>
    <mergeCell ref="D59:J59"/>
    <mergeCell ref="D60:J60"/>
    <mergeCell ref="B58:C60"/>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91" header="0" footer="0"/>
  <pageSetup paperSize="9" scale="54" orientation="landscape"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46" customWidth="1"/>
    <col min="2" max="3" width="12.625" style="46" customWidth="1"/>
    <col min="4" max="4" width="11.625" style="46" customWidth="1"/>
    <col min="5" max="8" width="10.375" style="46" customWidth="1"/>
    <col min="9" max="13" width="16.375" style="46" customWidth="1"/>
    <col min="14" max="19" width="12.625" style="46" customWidth="1"/>
    <col min="20" max="20" width="0" style="46" hidden="1" customWidth="1"/>
    <col min="21" max="16384" width="0" style="4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5" t="s">
        <v>20</v>
      </c>
    </row>
    <row r="40" spans="2:13" ht="27.75" customHeight="1" x14ac:dyDescent="0.15">
      <c r="B40" s="209" t="s">
        <v>23</v>
      </c>
      <c r="C40" s="215"/>
      <c r="D40" s="215"/>
      <c r="E40" s="223"/>
      <c r="F40" s="223"/>
      <c r="G40" s="223"/>
      <c r="H40" s="226" t="s">
        <v>17</v>
      </c>
      <c r="I40" s="228" t="s">
        <v>522</v>
      </c>
      <c r="J40" s="237" t="s">
        <v>523</v>
      </c>
      <c r="K40" s="237" t="s">
        <v>524</v>
      </c>
      <c r="L40" s="237" t="s">
        <v>252</v>
      </c>
      <c r="M40" s="266" t="s">
        <v>525</v>
      </c>
    </row>
    <row r="41" spans="2:13" ht="27.75" customHeight="1" x14ac:dyDescent="0.15">
      <c r="B41" s="1052" t="s">
        <v>34</v>
      </c>
      <c r="C41" s="1053"/>
      <c r="D41" s="218"/>
      <c r="E41" s="1058" t="s">
        <v>54</v>
      </c>
      <c r="F41" s="1058"/>
      <c r="G41" s="1058"/>
      <c r="H41" s="1059"/>
      <c r="I41" s="259">
        <v>7098</v>
      </c>
      <c r="J41" s="263">
        <v>5966</v>
      </c>
      <c r="K41" s="263">
        <v>5588</v>
      </c>
      <c r="L41" s="263">
        <v>5059</v>
      </c>
      <c r="M41" s="267">
        <v>4811</v>
      </c>
    </row>
    <row r="42" spans="2:13" ht="27.75" customHeight="1" x14ac:dyDescent="0.15">
      <c r="B42" s="1054"/>
      <c r="C42" s="1055"/>
      <c r="D42" s="219"/>
      <c r="E42" s="1060" t="s">
        <v>69</v>
      </c>
      <c r="F42" s="1060"/>
      <c r="G42" s="1060"/>
      <c r="H42" s="1061"/>
      <c r="I42" s="260" t="s">
        <v>196</v>
      </c>
      <c r="J42" s="264" t="s">
        <v>196</v>
      </c>
      <c r="K42" s="264" t="s">
        <v>196</v>
      </c>
      <c r="L42" s="264" t="s">
        <v>196</v>
      </c>
      <c r="M42" s="268" t="s">
        <v>196</v>
      </c>
    </row>
    <row r="43" spans="2:13" ht="27.75" customHeight="1" x14ac:dyDescent="0.15">
      <c r="B43" s="1054"/>
      <c r="C43" s="1055"/>
      <c r="D43" s="219"/>
      <c r="E43" s="1060" t="s">
        <v>70</v>
      </c>
      <c r="F43" s="1060"/>
      <c r="G43" s="1060"/>
      <c r="H43" s="1061"/>
      <c r="I43" s="260">
        <v>458</v>
      </c>
      <c r="J43" s="264">
        <v>449</v>
      </c>
      <c r="K43" s="264">
        <v>595</v>
      </c>
      <c r="L43" s="264">
        <v>492</v>
      </c>
      <c r="M43" s="268">
        <v>817</v>
      </c>
    </row>
    <row r="44" spans="2:13" ht="27.75" customHeight="1" x14ac:dyDescent="0.15">
      <c r="B44" s="1054"/>
      <c r="C44" s="1055"/>
      <c r="D44" s="219"/>
      <c r="E44" s="1060" t="s">
        <v>72</v>
      </c>
      <c r="F44" s="1060"/>
      <c r="G44" s="1060"/>
      <c r="H44" s="1061"/>
      <c r="I44" s="260">
        <v>233</v>
      </c>
      <c r="J44" s="264">
        <v>240</v>
      </c>
      <c r="K44" s="264">
        <v>228</v>
      </c>
      <c r="L44" s="264">
        <v>220</v>
      </c>
      <c r="M44" s="268">
        <v>213</v>
      </c>
    </row>
    <row r="45" spans="2:13" ht="27.75" customHeight="1" x14ac:dyDescent="0.15">
      <c r="B45" s="1054"/>
      <c r="C45" s="1055"/>
      <c r="D45" s="219"/>
      <c r="E45" s="1060" t="s">
        <v>74</v>
      </c>
      <c r="F45" s="1060"/>
      <c r="G45" s="1060"/>
      <c r="H45" s="1061"/>
      <c r="I45" s="260">
        <v>922</v>
      </c>
      <c r="J45" s="264">
        <v>1024</v>
      </c>
      <c r="K45" s="264">
        <v>1000</v>
      </c>
      <c r="L45" s="264">
        <v>1019</v>
      </c>
      <c r="M45" s="268">
        <v>1027</v>
      </c>
    </row>
    <row r="46" spans="2:13" ht="27.75" customHeight="1" x14ac:dyDescent="0.15">
      <c r="B46" s="1054"/>
      <c r="C46" s="1055"/>
      <c r="D46" s="220"/>
      <c r="E46" s="1060" t="s">
        <v>73</v>
      </c>
      <c r="F46" s="1060"/>
      <c r="G46" s="1060"/>
      <c r="H46" s="1061"/>
      <c r="I46" s="260" t="s">
        <v>196</v>
      </c>
      <c r="J46" s="264" t="s">
        <v>196</v>
      </c>
      <c r="K46" s="264" t="s">
        <v>196</v>
      </c>
      <c r="L46" s="264" t="s">
        <v>196</v>
      </c>
      <c r="M46" s="268" t="s">
        <v>196</v>
      </c>
    </row>
    <row r="47" spans="2:13" ht="27.75" customHeight="1" x14ac:dyDescent="0.15">
      <c r="B47" s="1054"/>
      <c r="C47" s="1055"/>
      <c r="D47" s="256"/>
      <c r="E47" s="1062" t="s">
        <v>76</v>
      </c>
      <c r="F47" s="1063"/>
      <c r="G47" s="1063"/>
      <c r="H47" s="1064"/>
      <c r="I47" s="260" t="s">
        <v>196</v>
      </c>
      <c r="J47" s="264" t="s">
        <v>196</v>
      </c>
      <c r="K47" s="264" t="s">
        <v>196</v>
      </c>
      <c r="L47" s="264" t="s">
        <v>196</v>
      </c>
      <c r="M47" s="268" t="s">
        <v>196</v>
      </c>
    </row>
    <row r="48" spans="2:13" ht="27.75" customHeight="1" x14ac:dyDescent="0.15">
      <c r="B48" s="1054"/>
      <c r="C48" s="1055"/>
      <c r="D48" s="219"/>
      <c r="E48" s="1060" t="s">
        <v>80</v>
      </c>
      <c r="F48" s="1060"/>
      <c r="G48" s="1060"/>
      <c r="H48" s="1061"/>
      <c r="I48" s="260" t="s">
        <v>196</v>
      </c>
      <c r="J48" s="264" t="s">
        <v>196</v>
      </c>
      <c r="K48" s="264" t="s">
        <v>196</v>
      </c>
      <c r="L48" s="264" t="s">
        <v>196</v>
      </c>
      <c r="M48" s="268" t="s">
        <v>196</v>
      </c>
    </row>
    <row r="49" spans="2:13" ht="27.75" customHeight="1" x14ac:dyDescent="0.15">
      <c r="B49" s="1056"/>
      <c r="C49" s="1057"/>
      <c r="D49" s="219"/>
      <c r="E49" s="1060" t="s">
        <v>86</v>
      </c>
      <c r="F49" s="1060"/>
      <c r="G49" s="1060"/>
      <c r="H49" s="1061"/>
      <c r="I49" s="260" t="s">
        <v>196</v>
      </c>
      <c r="J49" s="264" t="s">
        <v>196</v>
      </c>
      <c r="K49" s="264" t="s">
        <v>196</v>
      </c>
      <c r="L49" s="264" t="s">
        <v>196</v>
      </c>
      <c r="M49" s="268" t="s">
        <v>196</v>
      </c>
    </row>
    <row r="50" spans="2:13" ht="27.75" customHeight="1" x14ac:dyDescent="0.15">
      <c r="B50" s="1067" t="s">
        <v>88</v>
      </c>
      <c r="C50" s="1068"/>
      <c r="D50" s="257"/>
      <c r="E50" s="1060" t="s">
        <v>91</v>
      </c>
      <c r="F50" s="1060"/>
      <c r="G50" s="1060"/>
      <c r="H50" s="1061"/>
      <c r="I50" s="260">
        <v>4154</v>
      </c>
      <c r="J50" s="264">
        <v>3728</v>
      </c>
      <c r="K50" s="264">
        <v>4001</v>
      </c>
      <c r="L50" s="264">
        <v>4066</v>
      </c>
      <c r="M50" s="268">
        <v>4199</v>
      </c>
    </row>
    <row r="51" spans="2:13" ht="27.75" customHeight="1" x14ac:dyDescent="0.15">
      <c r="B51" s="1054"/>
      <c r="C51" s="1055"/>
      <c r="D51" s="219"/>
      <c r="E51" s="1060" t="s">
        <v>94</v>
      </c>
      <c r="F51" s="1060"/>
      <c r="G51" s="1060"/>
      <c r="H51" s="1061"/>
      <c r="I51" s="260">
        <v>52</v>
      </c>
      <c r="J51" s="264">
        <v>32</v>
      </c>
      <c r="K51" s="264">
        <v>14</v>
      </c>
      <c r="L51" s="264" t="s">
        <v>196</v>
      </c>
      <c r="M51" s="268" t="s">
        <v>196</v>
      </c>
    </row>
    <row r="52" spans="2:13" ht="27.75" customHeight="1" x14ac:dyDescent="0.15">
      <c r="B52" s="1056"/>
      <c r="C52" s="1057"/>
      <c r="D52" s="219"/>
      <c r="E52" s="1060" t="s">
        <v>42</v>
      </c>
      <c r="F52" s="1060"/>
      <c r="G52" s="1060"/>
      <c r="H52" s="1061"/>
      <c r="I52" s="260">
        <v>7230</v>
      </c>
      <c r="J52" s="264">
        <v>6957</v>
      </c>
      <c r="K52" s="264">
        <v>6670</v>
      </c>
      <c r="L52" s="264">
        <v>6298</v>
      </c>
      <c r="M52" s="268">
        <v>5768</v>
      </c>
    </row>
    <row r="53" spans="2:13" ht="27.75" customHeight="1" x14ac:dyDescent="0.15">
      <c r="B53" s="1033" t="s">
        <v>49</v>
      </c>
      <c r="C53" s="1034"/>
      <c r="D53" s="221"/>
      <c r="E53" s="1065" t="s">
        <v>96</v>
      </c>
      <c r="F53" s="1065"/>
      <c r="G53" s="1065"/>
      <c r="H53" s="1066"/>
      <c r="I53" s="261">
        <v>-2725</v>
      </c>
      <c r="J53" s="265">
        <v>-3038</v>
      </c>
      <c r="K53" s="265">
        <v>-3274</v>
      </c>
      <c r="L53" s="265">
        <v>-3573</v>
      </c>
      <c r="M53" s="269">
        <v>-3099</v>
      </c>
    </row>
    <row r="54" spans="2:13" ht="27.75" customHeight="1" x14ac:dyDescent="0.15">
      <c r="B54" s="255"/>
      <c r="C54" s="192"/>
      <c r="D54" s="192"/>
      <c r="E54" s="258"/>
      <c r="F54" s="258"/>
      <c r="G54" s="258"/>
      <c r="H54" s="258"/>
      <c r="I54" s="262"/>
      <c r="J54" s="262"/>
      <c r="K54" s="262"/>
      <c r="L54" s="262"/>
      <c r="M54" s="262"/>
    </row>
    <row r="55" spans="2:13" x14ac:dyDescent="0.15"/>
  </sheetData>
  <sheetProtection algorithmName="SHA-512" hashValue="EYy1+GKTTJwoy61NXRU0Wl04p7KBhUyQPBeMbr8Wl6tldEY4BuIn3h1gMkSDcfxja/IXKqGfvw1jhLQNVo1/QA==" saltValue="J2rtW5Jcaf1o6lbPJyjD1w=="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46" customWidth="1"/>
    <col min="2" max="2" width="16.375" style="46" customWidth="1"/>
    <col min="3" max="5" width="26.25" style="46" customWidth="1"/>
    <col min="6" max="8" width="24.25" style="46" customWidth="1"/>
    <col min="9" max="14" width="26" style="46" customWidth="1"/>
    <col min="15" max="15" width="6.125" style="46" customWidth="1"/>
    <col min="16" max="16" width="9" style="46" hidden="1" customWidth="1"/>
    <col min="17" max="20" width="0" style="46" hidden="1" customWidth="1"/>
    <col min="21" max="21" width="9" style="46" hidden="1" customWidth="1"/>
    <col min="22" max="22" width="0" style="46" hidden="1" customWidth="1"/>
    <col min="23" max="23" width="9" style="46" hidden="1" customWidth="1"/>
    <col min="24" max="24" width="0" style="46" hidden="1" customWidth="1"/>
    <col min="25"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5"/>
      <c r="C53" s="85"/>
      <c r="D53" s="85"/>
      <c r="E53" s="85"/>
      <c r="F53" s="85"/>
      <c r="G53" s="85"/>
      <c r="H53" s="285" t="s">
        <v>92</v>
      </c>
    </row>
    <row r="54" spans="2:8" ht="29.25" customHeight="1" x14ac:dyDescent="0.2">
      <c r="B54" s="270" t="s">
        <v>8</v>
      </c>
      <c r="C54" s="276"/>
      <c r="D54" s="276"/>
      <c r="E54" s="277" t="s">
        <v>17</v>
      </c>
      <c r="F54" s="278" t="s">
        <v>524</v>
      </c>
      <c r="G54" s="278" t="s">
        <v>252</v>
      </c>
      <c r="H54" s="286" t="s">
        <v>525</v>
      </c>
    </row>
    <row r="55" spans="2:8" ht="52.5" customHeight="1" x14ac:dyDescent="0.15">
      <c r="B55" s="271"/>
      <c r="C55" s="1069" t="s">
        <v>100</v>
      </c>
      <c r="D55" s="1069"/>
      <c r="E55" s="1070"/>
      <c r="F55" s="279">
        <v>900</v>
      </c>
      <c r="G55" s="279">
        <v>897</v>
      </c>
      <c r="H55" s="287">
        <v>1037</v>
      </c>
    </row>
    <row r="56" spans="2:8" ht="52.5" customHeight="1" x14ac:dyDescent="0.15">
      <c r="B56" s="272"/>
      <c r="C56" s="1071" t="s">
        <v>103</v>
      </c>
      <c r="D56" s="1071"/>
      <c r="E56" s="1072"/>
      <c r="F56" s="280">
        <v>1224</v>
      </c>
      <c r="G56" s="280">
        <v>1202</v>
      </c>
      <c r="H56" s="288">
        <v>1187</v>
      </c>
    </row>
    <row r="57" spans="2:8" ht="53.25" customHeight="1" x14ac:dyDescent="0.15">
      <c r="B57" s="272"/>
      <c r="C57" s="1073" t="s">
        <v>66</v>
      </c>
      <c r="D57" s="1073"/>
      <c r="E57" s="1074"/>
      <c r="F57" s="281">
        <v>3024</v>
      </c>
      <c r="G57" s="281">
        <v>3063</v>
      </c>
      <c r="H57" s="289">
        <v>3000</v>
      </c>
    </row>
    <row r="58" spans="2:8" ht="45.75" customHeight="1" x14ac:dyDescent="0.15">
      <c r="B58" s="273"/>
      <c r="C58" s="1075" t="s">
        <v>528</v>
      </c>
      <c r="D58" s="1076"/>
      <c r="E58" s="1077"/>
      <c r="F58" s="282">
        <v>1361</v>
      </c>
      <c r="G58" s="282">
        <v>1330</v>
      </c>
      <c r="H58" s="290">
        <v>1286</v>
      </c>
    </row>
    <row r="59" spans="2:8" ht="45.75" customHeight="1" x14ac:dyDescent="0.15">
      <c r="B59" s="273"/>
      <c r="C59" s="1075" t="s">
        <v>529</v>
      </c>
      <c r="D59" s="1076"/>
      <c r="E59" s="1077"/>
      <c r="F59" s="282">
        <v>664</v>
      </c>
      <c r="G59" s="282">
        <v>664</v>
      </c>
      <c r="H59" s="290">
        <v>666</v>
      </c>
    </row>
    <row r="60" spans="2:8" ht="45.75" customHeight="1" x14ac:dyDescent="0.15">
      <c r="B60" s="273"/>
      <c r="C60" s="1075" t="s">
        <v>530</v>
      </c>
      <c r="D60" s="1076"/>
      <c r="E60" s="1077"/>
      <c r="F60" s="282">
        <v>344</v>
      </c>
      <c r="G60" s="282">
        <v>344</v>
      </c>
      <c r="H60" s="290">
        <v>345</v>
      </c>
    </row>
    <row r="61" spans="2:8" ht="45.75" customHeight="1" x14ac:dyDescent="0.15">
      <c r="B61" s="273"/>
      <c r="C61" s="1075" t="s">
        <v>531</v>
      </c>
      <c r="D61" s="1076"/>
      <c r="E61" s="1077"/>
      <c r="F61" s="282">
        <v>173</v>
      </c>
      <c r="G61" s="282">
        <v>253</v>
      </c>
      <c r="H61" s="290">
        <v>253</v>
      </c>
    </row>
    <row r="62" spans="2:8" ht="45.75" customHeight="1" x14ac:dyDescent="0.15">
      <c r="B62" s="274"/>
      <c r="C62" s="1078" t="s">
        <v>90</v>
      </c>
      <c r="D62" s="1079"/>
      <c r="E62" s="1080"/>
      <c r="F62" s="283">
        <v>147</v>
      </c>
      <c r="G62" s="283">
        <v>147</v>
      </c>
      <c r="H62" s="291">
        <v>122</v>
      </c>
    </row>
    <row r="63" spans="2:8" ht="52.5" customHeight="1" x14ac:dyDescent="0.15">
      <c r="B63" s="275"/>
      <c r="C63" s="1081" t="s">
        <v>105</v>
      </c>
      <c r="D63" s="1081"/>
      <c r="E63" s="1082"/>
      <c r="F63" s="284">
        <v>5148</v>
      </c>
      <c r="G63" s="284">
        <v>5162</v>
      </c>
      <c r="H63" s="292">
        <v>5223</v>
      </c>
    </row>
    <row r="64" spans="2:8" x14ac:dyDescent="0.15"/>
  </sheetData>
  <sheetProtection algorithmName="SHA-512" hashValue="ld/WTgQ1op2Fr1PD/+2nyR4AskSZn6pkUqgMdgJc32g0h9yqOhsRDEloS92YnbyV82Sswc1rMrVjsYWZuuNMXQ==" saltValue="Lndj+ti44kAMqAKUcOVQKw=="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00A1C-4278-466D-B9D3-1B8B63A91577}">
  <sheetPr>
    <pageSetUpPr fitToPage="1"/>
  </sheetPr>
  <dimension ref="A1:DE85"/>
  <sheetViews>
    <sheetView showGridLines="0" zoomScaleSheetLayoutView="55" workbookViewId="0"/>
  </sheetViews>
  <sheetFormatPr defaultColWidth="0" defaultRowHeight="13.5" customHeight="1" zeroHeight="1" x14ac:dyDescent="0.15"/>
  <cols>
    <col min="1" max="1" width="6.375" style="1085" customWidth="1"/>
    <col min="2" max="107" width="2.5" style="1085" customWidth="1"/>
    <col min="108" max="108" width="6.125" style="1092" customWidth="1"/>
    <col min="109" max="109" width="5.875" style="1091" customWidth="1"/>
    <col min="110" max="110" width="8.625" style="1085" hidden="1" customWidth="1"/>
    <col min="111" max="16384" width="8.625" style="1085" hidden="1"/>
  </cols>
  <sheetData>
    <row r="1" spans="1:109" ht="42.75" customHeight="1" x14ac:dyDescent="0.15">
      <c r="A1" s="1083"/>
      <c r="B1" s="1084"/>
      <c r="DD1" s="1085"/>
      <c r="DE1" s="1085"/>
    </row>
    <row r="2" spans="1:109" ht="25.5" customHeight="1" x14ac:dyDescent="0.15">
      <c r="A2" s="1086"/>
      <c r="C2" s="1086"/>
      <c r="O2" s="1086"/>
      <c r="P2" s="1086"/>
      <c r="Q2" s="1086"/>
      <c r="R2" s="1086"/>
      <c r="S2" s="1086"/>
      <c r="T2" s="1086"/>
      <c r="U2" s="1086"/>
      <c r="V2" s="1086"/>
      <c r="W2" s="1086"/>
      <c r="X2" s="1086"/>
      <c r="Y2" s="1086"/>
      <c r="Z2" s="1086"/>
      <c r="AA2" s="1086"/>
      <c r="AB2" s="1086"/>
      <c r="AC2" s="1086"/>
      <c r="AD2" s="1086"/>
      <c r="AE2" s="1086"/>
      <c r="AF2" s="1086"/>
      <c r="AG2" s="1086"/>
      <c r="AH2" s="1086"/>
      <c r="AI2" s="1086"/>
      <c r="AU2" s="1086"/>
      <c r="BG2" s="1086"/>
      <c r="BS2" s="1086"/>
      <c r="CE2" s="1086"/>
      <c r="CQ2" s="1086"/>
      <c r="DD2" s="1085"/>
      <c r="DE2" s="1085"/>
    </row>
    <row r="3" spans="1:109" ht="25.5" customHeight="1" x14ac:dyDescent="0.15">
      <c r="A3" s="1086"/>
      <c r="C3" s="1086"/>
      <c r="O3" s="1086"/>
      <c r="P3" s="1086"/>
      <c r="Q3" s="1086"/>
      <c r="R3" s="1086"/>
      <c r="S3" s="1086"/>
      <c r="T3" s="1086"/>
      <c r="U3" s="1086"/>
      <c r="V3" s="1086"/>
      <c r="W3" s="1086"/>
      <c r="X3" s="1086"/>
      <c r="Y3" s="1086"/>
      <c r="Z3" s="1086"/>
      <c r="AA3" s="1086"/>
      <c r="AB3" s="1086"/>
      <c r="AC3" s="1086"/>
      <c r="AD3" s="1086"/>
      <c r="AE3" s="1086"/>
      <c r="AF3" s="1086"/>
      <c r="AG3" s="1086"/>
      <c r="AH3" s="1086"/>
      <c r="AI3" s="1086"/>
      <c r="AU3" s="1086"/>
      <c r="BG3" s="1086"/>
      <c r="BS3" s="1086"/>
      <c r="CE3" s="1086"/>
      <c r="CQ3" s="1086"/>
      <c r="DD3" s="1085"/>
      <c r="DE3" s="1085"/>
    </row>
    <row r="4" spans="1:109" s="78" customFormat="1" x14ac:dyDescent="0.15">
      <c r="A4" s="1086"/>
      <c r="B4" s="1086"/>
      <c r="C4" s="1086"/>
      <c r="D4" s="1086"/>
      <c r="E4" s="1086"/>
      <c r="F4" s="1086"/>
      <c r="G4" s="1086"/>
      <c r="H4" s="1086"/>
      <c r="I4" s="1086"/>
      <c r="J4" s="1086"/>
      <c r="K4" s="1086"/>
      <c r="L4" s="1086"/>
      <c r="M4" s="1086"/>
      <c r="N4" s="1086"/>
      <c r="O4" s="1086"/>
      <c r="P4" s="1086"/>
      <c r="Q4" s="1086"/>
      <c r="R4" s="1086"/>
      <c r="S4" s="1086"/>
      <c r="T4" s="1086"/>
      <c r="U4" s="1086"/>
      <c r="V4" s="1086"/>
      <c r="W4" s="1086"/>
      <c r="X4" s="1086"/>
      <c r="Y4" s="1086"/>
      <c r="Z4" s="1086"/>
      <c r="AA4" s="1086"/>
      <c r="AB4" s="1086"/>
      <c r="AC4" s="1086"/>
      <c r="AD4" s="1086"/>
      <c r="AE4" s="1086"/>
      <c r="AF4" s="1086"/>
      <c r="AG4" s="1086"/>
      <c r="AH4" s="1086"/>
      <c r="AI4" s="1086"/>
      <c r="AJ4" s="1086"/>
      <c r="AK4" s="1086"/>
      <c r="AL4" s="1086"/>
      <c r="AM4" s="1086"/>
      <c r="AN4" s="1086"/>
      <c r="AO4" s="1086"/>
      <c r="AP4" s="1086"/>
      <c r="AQ4" s="1086"/>
      <c r="AR4" s="1086"/>
      <c r="AS4" s="1086"/>
      <c r="AT4" s="1086"/>
      <c r="AU4" s="1086"/>
      <c r="AV4" s="1086"/>
      <c r="AW4" s="1086"/>
      <c r="AX4" s="1086"/>
      <c r="AY4" s="1086"/>
      <c r="AZ4" s="1086"/>
      <c r="BA4" s="1086"/>
      <c r="BB4" s="1086"/>
      <c r="BC4" s="1086"/>
      <c r="BD4" s="1086"/>
      <c r="BE4" s="1086"/>
      <c r="BF4" s="1086"/>
      <c r="BG4" s="1086"/>
      <c r="BH4" s="1086"/>
      <c r="BI4" s="1086"/>
      <c r="BJ4" s="1086"/>
      <c r="BK4" s="1086"/>
      <c r="BL4" s="1086"/>
      <c r="BM4" s="1086"/>
      <c r="BN4" s="1086"/>
      <c r="BO4" s="1086"/>
      <c r="BP4" s="1086"/>
      <c r="BQ4" s="1086"/>
      <c r="BR4" s="1086"/>
      <c r="BS4" s="1086"/>
      <c r="BT4" s="1086"/>
      <c r="BU4" s="1086"/>
      <c r="BV4" s="1086"/>
      <c r="BW4" s="1086"/>
      <c r="BX4" s="1086"/>
      <c r="BY4" s="1086"/>
      <c r="BZ4" s="1086"/>
      <c r="CA4" s="1086"/>
      <c r="CB4" s="1086"/>
      <c r="CC4" s="1086"/>
      <c r="CD4" s="1086"/>
      <c r="CE4" s="1086"/>
      <c r="CF4" s="1086"/>
      <c r="CG4" s="1086"/>
      <c r="CH4" s="1086"/>
      <c r="CI4" s="1086"/>
      <c r="CJ4" s="1086"/>
      <c r="CK4" s="1086"/>
      <c r="CL4" s="1086"/>
      <c r="CM4" s="1086"/>
      <c r="CN4" s="1086"/>
      <c r="CO4" s="1086"/>
      <c r="CP4" s="1086"/>
      <c r="CQ4" s="1086"/>
      <c r="CR4" s="1086"/>
      <c r="CS4" s="1086"/>
      <c r="CT4" s="1086"/>
      <c r="CU4" s="1086"/>
      <c r="CV4" s="1086"/>
      <c r="CW4" s="1086"/>
      <c r="CX4" s="1086"/>
      <c r="CY4" s="1086"/>
      <c r="CZ4" s="1086"/>
      <c r="DA4" s="1086"/>
      <c r="DB4" s="1086"/>
      <c r="DC4" s="1086"/>
      <c r="DD4" s="1086"/>
      <c r="DE4" s="1086"/>
    </row>
    <row r="5" spans="1:109" s="78" customFormat="1" x14ac:dyDescent="0.15">
      <c r="A5" s="1086"/>
      <c r="B5" s="1086"/>
      <c r="C5" s="1086"/>
      <c r="D5" s="1086"/>
      <c r="E5" s="1086"/>
      <c r="F5" s="1086"/>
      <c r="G5" s="1086"/>
      <c r="H5" s="1086"/>
      <c r="I5" s="1086"/>
      <c r="J5" s="1086"/>
      <c r="K5" s="1086"/>
      <c r="L5" s="1086"/>
      <c r="M5" s="1086"/>
      <c r="N5" s="1086"/>
      <c r="O5" s="1086"/>
      <c r="P5" s="1086"/>
      <c r="Q5" s="1086"/>
      <c r="R5" s="1086"/>
      <c r="S5" s="1086"/>
      <c r="T5" s="1086"/>
      <c r="U5" s="1086"/>
      <c r="V5" s="1086"/>
      <c r="W5" s="1086"/>
      <c r="X5" s="1086"/>
      <c r="Y5" s="1086"/>
      <c r="Z5" s="1086"/>
      <c r="AA5" s="1086"/>
      <c r="AB5" s="1086"/>
      <c r="AC5" s="1086"/>
      <c r="AD5" s="1086"/>
      <c r="AE5" s="1086"/>
      <c r="AF5" s="1086"/>
      <c r="AG5" s="1086"/>
      <c r="AH5" s="1086"/>
      <c r="AI5" s="1086"/>
      <c r="AJ5" s="1086"/>
      <c r="AK5" s="1086"/>
      <c r="AL5" s="1086"/>
      <c r="AM5" s="1086"/>
      <c r="AN5" s="1086"/>
      <c r="AO5" s="1086"/>
      <c r="AP5" s="1086"/>
      <c r="AQ5" s="1086"/>
      <c r="AR5" s="1086"/>
      <c r="AS5" s="1086"/>
      <c r="AT5" s="1086"/>
      <c r="AU5" s="1086"/>
      <c r="AV5" s="1086"/>
      <c r="AW5" s="1086"/>
      <c r="AX5" s="1086"/>
      <c r="AY5" s="1086"/>
      <c r="AZ5" s="1086"/>
      <c r="BA5" s="1086"/>
      <c r="BB5" s="1086"/>
      <c r="BC5" s="1086"/>
      <c r="BD5" s="1086"/>
      <c r="BE5" s="1086"/>
      <c r="BF5" s="1086"/>
      <c r="BG5" s="1086"/>
      <c r="BH5" s="1086"/>
      <c r="BI5" s="1086"/>
      <c r="BJ5" s="1086"/>
      <c r="BK5" s="1086"/>
      <c r="BL5" s="1086"/>
      <c r="BM5" s="1086"/>
      <c r="BN5" s="1086"/>
      <c r="BO5" s="1086"/>
      <c r="BP5" s="1086"/>
      <c r="BQ5" s="1086"/>
      <c r="BR5" s="1086"/>
      <c r="BS5" s="1086"/>
      <c r="BT5" s="1086"/>
      <c r="BU5" s="1086"/>
      <c r="BV5" s="1086"/>
      <c r="BW5" s="1086"/>
      <c r="BX5" s="1086"/>
      <c r="BY5" s="1086"/>
      <c r="BZ5" s="1086"/>
      <c r="CA5" s="1086"/>
      <c r="CB5" s="1086"/>
      <c r="CC5" s="1086"/>
      <c r="CD5" s="1086"/>
      <c r="CE5" s="1086"/>
      <c r="CF5" s="1086"/>
      <c r="CG5" s="1086"/>
      <c r="CH5" s="1086"/>
      <c r="CI5" s="1086"/>
      <c r="CJ5" s="1086"/>
      <c r="CK5" s="1086"/>
      <c r="CL5" s="1086"/>
      <c r="CM5" s="1086"/>
      <c r="CN5" s="1086"/>
      <c r="CO5" s="1086"/>
      <c r="CP5" s="1086"/>
      <c r="CQ5" s="1086"/>
      <c r="CR5" s="1086"/>
      <c r="CS5" s="1086"/>
      <c r="CT5" s="1086"/>
      <c r="CU5" s="1086"/>
      <c r="CV5" s="1086"/>
      <c r="CW5" s="1086"/>
      <c r="CX5" s="1086"/>
      <c r="CY5" s="1086"/>
      <c r="CZ5" s="1086"/>
      <c r="DA5" s="1086"/>
      <c r="DB5" s="1086"/>
      <c r="DC5" s="1086"/>
      <c r="DD5" s="1086"/>
      <c r="DE5" s="1086"/>
    </row>
    <row r="6" spans="1:109" s="78" customFormat="1" x14ac:dyDescent="0.15">
      <c r="A6" s="1086"/>
      <c r="B6" s="1086"/>
      <c r="C6" s="1086"/>
      <c r="D6" s="1086"/>
      <c r="E6" s="1086"/>
      <c r="F6" s="1086"/>
      <c r="G6" s="1086"/>
      <c r="H6" s="1086"/>
      <c r="I6" s="1086"/>
      <c r="J6" s="1086"/>
      <c r="K6" s="1086"/>
      <c r="L6" s="1086"/>
      <c r="M6" s="1086"/>
      <c r="N6" s="1086"/>
      <c r="O6" s="1086"/>
      <c r="P6" s="1086"/>
      <c r="Q6" s="1086"/>
      <c r="R6" s="1086"/>
      <c r="S6" s="1086"/>
      <c r="T6" s="1086"/>
      <c r="U6" s="1086"/>
      <c r="V6" s="1086"/>
      <c r="W6" s="1086"/>
      <c r="X6" s="1086"/>
      <c r="Y6" s="1086"/>
      <c r="Z6" s="1086"/>
      <c r="AA6" s="1086"/>
      <c r="AB6" s="1086"/>
      <c r="AC6" s="1086"/>
      <c r="AD6" s="1086"/>
      <c r="AE6" s="1086"/>
      <c r="AF6" s="1086"/>
      <c r="AG6" s="1086"/>
      <c r="AH6" s="1086"/>
      <c r="AI6" s="1086"/>
      <c r="AJ6" s="1086"/>
      <c r="AK6" s="1086"/>
      <c r="AL6" s="1086"/>
      <c r="AM6" s="1086"/>
      <c r="AN6" s="1086"/>
      <c r="AO6" s="1086"/>
      <c r="AP6" s="1086"/>
      <c r="AQ6" s="1086"/>
      <c r="AR6" s="1086"/>
      <c r="AS6" s="1086"/>
      <c r="AT6" s="1086"/>
      <c r="AU6" s="1086"/>
      <c r="AV6" s="1086"/>
      <c r="AW6" s="1086"/>
      <c r="AX6" s="1086"/>
      <c r="AY6" s="1086"/>
      <c r="AZ6" s="1086"/>
      <c r="BA6" s="1086"/>
      <c r="BB6" s="1086"/>
      <c r="BC6" s="1086"/>
      <c r="BD6" s="1086"/>
      <c r="BE6" s="1086"/>
      <c r="BF6" s="1086"/>
      <c r="BG6" s="1086"/>
      <c r="BH6" s="1086"/>
      <c r="BI6" s="1086"/>
      <c r="BJ6" s="1086"/>
      <c r="BK6" s="1086"/>
      <c r="BL6" s="1086"/>
      <c r="BM6" s="1086"/>
      <c r="BN6" s="1086"/>
      <c r="BO6" s="1086"/>
      <c r="BP6" s="1086"/>
      <c r="BQ6" s="1086"/>
      <c r="BR6" s="1086"/>
      <c r="BS6" s="1086"/>
      <c r="BT6" s="1086"/>
      <c r="BU6" s="1086"/>
      <c r="BV6" s="1086"/>
      <c r="BW6" s="1086"/>
      <c r="BX6" s="1086"/>
      <c r="BY6" s="1086"/>
      <c r="BZ6" s="1086"/>
      <c r="CA6" s="1086"/>
      <c r="CB6" s="1086"/>
      <c r="CC6" s="1086"/>
      <c r="CD6" s="1086"/>
      <c r="CE6" s="1086"/>
      <c r="CF6" s="1086"/>
      <c r="CG6" s="1086"/>
      <c r="CH6" s="1086"/>
      <c r="CI6" s="1086"/>
      <c r="CJ6" s="1086"/>
      <c r="CK6" s="1086"/>
      <c r="CL6" s="1086"/>
      <c r="CM6" s="1086"/>
      <c r="CN6" s="1086"/>
      <c r="CO6" s="1086"/>
      <c r="CP6" s="1086"/>
      <c r="CQ6" s="1086"/>
      <c r="CR6" s="1086"/>
      <c r="CS6" s="1086"/>
      <c r="CT6" s="1086"/>
      <c r="CU6" s="1086"/>
      <c r="CV6" s="1086"/>
      <c r="CW6" s="1086"/>
      <c r="CX6" s="1086"/>
      <c r="CY6" s="1086"/>
      <c r="CZ6" s="1086"/>
      <c r="DA6" s="1086"/>
      <c r="DB6" s="1086"/>
      <c r="DC6" s="1086"/>
      <c r="DD6" s="1086"/>
      <c r="DE6" s="1086"/>
    </row>
    <row r="7" spans="1:109" s="78" customFormat="1" x14ac:dyDescent="0.15">
      <c r="A7" s="1086"/>
      <c r="B7" s="1086"/>
      <c r="C7" s="1086"/>
      <c r="D7" s="1086"/>
      <c r="E7" s="1086"/>
      <c r="F7" s="1086"/>
      <c r="G7" s="1086"/>
      <c r="H7" s="1086"/>
      <c r="I7" s="1086"/>
      <c r="J7" s="1086"/>
      <c r="K7" s="1086"/>
      <c r="L7" s="1086"/>
      <c r="M7" s="1086"/>
      <c r="N7" s="1086"/>
      <c r="O7" s="1086"/>
      <c r="P7" s="1086"/>
      <c r="Q7" s="1086"/>
      <c r="R7" s="1086"/>
      <c r="S7" s="1086"/>
      <c r="T7" s="1086"/>
      <c r="U7" s="1086"/>
      <c r="V7" s="1086"/>
      <c r="W7" s="1086"/>
      <c r="X7" s="1086"/>
      <c r="Y7" s="1086"/>
      <c r="Z7" s="1086"/>
      <c r="AA7" s="1086"/>
      <c r="AB7" s="1086"/>
      <c r="AC7" s="1086"/>
      <c r="AD7" s="1086"/>
      <c r="AE7" s="1086"/>
      <c r="AF7" s="1086"/>
      <c r="AG7" s="1086"/>
      <c r="AH7" s="1086"/>
      <c r="AI7" s="1086"/>
      <c r="AJ7" s="1086"/>
      <c r="AK7" s="1086"/>
      <c r="AL7" s="1086"/>
      <c r="AM7" s="1086"/>
      <c r="AN7" s="1086"/>
      <c r="AO7" s="1086"/>
      <c r="AP7" s="1086"/>
      <c r="AQ7" s="1086"/>
      <c r="AR7" s="1086"/>
      <c r="AS7" s="1086"/>
      <c r="AT7" s="1086"/>
      <c r="AU7" s="1086"/>
      <c r="AV7" s="1086"/>
      <c r="AW7" s="1086"/>
      <c r="AX7" s="1086"/>
      <c r="AY7" s="1086"/>
      <c r="AZ7" s="1086"/>
      <c r="BA7" s="1086"/>
      <c r="BB7" s="1086"/>
      <c r="BC7" s="1086"/>
      <c r="BD7" s="1086"/>
      <c r="BE7" s="1086"/>
      <c r="BF7" s="1086"/>
      <c r="BG7" s="1086"/>
      <c r="BH7" s="1086"/>
      <c r="BI7" s="1086"/>
      <c r="BJ7" s="1086"/>
      <c r="BK7" s="1086"/>
      <c r="BL7" s="1086"/>
      <c r="BM7" s="1086"/>
      <c r="BN7" s="1086"/>
      <c r="BO7" s="1086"/>
      <c r="BP7" s="1086"/>
      <c r="BQ7" s="1086"/>
      <c r="BR7" s="1086"/>
      <c r="BS7" s="1086"/>
      <c r="BT7" s="1086"/>
      <c r="BU7" s="1086"/>
      <c r="BV7" s="1086"/>
      <c r="BW7" s="1086"/>
      <c r="BX7" s="1086"/>
      <c r="BY7" s="1086"/>
      <c r="BZ7" s="1086"/>
      <c r="CA7" s="1086"/>
      <c r="CB7" s="1086"/>
      <c r="CC7" s="1086"/>
      <c r="CD7" s="1086"/>
      <c r="CE7" s="1086"/>
      <c r="CF7" s="1086"/>
      <c r="CG7" s="1086"/>
      <c r="CH7" s="1086"/>
      <c r="CI7" s="1086"/>
      <c r="CJ7" s="1086"/>
      <c r="CK7" s="1086"/>
      <c r="CL7" s="1086"/>
      <c r="CM7" s="1086"/>
      <c r="CN7" s="1086"/>
      <c r="CO7" s="1086"/>
      <c r="CP7" s="1086"/>
      <c r="CQ7" s="1086"/>
      <c r="CR7" s="1086"/>
      <c r="CS7" s="1086"/>
      <c r="CT7" s="1086"/>
      <c r="CU7" s="1086"/>
      <c r="CV7" s="1086"/>
      <c r="CW7" s="1086"/>
      <c r="CX7" s="1086"/>
      <c r="CY7" s="1086"/>
      <c r="CZ7" s="1086"/>
      <c r="DA7" s="1086"/>
      <c r="DB7" s="1086"/>
      <c r="DC7" s="1086"/>
      <c r="DD7" s="1086"/>
      <c r="DE7" s="1086"/>
    </row>
    <row r="8" spans="1:109" s="78" customFormat="1" x14ac:dyDescent="0.15">
      <c r="A8" s="1086"/>
      <c r="B8" s="1086"/>
      <c r="C8" s="1086"/>
      <c r="D8" s="1086"/>
      <c r="E8" s="1086"/>
      <c r="F8" s="1086"/>
      <c r="G8" s="1086"/>
      <c r="H8" s="1086"/>
      <c r="I8" s="1086"/>
      <c r="J8" s="1086"/>
      <c r="K8" s="1086"/>
      <c r="L8" s="1086"/>
      <c r="M8" s="1086"/>
      <c r="N8" s="1086"/>
      <c r="O8" s="1086"/>
      <c r="P8" s="1086"/>
      <c r="Q8" s="1086"/>
      <c r="R8" s="1086"/>
      <c r="S8" s="1086"/>
      <c r="T8" s="1086"/>
      <c r="U8" s="1086"/>
      <c r="V8" s="1086"/>
      <c r="W8" s="1086"/>
      <c r="X8" s="1086"/>
      <c r="Y8" s="1086"/>
      <c r="Z8" s="1086"/>
      <c r="AA8" s="1086"/>
      <c r="AB8" s="1086"/>
      <c r="AC8" s="1086"/>
      <c r="AD8" s="1086"/>
      <c r="AE8" s="1086"/>
      <c r="AF8" s="1086"/>
      <c r="AG8" s="1086"/>
      <c r="AH8" s="1086"/>
      <c r="AI8" s="1086"/>
      <c r="AJ8" s="1086"/>
      <c r="AK8" s="1086"/>
      <c r="AL8" s="1086"/>
      <c r="AM8" s="1086"/>
      <c r="AN8" s="1086"/>
      <c r="AO8" s="1086"/>
      <c r="AP8" s="1086"/>
      <c r="AQ8" s="1086"/>
      <c r="AR8" s="1086"/>
      <c r="AS8" s="1086"/>
      <c r="AT8" s="1086"/>
      <c r="AU8" s="1086"/>
      <c r="AV8" s="1086"/>
      <c r="AW8" s="1086"/>
      <c r="AX8" s="1086"/>
      <c r="AY8" s="1086"/>
      <c r="AZ8" s="1086"/>
      <c r="BA8" s="1086"/>
      <c r="BB8" s="1086"/>
      <c r="BC8" s="1086"/>
      <c r="BD8" s="1086"/>
      <c r="BE8" s="1086"/>
      <c r="BF8" s="1086"/>
      <c r="BG8" s="1086"/>
      <c r="BH8" s="1086"/>
      <c r="BI8" s="1086"/>
      <c r="BJ8" s="1086"/>
      <c r="BK8" s="1086"/>
      <c r="BL8" s="1086"/>
      <c r="BM8" s="1086"/>
      <c r="BN8" s="1086"/>
      <c r="BO8" s="1086"/>
      <c r="BP8" s="1086"/>
      <c r="BQ8" s="1086"/>
      <c r="BR8" s="1086"/>
      <c r="BS8" s="1086"/>
      <c r="BT8" s="1086"/>
      <c r="BU8" s="1086"/>
      <c r="BV8" s="1086"/>
      <c r="BW8" s="1086"/>
      <c r="BX8" s="1086"/>
      <c r="BY8" s="1086"/>
      <c r="BZ8" s="1086"/>
      <c r="CA8" s="1086"/>
      <c r="CB8" s="1086"/>
      <c r="CC8" s="1086"/>
      <c r="CD8" s="1086"/>
      <c r="CE8" s="1086"/>
      <c r="CF8" s="1086"/>
      <c r="CG8" s="1086"/>
      <c r="CH8" s="1086"/>
      <c r="CI8" s="1086"/>
      <c r="CJ8" s="1086"/>
      <c r="CK8" s="1086"/>
      <c r="CL8" s="1086"/>
      <c r="CM8" s="1086"/>
      <c r="CN8" s="1086"/>
      <c r="CO8" s="1086"/>
      <c r="CP8" s="1086"/>
      <c r="CQ8" s="1086"/>
      <c r="CR8" s="1086"/>
      <c r="CS8" s="1086"/>
      <c r="CT8" s="1086"/>
      <c r="CU8" s="1086"/>
      <c r="CV8" s="1086"/>
      <c r="CW8" s="1086"/>
      <c r="CX8" s="1086"/>
      <c r="CY8" s="1086"/>
      <c r="CZ8" s="1086"/>
      <c r="DA8" s="1086"/>
      <c r="DB8" s="1086"/>
      <c r="DC8" s="1086"/>
      <c r="DD8" s="1086"/>
      <c r="DE8" s="1086"/>
    </row>
    <row r="9" spans="1:109" s="78" customFormat="1" x14ac:dyDescent="0.15">
      <c r="A9" s="1086"/>
      <c r="B9" s="1086"/>
      <c r="C9" s="1086"/>
      <c r="D9" s="1086"/>
      <c r="E9" s="1086"/>
      <c r="F9" s="1086"/>
      <c r="G9" s="1086"/>
      <c r="H9" s="1086"/>
      <c r="I9" s="1086"/>
      <c r="J9" s="1086"/>
      <c r="K9" s="1086"/>
      <c r="L9" s="1086"/>
      <c r="M9" s="1086"/>
      <c r="N9" s="1086"/>
      <c r="O9" s="1086"/>
      <c r="P9" s="1086"/>
      <c r="Q9" s="1086"/>
      <c r="R9" s="1086"/>
      <c r="S9" s="1086"/>
      <c r="T9" s="1086"/>
      <c r="U9" s="1086"/>
      <c r="V9" s="1086"/>
      <c r="W9" s="1086"/>
      <c r="X9" s="1086"/>
      <c r="Y9" s="1086"/>
      <c r="Z9" s="1086"/>
      <c r="AA9" s="1086"/>
      <c r="AB9" s="1086"/>
      <c r="AC9" s="1086"/>
      <c r="AD9" s="1086"/>
      <c r="AE9" s="1086"/>
      <c r="AF9" s="1086"/>
      <c r="AG9" s="1086"/>
      <c r="AH9" s="1086"/>
      <c r="AI9" s="1086"/>
      <c r="AJ9" s="1086"/>
      <c r="AK9" s="1086"/>
      <c r="AL9" s="1086"/>
      <c r="AM9" s="1086"/>
      <c r="AN9" s="1086"/>
      <c r="AO9" s="1086"/>
      <c r="AP9" s="1086"/>
      <c r="AQ9" s="1086"/>
      <c r="AR9" s="1086"/>
      <c r="AS9" s="1086"/>
      <c r="AT9" s="1086"/>
      <c r="AU9" s="1086"/>
      <c r="AV9" s="1086"/>
      <c r="AW9" s="1086"/>
      <c r="AX9" s="1086"/>
      <c r="AY9" s="1086"/>
      <c r="AZ9" s="1086"/>
      <c r="BA9" s="1086"/>
      <c r="BB9" s="1086"/>
      <c r="BC9" s="1086"/>
      <c r="BD9" s="1086"/>
      <c r="BE9" s="1086"/>
      <c r="BF9" s="1086"/>
      <c r="BG9" s="1086"/>
      <c r="BH9" s="1086"/>
      <c r="BI9" s="1086"/>
      <c r="BJ9" s="1086"/>
      <c r="BK9" s="1086"/>
      <c r="BL9" s="1086"/>
      <c r="BM9" s="1086"/>
      <c r="BN9" s="1086"/>
      <c r="BO9" s="1086"/>
      <c r="BP9" s="1086"/>
      <c r="BQ9" s="1086"/>
      <c r="BR9" s="1086"/>
      <c r="BS9" s="1086"/>
      <c r="BT9" s="1086"/>
      <c r="BU9" s="1086"/>
      <c r="BV9" s="1086"/>
      <c r="BW9" s="1086"/>
      <c r="BX9" s="1086"/>
      <c r="BY9" s="1086"/>
      <c r="BZ9" s="1086"/>
      <c r="CA9" s="1086"/>
      <c r="CB9" s="1086"/>
      <c r="CC9" s="1086"/>
      <c r="CD9" s="1086"/>
      <c r="CE9" s="1086"/>
      <c r="CF9" s="1086"/>
      <c r="CG9" s="1086"/>
      <c r="CH9" s="1086"/>
      <c r="CI9" s="1086"/>
      <c r="CJ9" s="1086"/>
      <c r="CK9" s="1086"/>
      <c r="CL9" s="1086"/>
      <c r="CM9" s="1086"/>
      <c r="CN9" s="1086"/>
      <c r="CO9" s="1086"/>
      <c r="CP9" s="1086"/>
      <c r="CQ9" s="1086"/>
      <c r="CR9" s="1086"/>
      <c r="CS9" s="1086"/>
      <c r="CT9" s="1086"/>
      <c r="CU9" s="1086"/>
      <c r="CV9" s="1086"/>
      <c r="CW9" s="1086"/>
      <c r="CX9" s="1086"/>
      <c r="CY9" s="1086"/>
      <c r="CZ9" s="1086"/>
      <c r="DA9" s="1086"/>
      <c r="DB9" s="1086"/>
      <c r="DC9" s="1086"/>
      <c r="DD9" s="1086"/>
      <c r="DE9" s="1086"/>
    </row>
    <row r="10" spans="1:109" s="78" customFormat="1" x14ac:dyDescent="0.15">
      <c r="A10" s="1086"/>
      <c r="B10" s="1086"/>
      <c r="C10" s="1086"/>
      <c r="D10" s="1086"/>
      <c r="E10" s="1086"/>
      <c r="F10" s="1086"/>
      <c r="G10" s="1086"/>
      <c r="H10" s="1086"/>
      <c r="I10" s="1086"/>
      <c r="J10" s="1086"/>
      <c r="K10" s="1086"/>
      <c r="L10" s="1086"/>
      <c r="M10" s="1086"/>
      <c r="N10" s="1086"/>
      <c r="O10" s="1086"/>
      <c r="P10" s="1086"/>
      <c r="Q10" s="1086"/>
      <c r="R10" s="1086"/>
      <c r="S10" s="1086"/>
      <c r="T10" s="1086"/>
      <c r="U10" s="1086"/>
      <c r="V10" s="1086"/>
      <c r="W10" s="1086"/>
      <c r="X10" s="1086"/>
      <c r="Y10" s="1086"/>
      <c r="Z10" s="1086"/>
      <c r="AA10" s="1086"/>
      <c r="AB10" s="1086"/>
      <c r="AC10" s="1086"/>
      <c r="AD10" s="1086"/>
      <c r="AE10" s="1086"/>
      <c r="AF10" s="1086"/>
      <c r="AG10" s="1086"/>
      <c r="AH10" s="1086"/>
      <c r="AI10" s="1086"/>
      <c r="AJ10" s="1086"/>
      <c r="AK10" s="1086"/>
      <c r="AL10" s="1086"/>
      <c r="AM10" s="1086"/>
      <c r="AN10" s="1086"/>
      <c r="AO10" s="1086"/>
      <c r="AP10" s="1086"/>
      <c r="AQ10" s="1086"/>
      <c r="AR10" s="1086"/>
      <c r="AS10" s="1086"/>
      <c r="AT10" s="1086"/>
      <c r="AU10" s="1086"/>
      <c r="AV10" s="1086"/>
      <c r="AW10" s="1086"/>
      <c r="AX10" s="1086"/>
      <c r="AY10" s="1086"/>
      <c r="AZ10" s="1086"/>
      <c r="BA10" s="1086"/>
      <c r="BB10" s="1086"/>
      <c r="BC10" s="1086"/>
      <c r="BD10" s="1086"/>
      <c r="BE10" s="1086"/>
      <c r="BF10" s="1086"/>
      <c r="BG10" s="1086"/>
      <c r="BH10" s="1086"/>
      <c r="BI10" s="1086"/>
      <c r="BJ10" s="1086"/>
      <c r="BK10" s="1086"/>
      <c r="BL10" s="1086"/>
      <c r="BM10" s="1086"/>
      <c r="BN10" s="1086"/>
      <c r="BO10" s="1086"/>
      <c r="BP10" s="1086"/>
      <c r="BQ10" s="1086"/>
      <c r="BR10" s="1086"/>
      <c r="BS10" s="1086"/>
      <c r="BT10" s="1086"/>
      <c r="BU10" s="1086"/>
      <c r="BV10" s="1086"/>
      <c r="BW10" s="1086"/>
      <c r="BX10" s="1086"/>
      <c r="BY10" s="1086"/>
      <c r="BZ10" s="1086"/>
      <c r="CA10" s="1086"/>
      <c r="CB10" s="1086"/>
      <c r="CC10" s="1086"/>
      <c r="CD10" s="1086"/>
      <c r="CE10" s="1086"/>
      <c r="CF10" s="1086"/>
      <c r="CG10" s="1086"/>
      <c r="CH10" s="1086"/>
      <c r="CI10" s="1086"/>
      <c r="CJ10" s="1086"/>
      <c r="CK10" s="1086"/>
      <c r="CL10" s="1086"/>
      <c r="CM10" s="1086"/>
      <c r="CN10" s="1086"/>
      <c r="CO10" s="1086"/>
      <c r="CP10" s="1086"/>
      <c r="CQ10" s="1086"/>
      <c r="CR10" s="1086"/>
      <c r="CS10" s="1086"/>
      <c r="CT10" s="1086"/>
      <c r="CU10" s="1086"/>
      <c r="CV10" s="1086"/>
      <c r="CW10" s="1086"/>
      <c r="CX10" s="1086"/>
      <c r="CY10" s="1086"/>
      <c r="CZ10" s="1086"/>
      <c r="DA10" s="1086"/>
      <c r="DB10" s="1086"/>
      <c r="DC10" s="1086"/>
      <c r="DD10" s="1086"/>
      <c r="DE10" s="1086"/>
    </row>
    <row r="11" spans="1:109" s="78" customFormat="1" x14ac:dyDescent="0.15">
      <c r="A11" s="1086"/>
      <c r="B11" s="1086"/>
      <c r="C11" s="1086"/>
      <c r="D11" s="1086"/>
      <c r="E11" s="1086"/>
      <c r="F11" s="1086"/>
      <c r="G11" s="1086"/>
      <c r="H11" s="1086"/>
      <c r="I11" s="1086"/>
      <c r="J11" s="1086"/>
      <c r="K11" s="1086"/>
      <c r="L11" s="1086"/>
      <c r="M11" s="1086"/>
      <c r="N11" s="1086"/>
      <c r="O11" s="1086"/>
      <c r="P11" s="1086"/>
      <c r="Q11" s="1086"/>
      <c r="R11" s="1086"/>
      <c r="S11" s="1086"/>
      <c r="T11" s="1086"/>
      <c r="U11" s="1086"/>
      <c r="V11" s="1086"/>
      <c r="W11" s="1086"/>
      <c r="X11" s="1086"/>
      <c r="Y11" s="1086"/>
      <c r="Z11" s="1086"/>
      <c r="AA11" s="1086"/>
      <c r="AB11" s="1086"/>
      <c r="AC11" s="1086"/>
      <c r="AD11" s="1086"/>
      <c r="AE11" s="1086"/>
      <c r="AF11" s="1086"/>
      <c r="AG11" s="1086"/>
      <c r="AH11" s="1086"/>
      <c r="AI11" s="1086"/>
      <c r="AJ11" s="1086"/>
      <c r="AK11" s="1086"/>
      <c r="AL11" s="1086"/>
      <c r="AM11" s="1086"/>
      <c r="AN11" s="1086"/>
      <c r="AO11" s="1086"/>
      <c r="AP11" s="1086"/>
      <c r="AQ11" s="1086"/>
      <c r="AR11" s="1086"/>
      <c r="AS11" s="1086"/>
      <c r="AT11" s="1086"/>
      <c r="AU11" s="1086"/>
      <c r="AV11" s="1086"/>
      <c r="AW11" s="1086"/>
      <c r="AX11" s="1086"/>
      <c r="AY11" s="1086"/>
      <c r="AZ11" s="1086"/>
      <c r="BA11" s="1086"/>
      <c r="BB11" s="1086"/>
      <c r="BC11" s="1086"/>
      <c r="BD11" s="1086"/>
      <c r="BE11" s="1086"/>
      <c r="BF11" s="1086"/>
      <c r="BG11" s="1086"/>
      <c r="BH11" s="1086"/>
      <c r="BI11" s="1086"/>
      <c r="BJ11" s="1086"/>
      <c r="BK11" s="1086"/>
      <c r="BL11" s="1086"/>
      <c r="BM11" s="1086"/>
      <c r="BN11" s="1086"/>
      <c r="BO11" s="1086"/>
      <c r="BP11" s="1086"/>
      <c r="BQ11" s="1086"/>
      <c r="BR11" s="1086"/>
      <c r="BS11" s="1086"/>
      <c r="BT11" s="1086"/>
      <c r="BU11" s="1086"/>
      <c r="BV11" s="1086"/>
      <c r="BW11" s="1086"/>
      <c r="BX11" s="1086"/>
      <c r="BY11" s="1086"/>
      <c r="BZ11" s="1086"/>
      <c r="CA11" s="1086"/>
      <c r="CB11" s="1086"/>
      <c r="CC11" s="1086"/>
      <c r="CD11" s="1086"/>
      <c r="CE11" s="1086"/>
      <c r="CF11" s="1086"/>
      <c r="CG11" s="1086"/>
      <c r="CH11" s="1086"/>
      <c r="CI11" s="1086"/>
      <c r="CJ11" s="1086"/>
      <c r="CK11" s="1086"/>
      <c r="CL11" s="1086"/>
      <c r="CM11" s="1086"/>
      <c r="CN11" s="1086"/>
      <c r="CO11" s="1086"/>
      <c r="CP11" s="1086"/>
      <c r="CQ11" s="1086"/>
      <c r="CR11" s="1086"/>
      <c r="CS11" s="1086"/>
      <c r="CT11" s="1086"/>
      <c r="CU11" s="1086"/>
      <c r="CV11" s="1086"/>
      <c r="CW11" s="1086"/>
      <c r="CX11" s="1086"/>
      <c r="CY11" s="1086"/>
      <c r="CZ11" s="1086"/>
      <c r="DA11" s="1086"/>
      <c r="DB11" s="1086"/>
      <c r="DC11" s="1086"/>
      <c r="DD11" s="1086"/>
      <c r="DE11" s="1086"/>
    </row>
    <row r="12" spans="1:109" s="78" customFormat="1" x14ac:dyDescent="0.15">
      <c r="A12" s="1086"/>
      <c r="B12" s="1086"/>
      <c r="C12" s="1086"/>
      <c r="D12" s="1086"/>
      <c r="E12" s="1086"/>
      <c r="F12" s="1086"/>
      <c r="G12" s="1086"/>
      <c r="H12" s="1086"/>
      <c r="I12" s="1086"/>
      <c r="J12" s="1086"/>
      <c r="K12" s="1086"/>
      <c r="L12" s="1086"/>
      <c r="M12" s="1086"/>
      <c r="N12" s="1086"/>
      <c r="O12" s="1086"/>
      <c r="P12" s="1086"/>
      <c r="Q12" s="1086"/>
      <c r="R12" s="1086"/>
      <c r="S12" s="1086"/>
      <c r="T12" s="1086"/>
      <c r="U12" s="1086"/>
      <c r="V12" s="1086"/>
      <c r="W12" s="1086"/>
      <c r="X12" s="1086"/>
      <c r="Y12" s="1086"/>
      <c r="Z12" s="1086"/>
      <c r="AA12" s="1086"/>
      <c r="AB12" s="1086"/>
      <c r="AC12" s="1086"/>
      <c r="AD12" s="1086"/>
      <c r="AE12" s="1086"/>
      <c r="AF12" s="1086"/>
      <c r="AG12" s="1086"/>
      <c r="AH12" s="1086"/>
      <c r="AI12" s="1086"/>
      <c r="AJ12" s="1086"/>
      <c r="AK12" s="1086"/>
      <c r="AL12" s="1086"/>
      <c r="AM12" s="1086"/>
      <c r="AN12" s="1086"/>
      <c r="AO12" s="1086"/>
      <c r="AP12" s="1086"/>
      <c r="AQ12" s="1086"/>
      <c r="AR12" s="1086"/>
      <c r="AS12" s="1086"/>
      <c r="AT12" s="1086"/>
      <c r="AU12" s="1086"/>
      <c r="AV12" s="1086"/>
      <c r="AW12" s="1086"/>
      <c r="AX12" s="1086"/>
      <c r="AY12" s="1086"/>
      <c r="AZ12" s="1086"/>
      <c r="BA12" s="1086"/>
      <c r="BB12" s="1086"/>
      <c r="BC12" s="1086"/>
      <c r="BD12" s="1086"/>
      <c r="BE12" s="1086"/>
      <c r="BF12" s="1086"/>
      <c r="BG12" s="1086"/>
      <c r="BH12" s="1086"/>
      <c r="BI12" s="1086"/>
      <c r="BJ12" s="1086"/>
      <c r="BK12" s="1086"/>
      <c r="BL12" s="1086"/>
      <c r="BM12" s="1086"/>
      <c r="BN12" s="1086"/>
      <c r="BO12" s="1086"/>
      <c r="BP12" s="1086"/>
      <c r="BQ12" s="1086"/>
      <c r="BR12" s="1086"/>
      <c r="BS12" s="1086"/>
      <c r="BT12" s="1086"/>
      <c r="BU12" s="1086"/>
      <c r="BV12" s="1086"/>
      <c r="BW12" s="1086"/>
      <c r="BX12" s="1086"/>
      <c r="BY12" s="1086"/>
      <c r="BZ12" s="1086"/>
      <c r="CA12" s="1086"/>
      <c r="CB12" s="1086"/>
      <c r="CC12" s="1086"/>
      <c r="CD12" s="1086"/>
      <c r="CE12" s="1086"/>
      <c r="CF12" s="1086"/>
      <c r="CG12" s="1086"/>
      <c r="CH12" s="1086"/>
      <c r="CI12" s="1086"/>
      <c r="CJ12" s="1086"/>
      <c r="CK12" s="1086"/>
      <c r="CL12" s="1086"/>
      <c r="CM12" s="1086"/>
      <c r="CN12" s="1086"/>
      <c r="CO12" s="1086"/>
      <c r="CP12" s="1086"/>
      <c r="CQ12" s="1086"/>
      <c r="CR12" s="1086"/>
      <c r="CS12" s="1086"/>
      <c r="CT12" s="1086"/>
      <c r="CU12" s="1086"/>
      <c r="CV12" s="1086"/>
      <c r="CW12" s="1086"/>
      <c r="CX12" s="1086"/>
      <c r="CY12" s="1086"/>
      <c r="CZ12" s="1086"/>
      <c r="DA12" s="1086"/>
      <c r="DB12" s="1086"/>
      <c r="DC12" s="1086"/>
      <c r="DD12" s="1086"/>
      <c r="DE12" s="1086"/>
    </row>
    <row r="13" spans="1:109" s="78" customFormat="1" x14ac:dyDescent="0.15">
      <c r="A13" s="1086"/>
      <c r="B13" s="1086"/>
      <c r="C13" s="1086"/>
      <c r="D13" s="1086"/>
      <c r="E13" s="1086"/>
      <c r="F13" s="1086"/>
      <c r="G13" s="1086"/>
      <c r="H13" s="1086"/>
      <c r="I13" s="1086"/>
      <c r="J13" s="1086"/>
      <c r="K13" s="1086"/>
      <c r="L13" s="1086"/>
      <c r="M13" s="1086"/>
      <c r="N13" s="1086"/>
      <c r="O13" s="1086"/>
      <c r="P13" s="1086"/>
      <c r="Q13" s="1086"/>
      <c r="R13" s="1086"/>
      <c r="S13" s="1086"/>
      <c r="T13" s="1086"/>
      <c r="U13" s="1086"/>
      <c r="V13" s="1086"/>
      <c r="W13" s="1086"/>
      <c r="X13" s="1086"/>
      <c r="Y13" s="1086"/>
      <c r="Z13" s="1086"/>
      <c r="AA13" s="1086"/>
      <c r="AB13" s="1086"/>
      <c r="AC13" s="1086"/>
      <c r="AD13" s="1086"/>
      <c r="AE13" s="1086"/>
      <c r="AF13" s="1086"/>
      <c r="AG13" s="1086"/>
      <c r="AH13" s="1086"/>
      <c r="AI13" s="1086"/>
      <c r="AJ13" s="1086"/>
      <c r="AK13" s="1086"/>
      <c r="AL13" s="1086"/>
      <c r="AM13" s="1086"/>
      <c r="AN13" s="1086"/>
      <c r="AO13" s="1086"/>
      <c r="AP13" s="1086"/>
      <c r="AQ13" s="1086"/>
      <c r="AR13" s="1086"/>
      <c r="AS13" s="1086"/>
      <c r="AT13" s="1086"/>
      <c r="AU13" s="1086"/>
      <c r="AV13" s="1086"/>
      <c r="AW13" s="1086"/>
      <c r="AX13" s="1086"/>
      <c r="AY13" s="1086"/>
      <c r="AZ13" s="1086"/>
      <c r="BA13" s="1086"/>
      <c r="BB13" s="1086"/>
      <c r="BC13" s="1086"/>
      <c r="BD13" s="1086"/>
      <c r="BE13" s="1086"/>
      <c r="BF13" s="1086"/>
      <c r="BG13" s="1086"/>
      <c r="BH13" s="1086"/>
      <c r="BI13" s="1086"/>
      <c r="BJ13" s="1086"/>
      <c r="BK13" s="1086"/>
      <c r="BL13" s="1086"/>
      <c r="BM13" s="1086"/>
      <c r="BN13" s="1086"/>
      <c r="BO13" s="1086"/>
      <c r="BP13" s="1086"/>
      <c r="BQ13" s="1086"/>
      <c r="BR13" s="1086"/>
      <c r="BS13" s="1086"/>
      <c r="BT13" s="1086"/>
      <c r="BU13" s="1086"/>
      <c r="BV13" s="1086"/>
      <c r="BW13" s="1086"/>
      <c r="BX13" s="1086"/>
      <c r="BY13" s="1086"/>
      <c r="BZ13" s="1086"/>
      <c r="CA13" s="1086"/>
      <c r="CB13" s="1086"/>
      <c r="CC13" s="1086"/>
      <c r="CD13" s="1086"/>
      <c r="CE13" s="1086"/>
      <c r="CF13" s="1086"/>
      <c r="CG13" s="1086"/>
      <c r="CH13" s="1086"/>
      <c r="CI13" s="1086"/>
      <c r="CJ13" s="1086"/>
      <c r="CK13" s="1086"/>
      <c r="CL13" s="1086"/>
      <c r="CM13" s="1086"/>
      <c r="CN13" s="1086"/>
      <c r="CO13" s="1086"/>
      <c r="CP13" s="1086"/>
      <c r="CQ13" s="1086"/>
      <c r="CR13" s="1086"/>
      <c r="CS13" s="1086"/>
      <c r="CT13" s="1086"/>
      <c r="CU13" s="1086"/>
      <c r="CV13" s="1086"/>
      <c r="CW13" s="1086"/>
      <c r="CX13" s="1086"/>
      <c r="CY13" s="1086"/>
      <c r="CZ13" s="1086"/>
      <c r="DA13" s="1086"/>
      <c r="DB13" s="1086"/>
      <c r="DC13" s="1086"/>
      <c r="DD13" s="1086"/>
      <c r="DE13" s="1086"/>
    </row>
    <row r="14" spans="1:109" s="78" customFormat="1" x14ac:dyDescent="0.15">
      <c r="A14" s="1086"/>
      <c r="B14" s="1086"/>
      <c r="C14" s="1086"/>
      <c r="D14" s="1086"/>
      <c r="E14" s="1086"/>
      <c r="F14" s="1086"/>
      <c r="G14" s="1086"/>
      <c r="H14" s="1086"/>
      <c r="I14" s="1086"/>
      <c r="J14" s="1086"/>
      <c r="K14" s="1086"/>
      <c r="L14" s="1086"/>
      <c r="M14" s="1086"/>
      <c r="N14" s="1086"/>
      <c r="O14" s="1086"/>
      <c r="P14" s="1086"/>
      <c r="Q14" s="1086"/>
      <c r="R14" s="1086"/>
      <c r="S14" s="1086"/>
      <c r="T14" s="1086"/>
      <c r="U14" s="1086"/>
      <c r="V14" s="1086"/>
      <c r="W14" s="1086"/>
      <c r="X14" s="1086"/>
      <c r="Y14" s="1086"/>
      <c r="Z14" s="1086"/>
      <c r="AA14" s="1086"/>
      <c r="AB14" s="1086"/>
      <c r="AC14" s="1086"/>
      <c r="AD14" s="1086"/>
      <c r="AE14" s="1086"/>
      <c r="AF14" s="1086"/>
      <c r="AG14" s="1086"/>
      <c r="AH14" s="1086"/>
      <c r="AI14" s="1086"/>
      <c r="AJ14" s="1086"/>
      <c r="AK14" s="1086"/>
      <c r="AL14" s="1086"/>
      <c r="AM14" s="1086"/>
      <c r="AN14" s="1086"/>
      <c r="AO14" s="1086"/>
      <c r="AP14" s="1086"/>
      <c r="AQ14" s="1086"/>
      <c r="AR14" s="1086"/>
      <c r="AS14" s="1086"/>
      <c r="AT14" s="1086"/>
      <c r="AU14" s="1086"/>
      <c r="AV14" s="1086"/>
      <c r="AW14" s="1086"/>
      <c r="AX14" s="1086"/>
      <c r="AY14" s="1086"/>
      <c r="AZ14" s="1086"/>
      <c r="BA14" s="1086"/>
      <c r="BB14" s="1086"/>
      <c r="BC14" s="1086"/>
      <c r="BD14" s="1086"/>
      <c r="BE14" s="1086"/>
      <c r="BF14" s="1086"/>
      <c r="BG14" s="1086"/>
      <c r="BH14" s="1086"/>
      <c r="BI14" s="1086"/>
      <c r="BJ14" s="1086"/>
      <c r="BK14" s="1086"/>
      <c r="BL14" s="1086"/>
      <c r="BM14" s="1086"/>
      <c r="BN14" s="1086"/>
      <c r="BO14" s="1086"/>
      <c r="BP14" s="1086"/>
      <c r="BQ14" s="1086"/>
      <c r="BR14" s="1086"/>
      <c r="BS14" s="1086"/>
      <c r="BT14" s="1086"/>
      <c r="BU14" s="1086"/>
      <c r="BV14" s="1086"/>
      <c r="BW14" s="1086"/>
      <c r="BX14" s="1086"/>
      <c r="BY14" s="1086"/>
      <c r="BZ14" s="1086"/>
      <c r="CA14" s="1086"/>
      <c r="CB14" s="1086"/>
      <c r="CC14" s="1086"/>
      <c r="CD14" s="1086"/>
      <c r="CE14" s="1086"/>
      <c r="CF14" s="1086"/>
      <c r="CG14" s="1086"/>
      <c r="CH14" s="1086"/>
      <c r="CI14" s="1086"/>
      <c r="CJ14" s="1086"/>
      <c r="CK14" s="1086"/>
      <c r="CL14" s="1086"/>
      <c r="CM14" s="1086"/>
      <c r="CN14" s="1086"/>
      <c r="CO14" s="1086"/>
      <c r="CP14" s="1086"/>
      <c r="CQ14" s="1086"/>
      <c r="CR14" s="1086"/>
      <c r="CS14" s="1086"/>
      <c r="CT14" s="1086"/>
      <c r="CU14" s="1086"/>
      <c r="CV14" s="1086"/>
      <c r="CW14" s="1086"/>
      <c r="CX14" s="1086"/>
      <c r="CY14" s="1086"/>
      <c r="CZ14" s="1086"/>
      <c r="DA14" s="1086"/>
      <c r="DB14" s="1086"/>
      <c r="DC14" s="1086"/>
      <c r="DD14" s="1086"/>
      <c r="DE14" s="1086"/>
    </row>
    <row r="15" spans="1:109" s="78" customFormat="1" x14ac:dyDescent="0.15">
      <c r="A15" s="1085"/>
      <c r="B15" s="1086"/>
      <c r="C15" s="1086"/>
      <c r="D15" s="1086"/>
      <c r="E15" s="1086"/>
      <c r="F15" s="1086"/>
      <c r="G15" s="1086"/>
      <c r="H15" s="1086"/>
      <c r="I15" s="1086"/>
      <c r="J15" s="1086"/>
      <c r="K15" s="1086"/>
      <c r="L15" s="1086"/>
      <c r="M15" s="1086"/>
      <c r="N15" s="1086"/>
      <c r="O15" s="1086"/>
      <c r="P15" s="1086"/>
      <c r="Q15" s="1086"/>
      <c r="R15" s="1086"/>
      <c r="S15" s="1086"/>
      <c r="T15" s="1086"/>
      <c r="U15" s="1086"/>
      <c r="V15" s="1086"/>
      <c r="W15" s="1086"/>
      <c r="X15" s="1086"/>
      <c r="Y15" s="1086"/>
      <c r="Z15" s="1086"/>
      <c r="AA15" s="1086"/>
      <c r="AB15" s="1086"/>
      <c r="AC15" s="1086"/>
      <c r="AD15" s="1086"/>
      <c r="AE15" s="1086"/>
      <c r="AF15" s="1086"/>
      <c r="AG15" s="1086"/>
      <c r="AH15" s="1086"/>
      <c r="AI15" s="1086"/>
      <c r="AJ15" s="1086"/>
      <c r="AK15" s="1086"/>
      <c r="AL15" s="1086"/>
      <c r="AM15" s="1086"/>
      <c r="AN15" s="1086"/>
      <c r="AO15" s="1086"/>
      <c r="AP15" s="1086"/>
      <c r="AQ15" s="1086"/>
      <c r="AR15" s="1086"/>
      <c r="AS15" s="1086"/>
      <c r="AT15" s="1086"/>
      <c r="AU15" s="1086"/>
      <c r="AV15" s="1086"/>
      <c r="AW15" s="1086"/>
      <c r="AX15" s="1086"/>
      <c r="AY15" s="1086"/>
      <c r="AZ15" s="1086"/>
      <c r="BA15" s="1086"/>
      <c r="BB15" s="1086"/>
      <c r="BC15" s="1086"/>
      <c r="BD15" s="1086"/>
      <c r="BE15" s="1086"/>
      <c r="BF15" s="1086"/>
      <c r="BG15" s="1086"/>
      <c r="BH15" s="1086"/>
      <c r="BI15" s="1086"/>
      <c r="BJ15" s="1086"/>
      <c r="BK15" s="1086"/>
      <c r="BL15" s="1086"/>
      <c r="BM15" s="1086"/>
      <c r="BN15" s="1086"/>
      <c r="BO15" s="1086"/>
      <c r="BP15" s="1086"/>
      <c r="BQ15" s="1086"/>
      <c r="BR15" s="1086"/>
      <c r="BS15" s="1086"/>
      <c r="BT15" s="1086"/>
      <c r="BU15" s="1086"/>
      <c r="BV15" s="1086"/>
      <c r="BW15" s="1086"/>
      <c r="BX15" s="1086"/>
      <c r="BY15" s="1086"/>
      <c r="BZ15" s="1086"/>
      <c r="CA15" s="1086"/>
      <c r="CB15" s="1086"/>
      <c r="CC15" s="1086"/>
      <c r="CD15" s="1086"/>
      <c r="CE15" s="1086"/>
      <c r="CF15" s="1086"/>
      <c r="CG15" s="1086"/>
      <c r="CH15" s="1086"/>
      <c r="CI15" s="1086"/>
      <c r="CJ15" s="1086"/>
      <c r="CK15" s="1086"/>
      <c r="CL15" s="1086"/>
      <c r="CM15" s="1086"/>
      <c r="CN15" s="1086"/>
      <c r="CO15" s="1086"/>
      <c r="CP15" s="1086"/>
      <c r="CQ15" s="1086"/>
      <c r="CR15" s="1086"/>
      <c r="CS15" s="1086"/>
      <c r="CT15" s="1086"/>
      <c r="CU15" s="1086"/>
      <c r="CV15" s="1086"/>
      <c r="CW15" s="1086"/>
      <c r="CX15" s="1086"/>
      <c r="CY15" s="1086"/>
      <c r="CZ15" s="1086"/>
      <c r="DA15" s="1086"/>
      <c r="DB15" s="1086"/>
      <c r="DC15" s="1086"/>
      <c r="DD15" s="1086"/>
      <c r="DE15" s="1086"/>
    </row>
    <row r="16" spans="1:109" s="78" customFormat="1" x14ac:dyDescent="0.15">
      <c r="A16" s="1085"/>
      <c r="B16" s="1086"/>
      <c r="C16" s="1086"/>
      <c r="D16" s="1086"/>
      <c r="E16" s="1086"/>
      <c r="F16" s="1086"/>
      <c r="G16" s="1086"/>
      <c r="H16" s="1086"/>
      <c r="I16" s="1086"/>
      <c r="J16" s="1086"/>
      <c r="K16" s="1086"/>
      <c r="L16" s="1086"/>
      <c r="M16" s="1086"/>
      <c r="N16" s="1086"/>
      <c r="O16" s="1086"/>
      <c r="P16" s="1086"/>
      <c r="Q16" s="1086"/>
      <c r="R16" s="1086"/>
      <c r="S16" s="1086"/>
      <c r="T16" s="1086"/>
      <c r="U16" s="1086"/>
      <c r="V16" s="1086"/>
      <c r="W16" s="1086"/>
      <c r="X16" s="1086"/>
      <c r="Y16" s="1086"/>
      <c r="Z16" s="1086"/>
      <c r="AA16" s="1086"/>
      <c r="AB16" s="1086"/>
      <c r="AC16" s="1086"/>
      <c r="AD16" s="1086"/>
      <c r="AE16" s="1086"/>
      <c r="AF16" s="1086"/>
      <c r="AG16" s="1086"/>
      <c r="AH16" s="1086"/>
      <c r="AI16" s="1086"/>
      <c r="AJ16" s="1086"/>
      <c r="AK16" s="1086"/>
      <c r="AL16" s="1086"/>
      <c r="AM16" s="1086"/>
      <c r="AN16" s="1086"/>
      <c r="AO16" s="1086"/>
      <c r="AP16" s="1086"/>
      <c r="AQ16" s="1086"/>
      <c r="AR16" s="1086"/>
      <c r="AS16" s="1086"/>
      <c r="AT16" s="1086"/>
      <c r="AU16" s="1086"/>
      <c r="AV16" s="1086"/>
      <c r="AW16" s="1086"/>
      <c r="AX16" s="1086"/>
      <c r="AY16" s="1086"/>
      <c r="AZ16" s="1086"/>
      <c r="BA16" s="1086"/>
      <c r="BB16" s="1086"/>
      <c r="BC16" s="1086"/>
      <c r="BD16" s="1086"/>
      <c r="BE16" s="1086"/>
      <c r="BF16" s="1086"/>
      <c r="BG16" s="1086"/>
      <c r="BH16" s="1086"/>
      <c r="BI16" s="1086"/>
      <c r="BJ16" s="1086"/>
      <c r="BK16" s="1086"/>
      <c r="BL16" s="1086"/>
      <c r="BM16" s="1086"/>
      <c r="BN16" s="1086"/>
      <c r="BO16" s="1086"/>
      <c r="BP16" s="1086"/>
      <c r="BQ16" s="1086"/>
      <c r="BR16" s="1086"/>
      <c r="BS16" s="1086"/>
      <c r="BT16" s="1086"/>
      <c r="BU16" s="1086"/>
      <c r="BV16" s="1086"/>
      <c r="BW16" s="1086"/>
      <c r="BX16" s="1086"/>
      <c r="BY16" s="1086"/>
      <c r="BZ16" s="1086"/>
      <c r="CA16" s="1086"/>
      <c r="CB16" s="1086"/>
      <c r="CC16" s="1086"/>
      <c r="CD16" s="1086"/>
      <c r="CE16" s="1086"/>
      <c r="CF16" s="1086"/>
      <c r="CG16" s="1086"/>
      <c r="CH16" s="1086"/>
      <c r="CI16" s="1086"/>
      <c r="CJ16" s="1086"/>
      <c r="CK16" s="1086"/>
      <c r="CL16" s="1086"/>
      <c r="CM16" s="1086"/>
      <c r="CN16" s="1086"/>
      <c r="CO16" s="1086"/>
      <c r="CP16" s="1086"/>
      <c r="CQ16" s="1086"/>
      <c r="CR16" s="1086"/>
      <c r="CS16" s="1086"/>
      <c r="CT16" s="1086"/>
      <c r="CU16" s="1086"/>
      <c r="CV16" s="1086"/>
      <c r="CW16" s="1086"/>
      <c r="CX16" s="1086"/>
      <c r="CY16" s="1086"/>
      <c r="CZ16" s="1086"/>
      <c r="DA16" s="1086"/>
      <c r="DB16" s="1086"/>
      <c r="DC16" s="1086"/>
      <c r="DD16" s="1086"/>
      <c r="DE16" s="1086"/>
    </row>
    <row r="17" spans="1:109" s="78" customFormat="1" x14ac:dyDescent="0.15">
      <c r="A17" s="1085"/>
      <c r="B17" s="1086"/>
      <c r="C17" s="1086"/>
      <c r="D17" s="1086"/>
      <c r="E17" s="1086"/>
      <c r="F17" s="1086"/>
      <c r="G17" s="1086"/>
      <c r="H17" s="1086"/>
      <c r="I17" s="1086"/>
      <c r="J17" s="1086"/>
      <c r="K17" s="1086"/>
      <c r="L17" s="1086"/>
      <c r="M17" s="1086"/>
      <c r="N17" s="1086"/>
      <c r="O17" s="1086"/>
      <c r="P17" s="1086"/>
      <c r="Q17" s="1086"/>
      <c r="R17" s="1086"/>
      <c r="S17" s="1086"/>
      <c r="T17" s="1086"/>
      <c r="U17" s="1086"/>
      <c r="V17" s="1086"/>
      <c r="W17" s="1086"/>
      <c r="X17" s="1086"/>
      <c r="Y17" s="1086"/>
      <c r="Z17" s="1086"/>
      <c r="AA17" s="1086"/>
      <c r="AB17" s="1086"/>
      <c r="AC17" s="1086"/>
      <c r="AD17" s="1086"/>
      <c r="AE17" s="1086"/>
      <c r="AF17" s="1086"/>
      <c r="AG17" s="1086"/>
      <c r="AH17" s="1086"/>
      <c r="AI17" s="1086"/>
      <c r="AJ17" s="1086"/>
      <c r="AK17" s="1086"/>
      <c r="AL17" s="1086"/>
      <c r="AM17" s="1086"/>
      <c r="AN17" s="1086"/>
      <c r="AO17" s="1086"/>
      <c r="AP17" s="1086"/>
      <c r="AQ17" s="1086"/>
      <c r="AR17" s="1086"/>
      <c r="AS17" s="1086"/>
      <c r="AT17" s="1086"/>
      <c r="AU17" s="1086"/>
      <c r="AV17" s="1086"/>
      <c r="AW17" s="1086"/>
      <c r="AX17" s="1086"/>
      <c r="AY17" s="1086"/>
      <c r="AZ17" s="1086"/>
      <c r="BA17" s="1086"/>
      <c r="BB17" s="1086"/>
      <c r="BC17" s="1086"/>
      <c r="BD17" s="1086"/>
      <c r="BE17" s="1086"/>
      <c r="BF17" s="1086"/>
      <c r="BG17" s="1086"/>
      <c r="BH17" s="1086"/>
      <c r="BI17" s="1086"/>
      <c r="BJ17" s="1086"/>
      <c r="BK17" s="1086"/>
      <c r="BL17" s="1086"/>
      <c r="BM17" s="1086"/>
      <c r="BN17" s="1086"/>
      <c r="BO17" s="1086"/>
      <c r="BP17" s="1086"/>
      <c r="BQ17" s="1086"/>
      <c r="BR17" s="1086"/>
      <c r="BS17" s="1086"/>
      <c r="BT17" s="1086"/>
      <c r="BU17" s="1086"/>
      <c r="BV17" s="1086"/>
      <c r="BW17" s="1086"/>
      <c r="BX17" s="1086"/>
      <c r="BY17" s="1086"/>
      <c r="BZ17" s="1086"/>
      <c r="CA17" s="1086"/>
      <c r="CB17" s="1086"/>
      <c r="CC17" s="1086"/>
      <c r="CD17" s="1086"/>
      <c r="CE17" s="1086"/>
      <c r="CF17" s="1086"/>
      <c r="CG17" s="1086"/>
      <c r="CH17" s="1086"/>
      <c r="CI17" s="1086"/>
      <c r="CJ17" s="1086"/>
      <c r="CK17" s="1086"/>
      <c r="CL17" s="1086"/>
      <c r="CM17" s="1086"/>
      <c r="CN17" s="1086"/>
      <c r="CO17" s="1086"/>
      <c r="CP17" s="1086"/>
      <c r="CQ17" s="1086"/>
      <c r="CR17" s="1086"/>
      <c r="CS17" s="1086"/>
      <c r="CT17" s="1086"/>
      <c r="CU17" s="1086"/>
      <c r="CV17" s="1086"/>
      <c r="CW17" s="1086"/>
      <c r="CX17" s="1086"/>
      <c r="CY17" s="1086"/>
      <c r="CZ17" s="1086"/>
      <c r="DA17" s="1086"/>
      <c r="DB17" s="1086"/>
      <c r="DC17" s="1086"/>
      <c r="DD17" s="1086"/>
      <c r="DE17" s="1086"/>
    </row>
    <row r="18" spans="1:109" s="78" customFormat="1" x14ac:dyDescent="0.15">
      <c r="A18" s="1085"/>
      <c r="B18" s="1086"/>
      <c r="C18" s="1086"/>
      <c r="D18" s="1086"/>
      <c r="E18" s="1086"/>
      <c r="F18" s="1086"/>
      <c r="G18" s="1086"/>
      <c r="H18" s="1086"/>
      <c r="I18" s="1086"/>
      <c r="J18" s="1086"/>
      <c r="K18" s="1086"/>
      <c r="L18" s="1086"/>
      <c r="M18" s="1086"/>
      <c r="N18" s="1086"/>
      <c r="O18" s="1086"/>
      <c r="P18" s="1086"/>
      <c r="Q18" s="1086"/>
      <c r="R18" s="1086"/>
      <c r="S18" s="1086"/>
      <c r="T18" s="1086"/>
      <c r="U18" s="1086"/>
      <c r="V18" s="1086"/>
      <c r="W18" s="1086"/>
      <c r="X18" s="1086"/>
      <c r="Y18" s="1086"/>
      <c r="Z18" s="1086"/>
      <c r="AA18" s="1086"/>
      <c r="AB18" s="1086"/>
      <c r="AC18" s="1086"/>
      <c r="AD18" s="1086"/>
      <c r="AE18" s="1086"/>
      <c r="AF18" s="1086"/>
      <c r="AG18" s="1086"/>
      <c r="AH18" s="1086"/>
      <c r="AI18" s="1086"/>
      <c r="AJ18" s="1086"/>
      <c r="AK18" s="1086"/>
      <c r="AL18" s="1086"/>
      <c r="AM18" s="1086"/>
      <c r="AN18" s="1086"/>
      <c r="AO18" s="1086"/>
      <c r="AP18" s="1086"/>
      <c r="AQ18" s="1086"/>
      <c r="AR18" s="1086"/>
      <c r="AS18" s="1086"/>
      <c r="AT18" s="1086"/>
      <c r="AU18" s="1086"/>
      <c r="AV18" s="1086"/>
      <c r="AW18" s="1086"/>
      <c r="AX18" s="1086"/>
      <c r="AY18" s="1086"/>
      <c r="AZ18" s="1086"/>
      <c r="BA18" s="1086"/>
      <c r="BB18" s="1086"/>
      <c r="BC18" s="1086"/>
      <c r="BD18" s="1086"/>
      <c r="BE18" s="1086"/>
      <c r="BF18" s="1086"/>
      <c r="BG18" s="1086"/>
      <c r="BH18" s="1086"/>
      <c r="BI18" s="1086"/>
      <c r="BJ18" s="1086"/>
      <c r="BK18" s="1086"/>
      <c r="BL18" s="1086"/>
      <c r="BM18" s="1086"/>
      <c r="BN18" s="1086"/>
      <c r="BO18" s="1086"/>
      <c r="BP18" s="1086"/>
      <c r="BQ18" s="1086"/>
      <c r="BR18" s="1086"/>
      <c r="BS18" s="1086"/>
      <c r="BT18" s="1086"/>
      <c r="BU18" s="1086"/>
      <c r="BV18" s="1086"/>
      <c r="BW18" s="1086"/>
      <c r="BX18" s="1086"/>
      <c r="BY18" s="1086"/>
      <c r="BZ18" s="1086"/>
      <c r="CA18" s="1086"/>
      <c r="CB18" s="1086"/>
      <c r="CC18" s="1086"/>
      <c r="CD18" s="1086"/>
      <c r="CE18" s="1086"/>
      <c r="CF18" s="1086"/>
      <c r="CG18" s="1086"/>
      <c r="CH18" s="1086"/>
      <c r="CI18" s="1086"/>
      <c r="CJ18" s="1086"/>
      <c r="CK18" s="1086"/>
      <c r="CL18" s="1086"/>
      <c r="CM18" s="1086"/>
      <c r="CN18" s="1086"/>
      <c r="CO18" s="1086"/>
      <c r="CP18" s="1086"/>
      <c r="CQ18" s="1086"/>
      <c r="CR18" s="1086"/>
      <c r="CS18" s="1086"/>
      <c r="CT18" s="1086"/>
      <c r="CU18" s="1086"/>
      <c r="CV18" s="1086"/>
      <c r="CW18" s="1086"/>
      <c r="CX18" s="1086"/>
      <c r="CY18" s="1086"/>
      <c r="CZ18" s="1086"/>
      <c r="DA18" s="1086"/>
      <c r="DB18" s="1086"/>
      <c r="DC18" s="1086"/>
      <c r="DD18" s="1086"/>
      <c r="DE18" s="1086"/>
    </row>
    <row r="19" spans="1:109" x14ac:dyDescent="0.15">
      <c r="DD19" s="1085"/>
      <c r="DE19" s="1085"/>
    </row>
    <row r="20" spans="1:109" x14ac:dyDescent="0.15">
      <c r="DD20" s="1085"/>
      <c r="DE20" s="1085"/>
    </row>
    <row r="21" spans="1:109" ht="17.25" customHeight="1" x14ac:dyDescent="0.15">
      <c r="B21" s="1087"/>
      <c r="C21" s="1088"/>
      <c r="D21" s="1088"/>
      <c r="E21" s="1088"/>
      <c r="F21" s="1088"/>
      <c r="G21" s="1088"/>
      <c r="H21" s="1088"/>
      <c r="I21" s="1088"/>
      <c r="J21" s="1088"/>
      <c r="K21" s="1088"/>
      <c r="L21" s="1088"/>
      <c r="M21" s="1088"/>
      <c r="N21" s="1089"/>
      <c r="O21" s="1088"/>
      <c r="P21" s="1088"/>
      <c r="Q21" s="1088"/>
      <c r="R21" s="1088"/>
      <c r="S21" s="1088"/>
      <c r="T21" s="1088"/>
      <c r="U21" s="1088"/>
      <c r="V21" s="1088"/>
      <c r="W21" s="1088"/>
      <c r="X21" s="1088"/>
      <c r="Y21" s="1088"/>
      <c r="Z21" s="1088"/>
      <c r="AA21" s="1088"/>
      <c r="AB21" s="1088"/>
      <c r="AC21" s="1088"/>
      <c r="AD21" s="1088"/>
      <c r="AE21" s="1088"/>
      <c r="AF21" s="1088"/>
      <c r="AG21" s="1088"/>
      <c r="AH21" s="1088"/>
      <c r="AI21" s="1088"/>
      <c r="AJ21" s="1088"/>
      <c r="AK21" s="1088"/>
      <c r="AL21" s="1088"/>
      <c r="AM21" s="1088"/>
      <c r="AN21" s="1088"/>
      <c r="AO21" s="1088"/>
      <c r="AP21" s="1088"/>
      <c r="AQ21" s="1088"/>
      <c r="AR21" s="1088"/>
      <c r="AS21" s="1088"/>
      <c r="AT21" s="1089"/>
      <c r="AU21" s="1088"/>
      <c r="AV21" s="1088"/>
      <c r="AW21" s="1088"/>
      <c r="AX21" s="1088"/>
      <c r="AY21" s="1088"/>
      <c r="AZ21" s="1088"/>
      <c r="BA21" s="1088"/>
      <c r="BB21" s="1088"/>
      <c r="BC21" s="1088"/>
      <c r="BD21" s="1088"/>
      <c r="BE21" s="1088"/>
      <c r="BF21" s="1089"/>
      <c r="BG21" s="1088"/>
      <c r="BH21" s="1088"/>
      <c r="BI21" s="1088"/>
      <c r="BJ21" s="1088"/>
      <c r="BK21" s="1088"/>
      <c r="BL21" s="1088"/>
      <c r="BM21" s="1088"/>
      <c r="BN21" s="1088"/>
      <c r="BO21" s="1088"/>
      <c r="BP21" s="1088"/>
      <c r="BQ21" s="1088"/>
      <c r="BR21" s="1089"/>
      <c r="BS21" s="1088"/>
      <c r="BT21" s="1088"/>
      <c r="BU21" s="1088"/>
      <c r="BV21" s="1088"/>
      <c r="BW21" s="1088"/>
      <c r="BX21" s="1088"/>
      <c r="BY21" s="1088"/>
      <c r="BZ21" s="1088"/>
      <c r="CA21" s="1088"/>
      <c r="CB21" s="1088"/>
      <c r="CC21" s="1088"/>
      <c r="CD21" s="1089"/>
      <c r="CE21" s="1088"/>
      <c r="CF21" s="1088"/>
      <c r="CG21" s="1088"/>
      <c r="CH21" s="1088"/>
      <c r="CI21" s="1088"/>
      <c r="CJ21" s="1088"/>
      <c r="CK21" s="1088"/>
      <c r="CL21" s="1088"/>
      <c r="CM21" s="1088"/>
      <c r="CN21" s="1088"/>
      <c r="CO21" s="1088"/>
      <c r="CP21" s="1089"/>
      <c r="CQ21" s="1088"/>
      <c r="CR21" s="1088"/>
      <c r="CS21" s="1088"/>
      <c r="CT21" s="1088"/>
      <c r="CU21" s="1088"/>
      <c r="CV21" s="1088"/>
      <c r="CW21" s="1088"/>
      <c r="CX21" s="1088"/>
      <c r="CY21" s="1088"/>
      <c r="CZ21" s="1088"/>
      <c r="DA21" s="1088"/>
      <c r="DB21" s="1089"/>
      <c r="DC21" s="1088"/>
      <c r="DD21" s="1090"/>
      <c r="DE21" s="1085"/>
    </row>
    <row r="22" spans="1:109" ht="17.25" customHeight="1" x14ac:dyDescent="0.15">
      <c r="B22" s="1091"/>
    </row>
    <row r="23" spans="1:109" x14ac:dyDescent="0.15">
      <c r="B23" s="1091"/>
    </row>
    <row r="24" spans="1:109" x14ac:dyDescent="0.15">
      <c r="B24" s="1091"/>
    </row>
    <row r="25" spans="1:109" x14ac:dyDescent="0.15">
      <c r="B25" s="1091"/>
    </row>
    <row r="26" spans="1:109" x14ac:dyDescent="0.15">
      <c r="B26" s="1091"/>
    </row>
    <row r="27" spans="1:109" x14ac:dyDescent="0.15">
      <c r="B27" s="1091"/>
    </row>
    <row r="28" spans="1:109" x14ac:dyDescent="0.15">
      <c r="B28" s="1091"/>
    </row>
    <row r="29" spans="1:109" x14ac:dyDescent="0.15">
      <c r="B29" s="1091"/>
    </row>
    <row r="30" spans="1:109" x14ac:dyDescent="0.15">
      <c r="B30" s="1091"/>
    </row>
    <row r="31" spans="1:109" x14ac:dyDescent="0.15">
      <c r="B31" s="1091"/>
    </row>
    <row r="32" spans="1:109" x14ac:dyDescent="0.15">
      <c r="B32" s="1091"/>
    </row>
    <row r="33" spans="2:109" x14ac:dyDescent="0.15">
      <c r="B33" s="1091"/>
    </row>
    <row r="34" spans="2:109" x14ac:dyDescent="0.15">
      <c r="B34" s="1091"/>
    </row>
    <row r="35" spans="2:109" x14ac:dyDescent="0.15">
      <c r="B35" s="1091"/>
    </row>
    <row r="36" spans="2:109" x14ac:dyDescent="0.15">
      <c r="B36" s="1091"/>
    </row>
    <row r="37" spans="2:109" x14ac:dyDescent="0.15">
      <c r="B37" s="1091"/>
    </row>
    <row r="38" spans="2:109" x14ac:dyDescent="0.15">
      <c r="B38" s="1091"/>
    </row>
    <row r="39" spans="2:109" x14ac:dyDescent="0.15">
      <c r="B39" s="1093"/>
      <c r="C39" s="1094"/>
      <c r="D39" s="1094"/>
      <c r="E39" s="1094"/>
      <c r="F39" s="1094"/>
      <c r="G39" s="1094"/>
      <c r="H39" s="1094"/>
      <c r="I39" s="1094"/>
      <c r="J39" s="1094"/>
      <c r="K39" s="1094"/>
      <c r="L39" s="1094"/>
      <c r="M39" s="1094"/>
      <c r="N39" s="1094"/>
      <c r="O39" s="1094"/>
      <c r="P39" s="1094"/>
      <c r="Q39" s="1094"/>
      <c r="R39" s="1094"/>
      <c r="S39" s="1094"/>
      <c r="T39" s="1094"/>
      <c r="U39" s="1094"/>
      <c r="V39" s="1094"/>
      <c r="W39" s="1094"/>
      <c r="X39" s="1094"/>
      <c r="Y39" s="1094"/>
      <c r="Z39" s="1094"/>
      <c r="AA39" s="1094"/>
      <c r="AB39" s="1094"/>
      <c r="AC39" s="1094"/>
      <c r="AD39" s="1094"/>
      <c r="AE39" s="1094"/>
      <c r="AF39" s="1094"/>
      <c r="AG39" s="1094"/>
      <c r="AH39" s="1094"/>
      <c r="AI39" s="1094"/>
      <c r="AJ39" s="1094"/>
      <c r="AK39" s="1094"/>
      <c r="AL39" s="1094"/>
      <c r="AM39" s="1094"/>
      <c r="AN39" s="1094"/>
      <c r="AO39" s="1094"/>
      <c r="AP39" s="1094"/>
      <c r="AQ39" s="1094"/>
      <c r="AR39" s="1094"/>
      <c r="AS39" s="1094"/>
      <c r="AT39" s="1094"/>
      <c r="AU39" s="1094"/>
      <c r="AV39" s="1094"/>
      <c r="AW39" s="1094"/>
      <c r="AX39" s="1094"/>
      <c r="AY39" s="1094"/>
      <c r="AZ39" s="1094"/>
      <c r="BA39" s="1094"/>
      <c r="BB39" s="1094"/>
      <c r="BC39" s="1094"/>
      <c r="BD39" s="1094"/>
      <c r="BE39" s="1094"/>
      <c r="BF39" s="1094"/>
      <c r="BG39" s="1094"/>
      <c r="BH39" s="1094"/>
      <c r="BI39" s="1094"/>
      <c r="BJ39" s="1094"/>
      <c r="BK39" s="1094"/>
      <c r="BL39" s="1094"/>
      <c r="BM39" s="1094"/>
      <c r="BN39" s="1094"/>
      <c r="BO39" s="1094"/>
      <c r="BP39" s="1094"/>
      <c r="BQ39" s="1094"/>
      <c r="BR39" s="1094"/>
      <c r="BS39" s="1094"/>
      <c r="BT39" s="1094"/>
      <c r="BU39" s="1094"/>
      <c r="BV39" s="1094"/>
      <c r="BW39" s="1094"/>
      <c r="BX39" s="1094"/>
      <c r="BY39" s="1094"/>
      <c r="BZ39" s="1094"/>
      <c r="CA39" s="1094"/>
      <c r="CB39" s="1094"/>
      <c r="CC39" s="1094"/>
      <c r="CD39" s="1094"/>
      <c r="CE39" s="1094"/>
      <c r="CF39" s="1094"/>
      <c r="CG39" s="1094"/>
      <c r="CH39" s="1094"/>
      <c r="CI39" s="1094"/>
      <c r="CJ39" s="1094"/>
      <c r="CK39" s="1094"/>
      <c r="CL39" s="1094"/>
      <c r="CM39" s="1094"/>
      <c r="CN39" s="1094"/>
      <c r="CO39" s="1094"/>
      <c r="CP39" s="1094"/>
      <c r="CQ39" s="1094"/>
      <c r="CR39" s="1094"/>
      <c r="CS39" s="1094"/>
      <c r="CT39" s="1094"/>
      <c r="CU39" s="1094"/>
      <c r="CV39" s="1094"/>
      <c r="CW39" s="1094"/>
      <c r="CX39" s="1094"/>
      <c r="CY39" s="1094"/>
      <c r="CZ39" s="1094"/>
      <c r="DA39" s="1094"/>
      <c r="DB39" s="1094"/>
      <c r="DC39" s="1094"/>
      <c r="DD39" s="1095"/>
    </row>
    <row r="40" spans="2:109" x14ac:dyDescent="0.15">
      <c r="B40" s="1096"/>
      <c r="DD40" s="1096"/>
      <c r="DE40" s="1085"/>
    </row>
    <row r="41" spans="2:109" ht="17.25" x14ac:dyDescent="0.15">
      <c r="B41" s="1097" t="s">
        <v>538</v>
      </c>
      <c r="C41" s="1088"/>
      <c r="D41" s="1088"/>
      <c r="E41" s="1088"/>
      <c r="F41" s="1088"/>
      <c r="G41" s="1088"/>
      <c r="H41" s="1088"/>
      <c r="I41" s="1088"/>
      <c r="J41" s="1088"/>
      <c r="K41" s="1088"/>
      <c r="L41" s="1088"/>
      <c r="M41" s="1088"/>
      <c r="N41" s="1088"/>
      <c r="O41" s="1088"/>
      <c r="P41" s="1088"/>
      <c r="Q41" s="1088"/>
      <c r="R41" s="1088"/>
      <c r="S41" s="1088"/>
      <c r="T41" s="1088"/>
      <c r="U41" s="1088"/>
      <c r="V41" s="1088"/>
      <c r="W41" s="1088"/>
      <c r="X41" s="1088"/>
      <c r="Y41" s="1088"/>
      <c r="Z41" s="1088"/>
      <c r="AA41" s="1088"/>
      <c r="AB41" s="1088"/>
      <c r="AC41" s="1088"/>
      <c r="AD41" s="1088"/>
      <c r="AE41" s="1088"/>
      <c r="AF41" s="1088"/>
      <c r="AG41" s="1088"/>
      <c r="AH41" s="1088"/>
      <c r="AI41" s="1088"/>
      <c r="AJ41" s="1088"/>
      <c r="AK41" s="1088"/>
      <c r="AL41" s="1088"/>
      <c r="AM41" s="1088"/>
      <c r="AN41" s="1088"/>
      <c r="AO41" s="1088"/>
      <c r="AP41" s="1088"/>
      <c r="AQ41" s="1088"/>
      <c r="AR41" s="1088"/>
      <c r="AS41" s="1088"/>
      <c r="AT41" s="1088"/>
      <c r="AU41" s="1088"/>
      <c r="AV41" s="1088"/>
      <c r="AW41" s="1088"/>
      <c r="AX41" s="1088"/>
      <c r="AY41" s="1088"/>
      <c r="AZ41" s="1088"/>
      <c r="BA41" s="1088"/>
      <c r="BB41" s="1088"/>
      <c r="BC41" s="1088"/>
      <c r="BD41" s="1088"/>
      <c r="BE41" s="1088"/>
      <c r="BF41" s="1088"/>
      <c r="BG41" s="1088"/>
      <c r="BH41" s="1088"/>
      <c r="BI41" s="1088"/>
      <c r="BJ41" s="1088"/>
      <c r="BK41" s="1088"/>
      <c r="BL41" s="1088"/>
      <c r="BM41" s="1088"/>
      <c r="BN41" s="1088"/>
      <c r="BO41" s="1088"/>
      <c r="BP41" s="1088"/>
      <c r="BQ41" s="1088"/>
      <c r="BR41" s="1088"/>
      <c r="BS41" s="1088"/>
      <c r="BT41" s="1088"/>
      <c r="BU41" s="1088"/>
      <c r="BV41" s="1088"/>
      <c r="BW41" s="1088"/>
      <c r="BX41" s="1088"/>
      <c r="BY41" s="1088"/>
      <c r="BZ41" s="1088"/>
      <c r="CA41" s="1088"/>
      <c r="CB41" s="1088"/>
      <c r="CC41" s="1088"/>
      <c r="CD41" s="1088"/>
      <c r="CE41" s="1088"/>
      <c r="CF41" s="1088"/>
      <c r="CG41" s="1088"/>
      <c r="CH41" s="1088"/>
      <c r="CI41" s="1088"/>
      <c r="CJ41" s="1088"/>
      <c r="CK41" s="1088"/>
      <c r="CL41" s="1088"/>
      <c r="CM41" s="1088"/>
      <c r="CN41" s="1088"/>
      <c r="CO41" s="1088"/>
      <c r="CP41" s="1088"/>
      <c r="CQ41" s="1088"/>
      <c r="CR41" s="1088"/>
      <c r="CS41" s="1088"/>
      <c r="CT41" s="1088"/>
      <c r="CU41" s="1088"/>
      <c r="CV41" s="1088"/>
      <c r="CW41" s="1088"/>
      <c r="CX41" s="1088"/>
      <c r="CY41" s="1088"/>
      <c r="CZ41" s="1088"/>
      <c r="DA41" s="1088"/>
      <c r="DB41" s="1088"/>
      <c r="DC41" s="1088"/>
      <c r="DD41" s="1090"/>
    </row>
    <row r="42" spans="2:109" x14ac:dyDescent="0.15">
      <c r="B42" s="1091"/>
      <c r="G42" s="1098"/>
      <c r="I42" s="1099"/>
      <c r="J42" s="1099"/>
      <c r="K42" s="1099"/>
      <c r="AM42" s="1098"/>
      <c r="AN42" s="1098" t="s">
        <v>539</v>
      </c>
      <c r="AP42" s="1099"/>
      <c r="AQ42" s="1099"/>
      <c r="AR42" s="1099"/>
      <c r="AY42" s="1098"/>
      <c r="BA42" s="1099"/>
      <c r="BB42" s="1099"/>
      <c r="BC42" s="1099"/>
      <c r="BK42" s="1098"/>
      <c r="BM42" s="1099"/>
      <c r="BN42" s="1099"/>
      <c r="BO42" s="1099"/>
      <c r="BW42" s="1098"/>
      <c r="BY42" s="1099"/>
      <c r="BZ42" s="1099"/>
      <c r="CA42" s="1099"/>
      <c r="CI42" s="1098"/>
      <c r="CK42" s="1099"/>
      <c r="CL42" s="1099"/>
      <c r="CM42" s="1099"/>
      <c r="CU42" s="1098"/>
      <c r="CW42" s="1099"/>
      <c r="CX42" s="1099"/>
      <c r="CY42" s="1099"/>
    </row>
    <row r="43" spans="2:109" ht="13.5" customHeight="1" x14ac:dyDescent="0.15">
      <c r="B43" s="1091"/>
      <c r="AN43" s="1100" t="s">
        <v>540</v>
      </c>
      <c r="AO43" s="1101"/>
      <c r="AP43" s="1101"/>
      <c r="AQ43" s="1101"/>
      <c r="AR43" s="1101"/>
      <c r="AS43" s="1101"/>
      <c r="AT43" s="1101"/>
      <c r="AU43" s="1101"/>
      <c r="AV43" s="1101"/>
      <c r="AW43" s="1101"/>
      <c r="AX43" s="1101"/>
      <c r="AY43" s="1101"/>
      <c r="AZ43" s="1101"/>
      <c r="BA43" s="1101"/>
      <c r="BB43" s="1101"/>
      <c r="BC43" s="1101"/>
      <c r="BD43" s="1101"/>
      <c r="BE43" s="1101"/>
      <c r="BF43" s="1101"/>
      <c r="BG43" s="1101"/>
      <c r="BH43" s="1101"/>
      <c r="BI43" s="1101"/>
      <c r="BJ43" s="1101"/>
      <c r="BK43" s="1101"/>
      <c r="BL43" s="1101"/>
      <c r="BM43" s="1101"/>
      <c r="BN43" s="1101"/>
      <c r="BO43" s="1101"/>
      <c r="BP43" s="1101"/>
      <c r="BQ43" s="1101"/>
      <c r="BR43" s="1101"/>
      <c r="BS43" s="1101"/>
      <c r="BT43" s="1101"/>
      <c r="BU43" s="1101"/>
      <c r="BV43" s="1101"/>
      <c r="BW43" s="1101"/>
      <c r="BX43" s="1101"/>
      <c r="BY43" s="1101"/>
      <c r="BZ43" s="1101"/>
      <c r="CA43" s="1101"/>
      <c r="CB43" s="1101"/>
      <c r="CC43" s="1101"/>
      <c r="CD43" s="1101"/>
      <c r="CE43" s="1101"/>
      <c r="CF43" s="1101"/>
      <c r="CG43" s="1101"/>
      <c r="CH43" s="1101"/>
      <c r="CI43" s="1101"/>
      <c r="CJ43" s="1101"/>
      <c r="CK43" s="1101"/>
      <c r="CL43" s="1101"/>
      <c r="CM43" s="1101"/>
      <c r="CN43" s="1101"/>
      <c r="CO43" s="1101"/>
      <c r="CP43" s="1101"/>
      <c r="CQ43" s="1101"/>
      <c r="CR43" s="1101"/>
      <c r="CS43" s="1101"/>
      <c r="CT43" s="1101"/>
      <c r="CU43" s="1101"/>
      <c r="CV43" s="1101"/>
      <c r="CW43" s="1101"/>
      <c r="CX43" s="1101"/>
      <c r="CY43" s="1101"/>
      <c r="CZ43" s="1101"/>
      <c r="DA43" s="1101"/>
      <c r="DB43" s="1101"/>
      <c r="DC43" s="1102"/>
    </row>
    <row r="44" spans="2:109" x14ac:dyDescent="0.15">
      <c r="B44" s="1091"/>
      <c r="AN44" s="1103"/>
      <c r="AO44" s="1104"/>
      <c r="AP44" s="1104"/>
      <c r="AQ44" s="1104"/>
      <c r="AR44" s="1104"/>
      <c r="AS44" s="1104"/>
      <c r="AT44" s="1104"/>
      <c r="AU44" s="1104"/>
      <c r="AV44" s="1104"/>
      <c r="AW44" s="1104"/>
      <c r="AX44" s="1104"/>
      <c r="AY44" s="1104"/>
      <c r="AZ44" s="1104"/>
      <c r="BA44" s="1104"/>
      <c r="BB44" s="1104"/>
      <c r="BC44" s="1104"/>
      <c r="BD44" s="1104"/>
      <c r="BE44" s="1104"/>
      <c r="BF44" s="1104"/>
      <c r="BG44" s="1104"/>
      <c r="BH44" s="1104"/>
      <c r="BI44" s="1104"/>
      <c r="BJ44" s="1104"/>
      <c r="BK44" s="1104"/>
      <c r="BL44" s="1104"/>
      <c r="BM44" s="1104"/>
      <c r="BN44" s="1104"/>
      <c r="BO44" s="1104"/>
      <c r="BP44" s="1104"/>
      <c r="BQ44" s="1104"/>
      <c r="BR44" s="1104"/>
      <c r="BS44" s="1104"/>
      <c r="BT44" s="1104"/>
      <c r="BU44" s="1104"/>
      <c r="BV44" s="1104"/>
      <c r="BW44" s="1104"/>
      <c r="BX44" s="1104"/>
      <c r="BY44" s="1104"/>
      <c r="BZ44" s="1104"/>
      <c r="CA44" s="1104"/>
      <c r="CB44" s="1104"/>
      <c r="CC44" s="1104"/>
      <c r="CD44" s="1104"/>
      <c r="CE44" s="1104"/>
      <c r="CF44" s="1104"/>
      <c r="CG44" s="1104"/>
      <c r="CH44" s="1104"/>
      <c r="CI44" s="1104"/>
      <c r="CJ44" s="1104"/>
      <c r="CK44" s="1104"/>
      <c r="CL44" s="1104"/>
      <c r="CM44" s="1104"/>
      <c r="CN44" s="1104"/>
      <c r="CO44" s="1104"/>
      <c r="CP44" s="1104"/>
      <c r="CQ44" s="1104"/>
      <c r="CR44" s="1104"/>
      <c r="CS44" s="1104"/>
      <c r="CT44" s="1104"/>
      <c r="CU44" s="1104"/>
      <c r="CV44" s="1104"/>
      <c r="CW44" s="1104"/>
      <c r="CX44" s="1104"/>
      <c r="CY44" s="1104"/>
      <c r="CZ44" s="1104"/>
      <c r="DA44" s="1104"/>
      <c r="DB44" s="1104"/>
      <c r="DC44" s="1105"/>
    </row>
    <row r="45" spans="2:109" x14ac:dyDescent="0.15">
      <c r="B45" s="1091"/>
      <c r="AN45" s="1103"/>
      <c r="AO45" s="1104"/>
      <c r="AP45" s="1104"/>
      <c r="AQ45" s="1104"/>
      <c r="AR45" s="1104"/>
      <c r="AS45" s="1104"/>
      <c r="AT45" s="1104"/>
      <c r="AU45" s="1104"/>
      <c r="AV45" s="1104"/>
      <c r="AW45" s="1104"/>
      <c r="AX45" s="1104"/>
      <c r="AY45" s="1104"/>
      <c r="AZ45" s="1104"/>
      <c r="BA45" s="1104"/>
      <c r="BB45" s="1104"/>
      <c r="BC45" s="1104"/>
      <c r="BD45" s="1104"/>
      <c r="BE45" s="1104"/>
      <c r="BF45" s="1104"/>
      <c r="BG45" s="1104"/>
      <c r="BH45" s="1104"/>
      <c r="BI45" s="1104"/>
      <c r="BJ45" s="1104"/>
      <c r="BK45" s="1104"/>
      <c r="BL45" s="1104"/>
      <c r="BM45" s="1104"/>
      <c r="BN45" s="1104"/>
      <c r="BO45" s="1104"/>
      <c r="BP45" s="1104"/>
      <c r="BQ45" s="1104"/>
      <c r="BR45" s="1104"/>
      <c r="BS45" s="1104"/>
      <c r="BT45" s="1104"/>
      <c r="BU45" s="1104"/>
      <c r="BV45" s="1104"/>
      <c r="BW45" s="1104"/>
      <c r="BX45" s="1104"/>
      <c r="BY45" s="1104"/>
      <c r="BZ45" s="1104"/>
      <c r="CA45" s="1104"/>
      <c r="CB45" s="1104"/>
      <c r="CC45" s="1104"/>
      <c r="CD45" s="1104"/>
      <c r="CE45" s="1104"/>
      <c r="CF45" s="1104"/>
      <c r="CG45" s="1104"/>
      <c r="CH45" s="1104"/>
      <c r="CI45" s="1104"/>
      <c r="CJ45" s="1104"/>
      <c r="CK45" s="1104"/>
      <c r="CL45" s="1104"/>
      <c r="CM45" s="1104"/>
      <c r="CN45" s="1104"/>
      <c r="CO45" s="1104"/>
      <c r="CP45" s="1104"/>
      <c r="CQ45" s="1104"/>
      <c r="CR45" s="1104"/>
      <c r="CS45" s="1104"/>
      <c r="CT45" s="1104"/>
      <c r="CU45" s="1104"/>
      <c r="CV45" s="1104"/>
      <c r="CW45" s="1104"/>
      <c r="CX45" s="1104"/>
      <c r="CY45" s="1104"/>
      <c r="CZ45" s="1104"/>
      <c r="DA45" s="1104"/>
      <c r="DB45" s="1104"/>
      <c r="DC45" s="1105"/>
    </row>
    <row r="46" spans="2:109" x14ac:dyDescent="0.15">
      <c r="B46" s="1091"/>
      <c r="AN46" s="1103"/>
      <c r="AO46" s="1104"/>
      <c r="AP46" s="1104"/>
      <c r="AQ46" s="1104"/>
      <c r="AR46" s="1104"/>
      <c r="AS46" s="1104"/>
      <c r="AT46" s="1104"/>
      <c r="AU46" s="1104"/>
      <c r="AV46" s="1104"/>
      <c r="AW46" s="1104"/>
      <c r="AX46" s="1104"/>
      <c r="AY46" s="1104"/>
      <c r="AZ46" s="1104"/>
      <c r="BA46" s="1104"/>
      <c r="BB46" s="1104"/>
      <c r="BC46" s="1104"/>
      <c r="BD46" s="1104"/>
      <c r="BE46" s="1104"/>
      <c r="BF46" s="1104"/>
      <c r="BG46" s="1104"/>
      <c r="BH46" s="1104"/>
      <c r="BI46" s="1104"/>
      <c r="BJ46" s="1104"/>
      <c r="BK46" s="1104"/>
      <c r="BL46" s="1104"/>
      <c r="BM46" s="1104"/>
      <c r="BN46" s="1104"/>
      <c r="BO46" s="1104"/>
      <c r="BP46" s="1104"/>
      <c r="BQ46" s="1104"/>
      <c r="BR46" s="1104"/>
      <c r="BS46" s="1104"/>
      <c r="BT46" s="1104"/>
      <c r="BU46" s="1104"/>
      <c r="BV46" s="1104"/>
      <c r="BW46" s="1104"/>
      <c r="BX46" s="1104"/>
      <c r="BY46" s="1104"/>
      <c r="BZ46" s="1104"/>
      <c r="CA46" s="1104"/>
      <c r="CB46" s="1104"/>
      <c r="CC46" s="1104"/>
      <c r="CD46" s="1104"/>
      <c r="CE46" s="1104"/>
      <c r="CF46" s="1104"/>
      <c r="CG46" s="1104"/>
      <c r="CH46" s="1104"/>
      <c r="CI46" s="1104"/>
      <c r="CJ46" s="1104"/>
      <c r="CK46" s="1104"/>
      <c r="CL46" s="1104"/>
      <c r="CM46" s="1104"/>
      <c r="CN46" s="1104"/>
      <c r="CO46" s="1104"/>
      <c r="CP46" s="1104"/>
      <c r="CQ46" s="1104"/>
      <c r="CR46" s="1104"/>
      <c r="CS46" s="1104"/>
      <c r="CT46" s="1104"/>
      <c r="CU46" s="1104"/>
      <c r="CV46" s="1104"/>
      <c r="CW46" s="1104"/>
      <c r="CX46" s="1104"/>
      <c r="CY46" s="1104"/>
      <c r="CZ46" s="1104"/>
      <c r="DA46" s="1104"/>
      <c r="DB46" s="1104"/>
      <c r="DC46" s="1105"/>
    </row>
    <row r="47" spans="2:109" x14ac:dyDescent="0.15">
      <c r="B47" s="1091"/>
      <c r="AN47" s="1106"/>
      <c r="AO47" s="1107"/>
      <c r="AP47" s="1107"/>
      <c r="AQ47" s="1107"/>
      <c r="AR47" s="1107"/>
      <c r="AS47" s="1107"/>
      <c r="AT47" s="1107"/>
      <c r="AU47" s="1107"/>
      <c r="AV47" s="1107"/>
      <c r="AW47" s="1107"/>
      <c r="AX47" s="1107"/>
      <c r="AY47" s="1107"/>
      <c r="AZ47" s="1107"/>
      <c r="BA47" s="1107"/>
      <c r="BB47" s="1107"/>
      <c r="BC47" s="1107"/>
      <c r="BD47" s="1107"/>
      <c r="BE47" s="1107"/>
      <c r="BF47" s="1107"/>
      <c r="BG47" s="1107"/>
      <c r="BH47" s="1107"/>
      <c r="BI47" s="1107"/>
      <c r="BJ47" s="1107"/>
      <c r="BK47" s="1107"/>
      <c r="BL47" s="1107"/>
      <c r="BM47" s="1107"/>
      <c r="BN47" s="1107"/>
      <c r="BO47" s="1107"/>
      <c r="BP47" s="1107"/>
      <c r="BQ47" s="1107"/>
      <c r="BR47" s="1107"/>
      <c r="BS47" s="1107"/>
      <c r="BT47" s="1107"/>
      <c r="BU47" s="1107"/>
      <c r="BV47" s="1107"/>
      <c r="BW47" s="1107"/>
      <c r="BX47" s="1107"/>
      <c r="BY47" s="1107"/>
      <c r="BZ47" s="1107"/>
      <c r="CA47" s="1107"/>
      <c r="CB47" s="1107"/>
      <c r="CC47" s="1107"/>
      <c r="CD47" s="1107"/>
      <c r="CE47" s="1107"/>
      <c r="CF47" s="1107"/>
      <c r="CG47" s="1107"/>
      <c r="CH47" s="1107"/>
      <c r="CI47" s="1107"/>
      <c r="CJ47" s="1107"/>
      <c r="CK47" s="1107"/>
      <c r="CL47" s="1107"/>
      <c r="CM47" s="1107"/>
      <c r="CN47" s="1107"/>
      <c r="CO47" s="1107"/>
      <c r="CP47" s="1107"/>
      <c r="CQ47" s="1107"/>
      <c r="CR47" s="1107"/>
      <c r="CS47" s="1107"/>
      <c r="CT47" s="1107"/>
      <c r="CU47" s="1107"/>
      <c r="CV47" s="1107"/>
      <c r="CW47" s="1107"/>
      <c r="CX47" s="1107"/>
      <c r="CY47" s="1107"/>
      <c r="CZ47" s="1107"/>
      <c r="DA47" s="1107"/>
      <c r="DB47" s="1107"/>
      <c r="DC47" s="1108"/>
    </row>
    <row r="48" spans="2:109" x14ac:dyDescent="0.15">
      <c r="B48" s="1091"/>
      <c r="H48" s="1109"/>
      <c r="I48" s="1109"/>
      <c r="J48" s="1109"/>
      <c r="AN48" s="1109"/>
      <c r="AO48" s="1109"/>
      <c r="AP48" s="1109"/>
      <c r="AZ48" s="1109"/>
      <c r="BA48" s="1109"/>
      <c r="BB48" s="1109"/>
      <c r="BL48" s="1109"/>
      <c r="BM48" s="1109"/>
      <c r="BN48" s="1109"/>
      <c r="BX48" s="1109"/>
      <c r="BY48" s="1109"/>
      <c r="BZ48" s="1109"/>
      <c r="CJ48" s="1109"/>
      <c r="CK48" s="1109"/>
      <c r="CL48" s="1109"/>
      <c r="CV48" s="1109"/>
      <c r="CW48" s="1109"/>
      <c r="CX48" s="1109"/>
    </row>
    <row r="49" spans="1:109" x14ac:dyDescent="0.15">
      <c r="B49" s="1091"/>
      <c r="AN49" s="1085" t="s">
        <v>541</v>
      </c>
    </row>
    <row r="50" spans="1:109" x14ac:dyDescent="0.15">
      <c r="B50" s="1091"/>
      <c r="G50" s="1110"/>
      <c r="H50" s="1110"/>
      <c r="I50" s="1110"/>
      <c r="J50" s="1110"/>
      <c r="K50" s="1111"/>
      <c r="L50" s="1111"/>
      <c r="M50" s="1112"/>
      <c r="N50" s="1112"/>
      <c r="AN50" s="1113"/>
      <c r="AO50" s="1114"/>
      <c r="AP50" s="1114"/>
      <c r="AQ50" s="1114"/>
      <c r="AR50" s="1114"/>
      <c r="AS50" s="1114"/>
      <c r="AT50" s="1114"/>
      <c r="AU50" s="1114"/>
      <c r="AV50" s="1114"/>
      <c r="AW50" s="1114"/>
      <c r="AX50" s="1114"/>
      <c r="AY50" s="1114"/>
      <c r="AZ50" s="1114"/>
      <c r="BA50" s="1114"/>
      <c r="BB50" s="1114"/>
      <c r="BC50" s="1114"/>
      <c r="BD50" s="1114"/>
      <c r="BE50" s="1114"/>
      <c r="BF50" s="1114"/>
      <c r="BG50" s="1114"/>
      <c r="BH50" s="1114"/>
      <c r="BI50" s="1114"/>
      <c r="BJ50" s="1114"/>
      <c r="BK50" s="1114"/>
      <c r="BL50" s="1114"/>
      <c r="BM50" s="1114"/>
      <c r="BN50" s="1114"/>
      <c r="BO50" s="1115"/>
      <c r="BP50" s="1116" t="s">
        <v>522</v>
      </c>
      <c r="BQ50" s="1116"/>
      <c r="BR50" s="1116"/>
      <c r="BS50" s="1116"/>
      <c r="BT50" s="1116"/>
      <c r="BU50" s="1116"/>
      <c r="BV50" s="1116"/>
      <c r="BW50" s="1116"/>
      <c r="BX50" s="1116" t="s">
        <v>523</v>
      </c>
      <c r="BY50" s="1116"/>
      <c r="BZ50" s="1116"/>
      <c r="CA50" s="1116"/>
      <c r="CB50" s="1116"/>
      <c r="CC50" s="1116"/>
      <c r="CD50" s="1116"/>
      <c r="CE50" s="1116"/>
      <c r="CF50" s="1116" t="s">
        <v>524</v>
      </c>
      <c r="CG50" s="1116"/>
      <c r="CH50" s="1116"/>
      <c r="CI50" s="1116"/>
      <c r="CJ50" s="1116"/>
      <c r="CK50" s="1116"/>
      <c r="CL50" s="1116"/>
      <c r="CM50" s="1116"/>
      <c r="CN50" s="1116" t="s">
        <v>252</v>
      </c>
      <c r="CO50" s="1116"/>
      <c r="CP50" s="1116"/>
      <c r="CQ50" s="1116"/>
      <c r="CR50" s="1116"/>
      <c r="CS50" s="1116"/>
      <c r="CT50" s="1116"/>
      <c r="CU50" s="1116"/>
      <c r="CV50" s="1116" t="s">
        <v>525</v>
      </c>
      <c r="CW50" s="1116"/>
      <c r="CX50" s="1116"/>
      <c r="CY50" s="1116"/>
      <c r="CZ50" s="1116"/>
      <c r="DA50" s="1116"/>
      <c r="DB50" s="1116"/>
      <c r="DC50" s="1116"/>
    </row>
    <row r="51" spans="1:109" ht="13.5" customHeight="1" x14ac:dyDescent="0.15">
      <c r="B51" s="1091"/>
      <c r="G51" s="1117"/>
      <c r="H51" s="1117"/>
      <c r="I51" s="1118"/>
      <c r="J51" s="1118"/>
      <c r="K51" s="1119"/>
      <c r="L51" s="1119"/>
      <c r="M51" s="1119"/>
      <c r="N51" s="1119"/>
      <c r="AM51" s="1109"/>
      <c r="AN51" s="1120" t="s">
        <v>542</v>
      </c>
      <c r="AO51" s="1120"/>
      <c r="AP51" s="1120"/>
      <c r="AQ51" s="1120"/>
      <c r="AR51" s="1120"/>
      <c r="AS51" s="1120"/>
      <c r="AT51" s="1120"/>
      <c r="AU51" s="1120"/>
      <c r="AV51" s="1120"/>
      <c r="AW51" s="1120"/>
      <c r="AX51" s="1120"/>
      <c r="AY51" s="1120"/>
      <c r="AZ51" s="1120"/>
      <c r="BA51" s="1120"/>
      <c r="BB51" s="1120" t="s">
        <v>543</v>
      </c>
      <c r="BC51" s="1120"/>
      <c r="BD51" s="1120"/>
      <c r="BE51" s="1120"/>
      <c r="BF51" s="1120"/>
      <c r="BG51" s="1120"/>
      <c r="BH51" s="1120"/>
      <c r="BI51" s="1120"/>
      <c r="BJ51" s="1120"/>
      <c r="BK51" s="1120"/>
      <c r="BL51" s="1120"/>
      <c r="BM51" s="1120"/>
      <c r="BN51" s="1120"/>
      <c r="BO51" s="1120"/>
      <c r="BP51" s="1121"/>
      <c r="BQ51" s="1121"/>
      <c r="BR51" s="1121"/>
      <c r="BS51" s="1121"/>
      <c r="BT51" s="1121"/>
      <c r="BU51" s="1121"/>
      <c r="BV51" s="1121"/>
      <c r="BW51" s="1121"/>
      <c r="BX51" s="1121"/>
      <c r="BY51" s="1121"/>
      <c r="BZ51" s="1121"/>
      <c r="CA51" s="1121"/>
      <c r="CB51" s="1121"/>
      <c r="CC51" s="1121"/>
      <c r="CD51" s="1121"/>
      <c r="CE51" s="1121"/>
      <c r="CF51" s="1121"/>
      <c r="CG51" s="1121"/>
      <c r="CH51" s="1121"/>
      <c r="CI51" s="1121"/>
      <c r="CJ51" s="1121"/>
      <c r="CK51" s="1121"/>
      <c r="CL51" s="1121"/>
      <c r="CM51" s="1121"/>
      <c r="CN51" s="1121"/>
      <c r="CO51" s="1121"/>
      <c r="CP51" s="1121"/>
      <c r="CQ51" s="1121"/>
      <c r="CR51" s="1121"/>
      <c r="CS51" s="1121"/>
      <c r="CT51" s="1121"/>
      <c r="CU51" s="1121"/>
      <c r="CV51" s="1121"/>
      <c r="CW51" s="1121"/>
      <c r="CX51" s="1121"/>
      <c r="CY51" s="1121"/>
      <c r="CZ51" s="1121"/>
      <c r="DA51" s="1121"/>
      <c r="DB51" s="1121"/>
      <c r="DC51" s="1121"/>
    </row>
    <row r="52" spans="1:109" x14ac:dyDescent="0.15">
      <c r="B52" s="1091"/>
      <c r="G52" s="1117"/>
      <c r="H52" s="1117"/>
      <c r="I52" s="1118"/>
      <c r="J52" s="1118"/>
      <c r="K52" s="1119"/>
      <c r="L52" s="1119"/>
      <c r="M52" s="1119"/>
      <c r="N52" s="1119"/>
      <c r="AM52" s="1109"/>
      <c r="AN52" s="1120"/>
      <c r="AO52" s="1120"/>
      <c r="AP52" s="1120"/>
      <c r="AQ52" s="1120"/>
      <c r="AR52" s="1120"/>
      <c r="AS52" s="1120"/>
      <c r="AT52" s="1120"/>
      <c r="AU52" s="1120"/>
      <c r="AV52" s="1120"/>
      <c r="AW52" s="1120"/>
      <c r="AX52" s="1120"/>
      <c r="AY52" s="1120"/>
      <c r="AZ52" s="1120"/>
      <c r="BA52" s="1120"/>
      <c r="BB52" s="1120"/>
      <c r="BC52" s="1120"/>
      <c r="BD52" s="1120"/>
      <c r="BE52" s="1120"/>
      <c r="BF52" s="1120"/>
      <c r="BG52" s="1120"/>
      <c r="BH52" s="1120"/>
      <c r="BI52" s="1120"/>
      <c r="BJ52" s="1120"/>
      <c r="BK52" s="1120"/>
      <c r="BL52" s="1120"/>
      <c r="BM52" s="1120"/>
      <c r="BN52" s="1120"/>
      <c r="BO52" s="1120"/>
      <c r="BP52" s="1121"/>
      <c r="BQ52" s="1121"/>
      <c r="BR52" s="1121"/>
      <c r="BS52" s="1121"/>
      <c r="BT52" s="1121"/>
      <c r="BU52" s="1121"/>
      <c r="BV52" s="1121"/>
      <c r="BW52" s="1121"/>
      <c r="BX52" s="1121"/>
      <c r="BY52" s="1121"/>
      <c r="BZ52" s="1121"/>
      <c r="CA52" s="1121"/>
      <c r="CB52" s="1121"/>
      <c r="CC52" s="1121"/>
      <c r="CD52" s="1121"/>
      <c r="CE52" s="1121"/>
      <c r="CF52" s="1121"/>
      <c r="CG52" s="1121"/>
      <c r="CH52" s="1121"/>
      <c r="CI52" s="1121"/>
      <c r="CJ52" s="1121"/>
      <c r="CK52" s="1121"/>
      <c r="CL52" s="1121"/>
      <c r="CM52" s="1121"/>
      <c r="CN52" s="1121"/>
      <c r="CO52" s="1121"/>
      <c r="CP52" s="1121"/>
      <c r="CQ52" s="1121"/>
      <c r="CR52" s="1121"/>
      <c r="CS52" s="1121"/>
      <c r="CT52" s="1121"/>
      <c r="CU52" s="1121"/>
      <c r="CV52" s="1121"/>
      <c r="CW52" s="1121"/>
      <c r="CX52" s="1121"/>
      <c r="CY52" s="1121"/>
      <c r="CZ52" s="1121"/>
      <c r="DA52" s="1121"/>
      <c r="DB52" s="1121"/>
      <c r="DC52" s="1121"/>
    </row>
    <row r="53" spans="1:109" x14ac:dyDescent="0.15">
      <c r="A53" s="1099"/>
      <c r="B53" s="1091"/>
      <c r="G53" s="1117"/>
      <c r="H53" s="1117"/>
      <c r="I53" s="1110"/>
      <c r="J53" s="1110"/>
      <c r="K53" s="1119"/>
      <c r="L53" s="1119"/>
      <c r="M53" s="1119"/>
      <c r="N53" s="1119"/>
      <c r="AM53" s="1109"/>
      <c r="AN53" s="1120"/>
      <c r="AO53" s="1120"/>
      <c r="AP53" s="1120"/>
      <c r="AQ53" s="1120"/>
      <c r="AR53" s="1120"/>
      <c r="AS53" s="1120"/>
      <c r="AT53" s="1120"/>
      <c r="AU53" s="1120"/>
      <c r="AV53" s="1120"/>
      <c r="AW53" s="1120"/>
      <c r="AX53" s="1120"/>
      <c r="AY53" s="1120"/>
      <c r="AZ53" s="1120"/>
      <c r="BA53" s="1120"/>
      <c r="BB53" s="1120" t="s">
        <v>544</v>
      </c>
      <c r="BC53" s="1120"/>
      <c r="BD53" s="1120"/>
      <c r="BE53" s="1120"/>
      <c r="BF53" s="1120"/>
      <c r="BG53" s="1120"/>
      <c r="BH53" s="1120"/>
      <c r="BI53" s="1120"/>
      <c r="BJ53" s="1120"/>
      <c r="BK53" s="1120"/>
      <c r="BL53" s="1120"/>
      <c r="BM53" s="1120"/>
      <c r="BN53" s="1120"/>
      <c r="BO53" s="1120"/>
      <c r="BP53" s="1121">
        <v>68.7</v>
      </c>
      <c r="BQ53" s="1121"/>
      <c r="BR53" s="1121"/>
      <c r="BS53" s="1121"/>
      <c r="BT53" s="1121"/>
      <c r="BU53" s="1121"/>
      <c r="BV53" s="1121"/>
      <c r="BW53" s="1121"/>
      <c r="BX53" s="1121">
        <v>70.099999999999994</v>
      </c>
      <c r="BY53" s="1121"/>
      <c r="BZ53" s="1121"/>
      <c r="CA53" s="1121"/>
      <c r="CB53" s="1121"/>
      <c r="CC53" s="1121"/>
      <c r="CD53" s="1121"/>
      <c r="CE53" s="1121"/>
      <c r="CF53" s="1121">
        <v>71.099999999999994</v>
      </c>
      <c r="CG53" s="1121"/>
      <c r="CH53" s="1121"/>
      <c r="CI53" s="1121"/>
      <c r="CJ53" s="1121"/>
      <c r="CK53" s="1121"/>
      <c r="CL53" s="1121"/>
      <c r="CM53" s="1121"/>
      <c r="CN53" s="1121">
        <v>71.900000000000006</v>
      </c>
      <c r="CO53" s="1121"/>
      <c r="CP53" s="1121"/>
      <c r="CQ53" s="1121"/>
      <c r="CR53" s="1121"/>
      <c r="CS53" s="1121"/>
      <c r="CT53" s="1121"/>
      <c r="CU53" s="1121"/>
      <c r="CV53" s="1121">
        <v>73.3</v>
      </c>
      <c r="CW53" s="1121"/>
      <c r="CX53" s="1121"/>
      <c r="CY53" s="1121"/>
      <c r="CZ53" s="1121"/>
      <c r="DA53" s="1121"/>
      <c r="DB53" s="1121"/>
      <c r="DC53" s="1121"/>
    </row>
    <row r="54" spans="1:109" x14ac:dyDescent="0.15">
      <c r="A54" s="1099"/>
      <c r="B54" s="1091"/>
      <c r="G54" s="1117"/>
      <c r="H54" s="1117"/>
      <c r="I54" s="1110"/>
      <c r="J54" s="1110"/>
      <c r="K54" s="1119"/>
      <c r="L54" s="1119"/>
      <c r="M54" s="1119"/>
      <c r="N54" s="1119"/>
      <c r="AM54" s="1109"/>
      <c r="AN54" s="1120"/>
      <c r="AO54" s="1120"/>
      <c r="AP54" s="1120"/>
      <c r="AQ54" s="1120"/>
      <c r="AR54" s="1120"/>
      <c r="AS54" s="1120"/>
      <c r="AT54" s="1120"/>
      <c r="AU54" s="1120"/>
      <c r="AV54" s="1120"/>
      <c r="AW54" s="1120"/>
      <c r="AX54" s="1120"/>
      <c r="AY54" s="1120"/>
      <c r="AZ54" s="1120"/>
      <c r="BA54" s="1120"/>
      <c r="BB54" s="1120"/>
      <c r="BC54" s="1120"/>
      <c r="BD54" s="1120"/>
      <c r="BE54" s="1120"/>
      <c r="BF54" s="1120"/>
      <c r="BG54" s="1120"/>
      <c r="BH54" s="1120"/>
      <c r="BI54" s="1120"/>
      <c r="BJ54" s="1120"/>
      <c r="BK54" s="1120"/>
      <c r="BL54" s="1120"/>
      <c r="BM54" s="1120"/>
      <c r="BN54" s="1120"/>
      <c r="BO54" s="1120"/>
      <c r="BP54" s="1121"/>
      <c r="BQ54" s="1121"/>
      <c r="BR54" s="1121"/>
      <c r="BS54" s="1121"/>
      <c r="BT54" s="1121"/>
      <c r="BU54" s="1121"/>
      <c r="BV54" s="1121"/>
      <c r="BW54" s="1121"/>
      <c r="BX54" s="1121"/>
      <c r="BY54" s="1121"/>
      <c r="BZ54" s="1121"/>
      <c r="CA54" s="1121"/>
      <c r="CB54" s="1121"/>
      <c r="CC54" s="1121"/>
      <c r="CD54" s="1121"/>
      <c r="CE54" s="1121"/>
      <c r="CF54" s="1121"/>
      <c r="CG54" s="1121"/>
      <c r="CH54" s="1121"/>
      <c r="CI54" s="1121"/>
      <c r="CJ54" s="1121"/>
      <c r="CK54" s="1121"/>
      <c r="CL54" s="1121"/>
      <c r="CM54" s="1121"/>
      <c r="CN54" s="1121"/>
      <c r="CO54" s="1121"/>
      <c r="CP54" s="1121"/>
      <c r="CQ54" s="1121"/>
      <c r="CR54" s="1121"/>
      <c r="CS54" s="1121"/>
      <c r="CT54" s="1121"/>
      <c r="CU54" s="1121"/>
      <c r="CV54" s="1121"/>
      <c r="CW54" s="1121"/>
      <c r="CX54" s="1121"/>
      <c r="CY54" s="1121"/>
      <c r="CZ54" s="1121"/>
      <c r="DA54" s="1121"/>
      <c r="DB54" s="1121"/>
      <c r="DC54" s="1121"/>
    </row>
    <row r="55" spans="1:109" x14ac:dyDescent="0.15">
      <c r="A55" s="1099"/>
      <c r="B55" s="1091"/>
      <c r="G55" s="1110"/>
      <c r="H55" s="1110"/>
      <c r="I55" s="1110"/>
      <c r="J55" s="1110"/>
      <c r="K55" s="1119"/>
      <c r="L55" s="1119"/>
      <c r="M55" s="1119"/>
      <c r="N55" s="1119"/>
      <c r="AN55" s="1116" t="s">
        <v>545</v>
      </c>
      <c r="AO55" s="1116"/>
      <c r="AP55" s="1116"/>
      <c r="AQ55" s="1116"/>
      <c r="AR55" s="1116"/>
      <c r="AS55" s="1116"/>
      <c r="AT55" s="1116"/>
      <c r="AU55" s="1116"/>
      <c r="AV55" s="1116"/>
      <c r="AW55" s="1116"/>
      <c r="AX55" s="1116"/>
      <c r="AY55" s="1116"/>
      <c r="AZ55" s="1116"/>
      <c r="BA55" s="1116"/>
      <c r="BB55" s="1120" t="s">
        <v>543</v>
      </c>
      <c r="BC55" s="1120"/>
      <c r="BD55" s="1120"/>
      <c r="BE55" s="1120"/>
      <c r="BF55" s="1120"/>
      <c r="BG55" s="1120"/>
      <c r="BH55" s="1120"/>
      <c r="BI55" s="1120"/>
      <c r="BJ55" s="1120"/>
      <c r="BK55" s="1120"/>
      <c r="BL55" s="1120"/>
      <c r="BM55" s="1120"/>
      <c r="BN55" s="1120"/>
      <c r="BO55" s="1120"/>
      <c r="BP55" s="1121">
        <v>0</v>
      </c>
      <c r="BQ55" s="1121"/>
      <c r="BR55" s="1121"/>
      <c r="BS55" s="1121"/>
      <c r="BT55" s="1121"/>
      <c r="BU55" s="1121"/>
      <c r="BV55" s="1121"/>
      <c r="BW55" s="1121"/>
      <c r="BX55" s="1121">
        <v>0</v>
      </c>
      <c r="BY55" s="1121"/>
      <c r="BZ55" s="1121"/>
      <c r="CA55" s="1121"/>
      <c r="CB55" s="1121"/>
      <c r="CC55" s="1121"/>
      <c r="CD55" s="1121"/>
      <c r="CE55" s="1121"/>
      <c r="CF55" s="1121">
        <v>0</v>
      </c>
      <c r="CG55" s="1121"/>
      <c r="CH55" s="1121"/>
      <c r="CI55" s="1121"/>
      <c r="CJ55" s="1121"/>
      <c r="CK55" s="1121"/>
      <c r="CL55" s="1121"/>
      <c r="CM55" s="1121"/>
      <c r="CN55" s="1121">
        <v>0</v>
      </c>
      <c r="CO55" s="1121"/>
      <c r="CP55" s="1121"/>
      <c r="CQ55" s="1121"/>
      <c r="CR55" s="1121"/>
      <c r="CS55" s="1121"/>
      <c r="CT55" s="1121"/>
      <c r="CU55" s="1121"/>
      <c r="CV55" s="1121">
        <v>0</v>
      </c>
      <c r="CW55" s="1121"/>
      <c r="CX55" s="1121"/>
      <c r="CY55" s="1121"/>
      <c r="CZ55" s="1121"/>
      <c r="DA55" s="1121"/>
      <c r="DB55" s="1121"/>
      <c r="DC55" s="1121"/>
    </row>
    <row r="56" spans="1:109" x14ac:dyDescent="0.15">
      <c r="A56" s="1099"/>
      <c r="B56" s="1091"/>
      <c r="G56" s="1110"/>
      <c r="H56" s="1110"/>
      <c r="I56" s="1110"/>
      <c r="J56" s="1110"/>
      <c r="K56" s="1119"/>
      <c r="L56" s="1119"/>
      <c r="M56" s="1119"/>
      <c r="N56" s="1119"/>
      <c r="AN56" s="1116"/>
      <c r="AO56" s="1116"/>
      <c r="AP56" s="1116"/>
      <c r="AQ56" s="1116"/>
      <c r="AR56" s="1116"/>
      <c r="AS56" s="1116"/>
      <c r="AT56" s="1116"/>
      <c r="AU56" s="1116"/>
      <c r="AV56" s="1116"/>
      <c r="AW56" s="1116"/>
      <c r="AX56" s="1116"/>
      <c r="AY56" s="1116"/>
      <c r="AZ56" s="1116"/>
      <c r="BA56" s="1116"/>
      <c r="BB56" s="1120"/>
      <c r="BC56" s="1120"/>
      <c r="BD56" s="1120"/>
      <c r="BE56" s="1120"/>
      <c r="BF56" s="1120"/>
      <c r="BG56" s="1120"/>
      <c r="BH56" s="1120"/>
      <c r="BI56" s="1120"/>
      <c r="BJ56" s="1120"/>
      <c r="BK56" s="1120"/>
      <c r="BL56" s="1120"/>
      <c r="BM56" s="1120"/>
      <c r="BN56" s="1120"/>
      <c r="BO56" s="1120"/>
      <c r="BP56" s="1121"/>
      <c r="BQ56" s="1121"/>
      <c r="BR56" s="1121"/>
      <c r="BS56" s="1121"/>
      <c r="BT56" s="1121"/>
      <c r="BU56" s="1121"/>
      <c r="BV56" s="1121"/>
      <c r="BW56" s="1121"/>
      <c r="BX56" s="1121"/>
      <c r="BY56" s="1121"/>
      <c r="BZ56" s="1121"/>
      <c r="CA56" s="1121"/>
      <c r="CB56" s="1121"/>
      <c r="CC56" s="1121"/>
      <c r="CD56" s="1121"/>
      <c r="CE56" s="1121"/>
      <c r="CF56" s="1121"/>
      <c r="CG56" s="1121"/>
      <c r="CH56" s="1121"/>
      <c r="CI56" s="1121"/>
      <c r="CJ56" s="1121"/>
      <c r="CK56" s="1121"/>
      <c r="CL56" s="1121"/>
      <c r="CM56" s="1121"/>
      <c r="CN56" s="1121"/>
      <c r="CO56" s="1121"/>
      <c r="CP56" s="1121"/>
      <c r="CQ56" s="1121"/>
      <c r="CR56" s="1121"/>
      <c r="CS56" s="1121"/>
      <c r="CT56" s="1121"/>
      <c r="CU56" s="1121"/>
      <c r="CV56" s="1121"/>
      <c r="CW56" s="1121"/>
      <c r="CX56" s="1121"/>
      <c r="CY56" s="1121"/>
      <c r="CZ56" s="1121"/>
      <c r="DA56" s="1121"/>
      <c r="DB56" s="1121"/>
      <c r="DC56" s="1121"/>
    </row>
    <row r="57" spans="1:109" s="1099" customFormat="1" x14ac:dyDescent="0.15">
      <c r="B57" s="1122"/>
      <c r="G57" s="1110"/>
      <c r="H57" s="1110"/>
      <c r="I57" s="1123"/>
      <c r="J57" s="1123"/>
      <c r="K57" s="1119"/>
      <c r="L57" s="1119"/>
      <c r="M57" s="1119"/>
      <c r="N57" s="1119"/>
      <c r="AM57" s="1085"/>
      <c r="AN57" s="1116"/>
      <c r="AO57" s="1116"/>
      <c r="AP57" s="1116"/>
      <c r="AQ57" s="1116"/>
      <c r="AR57" s="1116"/>
      <c r="AS57" s="1116"/>
      <c r="AT57" s="1116"/>
      <c r="AU57" s="1116"/>
      <c r="AV57" s="1116"/>
      <c r="AW57" s="1116"/>
      <c r="AX57" s="1116"/>
      <c r="AY57" s="1116"/>
      <c r="AZ57" s="1116"/>
      <c r="BA57" s="1116"/>
      <c r="BB57" s="1120" t="s">
        <v>544</v>
      </c>
      <c r="BC57" s="1120"/>
      <c r="BD57" s="1120"/>
      <c r="BE57" s="1120"/>
      <c r="BF57" s="1120"/>
      <c r="BG57" s="1120"/>
      <c r="BH57" s="1120"/>
      <c r="BI57" s="1120"/>
      <c r="BJ57" s="1120"/>
      <c r="BK57" s="1120"/>
      <c r="BL57" s="1120"/>
      <c r="BM57" s="1120"/>
      <c r="BN57" s="1120"/>
      <c r="BO57" s="1120"/>
      <c r="BP57" s="1121">
        <v>62.2</v>
      </c>
      <c r="BQ57" s="1121"/>
      <c r="BR57" s="1121"/>
      <c r="BS57" s="1121"/>
      <c r="BT57" s="1121"/>
      <c r="BU57" s="1121"/>
      <c r="BV57" s="1121"/>
      <c r="BW57" s="1121"/>
      <c r="BX57" s="1121">
        <v>62.9</v>
      </c>
      <c r="BY57" s="1121"/>
      <c r="BZ57" s="1121"/>
      <c r="CA57" s="1121"/>
      <c r="CB57" s="1121"/>
      <c r="CC57" s="1121"/>
      <c r="CD57" s="1121"/>
      <c r="CE57" s="1121"/>
      <c r="CF57" s="1121">
        <v>62.9</v>
      </c>
      <c r="CG57" s="1121"/>
      <c r="CH57" s="1121"/>
      <c r="CI57" s="1121"/>
      <c r="CJ57" s="1121"/>
      <c r="CK57" s="1121"/>
      <c r="CL57" s="1121"/>
      <c r="CM57" s="1121"/>
      <c r="CN57" s="1121">
        <v>64.3</v>
      </c>
      <c r="CO57" s="1121"/>
      <c r="CP57" s="1121"/>
      <c r="CQ57" s="1121"/>
      <c r="CR57" s="1121"/>
      <c r="CS57" s="1121"/>
      <c r="CT57" s="1121"/>
      <c r="CU57" s="1121"/>
      <c r="CV57" s="1121">
        <v>65.8</v>
      </c>
      <c r="CW57" s="1121"/>
      <c r="CX57" s="1121"/>
      <c r="CY57" s="1121"/>
      <c r="CZ57" s="1121"/>
      <c r="DA57" s="1121"/>
      <c r="DB57" s="1121"/>
      <c r="DC57" s="1121"/>
      <c r="DD57" s="1124"/>
      <c r="DE57" s="1122"/>
    </row>
    <row r="58" spans="1:109" s="1099" customFormat="1" x14ac:dyDescent="0.15">
      <c r="A58" s="1085"/>
      <c r="B58" s="1122"/>
      <c r="G58" s="1110"/>
      <c r="H58" s="1110"/>
      <c r="I58" s="1123"/>
      <c r="J58" s="1123"/>
      <c r="K58" s="1119"/>
      <c r="L58" s="1119"/>
      <c r="M58" s="1119"/>
      <c r="N58" s="1119"/>
      <c r="AM58" s="1085"/>
      <c r="AN58" s="1116"/>
      <c r="AO58" s="1116"/>
      <c r="AP58" s="1116"/>
      <c r="AQ58" s="1116"/>
      <c r="AR58" s="1116"/>
      <c r="AS58" s="1116"/>
      <c r="AT58" s="1116"/>
      <c r="AU58" s="1116"/>
      <c r="AV58" s="1116"/>
      <c r="AW58" s="1116"/>
      <c r="AX58" s="1116"/>
      <c r="AY58" s="1116"/>
      <c r="AZ58" s="1116"/>
      <c r="BA58" s="1116"/>
      <c r="BB58" s="1120"/>
      <c r="BC58" s="1120"/>
      <c r="BD58" s="1120"/>
      <c r="BE58" s="1120"/>
      <c r="BF58" s="1120"/>
      <c r="BG58" s="1120"/>
      <c r="BH58" s="1120"/>
      <c r="BI58" s="1120"/>
      <c r="BJ58" s="1120"/>
      <c r="BK58" s="1120"/>
      <c r="BL58" s="1120"/>
      <c r="BM58" s="1120"/>
      <c r="BN58" s="1120"/>
      <c r="BO58" s="1120"/>
      <c r="BP58" s="1121"/>
      <c r="BQ58" s="1121"/>
      <c r="BR58" s="1121"/>
      <c r="BS58" s="1121"/>
      <c r="BT58" s="1121"/>
      <c r="BU58" s="1121"/>
      <c r="BV58" s="1121"/>
      <c r="BW58" s="1121"/>
      <c r="BX58" s="1121"/>
      <c r="BY58" s="1121"/>
      <c r="BZ58" s="1121"/>
      <c r="CA58" s="1121"/>
      <c r="CB58" s="1121"/>
      <c r="CC58" s="1121"/>
      <c r="CD58" s="1121"/>
      <c r="CE58" s="1121"/>
      <c r="CF58" s="1121"/>
      <c r="CG58" s="1121"/>
      <c r="CH58" s="1121"/>
      <c r="CI58" s="1121"/>
      <c r="CJ58" s="1121"/>
      <c r="CK58" s="1121"/>
      <c r="CL58" s="1121"/>
      <c r="CM58" s="1121"/>
      <c r="CN58" s="1121"/>
      <c r="CO58" s="1121"/>
      <c r="CP58" s="1121"/>
      <c r="CQ58" s="1121"/>
      <c r="CR58" s="1121"/>
      <c r="CS58" s="1121"/>
      <c r="CT58" s="1121"/>
      <c r="CU58" s="1121"/>
      <c r="CV58" s="1121"/>
      <c r="CW58" s="1121"/>
      <c r="CX58" s="1121"/>
      <c r="CY58" s="1121"/>
      <c r="CZ58" s="1121"/>
      <c r="DA58" s="1121"/>
      <c r="DB58" s="1121"/>
      <c r="DC58" s="1121"/>
      <c r="DD58" s="1124"/>
      <c r="DE58" s="1122"/>
    </row>
    <row r="59" spans="1:109" s="1099" customFormat="1" x14ac:dyDescent="0.15">
      <c r="A59" s="1085"/>
      <c r="B59" s="1122"/>
      <c r="K59" s="1125"/>
      <c r="L59" s="1125"/>
      <c r="M59" s="1125"/>
      <c r="N59" s="1125"/>
      <c r="AQ59" s="1125"/>
      <c r="AR59" s="1125"/>
      <c r="AS59" s="1125"/>
      <c r="AT59" s="1125"/>
      <c r="BC59" s="1125"/>
      <c r="BD59" s="1125"/>
      <c r="BE59" s="1125"/>
      <c r="BF59" s="1125"/>
      <c r="BO59" s="1125"/>
      <c r="BP59" s="1125"/>
      <c r="BQ59" s="1125"/>
      <c r="BR59" s="1125"/>
      <c r="CA59" s="1125"/>
      <c r="CB59" s="1125"/>
      <c r="CC59" s="1125"/>
      <c r="CD59" s="1125"/>
      <c r="CM59" s="1125"/>
      <c r="CN59" s="1125"/>
      <c r="CO59" s="1125"/>
      <c r="CP59" s="1125"/>
      <c r="CY59" s="1125"/>
      <c r="CZ59" s="1125"/>
      <c r="DA59" s="1125"/>
      <c r="DB59" s="1125"/>
      <c r="DC59" s="1125"/>
      <c r="DD59" s="1124"/>
      <c r="DE59" s="1122"/>
    </row>
    <row r="60" spans="1:109" s="1099" customFormat="1" x14ac:dyDescent="0.15">
      <c r="A60" s="1085"/>
      <c r="B60" s="1122"/>
      <c r="K60" s="1125"/>
      <c r="L60" s="1125"/>
      <c r="M60" s="1125"/>
      <c r="N60" s="1125"/>
      <c r="AQ60" s="1125"/>
      <c r="AR60" s="1125"/>
      <c r="AS60" s="1125"/>
      <c r="AT60" s="1125"/>
      <c r="BC60" s="1125"/>
      <c r="BD60" s="1125"/>
      <c r="BE60" s="1125"/>
      <c r="BF60" s="1125"/>
      <c r="BO60" s="1125"/>
      <c r="BP60" s="1125"/>
      <c r="BQ60" s="1125"/>
      <c r="BR60" s="1125"/>
      <c r="CA60" s="1125"/>
      <c r="CB60" s="1125"/>
      <c r="CC60" s="1125"/>
      <c r="CD60" s="1125"/>
      <c r="CM60" s="1125"/>
      <c r="CN60" s="1125"/>
      <c r="CO60" s="1125"/>
      <c r="CP60" s="1125"/>
      <c r="CY60" s="1125"/>
      <c r="CZ60" s="1125"/>
      <c r="DA60" s="1125"/>
      <c r="DB60" s="1125"/>
      <c r="DC60" s="1125"/>
      <c r="DD60" s="1124"/>
      <c r="DE60" s="1122"/>
    </row>
    <row r="61" spans="1:109" s="1099" customFormat="1" x14ac:dyDescent="0.15">
      <c r="A61" s="1085"/>
      <c r="B61" s="1126"/>
      <c r="C61" s="1127"/>
      <c r="D61" s="1127"/>
      <c r="E61" s="1127"/>
      <c r="F61" s="1127"/>
      <c r="G61" s="1127"/>
      <c r="H61" s="1127"/>
      <c r="I61" s="1127"/>
      <c r="J61" s="1127"/>
      <c r="K61" s="1127"/>
      <c r="L61" s="1127"/>
      <c r="M61" s="1128"/>
      <c r="N61" s="1128"/>
      <c r="O61" s="1127"/>
      <c r="P61" s="1127"/>
      <c r="Q61" s="1127"/>
      <c r="R61" s="1127"/>
      <c r="S61" s="1127"/>
      <c r="T61" s="1127"/>
      <c r="U61" s="1127"/>
      <c r="V61" s="1127"/>
      <c r="W61" s="1127"/>
      <c r="X61" s="1127"/>
      <c r="Y61" s="1127"/>
      <c r="Z61" s="1127"/>
      <c r="AA61" s="1127"/>
      <c r="AB61" s="1127"/>
      <c r="AC61" s="1127"/>
      <c r="AD61" s="1127"/>
      <c r="AE61" s="1127"/>
      <c r="AF61" s="1127"/>
      <c r="AG61" s="1127"/>
      <c r="AH61" s="1127"/>
      <c r="AI61" s="1127"/>
      <c r="AJ61" s="1127"/>
      <c r="AK61" s="1127"/>
      <c r="AL61" s="1127"/>
      <c r="AM61" s="1127"/>
      <c r="AN61" s="1127"/>
      <c r="AO61" s="1127"/>
      <c r="AP61" s="1127"/>
      <c r="AQ61" s="1127"/>
      <c r="AR61" s="1127"/>
      <c r="AS61" s="1128"/>
      <c r="AT61" s="1128"/>
      <c r="AU61" s="1127"/>
      <c r="AV61" s="1127"/>
      <c r="AW61" s="1127"/>
      <c r="AX61" s="1127"/>
      <c r="AY61" s="1127"/>
      <c r="AZ61" s="1127"/>
      <c r="BA61" s="1127"/>
      <c r="BB61" s="1127"/>
      <c r="BC61" s="1127"/>
      <c r="BD61" s="1127"/>
      <c r="BE61" s="1128"/>
      <c r="BF61" s="1128"/>
      <c r="BG61" s="1127"/>
      <c r="BH61" s="1127"/>
      <c r="BI61" s="1127"/>
      <c r="BJ61" s="1127"/>
      <c r="BK61" s="1127"/>
      <c r="BL61" s="1127"/>
      <c r="BM61" s="1127"/>
      <c r="BN61" s="1127"/>
      <c r="BO61" s="1127"/>
      <c r="BP61" s="1127"/>
      <c r="BQ61" s="1128"/>
      <c r="BR61" s="1128"/>
      <c r="BS61" s="1127"/>
      <c r="BT61" s="1127"/>
      <c r="BU61" s="1127"/>
      <c r="BV61" s="1127"/>
      <c r="BW61" s="1127"/>
      <c r="BX61" s="1127"/>
      <c r="BY61" s="1127"/>
      <c r="BZ61" s="1127"/>
      <c r="CA61" s="1127"/>
      <c r="CB61" s="1127"/>
      <c r="CC61" s="1128"/>
      <c r="CD61" s="1128"/>
      <c r="CE61" s="1127"/>
      <c r="CF61" s="1127"/>
      <c r="CG61" s="1127"/>
      <c r="CH61" s="1127"/>
      <c r="CI61" s="1127"/>
      <c r="CJ61" s="1127"/>
      <c r="CK61" s="1127"/>
      <c r="CL61" s="1127"/>
      <c r="CM61" s="1127"/>
      <c r="CN61" s="1127"/>
      <c r="CO61" s="1128"/>
      <c r="CP61" s="1128"/>
      <c r="CQ61" s="1127"/>
      <c r="CR61" s="1127"/>
      <c r="CS61" s="1127"/>
      <c r="CT61" s="1127"/>
      <c r="CU61" s="1127"/>
      <c r="CV61" s="1127"/>
      <c r="CW61" s="1127"/>
      <c r="CX61" s="1127"/>
      <c r="CY61" s="1127"/>
      <c r="CZ61" s="1127"/>
      <c r="DA61" s="1128"/>
      <c r="DB61" s="1128"/>
      <c r="DC61" s="1128"/>
      <c r="DD61" s="1129"/>
      <c r="DE61" s="1122"/>
    </row>
    <row r="62" spans="1:109" x14ac:dyDescent="0.15">
      <c r="B62" s="1096"/>
      <c r="C62" s="1096"/>
      <c r="D62" s="1096"/>
      <c r="E62" s="1096"/>
      <c r="F62" s="1096"/>
      <c r="G62" s="1096"/>
      <c r="H62" s="1096"/>
      <c r="I62" s="1096"/>
      <c r="J62" s="1096"/>
      <c r="K62" s="1096"/>
      <c r="L62" s="1096"/>
      <c r="M62" s="1096"/>
      <c r="N62" s="1096"/>
      <c r="O62" s="1096"/>
      <c r="P62" s="1096"/>
      <c r="Q62" s="1096"/>
      <c r="R62" s="1096"/>
      <c r="S62" s="1096"/>
      <c r="T62" s="1096"/>
      <c r="U62" s="1096"/>
      <c r="V62" s="1096"/>
      <c r="W62" s="1096"/>
      <c r="X62" s="1096"/>
      <c r="Y62" s="1096"/>
      <c r="Z62" s="1096"/>
      <c r="AA62" s="1096"/>
      <c r="AB62" s="1096"/>
      <c r="AC62" s="1096"/>
      <c r="AD62" s="1096"/>
      <c r="AE62" s="1096"/>
      <c r="AF62" s="1096"/>
      <c r="AG62" s="1096"/>
      <c r="AH62" s="1096"/>
      <c r="AI62" s="1096"/>
      <c r="AJ62" s="1096"/>
      <c r="AK62" s="1096"/>
      <c r="AL62" s="1096"/>
      <c r="AM62" s="1096"/>
      <c r="AN62" s="1096"/>
      <c r="AO62" s="1096"/>
      <c r="AP62" s="1096"/>
      <c r="AQ62" s="1096"/>
      <c r="AR62" s="1096"/>
      <c r="AS62" s="1096"/>
      <c r="AT62" s="1096"/>
      <c r="AU62" s="1096"/>
      <c r="AV62" s="1096"/>
      <c r="AW62" s="1096"/>
      <c r="AX62" s="1096"/>
      <c r="AY62" s="1096"/>
      <c r="AZ62" s="1096"/>
      <c r="BA62" s="1096"/>
      <c r="BB62" s="1096"/>
      <c r="BC62" s="1096"/>
      <c r="BD62" s="1096"/>
      <c r="BE62" s="1096"/>
      <c r="BF62" s="1096"/>
      <c r="BG62" s="1096"/>
      <c r="BH62" s="1096"/>
      <c r="BI62" s="1096"/>
      <c r="BJ62" s="1096"/>
      <c r="BK62" s="1096"/>
      <c r="BL62" s="1096"/>
      <c r="BM62" s="1096"/>
      <c r="BN62" s="1096"/>
      <c r="BO62" s="1096"/>
      <c r="BP62" s="1096"/>
      <c r="BQ62" s="1096"/>
      <c r="BR62" s="1096"/>
      <c r="BS62" s="1096"/>
      <c r="BT62" s="1096"/>
      <c r="BU62" s="1096"/>
      <c r="BV62" s="1096"/>
      <c r="BW62" s="1096"/>
      <c r="BX62" s="1096"/>
      <c r="BY62" s="1096"/>
      <c r="BZ62" s="1096"/>
      <c r="CA62" s="1096"/>
      <c r="CB62" s="1096"/>
      <c r="CC62" s="1096"/>
      <c r="CD62" s="1096"/>
      <c r="CE62" s="1096"/>
      <c r="CF62" s="1096"/>
      <c r="CG62" s="1096"/>
      <c r="CH62" s="1096"/>
      <c r="CI62" s="1096"/>
      <c r="CJ62" s="1096"/>
      <c r="CK62" s="1096"/>
      <c r="CL62" s="1096"/>
      <c r="CM62" s="1096"/>
      <c r="CN62" s="1096"/>
      <c r="CO62" s="1096"/>
      <c r="CP62" s="1096"/>
      <c r="CQ62" s="1096"/>
      <c r="CR62" s="1096"/>
      <c r="CS62" s="1096"/>
      <c r="CT62" s="1096"/>
      <c r="CU62" s="1096"/>
      <c r="CV62" s="1096"/>
      <c r="CW62" s="1096"/>
      <c r="CX62" s="1096"/>
      <c r="CY62" s="1096"/>
      <c r="CZ62" s="1096"/>
      <c r="DA62" s="1096"/>
      <c r="DB62" s="1096"/>
      <c r="DC62" s="1096"/>
      <c r="DD62" s="1096"/>
      <c r="DE62" s="1085"/>
    </row>
    <row r="63" spans="1:109" ht="17.25" x14ac:dyDescent="0.15">
      <c r="B63" s="1130" t="s">
        <v>546</v>
      </c>
    </row>
    <row r="64" spans="1:109" x14ac:dyDescent="0.15">
      <c r="B64" s="1091"/>
      <c r="G64" s="1098"/>
      <c r="N64" s="1131"/>
      <c r="AM64" s="1098"/>
      <c r="AN64" s="1098" t="s">
        <v>539</v>
      </c>
      <c r="AP64" s="1099"/>
      <c r="AQ64" s="1099"/>
      <c r="AR64" s="1099"/>
      <c r="AY64" s="1098"/>
      <c r="BA64" s="1099"/>
      <c r="BB64" s="1099"/>
      <c r="BC64" s="1099"/>
      <c r="BK64" s="1098"/>
      <c r="BM64" s="1099"/>
      <c r="BN64" s="1099"/>
      <c r="BO64" s="1099"/>
      <c r="BW64" s="1098"/>
      <c r="BY64" s="1099"/>
      <c r="BZ64" s="1099"/>
      <c r="CA64" s="1099"/>
      <c r="CI64" s="1098"/>
      <c r="CK64" s="1099"/>
      <c r="CL64" s="1099"/>
      <c r="CM64" s="1099"/>
      <c r="CU64" s="1098"/>
      <c r="CW64" s="1099"/>
      <c r="CX64" s="1099"/>
      <c r="CY64" s="1099"/>
    </row>
    <row r="65" spans="2:107" x14ac:dyDescent="0.15">
      <c r="B65" s="1091"/>
      <c r="AN65" s="1100" t="s">
        <v>547</v>
      </c>
      <c r="AO65" s="1101"/>
      <c r="AP65" s="1101"/>
      <c r="AQ65" s="1101"/>
      <c r="AR65" s="1101"/>
      <c r="AS65" s="1101"/>
      <c r="AT65" s="1101"/>
      <c r="AU65" s="1101"/>
      <c r="AV65" s="1101"/>
      <c r="AW65" s="1101"/>
      <c r="AX65" s="1101"/>
      <c r="AY65" s="1101"/>
      <c r="AZ65" s="1101"/>
      <c r="BA65" s="1101"/>
      <c r="BB65" s="1101"/>
      <c r="BC65" s="1101"/>
      <c r="BD65" s="1101"/>
      <c r="BE65" s="1101"/>
      <c r="BF65" s="1101"/>
      <c r="BG65" s="1101"/>
      <c r="BH65" s="1101"/>
      <c r="BI65" s="1101"/>
      <c r="BJ65" s="1101"/>
      <c r="BK65" s="1101"/>
      <c r="BL65" s="1101"/>
      <c r="BM65" s="1101"/>
      <c r="BN65" s="1101"/>
      <c r="BO65" s="1101"/>
      <c r="BP65" s="1101"/>
      <c r="BQ65" s="1101"/>
      <c r="BR65" s="1101"/>
      <c r="BS65" s="1101"/>
      <c r="BT65" s="1101"/>
      <c r="BU65" s="1101"/>
      <c r="BV65" s="1101"/>
      <c r="BW65" s="1101"/>
      <c r="BX65" s="1101"/>
      <c r="BY65" s="1101"/>
      <c r="BZ65" s="1101"/>
      <c r="CA65" s="1101"/>
      <c r="CB65" s="1101"/>
      <c r="CC65" s="1101"/>
      <c r="CD65" s="1101"/>
      <c r="CE65" s="1101"/>
      <c r="CF65" s="1101"/>
      <c r="CG65" s="1101"/>
      <c r="CH65" s="1101"/>
      <c r="CI65" s="1101"/>
      <c r="CJ65" s="1101"/>
      <c r="CK65" s="1101"/>
      <c r="CL65" s="1101"/>
      <c r="CM65" s="1101"/>
      <c r="CN65" s="1101"/>
      <c r="CO65" s="1101"/>
      <c r="CP65" s="1101"/>
      <c r="CQ65" s="1101"/>
      <c r="CR65" s="1101"/>
      <c r="CS65" s="1101"/>
      <c r="CT65" s="1101"/>
      <c r="CU65" s="1101"/>
      <c r="CV65" s="1101"/>
      <c r="CW65" s="1101"/>
      <c r="CX65" s="1101"/>
      <c r="CY65" s="1101"/>
      <c r="CZ65" s="1101"/>
      <c r="DA65" s="1101"/>
      <c r="DB65" s="1101"/>
      <c r="DC65" s="1102"/>
    </row>
    <row r="66" spans="2:107" x14ac:dyDescent="0.15">
      <c r="B66" s="1091"/>
      <c r="AN66" s="1103"/>
      <c r="AO66" s="1104"/>
      <c r="AP66" s="1104"/>
      <c r="AQ66" s="1104"/>
      <c r="AR66" s="1104"/>
      <c r="AS66" s="1104"/>
      <c r="AT66" s="1104"/>
      <c r="AU66" s="1104"/>
      <c r="AV66" s="1104"/>
      <c r="AW66" s="1104"/>
      <c r="AX66" s="1104"/>
      <c r="AY66" s="1104"/>
      <c r="AZ66" s="1104"/>
      <c r="BA66" s="1104"/>
      <c r="BB66" s="1104"/>
      <c r="BC66" s="1104"/>
      <c r="BD66" s="1104"/>
      <c r="BE66" s="1104"/>
      <c r="BF66" s="1104"/>
      <c r="BG66" s="1104"/>
      <c r="BH66" s="1104"/>
      <c r="BI66" s="1104"/>
      <c r="BJ66" s="1104"/>
      <c r="BK66" s="1104"/>
      <c r="BL66" s="1104"/>
      <c r="BM66" s="1104"/>
      <c r="BN66" s="1104"/>
      <c r="BO66" s="1104"/>
      <c r="BP66" s="1104"/>
      <c r="BQ66" s="1104"/>
      <c r="BR66" s="1104"/>
      <c r="BS66" s="1104"/>
      <c r="BT66" s="1104"/>
      <c r="BU66" s="1104"/>
      <c r="BV66" s="1104"/>
      <c r="BW66" s="1104"/>
      <c r="BX66" s="1104"/>
      <c r="BY66" s="1104"/>
      <c r="BZ66" s="1104"/>
      <c r="CA66" s="1104"/>
      <c r="CB66" s="1104"/>
      <c r="CC66" s="1104"/>
      <c r="CD66" s="1104"/>
      <c r="CE66" s="1104"/>
      <c r="CF66" s="1104"/>
      <c r="CG66" s="1104"/>
      <c r="CH66" s="1104"/>
      <c r="CI66" s="1104"/>
      <c r="CJ66" s="1104"/>
      <c r="CK66" s="1104"/>
      <c r="CL66" s="1104"/>
      <c r="CM66" s="1104"/>
      <c r="CN66" s="1104"/>
      <c r="CO66" s="1104"/>
      <c r="CP66" s="1104"/>
      <c r="CQ66" s="1104"/>
      <c r="CR66" s="1104"/>
      <c r="CS66" s="1104"/>
      <c r="CT66" s="1104"/>
      <c r="CU66" s="1104"/>
      <c r="CV66" s="1104"/>
      <c r="CW66" s="1104"/>
      <c r="CX66" s="1104"/>
      <c r="CY66" s="1104"/>
      <c r="CZ66" s="1104"/>
      <c r="DA66" s="1104"/>
      <c r="DB66" s="1104"/>
      <c r="DC66" s="1105"/>
    </row>
    <row r="67" spans="2:107" x14ac:dyDescent="0.15">
      <c r="B67" s="1091"/>
      <c r="AN67" s="1103"/>
      <c r="AO67" s="1104"/>
      <c r="AP67" s="1104"/>
      <c r="AQ67" s="1104"/>
      <c r="AR67" s="1104"/>
      <c r="AS67" s="1104"/>
      <c r="AT67" s="1104"/>
      <c r="AU67" s="1104"/>
      <c r="AV67" s="1104"/>
      <c r="AW67" s="1104"/>
      <c r="AX67" s="1104"/>
      <c r="AY67" s="1104"/>
      <c r="AZ67" s="1104"/>
      <c r="BA67" s="1104"/>
      <c r="BB67" s="1104"/>
      <c r="BC67" s="1104"/>
      <c r="BD67" s="1104"/>
      <c r="BE67" s="1104"/>
      <c r="BF67" s="1104"/>
      <c r="BG67" s="1104"/>
      <c r="BH67" s="1104"/>
      <c r="BI67" s="1104"/>
      <c r="BJ67" s="1104"/>
      <c r="BK67" s="1104"/>
      <c r="BL67" s="1104"/>
      <c r="BM67" s="1104"/>
      <c r="BN67" s="1104"/>
      <c r="BO67" s="1104"/>
      <c r="BP67" s="1104"/>
      <c r="BQ67" s="1104"/>
      <c r="BR67" s="1104"/>
      <c r="BS67" s="1104"/>
      <c r="BT67" s="1104"/>
      <c r="BU67" s="1104"/>
      <c r="BV67" s="1104"/>
      <c r="BW67" s="1104"/>
      <c r="BX67" s="1104"/>
      <c r="BY67" s="1104"/>
      <c r="BZ67" s="1104"/>
      <c r="CA67" s="1104"/>
      <c r="CB67" s="1104"/>
      <c r="CC67" s="1104"/>
      <c r="CD67" s="1104"/>
      <c r="CE67" s="1104"/>
      <c r="CF67" s="1104"/>
      <c r="CG67" s="1104"/>
      <c r="CH67" s="1104"/>
      <c r="CI67" s="1104"/>
      <c r="CJ67" s="1104"/>
      <c r="CK67" s="1104"/>
      <c r="CL67" s="1104"/>
      <c r="CM67" s="1104"/>
      <c r="CN67" s="1104"/>
      <c r="CO67" s="1104"/>
      <c r="CP67" s="1104"/>
      <c r="CQ67" s="1104"/>
      <c r="CR67" s="1104"/>
      <c r="CS67" s="1104"/>
      <c r="CT67" s="1104"/>
      <c r="CU67" s="1104"/>
      <c r="CV67" s="1104"/>
      <c r="CW67" s="1104"/>
      <c r="CX67" s="1104"/>
      <c r="CY67" s="1104"/>
      <c r="CZ67" s="1104"/>
      <c r="DA67" s="1104"/>
      <c r="DB67" s="1104"/>
      <c r="DC67" s="1105"/>
    </row>
    <row r="68" spans="2:107" x14ac:dyDescent="0.15">
      <c r="B68" s="1091"/>
      <c r="AN68" s="1103"/>
      <c r="AO68" s="1104"/>
      <c r="AP68" s="1104"/>
      <c r="AQ68" s="1104"/>
      <c r="AR68" s="1104"/>
      <c r="AS68" s="1104"/>
      <c r="AT68" s="1104"/>
      <c r="AU68" s="1104"/>
      <c r="AV68" s="1104"/>
      <c r="AW68" s="1104"/>
      <c r="AX68" s="1104"/>
      <c r="AY68" s="1104"/>
      <c r="AZ68" s="1104"/>
      <c r="BA68" s="1104"/>
      <c r="BB68" s="1104"/>
      <c r="BC68" s="1104"/>
      <c r="BD68" s="1104"/>
      <c r="BE68" s="1104"/>
      <c r="BF68" s="1104"/>
      <c r="BG68" s="1104"/>
      <c r="BH68" s="1104"/>
      <c r="BI68" s="1104"/>
      <c r="BJ68" s="1104"/>
      <c r="BK68" s="1104"/>
      <c r="BL68" s="1104"/>
      <c r="BM68" s="1104"/>
      <c r="BN68" s="1104"/>
      <c r="BO68" s="1104"/>
      <c r="BP68" s="1104"/>
      <c r="BQ68" s="1104"/>
      <c r="BR68" s="1104"/>
      <c r="BS68" s="1104"/>
      <c r="BT68" s="1104"/>
      <c r="BU68" s="1104"/>
      <c r="BV68" s="1104"/>
      <c r="BW68" s="1104"/>
      <c r="BX68" s="1104"/>
      <c r="BY68" s="1104"/>
      <c r="BZ68" s="1104"/>
      <c r="CA68" s="1104"/>
      <c r="CB68" s="1104"/>
      <c r="CC68" s="1104"/>
      <c r="CD68" s="1104"/>
      <c r="CE68" s="1104"/>
      <c r="CF68" s="1104"/>
      <c r="CG68" s="1104"/>
      <c r="CH68" s="1104"/>
      <c r="CI68" s="1104"/>
      <c r="CJ68" s="1104"/>
      <c r="CK68" s="1104"/>
      <c r="CL68" s="1104"/>
      <c r="CM68" s="1104"/>
      <c r="CN68" s="1104"/>
      <c r="CO68" s="1104"/>
      <c r="CP68" s="1104"/>
      <c r="CQ68" s="1104"/>
      <c r="CR68" s="1104"/>
      <c r="CS68" s="1104"/>
      <c r="CT68" s="1104"/>
      <c r="CU68" s="1104"/>
      <c r="CV68" s="1104"/>
      <c r="CW68" s="1104"/>
      <c r="CX68" s="1104"/>
      <c r="CY68" s="1104"/>
      <c r="CZ68" s="1104"/>
      <c r="DA68" s="1104"/>
      <c r="DB68" s="1104"/>
      <c r="DC68" s="1105"/>
    </row>
    <row r="69" spans="2:107" x14ac:dyDescent="0.15">
      <c r="B69" s="1091"/>
      <c r="AN69" s="1106"/>
      <c r="AO69" s="1107"/>
      <c r="AP69" s="1107"/>
      <c r="AQ69" s="1107"/>
      <c r="AR69" s="1107"/>
      <c r="AS69" s="1107"/>
      <c r="AT69" s="1107"/>
      <c r="AU69" s="1107"/>
      <c r="AV69" s="1107"/>
      <c r="AW69" s="1107"/>
      <c r="AX69" s="1107"/>
      <c r="AY69" s="1107"/>
      <c r="AZ69" s="1107"/>
      <c r="BA69" s="1107"/>
      <c r="BB69" s="1107"/>
      <c r="BC69" s="1107"/>
      <c r="BD69" s="1107"/>
      <c r="BE69" s="1107"/>
      <c r="BF69" s="1107"/>
      <c r="BG69" s="1107"/>
      <c r="BH69" s="1107"/>
      <c r="BI69" s="1107"/>
      <c r="BJ69" s="1107"/>
      <c r="BK69" s="1107"/>
      <c r="BL69" s="1107"/>
      <c r="BM69" s="1107"/>
      <c r="BN69" s="1107"/>
      <c r="BO69" s="1107"/>
      <c r="BP69" s="1107"/>
      <c r="BQ69" s="1107"/>
      <c r="BR69" s="1107"/>
      <c r="BS69" s="1107"/>
      <c r="BT69" s="1107"/>
      <c r="BU69" s="1107"/>
      <c r="BV69" s="1107"/>
      <c r="BW69" s="1107"/>
      <c r="BX69" s="1107"/>
      <c r="BY69" s="1107"/>
      <c r="BZ69" s="1107"/>
      <c r="CA69" s="1107"/>
      <c r="CB69" s="1107"/>
      <c r="CC69" s="1107"/>
      <c r="CD69" s="1107"/>
      <c r="CE69" s="1107"/>
      <c r="CF69" s="1107"/>
      <c r="CG69" s="1107"/>
      <c r="CH69" s="1107"/>
      <c r="CI69" s="1107"/>
      <c r="CJ69" s="1107"/>
      <c r="CK69" s="1107"/>
      <c r="CL69" s="1107"/>
      <c r="CM69" s="1107"/>
      <c r="CN69" s="1107"/>
      <c r="CO69" s="1107"/>
      <c r="CP69" s="1107"/>
      <c r="CQ69" s="1107"/>
      <c r="CR69" s="1107"/>
      <c r="CS69" s="1107"/>
      <c r="CT69" s="1107"/>
      <c r="CU69" s="1107"/>
      <c r="CV69" s="1107"/>
      <c r="CW69" s="1107"/>
      <c r="CX69" s="1107"/>
      <c r="CY69" s="1107"/>
      <c r="CZ69" s="1107"/>
      <c r="DA69" s="1107"/>
      <c r="DB69" s="1107"/>
      <c r="DC69" s="1108"/>
    </row>
    <row r="70" spans="2:107" x14ac:dyDescent="0.15">
      <c r="B70" s="1091"/>
      <c r="H70" s="1132"/>
      <c r="I70" s="1132"/>
      <c r="J70" s="1133"/>
      <c r="K70" s="1133"/>
      <c r="L70" s="1134"/>
      <c r="M70" s="1133"/>
      <c r="N70" s="1134"/>
      <c r="AN70" s="1109"/>
      <c r="AO70" s="1109"/>
      <c r="AP70" s="1109"/>
      <c r="AZ70" s="1109"/>
      <c r="BA70" s="1109"/>
      <c r="BB70" s="1109"/>
      <c r="BL70" s="1109"/>
      <c r="BM70" s="1109"/>
      <c r="BN70" s="1109"/>
      <c r="BX70" s="1109"/>
      <c r="BY70" s="1109"/>
      <c r="BZ70" s="1109"/>
      <c r="CJ70" s="1109"/>
      <c r="CK70" s="1109"/>
      <c r="CL70" s="1109"/>
      <c r="CV70" s="1109"/>
      <c r="CW70" s="1109"/>
      <c r="CX70" s="1109"/>
    </row>
    <row r="71" spans="2:107" x14ac:dyDescent="0.15">
      <c r="B71" s="1091"/>
      <c r="G71" s="1135"/>
      <c r="I71" s="1136"/>
      <c r="J71" s="1133"/>
      <c r="K71" s="1133"/>
      <c r="L71" s="1134"/>
      <c r="M71" s="1133"/>
      <c r="N71" s="1134"/>
      <c r="AM71" s="1135"/>
      <c r="AN71" s="1085" t="s">
        <v>541</v>
      </c>
    </row>
    <row r="72" spans="2:107" x14ac:dyDescent="0.15">
      <c r="B72" s="1091"/>
      <c r="G72" s="1110"/>
      <c r="H72" s="1110"/>
      <c r="I72" s="1110"/>
      <c r="J72" s="1110"/>
      <c r="K72" s="1111"/>
      <c r="L72" s="1111"/>
      <c r="M72" s="1112"/>
      <c r="N72" s="1112"/>
      <c r="AN72" s="1113"/>
      <c r="AO72" s="1114"/>
      <c r="AP72" s="1114"/>
      <c r="AQ72" s="1114"/>
      <c r="AR72" s="1114"/>
      <c r="AS72" s="1114"/>
      <c r="AT72" s="1114"/>
      <c r="AU72" s="1114"/>
      <c r="AV72" s="1114"/>
      <c r="AW72" s="1114"/>
      <c r="AX72" s="1114"/>
      <c r="AY72" s="1114"/>
      <c r="AZ72" s="1114"/>
      <c r="BA72" s="1114"/>
      <c r="BB72" s="1114"/>
      <c r="BC72" s="1114"/>
      <c r="BD72" s="1114"/>
      <c r="BE72" s="1114"/>
      <c r="BF72" s="1114"/>
      <c r="BG72" s="1114"/>
      <c r="BH72" s="1114"/>
      <c r="BI72" s="1114"/>
      <c r="BJ72" s="1114"/>
      <c r="BK72" s="1114"/>
      <c r="BL72" s="1114"/>
      <c r="BM72" s="1114"/>
      <c r="BN72" s="1114"/>
      <c r="BO72" s="1115"/>
      <c r="BP72" s="1116" t="s">
        <v>522</v>
      </c>
      <c r="BQ72" s="1116"/>
      <c r="BR72" s="1116"/>
      <c r="BS72" s="1116"/>
      <c r="BT72" s="1116"/>
      <c r="BU72" s="1116"/>
      <c r="BV72" s="1116"/>
      <c r="BW72" s="1116"/>
      <c r="BX72" s="1116" t="s">
        <v>523</v>
      </c>
      <c r="BY72" s="1116"/>
      <c r="BZ72" s="1116"/>
      <c r="CA72" s="1116"/>
      <c r="CB72" s="1116"/>
      <c r="CC72" s="1116"/>
      <c r="CD72" s="1116"/>
      <c r="CE72" s="1116"/>
      <c r="CF72" s="1116" t="s">
        <v>524</v>
      </c>
      <c r="CG72" s="1116"/>
      <c r="CH72" s="1116"/>
      <c r="CI72" s="1116"/>
      <c r="CJ72" s="1116"/>
      <c r="CK72" s="1116"/>
      <c r="CL72" s="1116"/>
      <c r="CM72" s="1116"/>
      <c r="CN72" s="1116" t="s">
        <v>252</v>
      </c>
      <c r="CO72" s="1116"/>
      <c r="CP72" s="1116"/>
      <c r="CQ72" s="1116"/>
      <c r="CR72" s="1116"/>
      <c r="CS72" s="1116"/>
      <c r="CT72" s="1116"/>
      <c r="CU72" s="1116"/>
      <c r="CV72" s="1116" t="s">
        <v>525</v>
      </c>
      <c r="CW72" s="1116"/>
      <c r="CX72" s="1116"/>
      <c r="CY72" s="1116"/>
      <c r="CZ72" s="1116"/>
      <c r="DA72" s="1116"/>
      <c r="DB72" s="1116"/>
      <c r="DC72" s="1116"/>
    </row>
    <row r="73" spans="2:107" x14ac:dyDescent="0.15">
      <c r="B73" s="1091"/>
      <c r="G73" s="1117"/>
      <c r="H73" s="1117"/>
      <c r="I73" s="1117"/>
      <c r="J73" s="1117"/>
      <c r="K73" s="1137"/>
      <c r="L73" s="1137"/>
      <c r="M73" s="1137"/>
      <c r="N73" s="1137"/>
      <c r="AM73" s="1109"/>
      <c r="AN73" s="1120" t="s">
        <v>542</v>
      </c>
      <c r="AO73" s="1120"/>
      <c r="AP73" s="1120"/>
      <c r="AQ73" s="1120"/>
      <c r="AR73" s="1120"/>
      <c r="AS73" s="1120"/>
      <c r="AT73" s="1120"/>
      <c r="AU73" s="1120"/>
      <c r="AV73" s="1120"/>
      <c r="AW73" s="1120"/>
      <c r="AX73" s="1120"/>
      <c r="AY73" s="1120"/>
      <c r="AZ73" s="1120"/>
      <c r="BA73" s="1120"/>
      <c r="BB73" s="1120" t="s">
        <v>543</v>
      </c>
      <c r="BC73" s="1120"/>
      <c r="BD73" s="1120"/>
      <c r="BE73" s="1120"/>
      <c r="BF73" s="1120"/>
      <c r="BG73" s="1120"/>
      <c r="BH73" s="1120"/>
      <c r="BI73" s="1120"/>
      <c r="BJ73" s="1120"/>
      <c r="BK73" s="1120"/>
      <c r="BL73" s="1120"/>
      <c r="BM73" s="1120"/>
      <c r="BN73" s="1120"/>
      <c r="BO73" s="1120"/>
      <c r="BP73" s="1121"/>
      <c r="BQ73" s="1121"/>
      <c r="BR73" s="1121"/>
      <c r="BS73" s="1121"/>
      <c r="BT73" s="1121"/>
      <c r="BU73" s="1121"/>
      <c r="BV73" s="1121"/>
      <c r="BW73" s="1121"/>
      <c r="BX73" s="1121"/>
      <c r="BY73" s="1121"/>
      <c r="BZ73" s="1121"/>
      <c r="CA73" s="1121"/>
      <c r="CB73" s="1121"/>
      <c r="CC73" s="1121"/>
      <c r="CD73" s="1121"/>
      <c r="CE73" s="1121"/>
      <c r="CF73" s="1121"/>
      <c r="CG73" s="1121"/>
      <c r="CH73" s="1121"/>
      <c r="CI73" s="1121"/>
      <c r="CJ73" s="1121"/>
      <c r="CK73" s="1121"/>
      <c r="CL73" s="1121"/>
      <c r="CM73" s="1121"/>
      <c r="CN73" s="1121"/>
      <c r="CO73" s="1121"/>
      <c r="CP73" s="1121"/>
      <c r="CQ73" s="1121"/>
      <c r="CR73" s="1121"/>
      <c r="CS73" s="1121"/>
      <c r="CT73" s="1121"/>
      <c r="CU73" s="1121"/>
      <c r="CV73" s="1121"/>
      <c r="CW73" s="1121"/>
      <c r="CX73" s="1121"/>
      <c r="CY73" s="1121"/>
      <c r="CZ73" s="1121"/>
      <c r="DA73" s="1121"/>
      <c r="DB73" s="1121"/>
      <c r="DC73" s="1121"/>
    </row>
    <row r="74" spans="2:107" x14ac:dyDescent="0.15">
      <c r="B74" s="1091"/>
      <c r="G74" s="1117"/>
      <c r="H74" s="1117"/>
      <c r="I74" s="1117"/>
      <c r="J74" s="1117"/>
      <c r="K74" s="1137"/>
      <c r="L74" s="1137"/>
      <c r="M74" s="1137"/>
      <c r="N74" s="1137"/>
      <c r="AM74" s="1109"/>
      <c r="AN74" s="1120"/>
      <c r="AO74" s="1120"/>
      <c r="AP74" s="1120"/>
      <c r="AQ74" s="1120"/>
      <c r="AR74" s="1120"/>
      <c r="AS74" s="1120"/>
      <c r="AT74" s="1120"/>
      <c r="AU74" s="1120"/>
      <c r="AV74" s="1120"/>
      <c r="AW74" s="1120"/>
      <c r="AX74" s="1120"/>
      <c r="AY74" s="1120"/>
      <c r="AZ74" s="1120"/>
      <c r="BA74" s="1120"/>
      <c r="BB74" s="1120"/>
      <c r="BC74" s="1120"/>
      <c r="BD74" s="1120"/>
      <c r="BE74" s="1120"/>
      <c r="BF74" s="1120"/>
      <c r="BG74" s="1120"/>
      <c r="BH74" s="1120"/>
      <c r="BI74" s="1120"/>
      <c r="BJ74" s="1120"/>
      <c r="BK74" s="1120"/>
      <c r="BL74" s="1120"/>
      <c r="BM74" s="1120"/>
      <c r="BN74" s="1120"/>
      <c r="BO74" s="1120"/>
      <c r="BP74" s="1121"/>
      <c r="BQ74" s="1121"/>
      <c r="BR74" s="1121"/>
      <c r="BS74" s="1121"/>
      <c r="BT74" s="1121"/>
      <c r="BU74" s="1121"/>
      <c r="BV74" s="1121"/>
      <c r="BW74" s="1121"/>
      <c r="BX74" s="1121"/>
      <c r="BY74" s="1121"/>
      <c r="BZ74" s="1121"/>
      <c r="CA74" s="1121"/>
      <c r="CB74" s="1121"/>
      <c r="CC74" s="1121"/>
      <c r="CD74" s="1121"/>
      <c r="CE74" s="1121"/>
      <c r="CF74" s="1121"/>
      <c r="CG74" s="1121"/>
      <c r="CH74" s="1121"/>
      <c r="CI74" s="1121"/>
      <c r="CJ74" s="1121"/>
      <c r="CK74" s="1121"/>
      <c r="CL74" s="1121"/>
      <c r="CM74" s="1121"/>
      <c r="CN74" s="1121"/>
      <c r="CO74" s="1121"/>
      <c r="CP74" s="1121"/>
      <c r="CQ74" s="1121"/>
      <c r="CR74" s="1121"/>
      <c r="CS74" s="1121"/>
      <c r="CT74" s="1121"/>
      <c r="CU74" s="1121"/>
      <c r="CV74" s="1121"/>
      <c r="CW74" s="1121"/>
      <c r="CX74" s="1121"/>
      <c r="CY74" s="1121"/>
      <c r="CZ74" s="1121"/>
      <c r="DA74" s="1121"/>
      <c r="DB74" s="1121"/>
      <c r="DC74" s="1121"/>
    </row>
    <row r="75" spans="2:107" x14ac:dyDescent="0.15">
      <c r="B75" s="1091"/>
      <c r="G75" s="1117"/>
      <c r="H75" s="1117"/>
      <c r="I75" s="1110"/>
      <c r="J75" s="1110"/>
      <c r="K75" s="1119"/>
      <c r="L75" s="1119"/>
      <c r="M75" s="1119"/>
      <c r="N75" s="1119"/>
      <c r="AM75" s="1109"/>
      <c r="AN75" s="1120"/>
      <c r="AO75" s="1120"/>
      <c r="AP75" s="1120"/>
      <c r="AQ75" s="1120"/>
      <c r="AR75" s="1120"/>
      <c r="AS75" s="1120"/>
      <c r="AT75" s="1120"/>
      <c r="AU75" s="1120"/>
      <c r="AV75" s="1120"/>
      <c r="AW75" s="1120"/>
      <c r="AX75" s="1120"/>
      <c r="AY75" s="1120"/>
      <c r="AZ75" s="1120"/>
      <c r="BA75" s="1120"/>
      <c r="BB75" s="1120" t="s">
        <v>548</v>
      </c>
      <c r="BC75" s="1120"/>
      <c r="BD75" s="1120"/>
      <c r="BE75" s="1120"/>
      <c r="BF75" s="1120"/>
      <c r="BG75" s="1120"/>
      <c r="BH75" s="1120"/>
      <c r="BI75" s="1120"/>
      <c r="BJ75" s="1120"/>
      <c r="BK75" s="1120"/>
      <c r="BL75" s="1120"/>
      <c r="BM75" s="1120"/>
      <c r="BN75" s="1120"/>
      <c r="BO75" s="1120"/>
      <c r="BP75" s="1121">
        <v>1.4</v>
      </c>
      <c r="BQ75" s="1121"/>
      <c r="BR75" s="1121"/>
      <c r="BS75" s="1121"/>
      <c r="BT75" s="1121"/>
      <c r="BU75" s="1121"/>
      <c r="BV75" s="1121"/>
      <c r="BW75" s="1121"/>
      <c r="BX75" s="1121">
        <v>1.1000000000000001</v>
      </c>
      <c r="BY75" s="1121"/>
      <c r="BZ75" s="1121"/>
      <c r="CA75" s="1121"/>
      <c r="CB75" s="1121"/>
      <c r="CC75" s="1121"/>
      <c r="CD75" s="1121"/>
      <c r="CE75" s="1121"/>
      <c r="CF75" s="1121">
        <v>-0.3</v>
      </c>
      <c r="CG75" s="1121"/>
      <c r="CH75" s="1121"/>
      <c r="CI75" s="1121"/>
      <c r="CJ75" s="1121"/>
      <c r="CK75" s="1121"/>
      <c r="CL75" s="1121"/>
      <c r="CM75" s="1121"/>
      <c r="CN75" s="1121">
        <v>-1.7</v>
      </c>
      <c r="CO75" s="1121"/>
      <c r="CP75" s="1121"/>
      <c r="CQ75" s="1121"/>
      <c r="CR75" s="1121"/>
      <c r="CS75" s="1121"/>
      <c r="CT75" s="1121"/>
      <c r="CU75" s="1121"/>
      <c r="CV75" s="1121">
        <v>-2.2999999999999998</v>
      </c>
      <c r="CW75" s="1121"/>
      <c r="CX75" s="1121"/>
      <c r="CY75" s="1121"/>
      <c r="CZ75" s="1121"/>
      <c r="DA75" s="1121"/>
      <c r="DB75" s="1121"/>
      <c r="DC75" s="1121"/>
    </row>
    <row r="76" spans="2:107" x14ac:dyDescent="0.15">
      <c r="B76" s="1091"/>
      <c r="G76" s="1117"/>
      <c r="H76" s="1117"/>
      <c r="I76" s="1110"/>
      <c r="J76" s="1110"/>
      <c r="K76" s="1119"/>
      <c r="L76" s="1119"/>
      <c r="M76" s="1119"/>
      <c r="N76" s="1119"/>
      <c r="AM76" s="1109"/>
      <c r="AN76" s="1120"/>
      <c r="AO76" s="1120"/>
      <c r="AP76" s="1120"/>
      <c r="AQ76" s="1120"/>
      <c r="AR76" s="1120"/>
      <c r="AS76" s="1120"/>
      <c r="AT76" s="1120"/>
      <c r="AU76" s="1120"/>
      <c r="AV76" s="1120"/>
      <c r="AW76" s="1120"/>
      <c r="AX76" s="1120"/>
      <c r="AY76" s="1120"/>
      <c r="AZ76" s="1120"/>
      <c r="BA76" s="1120"/>
      <c r="BB76" s="1120"/>
      <c r="BC76" s="1120"/>
      <c r="BD76" s="1120"/>
      <c r="BE76" s="1120"/>
      <c r="BF76" s="1120"/>
      <c r="BG76" s="1120"/>
      <c r="BH76" s="1120"/>
      <c r="BI76" s="1120"/>
      <c r="BJ76" s="1120"/>
      <c r="BK76" s="1120"/>
      <c r="BL76" s="1120"/>
      <c r="BM76" s="1120"/>
      <c r="BN76" s="1120"/>
      <c r="BO76" s="1120"/>
      <c r="BP76" s="1121"/>
      <c r="BQ76" s="1121"/>
      <c r="BR76" s="1121"/>
      <c r="BS76" s="1121"/>
      <c r="BT76" s="1121"/>
      <c r="BU76" s="1121"/>
      <c r="BV76" s="1121"/>
      <c r="BW76" s="1121"/>
      <c r="BX76" s="1121"/>
      <c r="BY76" s="1121"/>
      <c r="BZ76" s="1121"/>
      <c r="CA76" s="1121"/>
      <c r="CB76" s="1121"/>
      <c r="CC76" s="1121"/>
      <c r="CD76" s="1121"/>
      <c r="CE76" s="1121"/>
      <c r="CF76" s="1121"/>
      <c r="CG76" s="1121"/>
      <c r="CH76" s="1121"/>
      <c r="CI76" s="1121"/>
      <c r="CJ76" s="1121"/>
      <c r="CK76" s="1121"/>
      <c r="CL76" s="1121"/>
      <c r="CM76" s="1121"/>
      <c r="CN76" s="1121"/>
      <c r="CO76" s="1121"/>
      <c r="CP76" s="1121"/>
      <c r="CQ76" s="1121"/>
      <c r="CR76" s="1121"/>
      <c r="CS76" s="1121"/>
      <c r="CT76" s="1121"/>
      <c r="CU76" s="1121"/>
      <c r="CV76" s="1121"/>
      <c r="CW76" s="1121"/>
      <c r="CX76" s="1121"/>
      <c r="CY76" s="1121"/>
      <c r="CZ76" s="1121"/>
      <c r="DA76" s="1121"/>
      <c r="DB76" s="1121"/>
      <c r="DC76" s="1121"/>
    </row>
    <row r="77" spans="2:107" x14ac:dyDescent="0.15">
      <c r="B77" s="1091"/>
      <c r="G77" s="1110"/>
      <c r="H77" s="1110"/>
      <c r="I77" s="1110"/>
      <c r="J77" s="1110"/>
      <c r="K77" s="1137"/>
      <c r="L77" s="1137"/>
      <c r="M77" s="1137"/>
      <c r="N77" s="1137"/>
      <c r="AN77" s="1116" t="s">
        <v>545</v>
      </c>
      <c r="AO77" s="1116"/>
      <c r="AP77" s="1116"/>
      <c r="AQ77" s="1116"/>
      <c r="AR77" s="1116"/>
      <c r="AS77" s="1116"/>
      <c r="AT77" s="1116"/>
      <c r="AU77" s="1116"/>
      <c r="AV77" s="1116"/>
      <c r="AW77" s="1116"/>
      <c r="AX77" s="1116"/>
      <c r="AY77" s="1116"/>
      <c r="AZ77" s="1116"/>
      <c r="BA77" s="1116"/>
      <c r="BB77" s="1120" t="s">
        <v>543</v>
      </c>
      <c r="BC77" s="1120"/>
      <c r="BD77" s="1120"/>
      <c r="BE77" s="1120"/>
      <c r="BF77" s="1120"/>
      <c r="BG77" s="1120"/>
      <c r="BH77" s="1120"/>
      <c r="BI77" s="1120"/>
      <c r="BJ77" s="1120"/>
      <c r="BK77" s="1120"/>
      <c r="BL77" s="1120"/>
      <c r="BM77" s="1120"/>
      <c r="BN77" s="1120"/>
      <c r="BO77" s="1120"/>
      <c r="BP77" s="1121">
        <v>0</v>
      </c>
      <c r="BQ77" s="1121"/>
      <c r="BR77" s="1121"/>
      <c r="BS77" s="1121"/>
      <c r="BT77" s="1121"/>
      <c r="BU77" s="1121"/>
      <c r="BV77" s="1121"/>
      <c r="BW77" s="1121"/>
      <c r="BX77" s="1121">
        <v>0</v>
      </c>
      <c r="BY77" s="1121"/>
      <c r="BZ77" s="1121"/>
      <c r="CA77" s="1121"/>
      <c r="CB77" s="1121"/>
      <c r="CC77" s="1121"/>
      <c r="CD77" s="1121"/>
      <c r="CE77" s="1121"/>
      <c r="CF77" s="1121">
        <v>0</v>
      </c>
      <c r="CG77" s="1121"/>
      <c r="CH77" s="1121"/>
      <c r="CI77" s="1121"/>
      <c r="CJ77" s="1121"/>
      <c r="CK77" s="1121"/>
      <c r="CL77" s="1121"/>
      <c r="CM77" s="1121"/>
      <c r="CN77" s="1121">
        <v>0</v>
      </c>
      <c r="CO77" s="1121"/>
      <c r="CP77" s="1121"/>
      <c r="CQ77" s="1121"/>
      <c r="CR77" s="1121"/>
      <c r="CS77" s="1121"/>
      <c r="CT77" s="1121"/>
      <c r="CU77" s="1121"/>
      <c r="CV77" s="1121">
        <v>0</v>
      </c>
      <c r="CW77" s="1121"/>
      <c r="CX77" s="1121"/>
      <c r="CY77" s="1121"/>
      <c r="CZ77" s="1121"/>
      <c r="DA77" s="1121"/>
      <c r="DB77" s="1121"/>
      <c r="DC77" s="1121"/>
    </row>
    <row r="78" spans="2:107" x14ac:dyDescent="0.15">
      <c r="B78" s="1091"/>
      <c r="G78" s="1110"/>
      <c r="H78" s="1110"/>
      <c r="I78" s="1110"/>
      <c r="J78" s="1110"/>
      <c r="K78" s="1137"/>
      <c r="L78" s="1137"/>
      <c r="M78" s="1137"/>
      <c r="N78" s="1137"/>
      <c r="AN78" s="1116"/>
      <c r="AO78" s="1116"/>
      <c r="AP78" s="1116"/>
      <c r="AQ78" s="1116"/>
      <c r="AR78" s="1116"/>
      <c r="AS78" s="1116"/>
      <c r="AT78" s="1116"/>
      <c r="AU78" s="1116"/>
      <c r="AV78" s="1116"/>
      <c r="AW78" s="1116"/>
      <c r="AX78" s="1116"/>
      <c r="AY78" s="1116"/>
      <c r="AZ78" s="1116"/>
      <c r="BA78" s="1116"/>
      <c r="BB78" s="1120"/>
      <c r="BC78" s="1120"/>
      <c r="BD78" s="1120"/>
      <c r="BE78" s="1120"/>
      <c r="BF78" s="1120"/>
      <c r="BG78" s="1120"/>
      <c r="BH78" s="1120"/>
      <c r="BI78" s="1120"/>
      <c r="BJ78" s="1120"/>
      <c r="BK78" s="1120"/>
      <c r="BL78" s="1120"/>
      <c r="BM78" s="1120"/>
      <c r="BN78" s="1120"/>
      <c r="BO78" s="1120"/>
      <c r="BP78" s="1121"/>
      <c r="BQ78" s="1121"/>
      <c r="BR78" s="1121"/>
      <c r="BS78" s="1121"/>
      <c r="BT78" s="1121"/>
      <c r="BU78" s="1121"/>
      <c r="BV78" s="1121"/>
      <c r="BW78" s="1121"/>
      <c r="BX78" s="1121"/>
      <c r="BY78" s="1121"/>
      <c r="BZ78" s="1121"/>
      <c r="CA78" s="1121"/>
      <c r="CB78" s="1121"/>
      <c r="CC78" s="1121"/>
      <c r="CD78" s="1121"/>
      <c r="CE78" s="1121"/>
      <c r="CF78" s="1121"/>
      <c r="CG78" s="1121"/>
      <c r="CH78" s="1121"/>
      <c r="CI78" s="1121"/>
      <c r="CJ78" s="1121"/>
      <c r="CK78" s="1121"/>
      <c r="CL78" s="1121"/>
      <c r="CM78" s="1121"/>
      <c r="CN78" s="1121"/>
      <c r="CO78" s="1121"/>
      <c r="CP78" s="1121"/>
      <c r="CQ78" s="1121"/>
      <c r="CR78" s="1121"/>
      <c r="CS78" s="1121"/>
      <c r="CT78" s="1121"/>
      <c r="CU78" s="1121"/>
      <c r="CV78" s="1121"/>
      <c r="CW78" s="1121"/>
      <c r="CX78" s="1121"/>
      <c r="CY78" s="1121"/>
      <c r="CZ78" s="1121"/>
      <c r="DA78" s="1121"/>
      <c r="DB78" s="1121"/>
      <c r="DC78" s="1121"/>
    </row>
    <row r="79" spans="2:107" x14ac:dyDescent="0.15">
      <c r="B79" s="1091"/>
      <c r="G79" s="1110"/>
      <c r="H79" s="1110"/>
      <c r="I79" s="1123"/>
      <c r="J79" s="1123"/>
      <c r="K79" s="1138"/>
      <c r="L79" s="1138"/>
      <c r="M79" s="1138"/>
      <c r="N79" s="1138"/>
      <c r="AN79" s="1116"/>
      <c r="AO79" s="1116"/>
      <c r="AP79" s="1116"/>
      <c r="AQ79" s="1116"/>
      <c r="AR79" s="1116"/>
      <c r="AS79" s="1116"/>
      <c r="AT79" s="1116"/>
      <c r="AU79" s="1116"/>
      <c r="AV79" s="1116"/>
      <c r="AW79" s="1116"/>
      <c r="AX79" s="1116"/>
      <c r="AY79" s="1116"/>
      <c r="AZ79" s="1116"/>
      <c r="BA79" s="1116"/>
      <c r="BB79" s="1120" t="s">
        <v>548</v>
      </c>
      <c r="BC79" s="1120"/>
      <c r="BD79" s="1120"/>
      <c r="BE79" s="1120"/>
      <c r="BF79" s="1120"/>
      <c r="BG79" s="1120"/>
      <c r="BH79" s="1120"/>
      <c r="BI79" s="1120"/>
      <c r="BJ79" s="1120"/>
      <c r="BK79" s="1120"/>
      <c r="BL79" s="1120"/>
      <c r="BM79" s="1120"/>
      <c r="BN79" s="1120"/>
      <c r="BO79" s="1120"/>
      <c r="BP79" s="1121">
        <v>5.8</v>
      </c>
      <c r="BQ79" s="1121"/>
      <c r="BR79" s="1121"/>
      <c r="BS79" s="1121"/>
      <c r="BT79" s="1121"/>
      <c r="BU79" s="1121"/>
      <c r="BV79" s="1121"/>
      <c r="BW79" s="1121"/>
      <c r="BX79" s="1121">
        <v>6.1</v>
      </c>
      <c r="BY79" s="1121"/>
      <c r="BZ79" s="1121"/>
      <c r="CA79" s="1121"/>
      <c r="CB79" s="1121"/>
      <c r="CC79" s="1121"/>
      <c r="CD79" s="1121"/>
      <c r="CE79" s="1121"/>
      <c r="CF79" s="1121">
        <v>6.3</v>
      </c>
      <c r="CG79" s="1121"/>
      <c r="CH79" s="1121"/>
      <c r="CI79" s="1121"/>
      <c r="CJ79" s="1121"/>
      <c r="CK79" s="1121"/>
      <c r="CL79" s="1121"/>
      <c r="CM79" s="1121"/>
      <c r="CN79" s="1121">
        <v>6.7</v>
      </c>
      <c r="CO79" s="1121"/>
      <c r="CP79" s="1121"/>
      <c r="CQ79" s="1121"/>
      <c r="CR79" s="1121"/>
      <c r="CS79" s="1121"/>
      <c r="CT79" s="1121"/>
      <c r="CU79" s="1121"/>
      <c r="CV79" s="1121">
        <v>6.6</v>
      </c>
      <c r="CW79" s="1121"/>
      <c r="CX79" s="1121"/>
      <c r="CY79" s="1121"/>
      <c r="CZ79" s="1121"/>
      <c r="DA79" s="1121"/>
      <c r="DB79" s="1121"/>
      <c r="DC79" s="1121"/>
    </row>
    <row r="80" spans="2:107" x14ac:dyDescent="0.15">
      <c r="B80" s="1091"/>
      <c r="G80" s="1110"/>
      <c r="H80" s="1110"/>
      <c r="I80" s="1123"/>
      <c r="J80" s="1123"/>
      <c r="K80" s="1138"/>
      <c r="L80" s="1138"/>
      <c r="M80" s="1138"/>
      <c r="N80" s="1138"/>
      <c r="AN80" s="1116"/>
      <c r="AO80" s="1116"/>
      <c r="AP80" s="1116"/>
      <c r="AQ80" s="1116"/>
      <c r="AR80" s="1116"/>
      <c r="AS80" s="1116"/>
      <c r="AT80" s="1116"/>
      <c r="AU80" s="1116"/>
      <c r="AV80" s="1116"/>
      <c r="AW80" s="1116"/>
      <c r="AX80" s="1116"/>
      <c r="AY80" s="1116"/>
      <c r="AZ80" s="1116"/>
      <c r="BA80" s="1116"/>
      <c r="BB80" s="1120"/>
      <c r="BC80" s="1120"/>
      <c r="BD80" s="1120"/>
      <c r="BE80" s="1120"/>
      <c r="BF80" s="1120"/>
      <c r="BG80" s="1120"/>
      <c r="BH80" s="1120"/>
      <c r="BI80" s="1120"/>
      <c r="BJ80" s="1120"/>
      <c r="BK80" s="1120"/>
      <c r="BL80" s="1120"/>
      <c r="BM80" s="1120"/>
      <c r="BN80" s="1120"/>
      <c r="BO80" s="1120"/>
      <c r="BP80" s="1121"/>
      <c r="BQ80" s="1121"/>
      <c r="BR80" s="1121"/>
      <c r="BS80" s="1121"/>
      <c r="BT80" s="1121"/>
      <c r="BU80" s="1121"/>
      <c r="BV80" s="1121"/>
      <c r="BW80" s="1121"/>
      <c r="BX80" s="1121"/>
      <c r="BY80" s="1121"/>
      <c r="BZ80" s="1121"/>
      <c r="CA80" s="1121"/>
      <c r="CB80" s="1121"/>
      <c r="CC80" s="1121"/>
      <c r="CD80" s="1121"/>
      <c r="CE80" s="1121"/>
      <c r="CF80" s="1121"/>
      <c r="CG80" s="1121"/>
      <c r="CH80" s="1121"/>
      <c r="CI80" s="1121"/>
      <c r="CJ80" s="1121"/>
      <c r="CK80" s="1121"/>
      <c r="CL80" s="1121"/>
      <c r="CM80" s="1121"/>
      <c r="CN80" s="1121"/>
      <c r="CO80" s="1121"/>
      <c r="CP80" s="1121"/>
      <c r="CQ80" s="1121"/>
      <c r="CR80" s="1121"/>
      <c r="CS80" s="1121"/>
      <c r="CT80" s="1121"/>
      <c r="CU80" s="1121"/>
      <c r="CV80" s="1121"/>
      <c r="CW80" s="1121"/>
      <c r="CX80" s="1121"/>
      <c r="CY80" s="1121"/>
      <c r="CZ80" s="1121"/>
      <c r="DA80" s="1121"/>
      <c r="DB80" s="1121"/>
      <c r="DC80" s="1121"/>
    </row>
    <row r="81" spans="2:109" x14ac:dyDescent="0.15">
      <c r="B81" s="1091"/>
    </row>
    <row r="82" spans="2:109" ht="17.25" x14ac:dyDescent="0.15">
      <c r="B82" s="1091"/>
      <c r="K82" s="1139"/>
      <c r="L82" s="1139"/>
      <c r="M82" s="1139"/>
      <c r="N82" s="1139"/>
      <c r="AQ82" s="1139"/>
      <c r="AR82" s="1139"/>
      <c r="AS82" s="1139"/>
      <c r="AT82" s="1139"/>
      <c r="BC82" s="1139"/>
      <c r="BD82" s="1139"/>
      <c r="BE82" s="1139"/>
      <c r="BF82" s="1139"/>
      <c r="BO82" s="1139"/>
      <c r="BP82" s="1139"/>
      <c r="BQ82" s="1139"/>
      <c r="BR82" s="1139"/>
      <c r="CA82" s="1139"/>
      <c r="CB82" s="1139"/>
      <c r="CC82" s="1139"/>
      <c r="CD82" s="1139"/>
      <c r="CM82" s="1139"/>
      <c r="CN82" s="1139"/>
      <c r="CO82" s="1139"/>
      <c r="CP82" s="1139"/>
      <c r="CY82" s="1139"/>
      <c r="CZ82" s="1139"/>
      <c r="DA82" s="1139"/>
      <c r="DB82" s="1139"/>
      <c r="DC82" s="1139"/>
    </row>
    <row r="83" spans="2:109" x14ac:dyDescent="0.15">
      <c r="B83" s="1093"/>
      <c r="C83" s="1094"/>
      <c r="D83" s="1094"/>
      <c r="E83" s="1094"/>
      <c r="F83" s="1094"/>
      <c r="G83" s="1094"/>
      <c r="H83" s="1094"/>
      <c r="I83" s="1094"/>
      <c r="J83" s="1094"/>
      <c r="K83" s="1094"/>
      <c r="L83" s="1094"/>
      <c r="M83" s="1094"/>
      <c r="N83" s="1094"/>
      <c r="O83" s="1094"/>
      <c r="P83" s="1094"/>
      <c r="Q83" s="1094"/>
      <c r="R83" s="1094"/>
      <c r="S83" s="1094"/>
      <c r="T83" s="1094"/>
      <c r="U83" s="1094"/>
      <c r="V83" s="1094"/>
      <c r="W83" s="1094"/>
      <c r="X83" s="1094"/>
      <c r="Y83" s="1094"/>
      <c r="Z83" s="1094"/>
      <c r="AA83" s="1094"/>
      <c r="AB83" s="1094"/>
      <c r="AC83" s="1094"/>
      <c r="AD83" s="1094"/>
      <c r="AE83" s="1094"/>
      <c r="AF83" s="1094"/>
      <c r="AG83" s="1094"/>
      <c r="AH83" s="1094"/>
      <c r="AI83" s="1094"/>
      <c r="AJ83" s="1094"/>
      <c r="AK83" s="1094"/>
      <c r="AL83" s="1094"/>
      <c r="AM83" s="1094"/>
      <c r="AN83" s="1094"/>
      <c r="AO83" s="1094"/>
      <c r="AP83" s="1094"/>
      <c r="AQ83" s="1094"/>
      <c r="AR83" s="1094"/>
      <c r="AS83" s="1094"/>
      <c r="AT83" s="1094"/>
      <c r="AU83" s="1094"/>
      <c r="AV83" s="1094"/>
      <c r="AW83" s="1094"/>
      <c r="AX83" s="1094"/>
      <c r="AY83" s="1094"/>
      <c r="AZ83" s="1094"/>
      <c r="BA83" s="1094"/>
      <c r="BB83" s="1094"/>
      <c r="BC83" s="1094"/>
      <c r="BD83" s="1094"/>
      <c r="BE83" s="1094"/>
      <c r="BF83" s="1094"/>
      <c r="BG83" s="1094"/>
      <c r="BH83" s="1094"/>
      <c r="BI83" s="1094"/>
      <c r="BJ83" s="1094"/>
      <c r="BK83" s="1094"/>
      <c r="BL83" s="1094"/>
      <c r="BM83" s="1094"/>
      <c r="BN83" s="1094"/>
      <c r="BO83" s="1094"/>
      <c r="BP83" s="1094"/>
      <c r="BQ83" s="1094"/>
      <c r="BR83" s="1094"/>
      <c r="BS83" s="1094"/>
      <c r="BT83" s="1094"/>
      <c r="BU83" s="1094"/>
      <c r="BV83" s="1094"/>
      <c r="BW83" s="1094"/>
      <c r="BX83" s="1094"/>
      <c r="BY83" s="1094"/>
      <c r="BZ83" s="1094"/>
      <c r="CA83" s="1094"/>
      <c r="CB83" s="1094"/>
      <c r="CC83" s="1094"/>
      <c r="CD83" s="1094"/>
      <c r="CE83" s="1094"/>
      <c r="CF83" s="1094"/>
      <c r="CG83" s="1094"/>
      <c r="CH83" s="1094"/>
      <c r="CI83" s="1094"/>
      <c r="CJ83" s="1094"/>
      <c r="CK83" s="1094"/>
      <c r="CL83" s="1094"/>
      <c r="CM83" s="1094"/>
      <c r="CN83" s="1094"/>
      <c r="CO83" s="1094"/>
      <c r="CP83" s="1094"/>
      <c r="CQ83" s="1094"/>
      <c r="CR83" s="1094"/>
      <c r="CS83" s="1094"/>
      <c r="CT83" s="1094"/>
      <c r="CU83" s="1094"/>
      <c r="CV83" s="1094"/>
      <c r="CW83" s="1094"/>
      <c r="CX83" s="1094"/>
      <c r="CY83" s="1094"/>
      <c r="CZ83" s="1094"/>
      <c r="DA83" s="1094"/>
      <c r="DB83" s="1094"/>
      <c r="DC83" s="1094"/>
      <c r="DD83" s="1095"/>
    </row>
    <row r="84" spans="2:109" x14ac:dyDescent="0.15">
      <c r="DD84" s="1085"/>
      <c r="DE84" s="1085"/>
    </row>
    <row r="85" spans="2:109" x14ac:dyDescent="0.15">
      <c r="DD85" s="1085"/>
      <c r="DE85" s="1085"/>
    </row>
  </sheetData>
  <sheetProtection algorithmName="SHA-512" hashValue="Ux34dbYxbO8CAnzjKjceHSCWrn/ybf9KPpMMK8dZoPQz+KLGGicgSgvZuTyWAkavJZz0UvL/CJTo/tPMJaHthQ==" saltValue="uJwzRtlehSzI2Y2nsnIDvQ==" spinCount="100000" sheet="1" objects="1" scenarios="1" formatCells="0"/>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45"/>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2BDB3-0A54-4391-85B1-CB81C8482F21}">
  <sheetPr>
    <pageSetUpPr fitToPage="1"/>
  </sheetPr>
  <dimension ref="A1:DR125"/>
  <sheetViews>
    <sheetView showGridLines="0" zoomScaleSheetLayoutView="70" workbookViewId="0"/>
  </sheetViews>
  <sheetFormatPr defaultColWidth="0" defaultRowHeight="13.5" customHeight="1" zeroHeight="1" x14ac:dyDescent="0.15"/>
  <cols>
    <col min="1" max="34" width="2.5" style="77" customWidth="1"/>
    <col min="35" max="122" width="2.5" style="78" customWidth="1"/>
    <col min="123" max="123" width="2.5" style="78" hidden="1" customWidth="1"/>
    <col min="124" max="16384" width="2.5" style="78" hidden="1"/>
  </cols>
  <sheetData>
    <row r="1" spans="1:34"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row>
    <row r="2" spans="1:34" x14ac:dyDescent="0.15">
      <c r="S2" s="78"/>
      <c r="AH2" s="78"/>
    </row>
    <row r="3" spans="1:34"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row>
    <row r="4" spans="1:34" x14ac:dyDescent="0.15"/>
    <row r="5" spans="1:34" x14ac:dyDescent="0.15"/>
    <row r="6" spans="1:34" x14ac:dyDescent="0.15"/>
    <row r="7" spans="1:34" x14ac:dyDescent="0.15"/>
    <row r="8" spans="1:34" x14ac:dyDescent="0.15"/>
    <row r="9" spans="1:34" x14ac:dyDescent="0.15">
      <c r="AH9" s="78"/>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78"/>
    </row>
    <row r="18" spans="12:34" x14ac:dyDescent="0.15"/>
    <row r="19" spans="12:34" x14ac:dyDescent="0.15"/>
    <row r="20" spans="12:34" x14ac:dyDescent="0.15">
      <c r="AH20" s="78"/>
    </row>
    <row r="21" spans="12:34" x14ac:dyDescent="0.15">
      <c r="AH21" s="78"/>
    </row>
    <row r="22" spans="12:34" x14ac:dyDescent="0.15"/>
    <row r="23" spans="12:34" x14ac:dyDescent="0.15"/>
    <row r="24" spans="12:34" x14ac:dyDescent="0.15">
      <c r="Q24" s="78"/>
    </row>
    <row r="25" spans="12:34" x14ac:dyDescent="0.15"/>
    <row r="26" spans="12:34" x14ac:dyDescent="0.15"/>
    <row r="27" spans="12:34" x14ac:dyDescent="0.15"/>
    <row r="28" spans="12:34" x14ac:dyDescent="0.15">
      <c r="O28" s="78"/>
      <c r="T28" s="78"/>
      <c r="AH28" s="78"/>
    </row>
    <row r="29" spans="12:34" x14ac:dyDescent="0.15"/>
    <row r="30" spans="12:34" x14ac:dyDescent="0.15"/>
    <row r="31" spans="12:34" x14ac:dyDescent="0.15">
      <c r="Q31" s="78"/>
    </row>
    <row r="32" spans="12:34" x14ac:dyDescent="0.15">
      <c r="L32" s="78"/>
    </row>
    <row r="33" spans="2:34" x14ac:dyDescent="0.15">
      <c r="C33" s="78"/>
      <c r="E33" s="78"/>
      <c r="G33" s="78"/>
      <c r="I33" s="78"/>
      <c r="X33" s="78"/>
    </row>
    <row r="34" spans="2:34" x14ac:dyDescent="0.15">
      <c r="B34" s="78"/>
      <c r="P34" s="78"/>
      <c r="R34" s="78"/>
      <c r="T34" s="78"/>
    </row>
    <row r="35" spans="2:34" x14ac:dyDescent="0.15">
      <c r="D35" s="78"/>
      <c r="W35" s="78"/>
      <c r="AC35" s="78"/>
      <c r="AD35" s="78"/>
      <c r="AE35" s="78"/>
      <c r="AF35" s="78"/>
      <c r="AG35" s="78"/>
      <c r="AH35" s="78"/>
    </row>
    <row r="36" spans="2:34" x14ac:dyDescent="0.15">
      <c r="H36" s="78"/>
      <c r="J36" s="78"/>
      <c r="K36" s="78"/>
      <c r="M36" s="78"/>
      <c r="Y36" s="78"/>
      <c r="Z36" s="78"/>
      <c r="AA36" s="78"/>
      <c r="AB36" s="78"/>
      <c r="AC36" s="78"/>
      <c r="AD36" s="78"/>
      <c r="AE36" s="78"/>
      <c r="AF36" s="78"/>
      <c r="AG36" s="78"/>
      <c r="AH36" s="78"/>
    </row>
    <row r="37" spans="2:34" x14ac:dyDescent="0.15">
      <c r="AH37" s="78"/>
    </row>
    <row r="38" spans="2:34" x14ac:dyDescent="0.15">
      <c r="AG38" s="78"/>
      <c r="AH38" s="78"/>
    </row>
    <row r="39" spans="2:34" x14ac:dyDescent="0.15"/>
    <row r="40" spans="2:34" x14ac:dyDescent="0.15">
      <c r="X40" s="78"/>
    </row>
    <row r="41" spans="2:34" x14ac:dyDescent="0.15">
      <c r="R41" s="78"/>
    </row>
    <row r="42" spans="2:34" x14ac:dyDescent="0.15">
      <c r="W42" s="78"/>
    </row>
    <row r="43" spans="2:34" x14ac:dyDescent="0.15">
      <c r="Y43" s="78"/>
      <c r="Z43" s="78"/>
      <c r="AA43" s="78"/>
      <c r="AB43" s="78"/>
      <c r="AC43" s="78"/>
      <c r="AD43" s="78"/>
      <c r="AE43" s="78"/>
      <c r="AF43" s="78"/>
      <c r="AG43" s="78"/>
      <c r="AH43" s="78"/>
    </row>
    <row r="44" spans="2:34" x14ac:dyDescent="0.15">
      <c r="AH44" s="78"/>
    </row>
    <row r="45" spans="2:34" x14ac:dyDescent="0.15">
      <c r="X45" s="78"/>
    </row>
    <row r="46" spans="2:34" x14ac:dyDescent="0.15"/>
    <row r="47" spans="2:34" x14ac:dyDescent="0.15"/>
    <row r="48" spans="2:34" x14ac:dyDescent="0.15">
      <c r="W48" s="78"/>
      <c r="Y48" s="78"/>
      <c r="Z48" s="78"/>
      <c r="AA48" s="78"/>
      <c r="AB48" s="78"/>
      <c r="AC48" s="78"/>
      <c r="AD48" s="78"/>
      <c r="AE48" s="78"/>
      <c r="AF48" s="78"/>
      <c r="AG48" s="78"/>
      <c r="AH48" s="78"/>
    </row>
    <row r="49" spans="28:34" x14ac:dyDescent="0.15"/>
    <row r="50" spans="28:34" x14ac:dyDescent="0.15">
      <c r="AE50" s="78"/>
      <c r="AF50" s="78"/>
      <c r="AG50" s="78"/>
      <c r="AH50" s="78"/>
    </row>
    <row r="51" spans="28:34" x14ac:dyDescent="0.15">
      <c r="AC51" s="78"/>
      <c r="AD51" s="78"/>
      <c r="AE51" s="78"/>
      <c r="AF51" s="78"/>
      <c r="AG51" s="78"/>
      <c r="AH51" s="78"/>
    </row>
    <row r="52" spans="28:34" x14ac:dyDescent="0.15"/>
    <row r="53" spans="28:34" x14ac:dyDescent="0.15">
      <c r="AF53" s="78"/>
      <c r="AG53" s="78"/>
      <c r="AH53" s="78"/>
    </row>
    <row r="54" spans="28:34" x14ac:dyDescent="0.15">
      <c r="AH54" s="78"/>
    </row>
    <row r="55" spans="28:34" x14ac:dyDescent="0.15"/>
    <row r="56" spans="28:34" x14ac:dyDescent="0.15">
      <c r="AB56" s="78"/>
      <c r="AC56" s="78"/>
      <c r="AD56" s="78"/>
      <c r="AE56" s="78"/>
      <c r="AF56" s="78"/>
      <c r="AG56" s="78"/>
      <c r="AH56" s="78"/>
    </row>
    <row r="57" spans="28:34" x14ac:dyDescent="0.15">
      <c r="AH57" s="78"/>
    </row>
    <row r="58" spans="28:34" x14ac:dyDescent="0.15">
      <c r="AH58" s="78"/>
    </row>
    <row r="59" spans="28:34" x14ac:dyDescent="0.15"/>
    <row r="60" spans="28:34" x14ac:dyDescent="0.15"/>
    <row r="61" spans="28:34" x14ac:dyDescent="0.15"/>
    <row r="62" spans="28:34" x14ac:dyDescent="0.15"/>
    <row r="63" spans="28:34" x14ac:dyDescent="0.15">
      <c r="AH63" s="78"/>
    </row>
    <row r="64" spans="28:34" x14ac:dyDescent="0.15">
      <c r="AG64" s="78"/>
      <c r="AH64" s="78"/>
    </row>
    <row r="65" spans="28:34" x14ac:dyDescent="0.15"/>
    <row r="66" spans="28:34" x14ac:dyDescent="0.15"/>
    <row r="67" spans="28:34" x14ac:dyDescent="0.15"/>
    <row r="68" spans="28:34" x14ac:dyDescent="0.15">
      <c r="AB68" s="78"/>
      <c r="AC68" s="78"/>
      <c r="AD68" s="78"/>
      <c r="AE68" s="78"/>
      <c r="AF68" s="78"/>
      <c r="AG68" s="78"/>
      <c r="AH68" s="78"/>
    </row>
    <row r="69" spans="28:34" x14ac:dyDescent="0.15">
      <c r="AF69" s="78"/>
      <c r="AG69" s="78"/>
      <c r="AH69" s="78"/>
    </row>
    <row r="70" spans="28:34" x14ac:dyDescent="0.15"/>
    <row r="71" spans="28:34" x14ac:dyDescent="0.15"/>
    <row r="72" spans="28:34" x14ac:dyDescent="0.15"/>
    <row r="73" spans="28:34" x14ac:dyDescent="0.15"/>
    <row r="74" spans="28:34" x14ac:dyDescent="0.15"/>
    <row r="75" spans="28:34" x14ac:dyDescent="0.15">
      <c r="AH75" s="78"/>
    </row>
    <row r="76" spans="28:34" x14ac:dyDescent="0.15">
      <c r="AF76" s="78"/>
      <c r="AG76" s="78"/>
      <c r="AH76" s="78"/>
    </row>
    <row r="77" spans="28:34" x14ac:dyDescent="0.15">
      <c r="AG77" s="78"/>
      <c r="AH77" s="78"/>
    </row>
    <row r="78" spans="28:34" x14ac:dyDescent="0.15"/>
    <row r="79" spans="28:34" x14ac:dyDescent="0.15"/>
    <row r="80" spans="28:34" x14ac:dyDescent="0.15"/>
    <row r="81" spans="25:34" x14ac:dyDescent="0.15"/>
    <row r="82" spans="25:34" x14ac:dyDescent="0.15">
      <c r="Y82" s="78"/>
    </row>
    <row r="83" spans="25:34" x14ac:dyDescent="0.15">
      <c r="Y83" s="78"/>
      <c r="Z83" s="78"/>
      <c r="AA83" s="78"/>
      <c r="AB83" s="78"/>
      <c r="AC83" s="78"/>
      <c r="AD83" s="78"/>
      <c r="AE83" s="78"/>
      <c r="AF83" s="78"/>
      <c r="AG83" s="78"/>
      <c r="AH83" s="78"/>
    </row>
    <row r="84" spans="25:34" x14ac:dyDescent="0.15"/>
    <row r="85" spans="25:34" x14ac:dyDescent="0.15"/>
    <row r="86" spans="25:34" x14ac:dyDescent="0.15"/>
    <row r="87" spans="25:34" x14ac:dyDescent="0.15"/>
    <row r="88" spans="25:34" x14ac:dyDescent="0.15">
      <c r="AH88" s="78"/>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78"/>
      <c r="AG94" s="78"/>
      <c r="AH94" s="78"/>
    </row>
    <row r="95" spans="25:34" ht="13.5" customHeight="1" x14ac:dyDescent="0.15">
      <c r="AH95" s="78"/>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78"/>
    </row>
    <row r="102" spans="33:34" ht="13.5" customHeight="1" x14ac:dyDescent="0.15"/>
    <row r="103" spans="33:34" ht="13.5" customHeight="1" x14ac:dyDescent="0.15"/>
    <row r="104" spans="33:34" ht="13.5" customHeight="1" x14ac:dyDescent="0.15">
      <c r="AG104" s="78"/>
      <c r="AH104" s="78"/>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78"/>
    </row>
    <row r="117" spans="34:122" ht="13.5" customHeight="1" x14ac:dyDescent="0.15"/>
    <row r="118" spans="34:122" ht="13.5" customHeight="1" x14ac:dyDescent="0.15"/>
    <row r="119" spans="34:122" ht="13.5" customHeight="1" x14ac:dyDescent="0.15"/>
    <row r="120" spans="34:122" ht="13.5" customHeight="1" x14ac:dyDescent="0.15">
      <c r="AH120" s="78"/>
    </row>
    <row r="121" spans="34:122" ht="13.5" customHeight="1" x14ac:dyDescent="0.15">
      <c r="AH121" s="78"/>
    </row>
    <row r="122" spans="34:122" ht="13.5" customHeight="1" x14ac:dyDescent="0.15"/>
    <row r="123" spans="34:122" ht="13.5" customHeight="1" x14ac:dyDescent="0.15"/>
    <row r="124" spans="34:122" ht="13.5" customHeight="1" x14ac:dyDescent="0.15"/>
    <row r="125" spans="34:122" ht="13.5" customHeight="1" x14ac:dyDescent="0.15">
      <c r="DR125" s="78" t="s">
        <v>97</v>
      </c>
    </row>
  </sheetData>
  <sheetProtection algorithmName="SHA-512" hashValue="XgbaIqOabbNbCgZMqp9uwE+ln78hm6vyq11v3KM+tOmkR/ep6M30tCJ0X/KIA2U5vSDhkNoGNXIdBmENmChx/A==" saltValue="KKXyTLtLmM69KITz4MVyPw==" spinCount="100000" sheet="1" objects="1" scenarios="1"/>
  <phoneticPr fontId="45"/>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9A120-8A8E-43E0-9FDD-12B6649D4154}">
  <sheetPr>
    <pageSetUpPr fitToPage="1"/>
  </sheetPr>
  <dimension ref="A1:DR125"/>
  <sheetViews>
    <sheetView showGridLines="0" zoomScale="70" zoomScaleNormal="70" zoomScaleSheetLayoutView="55" workbookViewId="0"/>
  </sheetViews>
  <sheetFormatPr defaultColWidth="0" defaultRowHeight="13.5" customHeight="1" zeroHeight="1" x14ac:dyDescent="0.15"/>
  <cols>
    <col min="1" max="34" width="2.5" style="77" customWidth="1"/>
    <col min="35" max="122" width="2.5" style="78" customWidth="1"/>
    <col min="123" max="123" width="2.5" style="78" hidden="1" customWidth="1"/>
    <col min="124" max="16384" width="2.5" style="78" hidden="1"/>
  </cols>
  <sheetData>
    <row r="1" spans="2:34"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row>
    <row r="2" spans="2:34" x14ac:dyDescent="0.15">
      <c r="S2" s="78"/>
      <c r="AH2" s="78"/>
    </row>
    <row r="3" spans="2:34"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row>
    <row r="4" spans="2:34" x14ac:dyDescent="0.15"/>
    <row r="5" spans="2:34" x14ac:dyDescent="0.15"/>
    <row r="6" spans="2:34" x14ac:dyDescent="0.15"/>
    <row r="7" spans="2:34" x14ac:dyDescent="0.15"/>
    <row r="8" spans="2:34" x14ac:dyDescent="0.15"/>
    <row r="9" spans="2:34" x14ac:dyDescent="0.15">
      <c r="AH9" s="78"/>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78"/>
    </row>
    <row r="18" spans="12:34" x14ac:dyDescent="0.15"/>
    <row r="19" spans="12:34" x14ac:dyDescent="0.15"/>
    <row r="20" spans="12:34" x14ac:dyDescent="0.15">
      <c r="AH20" s="78"/>
    </row>
    <row r="21" spans="12:34" x14ac:dyDescent="0.15">
      <c r="AH21" s="78"/>
    </row>
    <row r="22" spans="12:34" x14ac:dyDescent="0.15"/>
    <row r="23" spans="12:34" x14ac:dyDescent="0.15"/>
    <row r="24" spans="12:34" x14ac:dyDescent="0.15">
      <c r="Q24" s="78"/>
    </row>
    <row r="25" spans="12:34" x14ac:dyDescent="0.15"/>
    <row r="26" spans="12:34" x14ac:dyDescent="0.15"/>
    <row r="27" spans="12:34" x14ac:dyDescent="0.15"/>
    <row r="28" spans="12:34" x14ac:dyDescent="0.15">
      <c r="O28" s="78"/>
      <c r="T28" s="78"/>
      <c r="AH28" s="78"/>
    </row>
    <row r="29" spans="12:34" x14ac:dyDescent="0.15"/>
    <row r="30" spans="12:34" x14ac:dyDescent="0.15"/>
    <row r="31" spans="12:34" x14ac:dyDescent="0.15">
      <c r="Q31" s="78"/>
    </row>
    <row r="32" spans="12:34" x14ac:dyDescent="0.15">
      <c r="L32" s="78"/>
    </row>
    <row r="33" spans="2:34" x14ac:dyDescent="0.15">
      <c r="C33" s="78"/>
      <c r="E33" s="78"/>
      <c r="G33" s="78"/>
      <c r="I33" s="78"/>
      <c r="X33" s="78"/>
    </row>
    <row r="34" spans="2:34" x14ac:dyDescent="0.15">
      <c r="B34" s="78"/>
      <c r="P34" s="78"/>
      <c r="R34" s="78"/>
      <c r="T34" s="78"/>
    </row>
    <row r="35" spans="2:34" x14ac:dyDescent="0.15">
      <c r="D35" s="78"/>
      <c r="W35" s="78"/>
      <c r="AC35" s="78"/>
      <c r="AD35" s="78"/>
      <c r="AE35" s="78"/>
      <c r="AF35" s="78"/>
      <c r="AG35" s="78"/>
      <c r="AH35" s="78"/>
    </row>
    <row r="36" spans="2:34" x14ac:dyDescent="0.15">
      <c r="H36" s="78"/>
      <c r="J36" s="78"/>
      <c r="K36" s="78"/>
      <c r="M36" s="78"/>
      <c r="Y36" s="78"/>
      <c r="Z36" s="78"/>
      <c r="AA36" s="78"/>
      <c r="AB36" s="78"/>
      <c r="AC36" s="78"/>
      <c r="AD36" s="78"/>
      <c r="AE36" s="78"/>
      <c r="AF36" s="78"/>
      <c r="AG36" s="78"/>
      <c r="AH36" s="78"/>
    </row>
    <row r="37" spans="2:34" x14ac:dyDescent="0.15">
      <c r="AH37" s="78"/>
    </row>
    <row r="38" spans="2:34" x14ac:dyDescent="0.15">
      <c r="AG38" s="78"/>
      <c r="AH38" s="78"/>
    </row>
    <row r="39" spans="2:34" x14ac:dyDescent="0.15"/>
    <row r="40" spans="2:34" x14ac:dyDescent="0.15">
      <c r="X40" s="78"/>
    </row>
    <row r="41" spans="2:34" x14ac:dyDescent="0.15">
      <c r="R41" s="78"/>
    </row>
    <row r="42" spans="2:34" x14ac:dyDescent="0.15">
      <c r="W42" s="78"/>
    </row>
    <row r="43" spans="2:34" x14ac:dyDescent="0.15">
      <c r="Y43" s="78"/>
      <c r="Z43" s="78"/>
      <c r="AA43" s="78"/>
      <c r="AB43" s="78"/>
      <c r="AC43" s="78"/>
      <c r="AD43" s="78"/>
      <c r="AE43" s="78"/>
      <c r="AF43" s="78"/>
      <c r="AG43" s="78"/>
      <c r="AH43" s="78"/>
    </row>
    <row r="44" spans="2:34" x14ac:dyDescent="0.15">
      <c r="AH44" s="78"/>
    </row>
    <row r="45" spans="2:34" x14ac:dyDescent="0.15">
      <c r="X45" s="78"/>
    </row>
    <row r="46" spans="2:34" x14ac:dyDescent="0.15"/>
    <row r="47" spans="2:34" x14ac:dyDescent="0.15"/>
    <row r="48" spans="2:34" x14ac:dyDescent="0.15">
      <c r="W48" s="78"/>
      <c r="Y48" s="78"/>
      <c r="Z48" s="78"/>
      <c r="AA48" s="78"/>
      <c r="AB48" s="78"/>
      <c r="AC48" s="78"/>
      <c r="AD48" s="78"/>
      <c r="AE48" s="78"/>
      <c r="AF48" s="78"/>
      <c r="AG48" s="78"/>
      <c r="AH48" s="78"/>
    </row>
    <row r="49" spans="28:34" x14ac:dyDescent="0.15"/>
    <row r="50" spans="28:34" x14ac:dyDescent="0.15">
      <c r="AE50" s="78"/>
      <c r="AF50" s="78"/>
      <c r="AG50" s="78"/>
      <c r="AH50" s="78"/>
    </row>
    <row r="51" spans="28:34" x14ac:dyDescent="0.15">
      <c r="AC51" s="78"/>
      <c r="AD51" s="78"/>
      <c r="AE51" s="78"/>
      <c r="AF51" s="78"/>
      <c r="AG51" s="78"/>
      <c r="AH51" s="78"/>
    </row>
    <row r="52" spans="28:34" x14ac:dyDescent="0.15"/>
    <row r="53" spans="28:34" x14ac:dyDescent="0.15">
      <c r="AF53" s="78"/>
      <c r="AG53" s="78"/>
      <c r="AH53" s="78"/>
    </row>
    <row r="54" spans="28:34" x14ac:dyDescent="0.15">
      <c r="AH54" s="78"/>
    </row>
    <row r="55" spans="28:34" x14ac:dyDescent="0.15"/>
    <row r="56" spans="28:34" x14ac:dyDescent="0.15">
      <c r="AB56" s="78"/>
      <c r="AC56" s="78"/>
      <c r="AD56" s="78"/>
      <c r="AE56" s="78"/>
      <c r="AF56" s="78"/>
      <c r="AG56" s="78"/>
      <c r="AH56" s="78"/>
    </row>
    <row r="57" spans="28:34" x14ac:dyDescent="0.15">
      <c r="AH57" s="78"/>
    </row>
    <row r="58" spans="28:34" x14ac:dyDescent="0.15">
      <c r="AH58" s="78"/>
    </row>
    <row r="59" spans="28:34" x14ac:dyDescent="0.15">
      <c r="AG59" s="78"/>
      <c r="AH59" s="78"/>
    </row>
    <row r="60" spans="28:34" x14ac:dyDescent="0.15"/>
    <row r="61" spans="28:34" x14ac:dyDescent="0.15"/>
    <row r="62" spans="28:34" x14ac:dyDescent="0.15"/>
    <row r="63" spans="28:34" x14ac:dyDescent="0.15">
      <c r="AH63" s="78"/>
    </row>
    <row r="64" spans="28:34" x14ac:dyDescent="0.15">
      <c r="AG64" s="78"/>
      <c r="AH64" s="78"/>
    </row>
    <row r="65" spans="28:34" x14ac:dyDescent="0.15"/>
    <row r="66" spans="28:34" x14ac:dyDescent="0.15"/>
    <row r="67" spans="28:34" x14ac:dyDescent="0.15"/>
    <row r="68" spans="28:34" x14ac:dyDescent="0.15">
      <c r="AB68" s="78"/>
      <c r="AC68" s="78"/>
      <c r="AD68" s="78"/>
      <c r="AE68" s="78"/>
      <c r="AF68" s="78"/>
      <c r="AG68" s="78"/>
      <c r="AH68" s="78"/>
    </row>
    <row r="69" spans="28:34" x14ac:dyDescent="0.15">
      <c r="AF69" s="78"/>
      <c r="AG69" s="78"/>
      <c r="AH69" s="78"/>
    </row>
    <row r="70" spans="28:34" x14ac:dyDescent="0.15"/>
    <row r="71" spans="28:34" x14ac:dyDescent="0.15"/>
    <row r="72" spans="28:34" x14ac:dyDescent="0.15"/>
    <row r="73" spans="28:34" x14ac:dyDescent="0.15"/>
    <row r="74" spans="28:34" x14ac:dyDescent="0.15"/>
    <row r="75" spans="28:34" x14ac:dyDescent="0.15">
      <c r="AH75" s="78"/>
    </row>
    <row r="76" spans="28:34" x14ac:dyDescent="0.15">
      <c r="AF76" s="78"/>
      <c r="AG76" s="78"/>
      <c r="AH76" s="78"/>
    </row>
    <row r="77" spans="28:34" x14ac:dyDescent="0.15">
      <c r="AG77" s="78"/>
      <c r="AH77" s="78"/>
    </row>
    <row r="78" spans="28:34" x14ac:dyDescent="0.15"/>
    <row r="79" spans="28:34" x14ac:dyDescent="0.15"/>
    <row r="80" spans="28:34" x14ac:dyDescent="0.15"/>
    <row r="81" spans="25:34" x14ac:dyDescent="0.15"/>
    <row r="82" spans="25:34" x14ac:dyDescent="0.15">
      <c r="Y82" s="78"/>
    </row>
    <row r="83" spans="25:34" x14ac:dyDescent="0.15">
      <c r="Y83" s="78"/>
      <c r="Z83" s="78"/>
      <c r="AA83" s="78"/>
      <c r="AB83" s="78"/>
      <c r="AC83" s="78"/>
      <c r="AD83" s="78"/>
      <c r="AE83" s="78"/>
      <c r="AF83" s="78"/>
      <c r="AG83" s="78"/>
      <c r="AH83" s="78"/>
    </row>
    <row r="84" spans="25:34" x14ac:dyDescent="0.15"/>
    <row r="85" spans="25:34" x14ac:dyDescent="0.15"/>
    <row r="86" spans="25:34" x14ac:dyDescent="0.15"/>
    <row r="87" spans="25:34" x14ac:dyDescent="0.15"/>
    <row r="88" spans="25:34" x14ac:dyDescent="0.15">
      <c r="AH88" s="78"/>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78"/>
      <c r="AG94" s="78"/>
      <c r="AH94" s="78"/>
    </row>
    <row r="95" spans="25:34" ht="13.5" customHeight="1" x14ac:dyDescent="0.15">
      <c r="AH95" s="78"/>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78"/>
    </row>
    <row r="102" spans="33:34" ht="13.5" customHeight="1" x14ac:dyDescent="0.15"/>
    <row r="103" spans="33:34" ht="13.5" customHeight="1" x14ac:dyDescent="0.15"/>
    <row r="104" spans="33:34" ht="13.5" customHeight="1" x14ac:dyDescent="0.15">
      <c r="AG104" s="78"/>
      <c r="AH104" s="78"/>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78"/>
    </row>
    <row r="117" spans="34:122" ht="13.5" customHeight="1" x14ac:dyDescent="0.15"/>
    <row r="118" spans="34:122" ht="13.5" customHeight="1" x14ac:dyDescent="0.15"/>
    <row r="119" spans="34:122" ht="13.5" customHeight="1" x14ac:dyDescent="0.15"/>
    <row r="120" spans="34:122" ht="13.5" customHeight="1" x14ac:dyDescent="0.15">
      <c r="AH120" s="78"/>
    </row>
    <row r="121" spans="34:122" ht="13.5" customHeight="1" x14ac:dyDescent="0.15">
      <c r="AH121" s="78"/>
    </row>
    <row r="122" spans="34:122" ht="13.5" customHeight="1" x14ac:dyDescent="0.15"/>
    <row r="123" spans="34:122" ht="13.5" customHeight="1" x14ac:dyDescent="0.15"/>
    <row r="124" spans="34:122" ht="13.5" customHeight="1" x14ac:dyDescent="0.15"/>
    <row r="125" spans="34:122" ht="13.5" customHeight="1" x14ac:dyDescent="0.15">
      <c r="DR125" s="78" t="s">
        <v>97</v>
      </c>
    </row>
  </sheetData>
  <sheetProtection algorithmName="SHA-512" hashValue="2zQ8tuBYqN2+0L5GIO+9OO9Xuo+zswOFtsSis6Kbv4S/DjWoYemXmnUzHW6MsKTHWsCYSffI8Rh9zJedSgsiQA==" saltValue="ScgLZYd8hkXN04lGRn5LeQ==" spinCount="100000" sheet="1" objects="1" scenarios="1"/>
  <phoneticPr fontId="45"/>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93" customWidth="1"/>
    <col min="2" max="8" width="13.375" style="293" customWidth="1"/>
    <col min="9" max="16384" width="11.125" style="293"/>
  </cols>
  <sheetData>
    <row r="1" spans="1:8" x14ac:dyDescent="0.15">
      <c r="A1" s="97"/>
      <c r="B1" s="103"/>
      <c r="C1" s="107"/>
      <c r="D1" s="113"/>
      <c r="E1" s="123"/>
      <c r="F1" s="123"/>
      <c r="G1" s="123"/>
      <c r="H1" s="157"/>
    </row>
    <row r="2" spans="1:8" x14ac:dyDescent="0.15">
      <c r="A2" s="98"/>
      <c r="B2" s="104"/>
      <c r="C2" s="300"/>
      <c r="D2" s="114" t="s">
        <v>78</v>
      </c>
      <c r="E2" s="124"/>
      <c r="F2" s="308" t="s">
        <v>521</v>
      </c>
      <c r="G2" s="148"/>
      <c r="H2" s="158"/>
    </row>
    <row r="3" spans="1:8" x14ac:dyDescent="0.15">
      <c r="A3" s="114" t="s">
        <v>483</v>
      </c>
      <c r="B3" s="106"/>
      <c r="C3" s="301"/>
      <c r="D3" s="304">
        <v>262573</v>
      </c>
      <c r="E3" s="306"/>
      <c r="F3" s="309">
        <v>263613</v>
      </c>
      <c r="G3" s="311"/>
      <c r="H3" s="314"/>
    </row>
    <row r="4" spans="1:8" x14ac:dyDescent="0.15">
      <c r="A4" s="99"/>
      <c r="B4" s="105"/>
      <c r="C4" s="302"/>
      <c r="D4" s="305">
        <v>128161</v>
      </c>
      <c r="E4" s="307"/>
      <c r="F4" s="310">
        <v>128823</v>
      </c>
      <c r="G4" s="312"/>
      <c r="H4" s="315"/>
    </row>
    <row r="5" spans="1:8" x14ac:dyDescent="0.15">
      <c r="A5" s="114" t="s">
        <v>320</v>
      </c>
      <c r="B5" s="106"/>
      <c r="C5" s="301"/>
      <c r="D5" s="304">
        <v>261360</v>
      </c>
      <c r="E5" s="306"/>
      <c r="F5" s="309">
        <v>330026</v>
      </c>
      <c r="G5" s="311"/>
      <c r="H5" s="314"/>
    </row>
    <row r="6" spans="1:8" x14ac:dyDescent="0.15">
      <c r="A6" s="99"/>
      <c r="B6" s="105"/>
      <c r="C6" s="302"/>
      <c r="D6" s="305">
        <v>140104</v>
      </c>
      <c r="E6" s="307"/>
      <c r="F6" s="310">
        <v>141075</v>
      </c>
      <c r="G6" s="312"/>
      <c r="H6" s="315"/>
    </row>
    <row r="7" spans="1:8" x14ac:dyDescent="0.15">
      <c r="A7" s="114" t="s">
        <v>134</v>
      </c>
      <c r="B7" s="106"/>
      <c r="C7" s="301"/>
      <c r="D7" s="304">
        <v>217077</v>
      </c>
      <c r="E7" s="306"/>
      <c r="F7" s="309">
        <v>278179</v>
      </c>
      <c r="G7" s="311"/>
      <c r="H7" s="314"/>
    </row>
    <row r="8" spans="1:8" x14ac:dyDescent="0.15">
      <c r="A8" s="99"/>
      <c r="B8" s="105"/>
      <c r="C8" s="302"/>
      <c r="D8" s="305">
        <v>92848</v>
      </c>
      <c r="E8" s="307"/>
      <c r="F8" s="310">
        <v>122182</v>
      </c>
      <c r="G8" s="312"/>
      <c r="H8" s="315"/>
    </row>
    <row r="9" spans="1:8" x14ac:dyDescent="0.15">
      <c r="A9" s="114" t="s">
        <v>519</v>
      </c>
      <c r="B9" s="106"/>
      <c r="C9" s="301"/>
      <c r="D9" s="304">
        <v>245723</v>
      </c>
      <c r="E9" s="306"/>
      <c r="F9" s="309">
        <v>283153</v>
      </c>
      <c r="G9" s="311"/>
      <c r="H9" s="314"/>
    </row>
    <row r="10" spans="1:8" x14ac:dyDescent="0.15">
      <c r="A10" s="99"/>
      <c r="B10" s="105"/>
      <c r="C10" s="302"/>
      <c r="D10" s="305">
        <v>120220</v>
      </c>
      <c r="E10" s="307"/>
      <c r="F10" s="310">
        <v>127593</v>
      </c>
      <c r="G10" s="312"/>
      <c r="H10" s="315"/>
    </row>
    <row r="11" spans="1:8" x14ac:dyDescent="0.15">
      <c r="A11" s="114" t="s">
        <v>520</v>
      </c>
      <c r="B11" s="106"/>
      <c r="C11" s="301"/>
      <c r="D11" s="304">
        <v>251105</v>
      </c>
      <c r="E11" s="306"/>
      <c r="F11" s="309">
        <v>262169</v>
      </c>
      <c r="G11" s="311"/>
      <c r="H11" s="314"/>
    </row>
    <row r="12" spans="1:8" x14ac:dyDescent="0.15">
      <c r="A12" s="99"/>
      <c r="B12" s="105"/>
      <c r="C12" s="303"/>
      <c r="D12" s="305">
        <v>102773</v>
      </c>
      <c r="E12" s="307"/>
      <c r="F12" s="310">
        <v>152658</v>
      </c>
      <c r="G12" s="312"/>
      <c r="H12" s="315"/>
    </row>
    <row r="13" spans="1:8" x14ac:dyDescent="0.15">
      <c r="A13" s="114"/>
      <c r="B13" s="106"/>
      <c r="C13" s="301"/>
      <c r="D13" s="304">
        <v>247568</v>
      </c>
      <c r="E13" s="306"/>
      <c r="F13" s="309">
        <v>283428</v>
      </c>
      <c r="G13" s="313"/>
      <c r="H13" s="314"/>
    </row>
    <row r="14" spans="1:8" x14ac:dyDescent="0.15">
      <c r="A14" s="99"/>
      <c r="B14" s="105"/>
      <c r="C14" s="302"/>
      <c r="D14" s="305">
        <v>116821</v>
      </c>
      <c r="E14" s="307"/>
      <c r="F14" s="310">
        <v>134466</v>
      </c>
      <c r="G14" s="312"/>
      <c r="H14" s="315"/>
    </row>
    <row r="17" spans="1:11" x14ac:dyDescent="0.15">
      <c r="A17" s="293" t="s">
        <v>21</v>
      </c>
    </row>
    <row r="18" spans="1:11" x14ac:dyDescent="0.15">
      <c r="A18" s="294"/>
      <c r="B18" s="294" t="str">
        <f>実質収支比率等に係る経年分析!F$46</f>
        <v>R02</v>
      </c>
      <c r="C18" s="294" t="str">
        <f>実質収支比率等に係る経年分析!G$46</f>
        <v>R03</v>
      </c>
      <c r="D18" s="294" t="str">
        <f>実質収支比率等に係る経年分析!H$46</f>
        <v>R04</v>
      </c>
      <c r="E18" s="294" t="str">
        <f>実質収支比率等に係る経年分析!I$46</f>
        <v>R05</v>
      </c>
      <c r="F18" s="294" t="str">
        <f>実質収支比率等に係る経年分析!J$46</f>
        <v>R06</v>
      </c>
    </row>
    <row r="19" spans="1:11" x14ac:dyDescent="0.15">
      <c r="A19" s="294" t="s">
        <v>85</v>
      </c>
      <c r="B19" s="294">
        <f>ROUND(VALUE(SUBSTITUTE(実質収支比率等に係る経年分析!F$48,"▲","-")),2)</f>
        <v>8.23</v>
      </c>
      <c r="C19" s="294">
        <f>ROUND(VALUE(SUBSTITUTE(実質収支比率等に係る経年分析!G$48,"▲","-")),2)</f>
        <v>9.5399999999999991</v>
      </c>
      <c r="D19" s="294">
        <f>ROUND(VALUE(SUBSTITUTE(実質収支比率等に係る経年分析!H$48,"▲","-")),2)</f>
        <v>9</v>
      </c>
      <c r="E19" s="294">
        <f>ROUND(VALUE(SUBSTITUTE(実質収支比率等に係る経年分析!I$48,"▲","-")),2)</f>
        <v>7.84</v>
      </c>
      <c r="F19" s="294">
        <f>ROUND(VALUE(SUBSTITUTE(実質収支比率等に係る経年分析!J$48,"▲","-")),2)</f>
        <v>8.6</v>
      </c>
    </row>
    <row r="20" spans="1:11" x14ac:dyDescent="0.15">
      <c r="A20" s="294" t="s">
        <v>33</v>
      </c>
      <c r="B20" s="294">
        <f>ROUND(VALUE(SUBSTITUTE(実質収支比率等に係る経年分析!F$47,"▲","-")),2)</f>
        <v>20.61</v>
      </c>
      <c r="C20" s="294">
        <f>ROUND(VALUE(SUBSTITUTE(実質収支比率等に係る経年分析!G$47,"▲","-")),2)</f>
        <v>19.61</v>
      </c>
      <c r="D20" s="294">
        <f>ROUND(VALUE(SUBSTITUTE(実質収支比率等に係る経年分析!H$47,"▲","-")),2)</f>
        <v>20.14</v>
      </c>
      <c r="E20" s="294">
        <f>ROUND(VALUE(SUBSTITUTE(実質収支比率等に係る経年分析!I$47,"▲","-")),2)</f>
        <v>20.18</v>
      </c>
      <c r="F20" s="294">
        <f>ROUND(VALUE(SUBSTITUTE(実質収支比率等に係る経年分析!J$47,"▲","-")),2)</f>
        <v>23.31</v>
      </c>
    </row>
    <row r="21" spans="1:11" x14ac:dyDescent="0.15">
      <c r="A21" s="294" t="s">
        <v>109</v>
      </c>
      <c r="B21" s="294">
        <f>IF(ISNUMBER(VALUE(SUBSTITUTE(実質収支比率等に係る経年分析!F$49,"▲","-"))),ROUND(VALUE(SUBSTITUTE(実質収支比率等に係る経年分析!F$49,"▲","-")),2),NA())</f>
        <v>8.7200000000000006</v>
      </c>
      <c r="C21" s="294">
        <f>IF(ISNUMBER(VALUE(SUBSTITUTE(実質収支比率等に係る経年分析!G$49,"▲","-"))),ROUND(VALUE(SUBSTITUTE(実質収支比率等に係る経年分析!G$49,"▲","-")),2),NA())</f>
        <v>21.74</v>
      </c>
      <c r="D21" s="294">
        <f>IF(ISNUMBER(VALUE(SUBSTITUTE(実質収支比率等に係る経年分析!H$49,"▲","-"))),ROUND(VALUE(SUBSTITUTE(実質収支比率等に係る経年分析!H$49,"▲","-")),2),NA())</f>
        <v>-0.89</v>
      </c>
      <c r="E21" s="294">
        <f>IF(ISNUMBER(VALUE(SUBSTITUTE(実質収支比率等に係る経年分析!I$49,"▲","-"))),ROUND(VALUE(SUBSTITUTE(実質収支比率等に係る経年分析!I$49,"▲","-")),2),NA())</f>
        <v>3.67</v>
      </c>
      <c r="F21" s="294">
        <f>IF(ISNUMBER(VALUE(SUBSTITUTE(実質収支比率等に係る経年分析!J$49,"▲","-"))),ROUND(VALUE(SUBSTITUTE(実質収支比率等に係る経年分析!J$49,"▲","-")),2),NA())</f>
        <v>3.92</v>
      </c>
    </row>
    <row r="24" spans="1:11" x14ac:dyDescent="0.15">
      <c r="A24" s="293" t="s">
        <v>98</v>
      </c>
    </row>
    <row r="25" spans="1:11" x14ac:dyDescent="0.15">
      <c r="A25" s="295"/>
      <c r="B25" s="295" t="str">
        <f>連結実質赤字比率に係る赤字・黒字の構成分析!F$33</f>
        <v>R02</v>
      </c>
      <c r="C25" s="295"/>
      <c r="D25" s="295" t="str">
        <f>連結実質赤字比率に係る赤字・黒字の構成分析!G$33</f>
        <v>R03</v>
      </c>
      <c r="E25" s="295"/>
      <c r="F25" s="295" t="str">
        <f>連結実質赤字比率に係る赤字・黒字の構成分析!H$33</f>
        <v>R04</v>
      </c>
      <c r="G25" s="295"/>
      <c r="H25" s="295" t="str">
        <f>連結実質赤字比率に係る赤字・黒字の構成分析!I$33</f>
        <v>R05</v>
      </c>
      <c r="I25" s="295"/>
      <c r="J25" s="295" t="str">
        <f>連結実質赤字比率に係る赤字・黒字の構成分析!J$33</f>
        <v>R06</v>
      </c>
      <c r="K25" s="295"/>
    </row>
    <row r="26" spans="1:11" x14ac:dyDescent="0.15">
      <c r="A26" s="295"/>
      <c r="B26" s="295" t="s">
        <v>110</v>
      </c>
      <c r="C26" s="295" t="s">
        <v>64</v>
      </c>
      <c r="D26" s="295" t="s">
        <v>110</v>
      </c>
      <c r="E26" s="295" t="s">
        <v>64</v>
      </c>
      <c r="F26" s="295" t="s">
        <v>110</v>
      </c>
      <c r="G26" s="295" t="s">
        <v>64</v>
      </c>
      <c r="H26" s="295" t="s">
        <v>110</v>
      </c>
      <c r="I26" s="295" t="s">
        <v>64</v>
      </c>
      <c r="J26" s="295" t="s">
        <v>110</v>
      </c>
      <c r="K26" s="295" t="s">
        <v>64</v>
      </c>
    </row>
    <row r="27" spans="1:11" x14ac:dyDescent="0.15">
      <c r="A27" s="295" t="str">
        <f>IF(連結実質赤字比率に係る赤字・黒字の構成分析!C$43="",NA(),連結実質赤字比率に係る赤字・黒字の構成分析!C$43)</f>
        <v>その他会計（黒字）</v>
      </c>
      <c r="B27" s="295" t="e">
        <f>IF(ROUND(VALUE(SUBSTITUTE(連結実質赤字比率に係る赤字・黒字の構成分析!F$43,"▲","-")),2)&lt;0,ABS(ROUND(VALUE(SUBSTITUTE(連結実質赤字比率に係る赤字・黒字の構成分析!F$43,"▲","-")),2)),NA())</f>
        <v>#N/A</v>
      </c>
      <c r="C27" s="295">
        <f>IF(ROUND(VALUE(SUBSTITUTE(連結実質赤字比率に係る赤字・黒字の構成分析!F$43,"▲","-")),2)&gt;=0,ABS(ROUND(VALUE(SUBSTITUTE(連結実質赤字比率に係る赤字・黒字の構成分析!F$43,"▲","-")),2)),NA())</f>
        <v>7.0000000000000007E-2</v>
      </c>
      <c r="D27" s="295" t="e">
        <f>IF(ROUND(VALUE(SUBSTITUTE(連結実質赤字比率に係る赤字・黒字の構成分析!G$43,"▲","-")),2)&lt;0,ABS(ROUND(VALUE(SUBSTITUTE(連結実質赤字比率に係る赤字・黒字の構成分析!G$43,"▲","-")),2)),NA())</f>
        <v>#N/A</v>
      </c>
      <c r="E27" s="295">
        <f>IF(ROUND(VALUE(SUBSTITUTE(連結実質赤字比率に係る赤字・黒字の構成分析!G$43,"▲","-")),2)&gt;=0,ABS(ROUND(VALUE(SUBSTITUTE(連結実質赤字比率に係る赤字・黒字の構成分析!G$43,"▲","-")),2)),NA())</f>
        <v>0.06</v>
      </c>
      <c r="F27" s="295" t="e">
        <f>IF(ROUND(VALUE(SUBSTITUTE(連結実質赤字比率に係る赤字・黒字の構成分析!H$43,"▲","-")),2)&lt;0,ABS(ROUND(VALUE(SUBSTITUTE(連結実質赤字比率に係る赤字・黒字の構成分析!H$43,"▲","-")),2)),NA())</f>
        <v>#N/A</v>
      </c>
      <c r="G27" s="295">
        <f>IF(ROUND(VALUE(SUBSTITUTE(連結実質赤字比率に係る赤字・黒字の構成分析!H$43,"▲","-")),2)&gt;=0,ABS(ROUND(VALUE(SUBSTITUTE(連結実質赤字比率に係る赤字・黒字の構成分析!H$43,"▲","-")),2)),NA())</f>
        <v>0.03</v>
      </c>
      <c r="H27" s="295" t="e">
        <f>IF(ROUND(VALUE(SUBSTITUTE(連結実質赤字比率に係る赤字・黒字の構成分析!I$43,"▲","-")),2)&lt;0,ABS(ROUND(VALUE(SUBSTITUTE(連結実質赤字比率に係る赤字・黒字の構成分析!I$43,"▲","-")),2)),NA())</f>
        <v>#N/A</v>
      </c>
      <c r="I27" s="295">
        <f>IF(ROUND(VALUE(SUBSTITUTE(連結実質赤字比率に係る赤字・黒字の構成分析!I$43,"▲","-")),2)&gt;=0,ABS(ROUND(VALUE(SUBSTITUTE(連結実質赤字比率に係る赤字・黒字の構成分析!I$43,"▲","-")),2)),NA())</f>
        <v>0.56999999999999995</v>
      </c>
      <c r="J27" s="295" t="e">
        <f>IF(ROUND(VALUE(SUBSTITUTE(連結実質赤字比率に係る赤字・黒字の構成分析!J$43,"▲","-")),2)&lt;0,ABS(ROUND(VALUE(SUBSTITUTE(連結実質赤字比率に係る赤字・黒字の構成分析!J$43,"▲","-")),2)),NA())</f>
        <v>#VALUE!</v>
      </c>
      <c r="K27" s="295" t="e">
        <f>IF(ROUND(VALUE(SUBSTITUTE(連結実質赤字比率に係る赤字・黒字の構成分析!J$43,"▲","-")),2)&gt;=0,ABS(ROUND(VALUE(SUBSTITUTE(連結実質赤字比率に係る赤字・黒字の構成分析!J$43,"▲","-")),2)),NA())</f>
        <v>#VALUE!</v>
      </c>
    </row>
    <row r="28" spans="1:11" x14ac:dyDescent="0.15">
      <c r="A28" s="295" t="str">
        <f>IF(連結実質赤字比率に係る赤字・黒字の構成分析!C$42="",NA(),連結実質赤字比率に係る赤字・黒字の構成分析!C$42)</f>
        <v>その他会計（赤字）</v>
      </c>
      <c r="B28" s="295" t="e">
        <f>IF(ROUND(VALUE(SUBSTITUTE(連結実質赤字比率に係る赤字・黒字の構成分析!F$42,"▲","-")),2)&lt;0,ABS(ROUND(VALUE(SUBSTITUTE(連結実質赤字比率に係る赤字・黒字の構成分析!F$42,"▲","-")),2)),NA())</f>
        <v>#VALUE!</v>
      </c>
      <c r="C28" s="295" t="e">
        <f>IF(ROUND(VALUE(SUBSTITUTE(連結実質赤字比率に係る赤字・黒字の構成分析!F$42,"▲","-")),2)&gt;=0,ABS(ROUND(VALUE(SUBSTITUTE(連結実質赤字比率に係る赤字・黒字の構成分析!F$42,"▲","-")),2)),NA())</f>
        <v>#VALUE!</v>
      </c>
      <c r="D28" s="295" t="e">
        <f>IF(ROUND(VALUE(SUBSTITUTE(連結実質赤字比率に係る赤字・黒字の構成分析!G$42,"▲","-")),2)&lt;0,ABS(ROUND(VALUE(SUBSTITUTE(連結実質赤字比率に係る赤字・黒字の構成分析!G$42,"▲","-")),2)),NA())</f>
        <v>#VALUE!</v>
      </c>
      <c r="E28" s="295" t="e">
        <f>IF(ROUND(VALUE(SUBSTITUTE(連結実質赤字比率に係る赤字・黒字の構成分析!G$42,"▲","-")),2)&gt;=0,ABS(ROUND(VALUE(SUBSTITUTE(連結実質赤字比率に係る赤字・黒字の構成分析!G$42,"▲","-")),2)),NA())</f>
        <v>#VALUE!</v>
      </c>
      <c r="F28" s="295" t="e">
        <f>IF(ROUND(VALUE(SUBSTITUTE(連結実質赤字比率に係る赤字・黒字の構成分析!H$42,"▲","-")),2)&lt;0,ABS(ROUND(VALUE(SUBSTITUTE(連結実質赤字比率に係る赤字・黒字の構成分析!H$42,"▲","-")),2)),NA())</f>
        <v>#VALUE!</v>
      </c>
      <c r="G28" s="295" t="e">
        <f>IF(ROUND(VALUE(SUBSTITUTE(連結実質赤字比率に係る赤字・黒字の構成分析!H$42,"▲","-")),2)&gt;=0,ABS(ROUND(VALUE(SUBSTITUTE(連結実質赤字比率に係る赤字・黒字の構成分析!H$42,"▲","-")),2)),NA())</f>
        <v>#VALUE!</v>
      </c>
      <c r="H28" s="295" t="e">
        <f>IF(ROUND(VALUE(SUBSTITUTE(連結実質赤字比率に係る赤字・黒字の構成分析!I$42,"▲","-")),2)&lt;0,ABS(ROUND(VALUE(SUBSTITUTE(連結実質赤字比率に係る赤字・黒字の構成分析!I$42,"▲","-")),2)),NA())</f>
        <v>#VALUE!</v>
      </c>
      <c r="I28" s="295" t="e">
        <f>IF(ROUND(VALUE(SUBSTITUTE(連結実質赤字比率に係る赤字・黒字の構成分析!I$42,"▲","-")),2)&gt;=0,ABS(ROUND(VALUE(SUBSTITUTE(連結実質赤字比率に係る赤字・黒字の構成分析!I$42,"▲","-")),2)),NA())</f>
        <v>#VALUE!</v>
      </c>
      <c r="J28" s="295" t="e">
        <f>IF(ROUND(VALUE(SUBSTITUTE(連結実質赤字比率に係る赤字・黒字の構成分析!J$42,"▲","-")),2)&lt;0,ABS(ROUND(VALUE(SUBSTITUTE(連結実質赤字比率に係る赤字・黒字の構成分析!J$42,"▲","-")),2)),NA())</f>
        <v>#VALUE!</v>
      </c>
      <c r="K28" s="295" t="e">
        <f>IF(ROUND(VALUE(SUBSTITUTE(連結実質赤字比率に係る赤字・黒字の構成分析!J$42,"▲","-")),2)&gt;=0,ABS(ROUND(VALUE(SUBSTITUTE(連結実質赤字比率に係る赤字・黒字の構成分析!J$42,"▲","-")),2)),NA())</f>
        <v>#VALUE!</v>
      </c>
    </row>
    <row r="29" spans="1:11" x14ac:dyDescent="0.15">
      <c r="A29" s="295" t="e">
        <f>IF(連結実質赤字比率に係る赤字・黒字の構成分析!C$41="",NA(),連結実質赤字比率に係る赤字・黒字の構成分析!C$41)</f>
        <v>#N/A</v>
      </c>
      <c r="B29" s="295" t="e">
        <f>IF(ROUND(VALUE(SUBSTITUTE(連結実質赤字比率に係る赤字・黒字の構成分析!F$41,"▲","-")),2)&lt;0,ABS(ROUND(VALUE(SUBSTITUTE(連結実質赤字比率に係る赤字・黒字の構成分析!F$41,"▲","-")),2)),NA())</f>
        <v>#VALUE!</v>
      </c>
      <c r="C29" s="295" t="e">
        <f>IF(ROUND(VALUE(SUBSTITUTE(連結実質赤字比率に係る赤字・黒字の構成分析!F$41,"▲","-")),2)&gt;=0,ABS(ROUND(VALUE(SUBSTITUTE(連結実質赤字比率に係る赤字・黒字の構成分析!F$41,"▲","-")),2)),NA())</f>
        <v>#VALUE!</v>
      </c>
      <c r="D29" s="295" t="e">
        <f>IF(ROUND(VALUE(SUBSTITUTE(連結実質赤字比率に係る赤字・黒字の構成分析!G$41,"▲","-")),2)&lt;0,ABS(ROUND(VALUE(SUBSTITUTE(連結実質赤字比率に係る赤字・黒字の構成分析!G$41,"▲","-")),2)),NA())</f>
        <v>#VALUE!</v>
      </c>
      <c r="E29" s="295" t="e">
        <f>IF(ROUND(VALUE(SUBSTITUTE(連結実質赤字比率に係る赤字・黒字の構成分析!G$41,"▲","-")),2)&gt;=0,ABS(ROUND(VALUE(SUBSTITUTE(連結実質赤字比率に係る赤字・黒字の構成分析!G$41,"▲","-")),2)),NA())</f>
        <v>#VALUE!</v>
      </c>
      <c r="F29" s="295" t="e">
        <f>IF(ROUND(VALUE(SUBSTITUTE(連結実質赤字比率に係る赤字・黒字の構成分析!H$41,"▲","-")),2)&lt;0,ABS(ROUND(VALUE(SUBSTITUTE(連結実質赤字比率に係る赤字・黒字の構成分析!H$41,"▲","-")),2)),NA())</f>
        <v>#VALUE!</v>
      </c>
      <c r="G29" s="295" t="e">
        <f>IF(ROUND(VALUE(SUBSTITUTE(連結実質赤字比率に係る赤字・黒字の構成分析!H$41,"▲","-")),2)&gt;=0,ABS(ROUND(VALUE(SUBSTITUTE(連結実質赤字比率に係る赤字・黒字の構成分析!H$41,"▲","-")),2)),NA())</f>
        <v>#VALUE!</v>
      </c>
      <c r="H29" s="295" t="e">
        <f>IF(ROUND(VALUE(SUBSTITUTE(連結実質赤字比率に係る赤字・黒字の構成分析!I$41,"▲","-")),2)&lt;0,ABS(ROUND(VALUE(SUBSTITUTE(連結実質赤字比率に係る赤字・黒字の構成分析!I$41,"▲","-")),2)),NA())</f>
        <v>#VALUE!</v>
      </c>
      <c r="I29" s="295" t="e">
        <f>IF(ROUND(VALUE(SUBSTITUTE(連結実質赤字比率に係る赤字・黒字の構成分析!I$41,"▲","-")),2)&gt;=0,ABS(ROUND(VALUE(SUBSTITUTE(連結実質赤字比率に係る赤字・黒字の構成分析!I$41,"▲","-")),2)),NA())</f>
        <v>#VALUE!</v>
      </c>
      <c r="J29" s="295" t="e">
        <f>IF(ROUND(VALUE(SUBSTITUTE(連結実質赤字比率に係る赤字・黒字の構成分析!J$41,"▲","-")),2)&lt;0,ABS(ROUND(VALUE(SUBSTITUTE(連結実質赤字比率に係る赤字・黒字の構成分析!J$41,"▲","-")),2)),NA())</f>
        <v>#VALUE!</v>
      </c>
      <c r="K29" s="295" t="e">
        <f>IF(ROUND(VALUE(SUBSTITUTE(連結実質赤字比率に係る赤字・黒字の構成分析!J$41,"▲","-")),2)&gt;=0,ABS(ROUND(VALUE(SUBSTITUTE(連結実質赤字比率に係る赤字・黒字の構成分析!J$41,"▲","-")),2)),NA())</f>
        <v>#VALUE!</v>
      </c>
    </row>
    <row r="30" spans="1:11" x14ac:dyDescent="0.15">
      <c r="A30" s="295" t="str">
        <f>IF(連結実質赤字比率に係る赤字・黒字の構成分析!C$40="",NA(),連結実質赤字比率に係る赤字・黒字の構成分析!C$40)</f>
        <v>国民健康保険特別会計</v>
      </c>
      <c r="B30" s="295" t="e">
        <f>IF(ROUND(VALUE(SUBSTITUTE(連結実質赤字比率に係る赤字・黒字の構成分析!F$40,"▲","-")),2)&lt;0,ABS(ROUND(VALUE(SUBSTITUTE(連結実質赤字比率に係る赤字・黒字の構成分析!F$40,"▲","-")),2)),NA())</f>
        <v>#N/A</v>
      </c>
      <c r="C30" s="295">
        <f>IF(ROUND(VALUE(SUBSTITUTE(連結実質赤字比率に係る赤字・黒字の構成分析!F$40,"▲","-")),2)&gt;=0,ABS(ROUND(VALUE(SUBSTITUTE(連結実質赤字比率に係る赤字・黒字の構成分析!F$40,"▲","-")),2)),NA())</f>
        <v>0</v>
      </c>
      <c r="D30" s="295" t="e">
        <f>IF(ROUND(VALUE(SUBSTITUTE(連結実質赤字比率に係る赤字・黒字の構成分析!G$40,"▲","-")),2)&lt;0,ABS(ROUND(VALUE(SUBSTITUTE(連結実質赤字比率に係る赤字・黒字の構成分析!G$40,"▲","-")),2)),NA())</f>
        <v>#N/A</v>
      </c>
      <c r="E30" s="295">
        <f>IF(ROUND(VALUE(SUBSTITUTE(連結実質赤字比率に係る赤字・黒字の構成分析!G$40,"▲","-")),2)&gt;=0,ABS(ROUND(VALUE(SUBSTITUTE(連結実質赤字比率に係る赤字・黒字の構成分析!G$40,"▲","-")),2)),NA())</f>
        <v>0.21</v>
      </c>
      <c r="F30" s="295" t="e">
        <f>IF(ROUND(VALUE(SUBSTITUTE(連結実質赤字比率に係る赤字・黒字の構成分析!H$40,"▲","-")),2)&lt;0,ABS(ROUND(VALUE(SUBSTITUTE(連結実質赤字比率に係る赤字・黒字の構成分析!H$40,"▲","-")),2)),NA())</f>
        <v>#N/A</v>
      </c>
      <c r="G30" s="295">
        <f>IF(ROUND(VALUE(SUBSTITUTE(連結実質赤字比率に係る赤字・黒字の構成分析!H$40,"▲","-")),2)&gt;=0,ABS(ROUND(VALUE(SUBSTITUTE(連結実質赤字比率に係る赤字・黒字の構成分析!H$40,"▲","-")),2)),NA())</f>
        <v>0.49</v>
      </c>
      <c r="H30" s="295" t="e">
        <f>IF(ROUND(VALUE(SUBSTITUTE(連結実質赤字比率に係る赤字・黒字の構成分析!I$40,"▲","-")),2)&lt;0,ABS(ROUND(VALUE(SUBSTITUTE(連結実質赤字比率に係る赤字・黒字の構成分析!I$40,"▲","-")),2)),NA())</f>
        <v>#N/A</v>
      </c>
      <c r="I30" s="295">
        <f>IF(ROUND(VALUE(SUBSTITUTE(連結実質赤字比率に係る赤字・黒字の構成分析!I$40,"▲","-")),2)&gt;=0,ABS(ROUND(VALUE(SUBSTITUTE(連結実質赤字比率に係る赤字・黒字の構成分析!I$40,"▲","-")),2)),NA())</f>
        <v>0.2</v>
      </c>
      <c r="J30" s="295" t="e">
        <f>IF(ROUND(VALUE(SUBSTITUTE(連結実質赤字比率に係る赤字・黒字の構成分析!J$40,"▲","-")),2)&lt;0,ABS(ROUND(VALUE(SUBSTITUTE(連結実質赤字比率に係る赤字・黒字の構成分析!J$40,"▲","-")),2)),NA())</f>
        <v>#N/A</v>
      </c>
      <c r="K30" s="295">
        <f>IF(ROUND(VALUE(SUBSTITUTE(連結実質赤字比率に係る赤字・黒字の構成分析!J$40,"▲","-")),2)&gt;=0,ABS(ROUND(VALUE(SUBSTITUTE(連結実質赤字比率に係る赤字・黒字の構成分析!J$40,"▲","-")),2)),NA())</f>
        <v>0</v>
      </c>
    </row>
    <row r="31" spans="1:11" x14ac:dyDescent="0.15">
      <c r="A31" s="295" t="str">
        <f>IF(連結実質赤字比率に係る赤字・黒字の構成分析!C$39="",NA(),連結実質赤字比率に係る赤字・黒字の構成分析!C$39)</f>
        <v>後期高齢者医療特別会計</v>
      </c>
      <c r="B31" s="295" t="e">
        <f>IF(ROUND(VALUE(SUBSTITUTE(連結実質赤字比率に係る赤字・黒字の構成分析!F$39,"▲","-")),2)&lt;0,ABS(ROUND(VALUE(SUBSTITUTE(連結実質赤字比率に係る赤字・黒字の構成分析!F$39,"▲","-")),2)),NA())</f>
        <v>#N/A</v>
      </c>
      <c r="C31" s="295">
        <f>IF(ROUND(VALUE(SUBSTITUTE(連結実質赤字比率に係る赤字・黒字の構成分析!F$39,"▲","-")),2)&gt;=0,ABS(ROUND(VALUE(SUBSTITUTE(連結実質赤字比率に係る赤字・黒字の構成分析!F$39,"▲","-")),2)),NA())</f>
        <v>0.01</v>
      </c>
      <c r="D31" s="295" t="e">
        <f>IF(ROUND(VALUE(SUBSTITUTE(連結実質赤字比率に係る赤字・黒字の構成分析!G$39,"▲","-")),2)&lt;0,ABS(ROUND(VALUE(SUBSTITUTE(連結実質赤字比率に係る赤字・黒字の構成分析!G$39,"▲","-")),2)),NA())</f>
        <v>#N/A</v>
      </c>
      <c r="E31" s="295">
        <f>IF(ROUND(VALUE(SUBSTITUTE(連結実質赤字比率に係る赤字・黒字の構成分析!G$39,"▲","-")),2)&gt;=0,ABS(ROUND(VALUE(SUBSTITUTE(連結実質赤字比率に係る赤字・黒字の構成分析!G$39,"▲","-")),2)),NA())</f>
        <v>0.01</v>
      </c>
      <c r="F31" s="295" t="e">
        <f>IF(ROUND(VALUE(SUBSTITUTE(連結実質赤字比率に係る赤字・黒字の構成分析!H$39,"▲","-")),2)&lt;0,ABS(ROUND(VALUE(SUBSTITUTE(連結実質赤字比率に係る赤字・黒字の構成分析!H$39,"▲","-")),2)),NA())</f>
        <v>#N/A</v>
      </c>
      <c r="G31" s="295">
        <f>IF(ROUND(VALUE(SUBSTITUTE(連結実質赤字比率に係る赤字・黒字の構成分析!H$39,"▲","-")),2)&gt;=0,ABS(ROUND(VALUE(SUBSTITUTE(連結実質赤字比率に係る赤字・黒字の構成分析!H$39,"▲","-")),2)),NA())</f>
        <v>0.02</v>
      </c>
      <c r="H31" s="295" t="e">
        <f>IF(ROUND(VALUE(SUBSTITUTE(連結実質赤字比率に係る赤字・黒字の構成分析!I$39,"▲","-")),2)&lt;0,ABS(ROUND(VALUE(SUBSTITUTE(連結実質赤字比率に係る赤字・黒字の構成分析!I$39,"▲","-")),2)),NA())</f>
        <v>#N/A</v>
      </c>
      <c r="I31" s="295">
        <f>IF(ROUND(VALUE(SUBSTITUTE(連結実質赤字比率に係る赤字・黒字の構成分析!I$39,"▲","-")),2)&gt;=0,ABS(ROUND(VALUE(SUBSTITUTE(連結実質赤字比率に係る赤字・黒字の構成分析!I$39,"▲","-")),2)),NA())</f>
        <v>0.01</v>
      </c>
      <c r="J31" s="295" t="e">
        <f>IF(ROUND(VALUE(SUBSTITUTE(連結実質赤字比率に係る赤字・黒字の構成分析!J$39,"▲","-")),2)&lt;0,ABS(ROUND(VALUE(SUBSTITUTE(連結実質赤字比率に係る赤字・黒字の構成分析!J$39,"▲","-")),2)),NA())</f>
        <v>#N/A</v>
      </c>
      <c r="K31" s="295">
        <f>IF(ROUND(VALUE(SUBSTITUTE(連結実質赤字比率に係る赤字・黒字の構成分析!J$39,"▲","-")),2)&gt;=0,ABS(ROUND(VALUE(SUBSTITUTE(連結実質赤字比率に係る赤字・黒字の構成分析!J$39,"▲","-")),2)),NA())</f>
        <v>0.02</v>
      </c>
    </row>
    <row r="32" spans="1:11" x14ac:dyDescent="0.15">
      <c r="A32" s="295" t="str">
        <f>IF(連結実質赤字比率に係る赤字・黒字の構成分析!C$38="",NA(),連結実質赤字比率に係る赤字・黒字の構成分析!C$38)</f>
        <v>国民健康保険直診勘定特別会計</v>
      </c>
      <c r="B32" s="295" t="e">
        <f>IF(ROUND(VALUE(SUBSTITUTE(連結実質赤字比率に係る赤字・黒字の構成分析!F$38,"▲","-")),2)&lt;0,ABS(ROUND(VALUE(SUBSTITUTE(連結実質赤字比率に係る赤字・黒字の構成分析!F$38,"▲","-")),2)),NA())</f>
        <v>#VALUE!</v>
      </c>
      <c r="C32" s="295" t="e">
        <f>IF(ROUND(VALUE(SUBSTITUTE(連結実質赤字比率に係る赤字・黒字の構成分析!F$38,"▲","-")),2)&gt;=0,ABS(ROUND(VALUE(SUBSTITUTE(連結実質赤字比率に係る赤字・黒字の構成分析!F$38,"▲","-")),2)),NA())</f>
        <v>#VALUE!</v>
      </c>
      <c r="D32" s="295" t="e">
        <f>IF(ROUND(VALUE(SUBSTITUTE(連結実質赤字比率に係る赤字・黒字の構成分析!G$38,"▲","-")),2)&lt;0,ABS(ROUND(VALUE(SUBSTITUTE(連結実質赤字比率に係る赤字・黒字の構成分析!G$38,"▲","-")),2)),NA())</f>
        <v>#VALUE!</v>
      </c>
      <c r="E32" s="295" t="e">
        <f>IF(ROUND(VALUE(SUBSTITUTE(連結実質赤字比率に係る赤字・黒字の構成分析!G$38,"▲","-")),2)&gt;=0,ABS(ROUND(VALUE(SUBSTITUTE(連結実質赤字比率に係る赤字・黒字の構成分析!G$38,"▲","-")),2)),NA())</f>
        <v>#VALUE!</v>
      </c>
      <c r="F32" s="295" t="e">
        <f>IF(ROUND(VALUE(SUBSTITUTE(連結実質赤字比率に係る赤字・黒字の構成分析!H$38,"▲","-")),2)&lt;0,ABS(ROUND(VALUE(SUBSTITUTE(連結実質赤字比率に係る赤字・黒字の構成分析!H$38,"▲","-")),2)),NA())</f>
        <v>#N/A</v>
      </c>
      <c r="G32" s="295">
        <f>IF(ROUND(VALUE(SUBSTITUTE(連結実質赤字比率に係る赤字・黒字の構成分析!H$38,"▲","-")),2)&gt;=0,ABS(ROUND(VALUE(SUBSTITUTE(連結実質赤字比率に係る赤字・黒字の構成分析!H$38,"▲","-")),2)),NA())</f>
        <v>0.15</v>
      </c>
      <c r="H32" s="295" t="e">
        <f>IF(ROUND(VALUE(SUBSTITUTE(連結実質赤字比率に係る赤字・黒字の構成分析!I$38,"▲","-")),2)&lt;0,ABS(ROUND(VALUE(SUBSTITUTE(連結実質赤字比率に係る赤字・黒字の構成分析!I$38,"▲","-")),2)),NA())</f>
        <v>#N/A</v>
      </c>
      <c r="I32" s="295">
        <f>IF(ROUND(VALUE(SUBSTITUTE(連結実質赤字比率に係る赤字・黒字の構成分析!I$38,"▲","-")),2)&gt;=0,ABS(ROUND(VALUE(SUBSTITUTE(連結実質赤字比率に係る赤字・黒字の構成分析!I$38,"▲","-")),2)),NA())</f>
        <v>0.03</v>
      </c>
      <c r="J32" s="295" t="e">
        <f>IF(ROUND(VALUE(SUBSTITUTE(連結実質赤字比率に係る赤字・黒字の構成分析!J$38,"▲","-")),2)&lt;0,ABS(ROUND(VALUE(SUBSTITUTE(連結実質赤字比率に係る赤字・黒字の構成分析!J$38,"▲","-")),2)),NA())</f>
        <v>#N/A</v>
      </c>
      <c r="K32" s="295">
        <f>IF(ROUND(VALUE(SUBSTITUTE(連結実質赤字比率に係る赤字・黒字の構成分析!J$38,"▲","-")),2)&gt;=0,ABS(ROUND(VALUE(SUBSTITUTE(連結実質赤字比率に係る赤字・黒字の構成分析!J$38,"▲","-")),2)),NA())</f>
        <v>0.02</v>
      </c>
    </row>
    <row r="33" spans="1:16" x14ac:dyDescent="0.15">
      <c r="A33" s="295" t="str">
        <f>IF(連結実質赤字比率に係る赤字・黒字の構成分析!C$37="",NA(),連結実質赤字比率に係る赤字・黒字の構成分析!C$37)</f>
        <v>介護保険特別会計</v>
      </c>
      <c r="B33" s="295" t="e">
        <f>IF(ROUND(VALUE(SUBSTITUTE(連結実質赤字比率に係る赤字・黒字の構成分析!F$37,"▲","-")),2)&lt;0,ABS(ROUND(VALUE(SUBSTITUTE(連結実質赤字比率に係る赤字・黒字の構成分析!F$37,"▲","-")),2)),NA())</f>
        <v>#N/A</v>
      </c>
      <c r="C33" s="295">
        <f>IF(ROUND(VALUE(SUBSTITUTE(連結実質赤字比率に係る赤字・黒字の構成分析!F$37,"▲","-")),2)&gt;=0,ABS(ROUND(VALUE(SUBSTITUTE(連結実質赤字比率に係る赤字・黒字の構成分析!F$37,"▲","-")),2)),NA())</f>
        <v>0.26</v>
      </c>
      <c r="D33" s="295" t="e">
        <f>IF(ROUND(VALUE(SUBSTITUTE(連結実質赤字比率に係る赤字・黒字の構成分析!G$37,"▲","-")),2)&lt;0,ABS(ROUND(VALUE(SUBSTITUTE(連結実質赤字比率に係る赤字・黒字の構成分析!G$37,"▲","-")),2)),NA())</f>
        <v>#N/A</v>
      </c>
      <c r="E33" s="295">
        <f>IF(ROUND(VALUE(SUBSTITUTE(連結実質赤字比率に係る赤字・黒字の構成分析!G$37,"▲","-")),2)&gt;=0,ABS(ROUND(VALUE(SUBSTITUTE(連結実質赤字比率に係る赤字・黒字の構成分析!G$37,"▲","-")),2)),NA())</f>
        <v>0.45</v>
      </c>
      <c r="F33" s="295" t="e">
        <f>IF(ROUND(VALUE(SUBSTITUTE(連結実質赤字比率に係る赤字・黒字の構成分析!H$37,"▲","-")),2)&lt;0,ABS(ROUND(VALUE(SUBSTITUTE(連結実質赤字比率に係る赤字・黒字の構成分析!H$37,"▲","-")),2)),NA())</f>
        <v>#N/A</v>
      </c>
      <c r="G33" s="295">
        <f>IF(ROUND(VALUE(SUBSTITUTE(連結実質赤字比率に係る赤字・黒字の構成分析!H$37,"▲","-")),2)&gt;=0,ABS(ROUND(VALUE(SUBSTITUTE(連結実質赤字比率に係る赤字・黒字の構成分析!H$37,"▲","-")),2)),NA())</f>
        <v>1.07</v>
      </c>
      <c r="H33" s="295" t="e">
        <f>IF(ROUND(VALUE(SUBSTITUTE(連結実質赤字比率に係る赤字・黒字の構成分析!I$37,"▲","-")),2)&lt;0,ABS(ROUND(VALUE(SUBSTITUTE(連結実質赤字比率に係る赤字・黒字の構成分析!I$37,"▲","-")),2)),NA())</f>
        <v>#N/A</v>
      </c>
      <c r="I33" s="295">
        <f>IF(ROUND(VALUE(SUBSTITUTE(連結実質赤字比率に係る赤字・黒字の構成分析!I$37,"▲","-")),2)&gt;=0,ABS(ROUND(VALUE(SUBSTITUTE(連結実質赤字比率に係る赤字・黒字の構成分析!I$37,"▲","-")),2)),NA())</f>
        <v>0.98</v>
      </c>
      <c r="J33" s="295" t="e">
        <f>IF(ROUND(VALUE(SUBSTITUTE(連結実質赤字比率に係る赤字・黒字の構成分析!J$37,"▲","-")),2)&lt;0,ABS(ROUND(VALUE(SUBSTITUTE(連結実質赤字比率に係る赤字・黒字の構成分析!J$37,"▲","-")),2)),NA())</f>
        <v>#N/A</v>
      </c>
      <c r="K33" s="295">
        <f>IF(ROUND(VALUE(SUBSTITUTE(連結実質赤字比率に係る赤字・黒字の構成分析!J$37,"▲","-")),2)&gt;=0,ABS(ROUND(VALUE(SUBSTITUTE(連結実質赤字比率に係る赤字・黒字の構成分析!J$37,"▲","-")),2)),NA())</f>
        <v>0.88</v>
      </c>
    </row>
    <row r="34" spans="1:16" x14ac:dyDescent="0.15">
      <c r="A34" s="295" t="str">
        <f>IF(連結実質赤字比率に係る赤字・黒字の構成分析!C$36="",NA(),連結実質赤字比率に係る赤字・黒字の構成分析!C$36)</f>
        <v>農業集落排水事業会計</v>
      </c>
      <c r="B34" s="295" t="e">
        <f>IF(ROUND(VALUE(SUBSTITUTE(連結実質赤字比率に係る赤字・黒字の構成分析!F$36,"▲","-")),2)&lt;0,ABS(ROUND(VALUE(SUBSTITUTE(連結実質赤字比率に係る赤字・黒字の構成分析!F$36,"▲","-")),2)),NA())</f>
        <v>#VALUE!</v>
      </c>
      <c r="C34" s="295" t="e">
        <f>IF(ROUND(VALUE(SUBSTITUTE(連結実質赤字比率に係る赤字・黒字の構成分析!F$36,"▲","-")),2)&gt;=0,ABS(ROUND(VALUE(SUBSTITUTE(連結実質赤字比率に係る赤字・黒字の構成分析!F$36,"▲","-")),2)),NA())</f>
        <v>#VALUE!</v>
      </c>
      <c r="D34" s="295" t="e">
        <f>IF(ROUND(VALUE(SUBSTITUTE(連結実質赤字比率に係る赤字・黒字の構成分析!G$36,"▲","-")),2)&lt;0,ABS(ROUND(VALUE(SUBSTITUTE(連結実質赤字比率に係る赤字・黒字の構成分析!G$36,"▲","-")),2)),NA())</f>
        <v>#VALUE!</v>
      </c>
      <c r="E34" s="295" t="e">
        <f>IF(ROUND(VALUE(SUBSTITUTE(連結実質赤字比率に係る赤字・黒字の構成分析!G$36,"▲","-")),2)&gt;=0,ABS(ROUND(VALUE(SUBSTITUTE(連結実質赤字比率に係る赤字・黒字の構成分析!G$36,"▲","-")),2)),NA())</f>
        <v>#VALUE!</v>
      </c>
      <c r="F34" s="295" t="e">
        <f>IF(ROUND(VALUE(SUBSTITUTE(連結実質赤字比率に係る赤字・黒字の構成分析!H$36,"▲","-")),2)&lt;0,ABS(ROUND(VALUE(SUBSTITUTE(連結実質赤字比率に係る赤字・黒字の構成分析!H$36,"▲","-")),2)),NA())</f>
        <v>#VALUE!</v>
      </c>
      <c r="G34" s="295" t="e">
        <f>IF(ROUND(VALUE(SUBSTITUTE(連結実質赤字比率に係る赤字・黒字の構成分析!H$36,"▲","-")),2)&gt;=0,ABS(ROUND(VALUE(SUBSTITUTE(連結実質赤字比率に係る赤字・黒字の構成分析!H$36,"▲","-")),2)),NA())</f>
        <v>#VALUE!</v>
      </c>
      <c r="H34" s="295" t="e">
        <f>IF(ROUND(VALUE(SUBSTITUTE(連結実質赤字比率に係る赤字・黒字の構成分析!I$36,"▲","-")),2)&lt;0,ABS(ROUND(VALUE(SUBSTITUTE(連結実質赤字比率に係る赤字・黒字の構成分析!I$36,"▲","-")),2)),NA())</f>
        <v>#VALUE!</v>
      </c>
      <c r="I34" s="295" t="e">
        <f>IF(ROUND(VALUE(SUBSTITUTE(連結実質赤字比率に係る赤字・黒字の構成分析!I$36,"▲","-")),2)&gt;=0,ABS(ROUND(VALUE(SUBSTITUTE(連結実質赤字比率に係る赤字・黒字の構成分析!I$36,"▲","-")),2)),NA())</f>
        <v>#VALUE!</v>
      </c>
      <c r="J34" s="295" t="e">
        <f>IF(ROUND(VALUE(SUBSTITUTE(連結実質赤字比率に係る赤字・黒字の構成分析!J$36,"▲","-")),2)&lt;0,ABS(ROUND(VALUE(SUBSTITUTE(連結実質赤字比率に係る赤字・黒字の構成分析!J$36,"▲","-")),2)),NA())</f>
        <v>#N/A</v>
      </c>
      <c r="K34" s="295">
        <f>IF(ROUND(VALUE(SUBSTITUTE(連結実質赤字比率に係る赤字・黒字の構成分析!J$36,"▲","-")),2)&gt;=0,ABS(ROUND(VALUE(SUBSTITUTE(連結実質赤字比率に係る赤字・黒字の構成分析!J$36,"▲","-")),2)),NA())</f>
        <v>0.98</v>
      </c>
    </row>
    <row r="35" spans="1:16" x14ac:dyDescent="0.15">
      <c r="A35" s="295" t="str">
        <f>IF(連結実質赤字比率に係る赤字・黒字の構成分析!C$35="",NA(),連結実質赤字比率に係る赤字・黒字の構成分析!C$35)</f>
        <v>簡易水道事業会計</v>
      </c>
      <c r="B35" s="295" t="e">
        <f>IF(ROUND(VALUE(SUBSTITUTE(連結実質赤字比率に係る赤字・黒字の構成分析!F$35,"▲","-")),2)&lt;0,ABS(ROUND(VALUE(SUBSTITUTE(連結実質赤字比率に係る赤字・黒字の構成分析!F$35,"▲","-")),2)),NA())</f>
        <v>#VALUE!</v>
      </c>
      <c r="C35" s="295" t="e">
        <f>IF(ROUND(VALUE(SUBSTITUTE(連結実質赤字比率に係る赤字・黒字の構成分析!F$35,"▲","-")),2)&gt;=0,ABS(ROUND(VALUE(SUBSTITUTE(連結実質赤字比率に係る赤字・黒字の構成分析!F$35,"▲","-")),2)),NA())</f>
        <v>#VALUE!</v>
      </c>
      <c r="D35" s="295" t="e">
        <f>IF(ROUND(VALUE(SUBSTITUTE(連結実質赤字比率に係る赤字・黒字の構成分析!G$35,"▲","-")),2)&lt;0,ABS(ROUND(VALUE(SUBSTITUTE(連結実質赤字比率に係る赤字・黒字の構成分析!G$35,"▲","-")),2)),NA())</f>
        <v>#VALUE!</v>
      </c>
      <c r="E35" s="295" t="e">
        <f>IF(ROUND(VALUE(SUBSTITUTE(連結実質赤字比率に係る赤字・黒字の構成分析!G$35,"▲","-")),2)&gt;=0,ABS(ROUND(VALUE(SUBSTITUTE(連結実質赤字比率に係る赤字・黒字の構成分析!G$35,"▲","-")),2)),NA())</f>
        <v>#VALUE!</v>
      </c>
      <c r="F35" s="295" t="e">
        <f>IF(ROUND(VALUE(SUBSTITUTE(連結実質赤字比率に係る赤字・黒字の構成分析!H$35,"▲","-")),2)&lt;0,ABS(ROUND(VALUE(SUBSTITUTE(連結実質赤字比率に係る赤字・黒字の構成分析!H$35,"▲","-")),2)),NA())</f>
        <v>#VALUE!</v>
      </c>
      <c r="G35" s="295" t="e">
        <f>IF(ROUND(VALUE(SUBSTITUTE(連結実質赤字比率に係る赤字・黒字の構成分析!H$35,"▲","-")),2)&gt;=0,ABS(ROUND(VALUE(SUBSTITUTE(連結実質赤字比率に係る赤字・黒字の構成分析!H$35,"▲","-")),2)),NA())</f>
        <v>#VALUE!</v>
      </c>
      <c r="H35" s="295" t="e">
        <f>IF(ROUND(VALUE(SUBSTITUTE(連結実質赤字比率に係る赤字・黒字の構成分析!I$35,"▲","-")),2)&lt;0,ABS(ROUND(VALUE(SUBSTITUTE(連結実質赤字比率に係る赤字・黒字の構成分析!I$35,"▲","-")),2)),NA())</f>
        <v>#VALUE!</v>
      </c>
      <c r="I35" s="295" t="e">
        <f>IF(ROUND(VALUE(SUBSTITUTE(連結実質赤字比率に係る赤字・黒字の構成分析!I$35,"▲","-")),2)&gt;=0,ABS(ROUND(VALUE(SUBSTITUTE(連結実質赤字比率に係る赤字・黒字の構成分析!I$35,"▲","-")),2)),NA())</f>
        <v>#VALUE!</v>
      </c>
      <c r="J35" s="295" t="e">
        <f>IF(ROUND(VALUE(SUBSTITUTE(連結実質赤字比率に係る赤字・黒字の構成分析!J$35,"▲","-")),2)&lt;0,ABS(ROUND(VALUE(SUBSTITUTE(連結実質赤字比率に係る赤字・黒字の構成分析!J$35,"▲","-")),2)),NA())</f>
        <v>#N/A</v>
      </c>
      <c r="K35" s="295">
        <f>IF(ROUND(VALUE(SUBSTITUTE(連結実質赤字比率に係る赤字・黒字の構成分析!J$35,"▲","-")),2)&gt;=0,ABS(ROUND(VALUE(SUBSTITUTE(連結実質赤字比率に係る赤字・黒字の構成分析!J$35,"▲","-")),2)),NA())</f>
        <v>2.4900000000000002</v>
      </c>
    </row>
    <row r="36" spans="1:16" x14ac:dyDescent="0.15">
      <c r="A36" s="295" t="str">
        <f>IF(連結実質赤字比率に係る赤字・黒字の構成分析!C$34="",NA(),連結実質赤字比率に係る赤字・黒字の構成分析!C$34)</f>
        <v>一般会計</v>
      </c>
      <c r="B36" s="295" t="e">
        <f>IF(ROUND(VALUE(SUBSTITUTE(連結実質赤字比率に係る赤字・黒字の構成分析!F$34,"▲","-")),2)&lt;0,ABS(ROUND(VALUE(SUBSTITUTE(連結実質赤字比率に係る赤字・黒字の構成分析!F$34,"▲","-")),2)),NA())</f>
        <v>#N/A</v>
      </c>
      <c r="C36" s="295">
        <f>IF(ROUND(VALUE(SUBSTITUTE(連結実質赤字比率に係る赤字・黒字の構成分析!F$34,"▲","-")),2)&gt;=0,ABS(ROUND(VALUE(SUBSTITUTE(連結実質赤字比率に係る赤字・黒字の構成分析!F$34,"▲","-")),2)),NA())</f>
        <v>8.23</v>
      </c>
      <c r="D36" s="295" t="e">
        <f>IF(ROUND(VALUE(SUBSTITUTE(連結実質赤字比率に係る赤字・黒字の構成分析!G$34,"▲","-")),2)&lt;0,ABS(ROUND(VALUE(SUBSTITUTE(連結実質赤字比率に係る赤字・黒字の構成分析!G$34,"▲","-")),2)),NA())</f>
        <v>#N/A</v>
      </c>
      <c r="E36" s="295">
        <f>IF(ROUND(VALUE(SUBSTITUTE(連結実質赤字比率に係る赤字・黒字の構成分析!G$34,"▲","-")),2)&gt;=0,ABS(ROUND(VALUE(SUBSTITUTE(連結実質赤字比率に係る赤字・黒字の構成分析!G$34,"▲","-")),2)),NA())</f>
        <v>9.5399999999999991</v>
      </c>
      <c r="F36" s="295" t="e">
        <f>IF(ROUND(VALUE(SUBSTITUTE(連結実質赤字比率に係る赤字・黒字の構成分析!H$34,"▲","-")),2)&lt;0,ABS(ROUND(VALUE(SUBSTITUTE(連結実質赤字比率に係る赤字・黒字の構成分析!H$34,"▲","-")),2)),NA())</f>
        <v>#N/A</v>
      </c>
      <c r="G36" s="295">
        <f>IF(ROUND(VALUE(SUBSTITUTE(連結実質赤字比率に係る赤字・黒字の構成分析!H$34,"▲","-")),2)&gt;=0,ABS(ROUND(VALUE(SUBSTITUTE(連結実質赤字比率に係る赤字・黒字の構成分析!H$34,"▲","-")),2)),NA())</f>
        <v>8.99</v>
      </c>
      <c r="H36" s="295" t="e">
        <f>IF(ROUND(VALUE(SUBSTITUTE(連結実質赤字比率に係る赤字・黒字の構成分析!I$34,"▲","-")),2)&lt;0,ABS(ROUND(VALUE(SUBSTITUTE(連結実質赤字比率に係る赤字・黒字の構成分析!I$34,"▲","-")),2)),NA())</f>
        <v>#N/A</v>
      </c>
      <c r="I36" s="295">
        <f>IF(ROUND(VALUE(SUBSTITUTE(連結実質赤字比率に係る赤字・黒字の構成分析!I$34,"▲","-")),2)&gt;=0,ABS(ROUND(VALUE(SUBSTITUTE(連結実質赤字比率に係る赤字・黒字の構成分析!I$34,"▲","-")),2)),NA())</f>
        <v>7.83</v>
      </c>
      <c r="J36" s="295" t="e">
        <f>IF(ROUND(VALUE(SUBSTITUTE(連結実質赤字比率に係る赤字・黒字の構成分析!J$34,"▲","-")),2)&lt;0,ABS(ROUND(VALUE(SUBSTITUTE(連結実質赤字比率に係る赤字・黒字の構成分析!J$34,"▲","-")),2)),NA())</f>
        <v>#N/A</v>
      </c>
      <c r="K36" s="295">
        <f>IF(ROUND(VALUE(SUBSTITUTE(連結実質赤字比率に係る赤字・黒字の構成分析!J$34,"▲","-")),2)&gt;=0,ABS(ROUND(VALUE(SUBSTITUTE(連結実質赤字比率に係る赤字・黒字の構成分析!J$34,"▲","-")),2)),NA())</f>
        <v>8.59</v>
      </c>
    </row>
    <row r="39" spans="1:16" x14ac:dyDescent="0.15">
      <c r="A39" s="293" t="s">
        <v>10</v>
      </c>
    </row>
    <row r="40" spans="1:16" x14ac:dyDescent="0.15">
      <c r="A40" s="296"/>
      <c r="B40" s="296" t="str">
        <f>'実質公債費比率（分子）の構造'!K$44</f>
        <v>R02</v>
      </c>
      <c r="C40" s="296"/>
      <c r="D40" s="296"/>
      <c r="E40" s="296" t="str">
        <f>'実質公債費比率（分子）の構造'!L$44</f>
        <v>R03</v>
      </c>
      <c r="F40" s="296"/>
      <c r="G40" s="296"/>
      <c r="H40" s="296" t="str">
        <f>'実質公債費比率（分子）の構造'!M$44</f>
        <v>R04</v>
      </c>
      <c r="I40" s="296"/>
      <c r="J40" s="296"/>
      <c r="K40" s="296" t="str">
        <f>'実質公債費比率（分子）の構造'!N$44</f>
        <v>R05</v>
      </c>
      <c r="L40" s="296"/>
      <c r="M40" s="296"/>
      <c r="N40" s="296" t="str">
        <f>'実質公債費比率（分子）の構造'!O$44</f>
        <v>R06</v>
      </c>
      <c r="O40" s="296"/>
      <c r="P40" s="296"/>
    </row>
    <row r="41" spans="1:16" x14ac:dyDescent="0.15">
      <c r="A41" s="296"/>
      <c r="B41" s="296" t="s">
        <v>111</v>
      </c>
      <c r="C41" s="296"/>
      <c r="D41" s="296" t="s">
        <v>113</v>
      </c>
      <c r="E41" s="296" t="s">
        <v>111</v>
      </c>
      <c r="F41" s="296"/>
      <c r="G41" s="296" t="s">
        <v>113</v>
      </c>
      <c r="H41" s="296" t="s">
        <v>111</v>
      </c>
      <c r="I41" s="296"/>
      <c r="J41" s="296" t="s">
        <v>113</v>
      </c>
      <c r="K41" s="296" t="s">
        <v>111</v>
      </c>
      <c r="L41" s="296"/>
      <c r="M41" s="296" t="s">
        <v>113</v>
      </c>
      <c r="N41" s="296" t="s">
        <v>111</v>
      </c>
      <c r="O41" s="296"/>
      <c r="P41" s="296" t="s">
        <v>113</v>
      </c>
    </row>
    <row r="42" spans="1:16" x14ac:dyDescent="0.15">
      <c r="A42" s="296" t="s">
        <v>115</v>
      </c>
      <c r="B42" s="296"/>
      <c r="C42" s="296"/>
      <c r="D42" s="296">
        <f>'実質公債費比率（分子）の構造'!K$52</f>
        <v>1079</v>
      </c>
      <c r="E42" s="296"/>
      <c r="F42" s="296"/>
      <c r="G42" s="296">
        <f>'実質公債費比率（分子）の構造'!L$52</f>
        <v>1026</v>
      </c>
      <c r="H42" s="296"/>
      <c r="I42" s="296"/>
      <c r="J42" s="296">
        <f>'実質公債費比率（分子）の構造'!M$52</f>
        <v>1017</v>
      </c>
      <c r="K42" s="296"/>
      <c r="L42" s="296"/>
      <c r="M42" s="296">
        <f>'実質公債費比率（分子）の構造'!N$52</f>
        <v>939</v>
      </c>
      <c r="N42" s="296"/>
      <c r="O42" s="296"/>
      <c r="P42" s="296">
        <f>'実質公債費比率（分子）の構造'!O$52</f>
        <v>853</v>
      </c>
    </row>
    <row r="43" spans="1:16" x14ac:dyDescent="0.15">
      <c r="A43" s="296" t="s">
        <v>44</v>
      </c>
      <c r="B43" s="296">
        <f>'実質公債費比率（分子）の構造'!K$51</f>
        <v>0</v>
      </c>
      <c r="C43" s="296"/>
      <c r="D43" s="296"/>
      <c r="E43" s="296">
        <f>'実質公債費比率（分子）の構造'!L$51</f>
        <v>0</v>
      </c>
      <c r="F43" s="296"/>
      <c r="G43" s="296"/>
      <c r="H43" s="296">
        <f>'実質公債費比率（分子）の構造'!M$51</f>
        <v>0</v>
      </c>
      <c r="I43" s="296"/>
      <c r="J43" s="296"/>
      <c r="K43" s="296">
        <f>'実質公債費比率（分子）の構造'!N$51</f>
        <v>0</v>
      </c>
      <c r="L43" s="296"/>
      <c r="M43" s="296"/>
      <c r="N43" s="296" t="str">
        <f>'実質公債費比率（分子）の構造'!O$51</f>
        <v>-</v>
      </c>
      <c r="O43" s="296"/>
      <c r="P43" s="296"/>
    </row>
    <row r="44" spans="1:16" x14ac:dyDescent="0.15">
      <c r="A44" s="296" t="s">
        <v>40</v>
      </c>
      <c r="B44" s="296" t="str">
        <f>'実質公債費比率（分子）の構造'!K$50</f>
        <v>-</v>
      </c>
      <c r="C44" s="296"/>
      <c r="D44" s="296"/>
      <c r="E44" s="296" t="str">
        <f>'実質公債費比率（分子）の構造'!L$50</f>
        <v>-</v>
      </c>
      <c r="F44" s="296"/>
      <c r="G44" s="296"/>
      <c r="H44" s="296" t="str">
        <f>'実質公債費比率（分子）の構造'!M$50</f>
        <v>-</v>
      </c>
      <c r="I44" s="296"/>
      <c r="J44" s="296"/>
      <c r="K44" s="296" t="str">
        <f>'実質公債費比率（分子）の構造'!N$50</f>
        <v>-</v>
      </c>
      <c r="L44" s="296"/>
      <c r="M44" s="296"/>
      <c r="N44" s="296" t="str">
        <f>'実質公債費比率（分子）の構造'!O$50</f>
        <v>-</v>
      </c>
      <c r="O44" s="296"/>
      <c r="P44" s="296"/>
    </row>
    <row r="45" spans="1:16" x14ac:dyDescent="0.15">
      <c r="A45" s="296" t="s">
        <v>0</v>
      </c>
      <c r="B45" s="296">
        <f>'実質公債費比率（分子）の構造'!K$49</f>
        <v>12</v>
      </c>
      <c r="C45" s="296"/>
      <c r="D45" s="296"/>
      <c r="E45" s="296">
        <f>'実質公債費比率（分子）の構造'!L$49</f>
        <v>12</v>
      </c>
      <c r="F45" s="296"/>
      <c r="G45" s="296"/>
      <c r="H45" s="296">
        <f>'実質公債費比率（分子）の構造'!M$49</f>
        <v>21</v>
      </c>
      <c r="I45" s="296"/>
      <c r="J45" s="296"/>
      <c r="K45" s="296">
        <f>'実質公債費比率（分子）の構造'!N$49</f>
        <v>30</v>
      </c>
      <c r="L45" s="296"/>
      <c r="M45" s="296"/>
      <c r="N45" s="296">
        <f>'実質公債費比率（分子）の構造'!O$49</f>
        <v>30</v>
      </c>
      <c r="O45" s="296"/>
      <c r="P45" s="296"/>
    </row>
    <row r="46" spans="1:16" x14ac:dyDescent="0.15">
      <c r="A46" s="296" t="s">
        <v>38</v>
      </c>
      <c r="B46" s="296">
        <f>'実質公債費比率（分子）の構造'!K$48</f>
        <v>45</v>
      </c>
      <c r="C46" s="296"/>
      <c r="D46" s="296"/>
      <c r="E46" s="296">
        <f>'実質公債費比率（分子）の構造'!L$48</f>
        <v>51</v>
      </c>
      <c r="F46" s="296"/>
      <c r="G46" s="296"/>
      <c r="H46" s="296">
        <f>'実質公債費比率（分子）の構造'!M$48</f>
        <v>50</v>
      </c>
      <c r="I46" s="296"/>
      <c r="J46" s="296"/>
      <c r="K46" s="296">
        <f>'実質公債費比率（分子）の構造'!N$48</f>
        <v>53</v>
      </c>
      <c r="L46" s="296"/>
      <c r="M46" s="296"/>
      <c r="N46" s="296">
        <f>'実質公債費比率（分子）の構造'!O$48</f>
        <v>62</v>
      </c>
      <c r="O46" s="296"/>
      <c r="P46" s="296"/>
    </row>
    <row r="47" spans="1:16" x14ac:dyDescent="0.15">
      <c r="A47" s="296" t="s">
        <v>32</v>
      </c>
      <c r="B47" s="296" t="str">
        <f>'実質公債費比率（分子）の構造'!K$47</f>
        <v>-</v>
      </c>
      <c r="C47" s="296"/>
      <c r="D47" s="296"/>
      <c r="E47" s="296" t="str">
        <f>'実質公債費比率（分子）の構造'!L$47</f>
        <v>-</v>
      </c>
      <c r="F47" s="296"/>
      <c r="G47" s="296"/>
      <c r="H47" s="296" t="str">
        <f>'実質公債費比率（分子）の構造'!M$47</f>
        <v>-</v>
      </c>
      <c r="I47" s="296"/>
      <c r="J47" s="296"/>
      <c r="K47" s="296" t="str">
        <f>'実質公債費比率（分子）の構造'!N$47</f>
        <v>-</v>
      </c>
      <c r="L47" s="296"/>
      <c r="M47" s="296"/>
      <c r="N47" s="296" t="str">
        <f>'実質公債費比率（分子）の構造'!O$47</f>
        <v>-</v>
      </c>
      <c r="O47" s="296"/>
      <c r="P47" s="296"/>
    </row>
    <row r="48" spans="1:16" x14ac:dyDescent="0.15">
      <c r="A48" s="296" t="s">
        <v>27</v>
      </c>
      <c r="B48" s="296" t="str">
        <f>'実質公債費比率（分子）の構造'!K$46</f>
        <v>-</v>
      </c>
      <c r="C48" s="296"/>
      <c r="D48" s="296"/>
      <c r="E48" s="296" t="str">
        <f>'実質公債費比率（分子）の構造'!L$46</f>
        <v>-</v>
      </c>
      <c r="F48" s="296"/>
      <c r="G48" s="296"/>
      <c r="H48" s="296" t="str">
        <f>'実質公債費比率（分子）の構造'!M$46</f>
        <v>-</v>
      </c>
      <c r="I48" s="296"/>
      <c r="J48" s="296"/>
      <c r="K48" s="296" t="str">
        <f>'実質公債費比率（分子）の構造'!N$46</f>
        <v>-</v>
      </c>
      <c r="L48" s="296"/>
      <c r="M48" s="296"/>
      <c r="N48" s="296" t="str">
        <f>'実質公債費比率（分子）の構造'!O$46</f>
        <v>-</v>
      </c>
      <c r="O48" s="296"/>
      <c r="P48" s="296"/>
    </row>
    <row r="49" spans="1:16" x14ac:dyDescent="0.15">
      <c r="A49" s="296" t="s">
        <v>22</v>
      </c>
      <c r="B49" s="296">
        <f>'実質公債費比率（分子）の構造'!K$45</f>
        <v>1091</v>
      </c>
      <c r="C49" s="296"/>
      <c r="D49" s="296"/>
      <c r="E49" s="296">
        <f>'実質公債費比率（分子）の構造'!L$45</f>
        <v>957</v>
      </c>
      <c r="F49" s="296"/>
      <c r="G49" s="296"/>
      <c r="H49" s="296">
        <f>'実質公債費比率（分子）の構造'!M$45</f>
        <v>846</v>
      </c>
      <c r="I49" s="296"/>
      <c r="J49" s="296"/>
      <c r="K49" s="296">
        <f>'実質公債費比率（分子）の構造'!N$45</f>
        <v>781</v>
      </c>
      <c r="L49" s="296"/>
      <c r="M49" s="296"/>
      <c r="N49" s="296">
        <f>'実質公債費比率（分子）の構造'!O$45</f>
        <v>688</v>
      </c>
      <c r="O49" s="296"/>
      <c r="P49" s="296"/>
    </row>
    <row r="50" spans="1:16" x14ac:dyDescent="0.15">
      <c r="A50" s="296" t="s">
        <v>52</v>
      </c>
      <c r="B50" s="296" t="e">
        <f>NA()</f>
        <v>#N/A</v>
      </c>
      <c r="C50" s="296">
        <f>IF(ISNUMBER('実質公債費比率（分子）の構造'!K$53),'実質公債費比率（分子）の構造'!K$53,NA())</f>
        <v>69</v>
      </c>
      <c r="D50" s="296" t="e">
        <f>NA()</f>
        <v>#N/A</v>
      </c>
      <c r="E50" s="296" t="e">
        <f>NA()</f>
        <v>#N/A</v>
      </c>
      <c r="F50" s="296">
        <f>IF(ISNUMBER('実質公債費比率（分子）の構造'!L$53),'実質公債費比率（分子）の構造'!L$53,NA())</f>
        <v>-6</v>
      </c>
      <c r="G50" s="296" t="e">
        <f>NA()</f>
        <v>#N/A</v>
      </c>
      <c r="H50" s="296" t="e">
        <f>NA()</f>
        <v>#N/A</v>
      </c>
      <c r="I50" s="296">
        <f>IF(ISNUMBER('実質公債費比率（分子）の構造'!M$53),'実質公債費比率（分子）の構造'!M$53,NA())</f>
        <v>-100</v>
      </c>
      <c r="J50" s="296" t="e">
        <f>NA()</f>
        <v>#N/A</v>
      </c>
      <c r="K50" s="296" t="e">
        <f>NA()</f>
        <v>#N/A</v>
      </c>
      <c r="L50" s="296">
        <f>IF(ISNUMBER('実質公債費比率（分子）の構造'!N$53),'実質公債費比率（分子）の構造'!N$53,NA())</f>
        <v>-75</v>
      </c>
      <c r="M50" s="296" t="e">
        <f>NA()</f>
        <v>#N/A</v>
      </c>
      <c r="N50" s="296" t="e">
        <f>NA()</f>
        <v>#N/A</v>
      </c>
      <c r="O50" s="296">
        <f>IF(ISNUMBER('実質公債費比率（分子）の構造'!O$53),'実質公債費比率（分子）の構造'!O$53,NA())</f>
        <v>-73</v>
      </c>
      <c r="P50" s="296" t="e">
        <f>NA()</f>
        <v>#N/A</v>
      </c>
    </row>
    <row r="53" spans="1:16" x14ac:dyDescent="0.15">
      <c r="A53" s="293" t="s">
        <v>116</v>
      </c>
    </row>
    <row r="54" spans="1:16" x14ac:dyDescent="0.15">
      <c r="A54" s="295"/>
      <c r="B54" s="295" t="str">
        <f>'将来負担比率（分子）の構造'!I$40</f>
        <v>R02</v>
      </c>
      <c r="C54" s="295"/>
      <c r="D54" s="295"/>
      <c r="E54" s="295" t="str">
        <f>'将来負担比率（分子）の構造'!J$40</f>
        <v>R03</v>
      </c>
      <c r="F54" s="295"/>
      <c r="G54" s="295"/>
      <c r="H54" s="295" t="str">
        <f>'将来負担比率（分子）の構造'!K$40</f>
        <v>R04</v>
      </c>
      <c r="I54" s="295"/>
      <c r="J54" s="295"/>
      <c r="K54" s="295" t="str">
        <f>'将来負担比率（分子）の構造'!L$40</f>
        <v>R05</v>
      </c>
      <c r="L54" s="295"/>
      <c r="M54" s="295"/>
      <c r="N54" s="295" t="str">
        <f>'将来負担比率（分子）の構造'!M$40</f>
        <v>R06</v>
      </c>
      <c r="O54" s="295"/>
      <c r="P54" s="295"/>
    </row>
    <row r="55" spans="1:16" x14ac:dyDescent="0.15">
      <c r="A55" s="295"/>
      <c r="B55" s="295" t="s">
        <v>120</v>
      </c>
      <c r="C55" s="295"/>
      <c r="D55" s="295" t="s">
        <v>123</v>
      </c>
      <c r="E55" s="295" t="s">
        <v>120</v>
      </c>
      <c r="F55" s="295"/>
      <c r="G55" s="295" t="s">
        <v>123</v>
      </c>
      <c r="H55" s="295" t="s">
        <v>120</v>
      </c>
      <c r="I55" s="295"/>
      <c r="J55" s="295" t="s">
        <v>123</v>
      </c>
      <c r="K55" s="295" t="s">
        <v>120</v>
      </c>
      <c r="L55" s="295"/>
      <c r="M55" s="295" t="s">
        <v>123</v>
      </c>
      <c r="N55" s="295" t="s">
        <v>120</v>
      </c>
      <c r="O55" s="295"/>
      <c r="P55" s="295" t="s">
        <v>123</v>
      </c>
    </row>
    <row r="56" spans="1:16" x14ac:dyDescent="0.15">
      <c r="A56" s="295" t="s">
        <v>42</v>
      </c>
      <c r="B56" s="295"/>
      <c r="C56" s="295"/>
      <c r="D56" s="295">
        <f>'将来負担比率（分子）の構造'!I$52</f>
        <v>7230</v>
      </c>
      <c r="E56" s="295"/>
      <c r="F56" s="295"/>
      <c r="G56" s="295">
        <f>'将来負担比率（分子）の構造'!J$52</f>
        <v>6957</v>
      </c>
      <c r="H56" s="295"/>
      <c r="I56" s="295"/>
      <c r="J56" s="295">
        <f>'将来負担比率（分子）の構造'!K$52</f>
        <v>6670</v>
      </c>
      <c r="K56" s="295"/>
      <c r="L56" s="295"/>
      <c r="M56" s="295">
        <f>'将来負担比率（分子）の構造'!L$52</f>
        <v>6298</v>
      </c>
      <c r="N56" s="295"/>
      <c r="O56" s="295"/>
      <c r="P56" s="295">
        <f>'将来負担比率（分子）の構造'!M$52</f>
        <v>5768</v>
      </c>
    </row>
    <row r="57" spans="1:16" x14ac:dyDescent="0.15">
      <c r="A57" s="295" t="s">
        <v>94</v>
      </c>
      <c r="B57" s="295"/>
      <c r="C57" s="295"/>
      <c r="D57" s="295">
        <f>'将来負担比率（分子）の構造'!I$51</f>
        <v>52</v>
      </c>
      <c r="E57" s="295"/>
      <c r="F57" s="295"/>
      <c r="G57" s="295">
        <f>'将来負担比率（分子）の構造'!J$51</f>
        <v>32</v>
      </c>
      <c r="H57" s="295"/>
      <c r="I57" s="295"/>
      <c r="J57" s="295">
        <f>'将来負担比率（分子）の構造'!K$51</f>
        <v>14</v>
      </c>
      <c r="K57" s="295"/>
      <c r="L57" s="295"/>
      <c r="M57" s="295" t="str">
        <f>'将来負担比率（分子）の構造'!L$51</f>
        <v>-</v>
      </c>
      <c r="N57" s="295"/>
      <c r="O57" s="295"/>
      <c r="P57" s="295" t="str">
        <f>'将来負担比率（分子）の構造'!M$51</f>
        <v>-</v>
      </c>
    </row>
    <row r="58" spans="1:16" x14ac:dyDescent="0.15">
      <c r="A58" s="295" t="s">
        <v>91</v>
      </c>
      <c r="B58" s="295"/>
      <c r="C58" s="295"/>
      <c r="D58" s="295">
        <f>'将来負担比率（分子）の構造'!I$50</f>
        <v>4154</v>
      </c>
      <c r="E58" s="295"/>
      <c r="F58" s="295"/>
      <c r="G58" s="295">
        <f>'将来負担比率（分子）の構造'!J$50</f>
        <v>3728</v>
      </c>
      <c r="H58" s="295"/>
      <c r="I58" s="295"/>
      <c r="J58" s="295">
        <f>'将来負担比率（分子）の構造'!K$50</f>
        <v>4001</v>
      </c>
      <c r="K58" s="295"/>
      <c r="L58" s="295"/>
      <c r="M58" s="295">
        <f>'将来負担比率（分子）の構造'!L$50</f>
        <v>4066</v>
      </c>
      <c r="N58" s="295"/>
      <c r="O58" s="295"/>
      <c r="P58" s="295">
        <f>'将来負担比率（分子）の構造'!M$50</f>
        <v>4199</v>
      </c>
    </row>
    <row r="59" spans="1:16" x14ac:dyDescent="0.15">
      <c r="A59" s="295" t="s">
        <v>86</v>
      </c>
      <c r="B59" s="295" t="str">
        <f>'将来負担比率（分子）の構造'!I$49</f>
        <v>-</v>
      </c>
      <c r="C59" s="295"/>
      <c r="D59" s="295"/>
      <c r="E59" s="295" t="str">
        <f>'将来負担比率（分子）の構造'!J$49</f>
        <v>-</v>
      </c>
      <c r="F59" s="295"/>
      <c r="G59" s="295"/>
      <c r="H59" s="295" t="str">
        <f>'将来負担比率（分子）の構造'!K$49</f>
        <v>-</v>
      </c>
      <c r="I59" s="295"/>
      <c r="J59" s="295"/>
      <c r="K59" s="295" t="str">
        <f>'将来負担比率（分子）の構造'!L$49</f>
        <v>-</v>
      </c>
      <c r="L59" s="295"/>
      <c r="M59" s="295"/>
      <c r="N59" s="295" t="str">
        <f>'将来負担比率（分子）の構造'!M$49</f>
        <v>-</v>
      </c>
      <c r="O59" s="295"/>
      <c r="P59" s="295"/>
    </row>
    <row r="60" spans="1:16" x14ac:dyDescent="0.15">
      <c r="A60" s="295" t="s">
        <v>80</v>
      </c>
      <c r="B60" s="295" t="str">
        <f>'将来負担比率（分子）の構造'!I$48</f>
        <v>-</v>
      </c>
      <c r="C60" s="295"/>
      <c r="D60" s="295"/>
      <c r="E60" s="295" t="str">
        <f>'将来負担比率（分子）の構造'!J$48</f>
        <v>-</v>
      </c>
      <c r="F60" s="295"/>
      <c r="G60" s="295"/>
      <c r="H60" s="295" t="str">
        <f>'将来負担比率（分子）の構造'!K$48</f>
        <v>-</v>
      </c>
      <c r="I60" s="295"/>
      <c r="J60" s="295"/>
      <c r="K60" s="295" t="str">
        <f>'将来負担比率（分子）の構造'!L$48</f>
        <v>-</v>
      </c>
      <c r="L60" s="295"/>
      <c r="M60" s="295"/>
      <c r="N60" s="295" t="str">
        <f>'将来負担比率（分子）の構造'!M$48</f>
        <v>-</v>
      </c>
      <c r="O60" s="295"/>
      <c r="P60" s="295"/>
    </row>
    <row r="61" spans="1:16" x14ac:dyDescent="0.15">
      <c r="A61" s="295" t="s">
        <v>73</v>
      </c>
      <c r="B61" s="295" t="str">
        <f>'将来負担比率（分子）の構造'!I$46</f>
        <v>-</v>
      </c>
      <c r="C61" s="295"/>
      <c r="D61" s="295"/>
      <c r="E61" s="295" t="str">
        <f>'将来負担比率（分子）の構造'!J$46</f>
        <v>-</v>
      </c>
      <c r="F61" s="295"/>
      <c r="G61" s="295"/>
      <c r="H61" s="295" t="str">
        <f>'将来負担比率（分子）の構造'!K$46</f>
        <v>-</v>
      </c>
      <c r="I61" s="295"/>
      <c r="J61" s="295"/>
      <c r="K61" s="295" t="str">
        <f>'将来負担比率（分子）の構造'!L$46</f>
        <v>-</v>
      </c>
      <c r="L61" s="295"/>
      <c r="M61" s="295"/>
      <c r="N61" s="295" t="str">
        <f>'将来負担比率（分子）の構造'!M$46</f>
        <v>-</v>
      </c>
      <c r="O61" s="295"/>
      <c r="P61" s="295"/>
    </row>
    <row r="62" spans="1:16" x14ac:dyDescent="0.15">
      <c r="A62" s="295" t="s">
        <v>74</v>
      </c>
      <c r="B62" s="295">
        <f>'将来負担比率（分子）の構造'!I$45</f>
        <v>922</v>
      </c>
      <c r="C62" s="295"/>
      <c r="D62" s="295"/>
      <c r="E62" s="295">
        <f>'将来負担比率（分子）の構造'!J$45</f>
        <v>1024</v>
      </c>
      <c r="F62" s="295"/>
      <c r="G62" s="295"/>
      <c r="H62" s="295">
        <f>'将来負担比率（分子）の構造'!K$45</f>
        <v>1000</v>
      </c>
      <c r="I62" s="295"/>
      <c r="J62" s="295"/>
      <c r="K62" s="295">
        <f>'将来負担比率（分子）の構造'!L$45</f>
        <v>1019</v>
      </c>
      <c r="L62" s="295"/>
      <c r="M62" s="295"/>
      <c r="N62" s="295">
        <f>'将来負担比率（分子）の構造'!M$45</f>
        <v>1027</v>
      </c>
      <c r="O62" s="295"/>
      <c r="P62" s="295"/>
    </row>
    <row r="63" spans="1:16" x14ac:dyDescent="0.15">
      <c r="A63" s="295" t="s">
        <v>72</v>
      </c>
      <c r="B63" s="295">
        <f>'将来負担比率（分子）の構造'!I$44</f>
        <v>233</v>
      </c>
      <c r="C63" s="295"/>
      <c r="D63" s="295"/>
      <c r="E63" s="295">
        <f>'将来負担比率（分子）の構造'!J$44</f>
        <v>240</v>
      </c>
      <c r="F63" s="295"/>
      <c r="G63" s="295"/>
      <c r="H63" s="295">
        <f>'将来負担比率（分子）の構造'!K$44</f>
        <v>228</v>
      </c>
      <c r="I63" s="295"/>
      <c r="J63" s="295"/>
      <c r="K63" s="295">
        <f>'将来負担比率（分子）の構造'!L$44</f>
        <v>220</v>
      </c>
      <c r="L63" s="295"/>
      <c r="M63" s="295"/>
      <c r="N63" s="295">
        <f>'将来負担比率（分子）の構造'!M$44</f>
        <v>213</v>
      </c>
      <c r="O63" s="295"/>
      <c r="P63" s="295"/>
    </row>
    <row r="64" spans="1:16" x14ac:dyDescent="0.15">
      <c r="A64" s="295" t="s">
        <v>70</v>
      </c>
      <c r="B64" s="295">
        <f>'将来負担比率（分子）の構造'!I$43</f>
        <v>458</v>
      </c>
      <c r="C64" s="295"/>
      <c r="D64" s="295"/>
      <c r="E64" s="295">
        <f>'将来負担比率（分子）の構造'!J$43</f>
        <v>449</v>
      </c>
      <c r="F64" s="295"/>
      <c r="G64" s="295"/>
      <c r="H64" s="295">
        <f>'将来負担比率（分子）の構造'!K$43</f>
        <v>595</v>
      </c>
      <c r="I64" s="295"/>
      <c r="J64" s="295"/>
      <c r="K64" s="295">
        <f>'将来負担比率（分子）の構造'!L$43</f>
        <v>492</v>
      </c>
      <c r="L64" s="295"/>
      <c r="M64" s="295"/>
      <c r="N64" s="295">
        <f>'将来負担比率（分子）の構造'!M$43</f>
        <v>817</v>
      </c>
      <c r="O64" s="295"/>
      <c r="P64" s="295"/>
    </row>
    <row r="65" spans="1:16" x14ac:dyDescent="0.15">
      <c r="A65" s="295" t="s">
        <v>69</v>
      </c>
      <c r="B65" s="295" t="str">
        <f>'将来負担比率（分子）の構造'!I$42</f>
        <v>-</v>
      </c>
      <c r="C65" s="295"/>
      <c r="D65" s="295"/>
      <c r="E65" s="295" t="str">
        <f>'将来負担比率（分子）の構造'!J$42</f>
        <v>-</v>
      </c>
      <c r="F65" s="295"/>
      <c r="G65" s="295"/>
      <c r="H65" s="295" t="str">
        <f>'将来負担比率（分子）の構造'!K$42</f>
        <v>-</v>
      </c>
      <c r="I65" s="295"/>
      <c r="J65" s="295"/>
      <c r="K65" s="295" t="str">
        <f>'将来負担比率（分子）の構造'!L$42</f>
        <v>-</v>
      </c>
      <c r="L65" s="295"/>
      <c r="M65" s="295"/>
      <c r="N65" s="295" t="str">
        <f>'将来負担比率（分子）の構造'!M$42</f>
        <v>-</v>
      </c>
      <c r="O65" s="295"/>
      <c r="P65" s="295"/>
    </row>
    <row r="66" spans="1:16" x14ac:dyDescent="0.15">
      <c r="A66" s="295" t="s">
        <v>54</v>
      </c>
      <c r="B66" s="295">
        <f>'将来負担比率（分子）の構造'!I$41</f>
        <v>7098</v>
      </c>
      <c r="C66" s="295"/>
      <c r="D66" s="295"/>
      <c r="E66" s="295">
        <f>'将来負担比率（分子）の構造'!J$41</f>
        <v>5966</v>
      </c>
      <c r="F66" s="295"/>
      <c r="G66" s="295"/>
      <c r="H66" s="295">
        <f>'将来負担比率（分子）の構造'!K$41</f>
        <v>5588</v>
      </c>
      <c r="I66" s="295"/>
      <c r="J66" s="295"/>
      <c r="K66" s="295">
        <f>'将来負担比率（分子）の構造'!L$41</f>
        <v>5059</v>
      </c>
      <c r="L66" s="295"/>
      <c r="M66" s="295"/>
      <c r="N66" s="295">
        <f>'将来負担比率（分子）の構造'!M$41</f>
        <v>4811</v>
      </c>
      <c r="O66" s="295"/>
      <c r="P66" s="295"/>
    </row>
    <row r="67" spans="1:16" x14ac:dyDescent="0.15">
      <c r="A67" s="295" t="s">
        <v>96</v>
      </c>
      <c r="B67" s="295" t="e">
        <f>NA()</f>
        <v>#N/A</v>
      </c>
      <c r="C67" s="295">
        <f>IF(ISNUMBER('将来負担比率（分子）の構造'!I$53),IF('将来負担比率（分子）の構造'!I$53&lt;0,0,'将来負担比率（分子）の構造'!I$53),NA())</f>
        <v>0</v>
      </c>
      <c r="D67" s="295" t="e">
        <f>NA()</f>
        <v>#N/A</v>
      </c>
      <c r="E67" s="295" t="e">
        <f>NA()</f>
        <v>#N/A</v>
      </c>
      <c r="F67" s="295">
        <f>IF(ISNUMBER('将来負担比率（分子）の構造'!J$53),IF('将来負担比率（分子）の構造'!J$53&lt;0,0,'将来負担比率（分子）の構造'!J$53),NA())</f>
        <v>0</v>
      </c>
      <c r="G67" s="295" t="e">
        <f>NA()</f>
        <v>#N/A</v>
      </c>
      <c r="H67" s="295" t="e">
        <f>NA()</f>
        <v>#N/A</v>
      </c>
      <c r="I67" s="295">
        <f>IF(ISNUMBER('将来負担比率（分子）の構造'!K$53),IF('将来負担比率（分子）の構造'!K$53&lt;0,0,'将来負担比率（分子）の構造'!K$53),NA())</f>
        <v>0</v>
      </c>
      <c r="J67" s="295" t="e">
        <f>NA()</f>
        <v>#N/A</v>
      </c>
      <c r="K67" s="295" t="e">
        <f>NA()</f>
        <v>#N/A</v>
      </c>
      <c r="L67" s="295">
        <f>IF(ISNUMBER('将来負担比率（分子）の構造'!L$53),IF('将来負担比率（分子）の構造'!L$53&lt;0,0,'将来負担比率（分子）の構造'!L$53),NA())</f>
        <v>0</v>
      </c>
      <c r="M67" s="295" t="e">
        <f>NA()</f>
        <v>#N/A</v>
      </c>
      <c r="N67" s="295" t="e">
        <f>NA()</f>
        <v>#N/A</v>
      </c>
      <c r="O67" s="295">
        <f>IF(ISNUMBER('将来負担比率（分子）の構造'!M$53),IF('将来負担比率（分子）の構造'!M$53&lt;0,0,'将来負担比率（分子）の構造'!M$53),NA())</f>
        <v>0</v>
      </c>
      <c r="P67" s="295" t="e">
        <f>NA()</f>
        <v>#N/A</v>
      </c>
    </row>
    <row r="70" spans="1:16" x14ac:dyDescent="0.15">
      <c r="A70" s="298" t="s">
        <v>124</v>
      </c>
      <c r="B70" s="298"/>
      <c r="C70" s="298"/>
      <c r="D70" s="298"/>
      <c r="E70" s="298"/>
      <c r="F70" s="298"/>
    </row>
    <row r="71" spans="1:16" x14ac:dyDescent="0.15">
      <c r="A71" s="297"/>
      <c r="B71" s="297" t="str">
        <f>基金残高に係る経年分析!F54</f>
        <v>R04</v>
      </c>
      <c r="C71" s="297" t="str">
        <f>基金残高に係る経年分析!G54</f>
        <v>R05</v>
      </c>
      <c r="D71" s="297" t="str">
        <f>基金残高に係る経年分析!H54</f>
        <v>R06</v>
      </c>
    </row>
    <row r="72" spans="1:16" x14ac:dyDescent="0.15">
      <c r="A72" s="297" t="s">
        <v>125</v>
      </c>
      <c r="B72" s="299">
        <f>基金残高に係る経年分析!F55</f>
        <v>900</v>
      </c>
      <c r="C72" s="299">
        <f>基金残高に係る経年分析!G55</f>
        <v>897</v>
      </c>
      <c r="D72" s="299">
        <f>基金残高に係る経年分析!H55</f>
        <v>1037</v>
      </c>
    </row>
    <row r="73" spans="1:16" x14ac:dyDescent="0.15">
      <c r="A73" s="297" t="s">
        <v>126</v>
      </c>
      <c r="B73" s="299">
        <f>基金残高に係る経年分析!F56</f>
        <v>1224</v>
      </c>
      <c r="C73" s="299">
        <f>基金残高に係る経年分析!G56</f>
        <v>1202</v>
      </c>
      <c r="D73" s="299">
        <f>基金残高に係る経年分析!H56</f>
        <v>1187</v>
      </c>
    </row>
    <row r="74" spans="1:16" x14ac:dyDescent="0.15">
      <c r="A74" s="297" t="s">
        <v>128</v>
      </c>
      <c r="B74" s="299">
        <f>基金残高に係る経年分析!F57</f>
        <v>3024</v>
      </c>
      <c r="C74" s="299">
        <f>基金残高に係る経年分析!G57</f>
        <v>3063</v>
      </c>
      <c r="D74" s="299">
        <f>基金残高に係る経年分析!H57</f>
        <v>3000</v>
      </c>
    </row>
  </sheetData>
  <sheetProtection algorithmName="SHA-512" hashValue="HmtFTK35Zh+plWi47wHVxB0Ac+wJ7kCpLcaotkWtoVkA/woX+9mcV5BB1VeLbBwTTwO+m3GzO00uHXgm+iZTqQ==" saltValue="aSnCc7b7SX5snWqQrvbpRQ==" spinCount="100000" sheet="1" objects="1" scenarios="1"/>
  <phoneticPr fontId="5"/>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 </cp:lastModifiedBy>
  <cp:lastPrinted>2026-03-19T01:53:59Z</cp:lastPrinted>
  <dcterms:created xsi:type="dcterms:W3CDTF">2026-02-26T10:11:22Z</dcterms:created>
  <dcterms:modified xsi:type="dcterms:W3CDTF">2026-10-14T06:00:42Z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2026-03-31T10:30:48Z</vt:filetime>
  </property>
</Properties>
</file>